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docProps/custom.xml" ContentType="application/vnd.openxmlformats-officedocument.custom-properties+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9440" windowHeight="9105" firstSheet="4" activeTab="9"/>
  </bookViews>
  <sheets>
    <sheet name="欧曼5月5日" sheetId="1" r:id="rId1"/>
    <sheet name="转账5月5日" sheetId="2" r:id="rId2"/>
    <sheet name="6月9日旧件明细" sheetId="9" r:id="rId3"/>
    <sheet name="原数据" sheetId="3" r:id="rId4"/>
    <sheet name="12月1月核对稿" sheetId="10" r:id="rId5"/>
    <sheet name="2月核对" sheetId="11" r:id="rId6"/>
    <sheet name="3月核对稿" sheetId="12" r:id="rId7"/>
    <sheet name="金额承担表 (7月16日)" sheetId="13" r:id="rId8"/>
    <sheet name="1.2月仲裁转嫁" sheetId="14" r:id="rId9"/>
    <sheet name="金额承担表（8月3日）" sheetId="8" r:id="rId10"/>
    <sheet name="1月" sheetId="5" r:id="rId11"/>
    <sheet name="2月" sheetId="6" r:id="rId12"/>
    <sheet name="3月" sheetId="7" r:id="rId13"/>
  </sheets>
  <definedNames>
    <definedName name="_xlnm._FilterDatabase" localSheetId="4" hidden="1">'12月1月核对稿'!$A$1:$CG$706</definedName>
    <definedName name="_xlnm._FilterDatabase" localSheetId="10" hidden="1">'1月'!$A$1:$BN$223</definedName>
    <definedName name="_xlnm._FilterDatabase" localSheetId="11" hidden="1">'2月'!$A$1:$BN$48</definedName>
    <definedName name="_xlnm._FilterDatabase" localSheetId="5" hidden="1">'2月核对'!$A$1:$CN$52</definedName>
    <definedName name="_xlnm._FilterDatabase" localSheetId="12" hidden="1">'3月'!$A$1:$M$174</definedName>
    <definedName name="_xlnm._FilterDatabase" localSheetId="6" hidden="1">'3月核对稿'!$A$1:$CN$378</definedName>
    <definedName name="_xlnm._FilterDatabase" localSheetId="2" hidden="1">'6月9日旧件明细'!$A$1:$L$555</definedName>
    <definedName name="_xlnm._FilterDatabase" localSheetId="3" hidden="1">原数据!$A$1:$O$728</definedName>
    <definedName name="_xlnm.Print_Area" localSheetId="2">'6月9日旧件明细'!$A$1:$L$555</definedName>
    <definedName name="_xlnm.Print_Titles" localSheetId="2">'6月9日旧件明细'!$1:$1</definedName>
  </definedNames>
  <calcPr calcId="124519"/>
  <pivotCaches>
    <pivotCache cacheId="0" r:id="rId14"/>
    <pivotCache cacheId="1" r:id="rId15"/>
  </pivotCaches>
</workbook>
</file>

<file path=xl/calcChain.xml><?xml version="1.0" encoding="utf-8"?>
<calcChain xmlns="http://schemas.openxmlformats.org/spreadsheetml/2006/main">
  <c r="J17" i="8"/>
  <c r="K3"/>
  <c r="K4"/>
  <c r="K5"/>
  <c r="K6"/>
  <c r="K2"/>
  <c r="I14"/>
  <c r="C6"/>
  <c r="D6"/>
  <c r="E6"/>
  <c r="F6"/>
  <c r="G6"/>
  <c r="H6"/>
  <c r="E16" i="13"/>
  <c r="E15"/>
  <c r="G14"/>
  <c r="F14"/>
  <c r="E14"/>
  <c r="F13"/>
  <c r="E13"/>
  <c r="D8"/>
  <c r="E8"/>
  <c r="F8"/>
  <c r="G8"/>
  <c r="H8"/>
  <c r="I8"/>
  <c r="J8"/>
  <c r="K8"/>
  <c r="L8"/>
  <c r="C8"/>
  <c r="M6"/>
  <c r="M5"/>
  <c r="M4"/>
  <c r="M8" s="1"/>
  <c r="M2"/>
  <c r="CL36" i="11"/>
  <c r="CL3"/>
  <c r="CL5"/>
  <c r="CL6"/>
  <c r="CL22"/>
  <c r="CL35"/>
  <c r="CL42"/>
  <c r="CL45"/>
  <c r="CL46"/>
  <c r="CL48"/>
  <c r="CL51"/>
  <c r="CL52"/>
  <c r="CL2"/>
  <c r="E3" i="12"/>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2"/>
  <c r="E3" i="11"/>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2"/>
  <c r="E3" i="10"/>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2"/>
  <c r="AD49" i="6"/>
  <c r="AD224" i="5"/>
  <c r="B48" i="6"/>
  <c r="B47"/>
  <c r="B46"/>
  <c r="B45"/>
  <c r="B44"/>
  <c r="B43"/>
  <c r="B42"/>
  <c r="B41"/>
  <c r="B40"/>
  <c r="B39"/>
  <c r="B38"/>
  <c r="B37"/>
  <c r="B36"/>
  <c r="B35"/>
  <c r="B34"/>
  <c r="B33"/>
  <c r="B32"/>
  <c r="B31"/>
  <c r="B30"/>
  <c r="B29"/>
  <c r="B28"/>
  <c r="B27"/>
  <c r="B26"/>
  <c r="B25"/>
  <c r="B24"/>
  <c r="B23"/>
  <c r="B22"/>
  <c r="B21"/>
  <c r="B20"/>
  <c r="B19"/>
  <c r="B18"/>
  <c r="B17"/>
  <c r="B16"/>
  <c r="B15"/>
  <c r="B14"/>
  <c r="BL14" s="1"/>
  <c r="B13"/>
  <c r="B12"/>
  <c r="B11"/>
  <c r="B10"/>
  <c r="B9"/>
  <c r="BL9" s="1"/>
  <c r="B8"/>
  <c r="B7"/>
  <c r="BK7" s="1"/>
  <c r="B6"/>
  <c r="B5"/>
  <c r="BM5" s="1"/>
  <c r="B4"/>
  <c r="BL4" s="1"/>
  <c r="B3"/>
  <c r="BL3" s="1"/>
  <c r="B2"/>
  <c r="BM2" s="1"/>
  <c r="B222" i="5"/>
  <c r="B221"/>
  <c r="BL221" s="1"/>
  <c r="B220"/>
  <c r="B219"/>
  <c r="B218"/>
  <c r="BM218" s="1"/>
  <c r="B217"/>
  <c r="B216"/>
  <c r="B215"/>
  <c r="B214"/>
  <c r="B213"/>
  <c r="B212"/>
  <c r="B211"/>
  <c r="B210"/>
  <c r="B209"/>
  <c r="B208"/>
  <c r="B207"/>
  <c r="B206"/>
  <c r="B205"/>
  <c r="B204"/>
  <c r="B203"/>
  <c r="B202"/>
  <c r="B201"/>
  <c r="B200"/>
  <c r="B199"/>
  <c r="B198"/>
  <c r="B197"/>
  <c r="B196"/>
  <c r="B195"/>
  <c r="B194"/>
  <c r="B193"/>
  <c r="B192"/>
  <c r="BM192" s="1"/>
  <c r="B191"/>
  <c r="B190"/>
  <c r="B189"/>
  <c r="BM189" s="1"/>
  <c r="B188"/>
  <c r="BM188" s="1"/>
  <c r="B187"/>
  <c r="B186"/>
  <c r="B185"/>
  <c r="B184"/>
  <c r="B183"/>
  <c r="B182"/>
  <c r="B181"/>
  <c r="B180"/>
  <c r="B179"/>
  <c r="B178"/>
  <c r="B177"/>
  <c r="B176"/>
  <c r="B175"/>
  <c r="BM175" s="1"/>
  <c r="B174"/>
  <c r="B173"/>
  <c r="B172"/>
  <c r="BM172" s="1"/>
  <c r="B171"/>
  <c r="B170"/>
  <c r="B169"/>
  <c r="BM169" s="1"/>
  <c r="B168"/>
  <c r="B167"/>
  <c r="BM167" s="1"/>
  <c r="B166"/>
  <c r="B165"/>
  <c r="B164"/>
  <c r="B163"/>
  <c r="B162"/>
  <c r="B161"/>
  <c r="B160"/>
  <c r="BM160" s="1"/>
  <c r="B159"/>
  <c r="B158"/>
  <c r="B157"/>
  <c r="B156"/>
  <c r="B155"/>
  <c r="B154"/>
  <c r="BM154" s="1"/>
  <c r="B153"/>
  <c r="BM153" s="1"/>
  <c r="B152"/>
  <c r="B151"/>
  <c r="B150"/>
  <c r="B149"/>
  <c r="B148"/>
  <c r="B147"/>
  <c r="B146"/>
  <c r="B145"/>
  <c r="B144"/>
  <c r="B143"/>
  <c r="B142"/>
  <c r="B141"/>
  <c r="B140"/>
  <c r="B139"/>
  <c r="B138"/>
  <c r="B137"/>
  <c r="B136"/>
  <c r="B135"/>
  <c r="BL135" s="1"/>
  <c r="B134"/>
  <c r="B133"/>
  <c r="B132"/>
  <c r="B131"/>
  <c r="B130"/>
  <c r="B129"/>
  <c r="B128"/>
  <c r="B127"/>
  <c r="B126"/>
  <c r="BL126" s="1"/>
  <c r="B125"/>
  <c r="B124"/>
  <c r="B123"/>
  <c r="B122"/>
  <c r="B121"/>
  <c r="BM121" s="1"/>
  <c r="B120"/>
  <c r="BM120" s="1"/>
  <c r="B119"/>
  <c r="B118"/>
  <c r="BM118" s="1"/>
  <c r="B117"/>
  <c r="BM117" s="1"/>
  <c r="B116"/>
  <c r="B115"/>
  <c r="BM115" s="1"/>
  <c r="B114"/>
  <c r="BM114" s="1"/>
  <c r="B113"/>
  <c r="B112"/>
  <c r="BL112" s="1"/>
  <c r="B111"/>
  <c r="BM111" s="1"/>
  <c r="B110"/>
  <c r="BM110" s="1"/>
  <c r="B109"/>
  <c r="B108"/>
  <c r="BL108" s="1"/>
  <c r="B107"/>
  <c r="B106"/>
  <c r="B105"/>
  <c r="BM105" s="1"/>
  <c r="B104"/>
  <c r="B103"/>
  <c r="B102"/>
  <c r="B101"/>
  <c r="B100"/>
  <c r="B99"/>
  <c r="BL99" s="1"/>
  <c r="B98"/>
  <c r="B97"/>
  <c r="B96"/>
  <c r="B95"/>
  <c r="B94"/>
  <c r="BM94" s="1"/>
  <c r="B93"/>
  <c r="BM93" s="1"/>
  <c r="B92"/>
  <c r="B91"/>
  <c r="B90"/>
  <c r="B89"/>
  <c r="BK89" s="1"/>
  <c r="B88"/>
  <c r="B87"/>
  <c r="B86"/>
  <c r="B85"/>
  <c r="B84"/>
  <c r="B83"/>
  <c r="B82"/>
  <c r="BL82" s="1"/>
  <c r="B81"/>
  <c r="B80"/>
  <c r="B79"/>
  <c r="B78"/>
  <c r="B77"/>
  <c r="B76"/>
  <c r="B75"/>
  <c r="B74"/>
  <c r="B73"/>
  <c r="B72"/>
  <c r="B71"/>
  <c r="B70"/>
  <c r="B69"/>
  <c r="B68"/>
  <c r="B67"/>
  <c r="BM67" s="1"/>
  <c r="B66"/>
  <c r="BK66" s="1"/>
  <c r="B65"/>
  <c r="B64"/>
  <c r="B63"/>
  <c r="B62"/>
  <c r="B61"/>
  <c r="B60"/>
  <c r="B59"/>
  <c r="B58"/>
  <c r="B57"/>
  <c r="B56"/>
  <c r="B55"/>
  <c r="B54"/>
  <c r="B53"/>
  <c r="B52"/>
  <c r="BL52" s="1"/>
  <c r="B51"/>
  <c r="BM51" s="1"/>
  <c r="B50"/>
  <c r="BM50" s="1"/>
  <c r="B49"/>
  <c r="B48"/>
  <c r="B47"/>
  <c r="B46"/>
  <c r="B45"/>
  <c r="B44"/>
  <c r="B43"/>
  <c r="B42"/>
  <c r="B41"/>
  <c r="B40"/>
  <c r="B39"/>
  <c r="B38"/>
  <c r="B37"/>
  <c r="B36"/>
  <c r="B35"/>
  <c r="B34"/>
  <c r="B33"/>
  <c r="B32"/>
  <c r="B31"/>
  <c r="B30"/>
  <c r="B29"/>
  <c r="B28"/>
  <c r="B27"/>
  <c r="BK27" s="1"/>
  <c r="B26"/>
  <c r="B25"/>
  <c r="B24"/>
  <c r="BM24" s="1"/>
  <c r="B23"/>
  <c r="BM23" s="1"/>
  <c r="B22"/>
  <c r="B21"/>
  <c r="B20"/>
  <c r="BL20" s="1"/>
  <c r="B19"/>
  <c r="B18"/>
  <c r="B17"/>
  <c r="B16"/>
  <c r="B15"/>
  <c r="B14"/>
  <c r="B13"/>
  <c r="B12"/>
  <c r="B11"/>
  <c r="B10"/>
  <c r="B9"/>
  <c r="B8"/>
  <c r="B7"/>
  <c r="B6"/>
  <c r="BM6" s="1"/>
  <c r="B5"/>
  <c r="B4"/>
  <c r="B3"/>
  <c r="B2"/>
  <c r="B22" i="8"/>
  <c r="L9" i="13" l="1"/>
  <c r="K9"/>
  <c r="J9"/>
  <c r="I9"/>
  <c r="H9"/>
  <c r="G9"/>
  <c r="F9"/>
  <c r="E9"/>
  <c r="D9"/>
  <c r="C9"/>
  <c r="M3"/>
  <c r="M9" s="1"/>
  <c r="BL2" i="6"/>
  <c r="BM14"/>
  <c r="BK14"/>
  <c r="BM9"/>
  <c r="BK9"/>
  <c r="BL7"/>
  <c r="BK5"/>
  <c r="BL5"/>
  <c r="BM89" i="5"/>
  <c r="BK112"/>
  <c r="BM112"/>
  <c r="BK169"/>
  <c r="BK108"/>
  <c r="BM108"/>
  <c r="BL6"/>
  <c r="BK153"/>
  <c r="BK221"/>
  <c r="BM66"/>
  <c r="BM221"/>
  <c r="BK6"/>
  <c r="BL110"/>
  <c r="BK52"/>
  <c r="BK105"/>
  <c r="BK120"/>
  <c r="BK189"/>
  <c r="BM52"/>
  <c r="BK24"/>
  <c r="BK93"/>
  <c r="BK114"/>
  <c r="BK188"/>
  <c r="BM4" i="6"/>
  <c r="BK4"/>
  <c r="BM3"/>
  <c r="BK3"/>
  <c r="BM7"/>
  <c r="BK2"/>
  <c r="BM27" i="5"/>
  <c r="BK118"/>
  <c r="BK135"/>
  <c r="BK167"/>
  <c r="BK23"/>
  <c r="BK51"/>
  <c r="BK82"/>
  <c r="BK99"/>
  <c r="BK111"/>
  <c r="BK117"/>
  <c r="BK126"/>
  <c r="BK160"/>
  <c r="BK175"/>
  <c r="BK218"/>
  <c r="BM82"/>
  <c r="BM99"/>
  <c r="BM126"/>
  <c r="BL27"/>
  <c r="BL67"/>
  <c r="BL167"/>
  <c r="BM135"/>
  <c r="BK20"/>
  <c r="BK50"/>
  <c r="BK67"/>
  <c r="BK94"/>
  <c r="BK110"/>
  <c r="BK115"/>
  <c r="BK121"/>
  <c r="BK154"/>
  <c r="BK172"/>
  <c r="BK192"/>
  <c r="BM20"/>
</calcChain>
</file>

<file path=xl/sharedStrings.xml><?xml version="1.0" encoding="utf-8"?>
<sst xmlns="http://schemas.openxmlformats.org/spreadsheetml/2006/main" count="70710" uniqueCount="10760">
  <si>
    <t>序号</t>
  </si>
  <si>
    <t>索赔单编号</t>
  </si>
  <si>
    <t>旧件条码</t>
  </si>
  <si>
    <t>祸首件</t>
  </si>
  <si>
    <t>旧件配件编号</t>
  </si>
  <si>
    <t>旧件配件名称</t>
  </si>
  <si>
    <t>是否祸首</t>
  </si>
  <si>
    <t>价格</t>
  </si>
  <si>
    <t>备注</t>
  </si>
  <si>
    <t>RCFT000057151201912060002</t>
  </si>
  <si>
    <t>RCMFT000057151201912060001</t>
  </si>
  <si>
    <t>A1093</t>
  </si>
  <si>
    <t>SH5-6801120A1093</t>
  </si>
  <si>
    <t>气悬浮总成</t>
  </si>
  <si>
    <t>是</t>
  </si>
  <si>
    <t>RCFT000057151201912100006</t>
  </si>
  <si>
    <t>RCMFT000057151201912090009</t>
  </si>
  <si>
    <t>RCFT000057151201912140010</t>
  </si>
  <si>
    <t>RCMFT000057151201912140005</t>
  </si>
  <si>
    <t>RCFT000057151201912290007</t>
  </si>
  <si>
    <t>RCMFT000057151201912290011</t>
  </si>
  <si>
    <t>RCFT000057151202001020054</t>
  </si>
  <si>
    <t>RCMFT000057151201912290032</t>
  </si>
  <si>
    <t>RCFT000057151202002280001</t>
  </si>
  <si>
    <t>RCMFT000057151202001170016</t>
  </si>
  <si>
    <t>RCFT000057151202002280021</t>
  </si>
  <si>
    <t>RCMFT000057151202002280019</t>
  </si>
  <si>
    <t>RCFT000057151201912220001</t>
  </si>
  <si>
    <t>RCMFT000057151201912210002</t>
  </si>
  <si>
    <t>FH4704010260A0A1093</t>
  </si>
  <si>
    <t>上卧铺气弹簧总成</t>
  </si>
  <si>
    <t>RCFT003956201912250001</t>
  </si>
  <si>
    <t>RCMFT003956201912250004</t>
  </si>
  <si>
    <t>SH4681010800A0A1093</t>
  </si>
  <si>
    <t>安全带总成</t>
  </si>
  <si>
    <t>RCFT000079472202001130002</t>
  </si>
  <si>
    <t>RCMFT000079472202001130005</t>
  </si>
  <si>
    <t>FH468100000015A1093</t>
  </si>
  <si>
    <t>驾驶员座椅总成</t>
  </si>
  <si>
    <t>RCFT000055693201912210001</t>
  </si>
  <si>
    <t>RCMFT000055693201912200001</t>
  </si>
  <si>
    <t>SH4B-6805492A1093</t>
  </si>
  <si>
    <t>气囊总成(气囊含气管)</t>
  </si>
  <si>
    <t>RCFT003862201912110002</t>
  </si>
  <si>
    <t>RCMFT003862201912110005</t>
  </si>
  <si>
    <t>千台</t>
  </si>
  <si>
    <t>SH3A-6806006A1093</t>
  </si>
  <si>
    <t>气控升降手柄总成</t>
  </si>
  <si>
    <t>RCFT000762202001020003</t>
  </si>
  <si>
    <t>RCMFT000762202001020001</t>
  </si>
  <si>
    <t>RCFT000832201909120008</t>
  </si>
  <si>
    <t>RCMFT000832201909100058</t>
  </si>
  <si>
    <t>F1B24950201011A1093</t>
  </si>
  <si>
    <t>后悬空气弹簧总成</t>
  </si>
  <si>
    <t>RCMFT000832201909100059</t>
  </si>
  <si>
    <t>RCFT000832201912110042</t>
  </si>
  <si>
    <t>RCMFT000832201912100020</t>
  </si>
  <si>
    <t>RCFT000762201912180007</t>
  </si>
  <si>
    <t>RCMFT000762201912180008</t>
  </si>
  <si>
    <t>SH3A-6801400A1093</t>
  </si>
  <si>
    <t>座垫总成</t>
  </si>
  <si>
    <t>RCMFT000762201912180009</t>
  </si>
  <si>
    <t>RCFT006264201912300010</t>
  </si>
  <si>
    <t>RCMFT006264201912300004</t>
  </si>
  <si>
    <t>FH468100000055A1093</t>
  </si>
  <si>
    <t>副驾驶员座椅总成</t>
  </si>
  <si>
    <t>RCFT000832201912150011</t>
  </si>
  <si>
    <t>RCMFT000832201912150017</t>
  </si>
  <si>
    <t>FH468100000013A1093</t>
  </si>
  <si>
    <t>RCFT000832201912280022</t>
  </si>
  <si>
    <t>RCMFT000832201912280047</t>
  </si>
  <si>
    <t>FH0681010100A0A1093</t>
  </si>
  <si>
    <t>RCFT006264201912280005</t>
  </si>
  <si>
    <t>RCMFT006264201912280010</t>
  </si>
  <si>
    <t>RCFT006802202001100002</t>
  </si>
  <si>
    <t>RCMFT006802202001070002</t>
  </si>
  <si>
    <t>RCFT006802202001100001</t>
  </si>
  <si>
    <t>RCMFT006802202001100003</t>
  </si>
  <si>
    <t>RCFT010680202001100011</t>
  </si>
  <si>
    <t>RCMFT010680201912170001</t>
  </si>
  <si>
    <t>F1B24968104014A1093</t>
  </si>
  <si>
    <t>座椅气阀调节机构总成</t>
  </si>
  <si>
    <t>RCFT006802201912140001</t>
  </si>
  <si>
    <t>RCMFT006802201912130003</t>
  </si>
  <si>
    <t>否</t>
  </si>
  <si>
    <t>RCFT001871201912120035</t>
  </si>
  <si>
    <t>RCMFT001871201912120038</t>
  </si>
  <si>
    <t>RCFT002278201912290013</t>
  </si>
  <si>
    <t>RCMFT002278201912290011</t>
  </si>
  <si>
    <t>RCFT010680201912020003</t>
  </si>
  <si>
    <t>RCMFT010680201912020009</t>
  </si>
  <si>
    <t>RCFT010680201912090002</t>
  </si>
  <si>
    <t>RCMFT010680201912080022</t>
  </si>
  <si>
    <t>RCFT003746201912100001</t>
  </si>
  <si>
    <t>RCMFT003746201912100002</t>
  </si>
  <si>
    <t>FH468100000014A1093</t>
  </si>
  <si>
    <t>RCFT009861202001040002</t>
  </si>
  <si>
    <t>RCMFT009861202001040002</t>
  </si>
  <si>
    <t>RCFT009938201912100002</t>
  </si>
  <si>
    <t>RCMFT009938201912090001</t>
  </si>
  <si>
    <t>FH468100000016A1093</t>
  </si>
  <si>
    <t>RCFT006323201912080006</t>
  </si>
  <si>
    <t>RCMFT006323201912080019</t>
  </si>
  <si>
    <t>RCFT001769201912270005</t>
  </si>
  <si>
    <t>RCMFT001769201912270008</t>
  </si>
  <si>
    <t>RCFT003029201912240001</t>
  </si>
  <si>
    <t>RCMFT003029201912230010</t>
  </si>
  <si>
    <t>RCFT003029202002290004</t>
  </si>
  <si>
    <t>RCMFT003029202002290003</t>
  </si>
  <si>
    <t>RCFT003760202002290004</t>
  </si>
  <si>
    <t>RCMFT003760202002290012</t>
  </si>
  <si>
    <t>RCFT003761201912020012</t>
  </si>
  <si>
    <t>RCMFT003761201912020041</t>
  </si>
  <si>
    <t>RCFT003761201912030027</t>
  </si>
  <si>
    <t>RCMFT003761201912030059</t>
  </si>
  <si>
    <t>RCFT003761201912100009</t>
  </si>
  <si>
    <t>RCMFT003761201912100050</t>
  </si>
  <si>
    <t>RCFT003761201912180014</t>
  </si>
  <si>
    <t>RCMFT003761201912180057</t>
  </si>
  <si>
    <t>RCFT003761201912220012</t>
  </si>
  <si>
    <t>RCMFT003761201912220021</t>
  </si>
  <si>
    <t>RCFT003761201912250004</t>
  </si>
  <si>
    <t>RCMFT003761201912250020</t>
  </si>
  <si>
    <t>RCFT003761202001150011</t>
  </si>
  <si>
    <t>RCMFT003761202001150016</t>
  </si>
  <si>
    <t>RCFT003765201912260001</t>
  </si>
  <si>
    <t>RCMFT003765201912250002</t>
  </si>
  <si>
    <t>RCFT006323201912170003</t>
  </si>
  <si>
    <t>RCMFT006323201912170007</t>
  </si>
  <si>
    <t>RCFT006323202001040002</t>
  </si>
  <si>
    <t>RCMFT006323202001040002</t>
  </si>
  <si>
    <t>RCFT006687201912270002</t>
  </si>
  <si>
    <t>RCMFT006687201912260005</t>
  </si>
  <si>
    <t>RCFT002205201912010002</t>
  </si>
  <si>
    <t>RCMFT002205201912010006</t>
  </si>
  <si>
    <t>RCFT002413201912280010</t>
  </si>
  <si>
    <t>RCMFT002413201912280030</t>
  </si>
  <si>
    <t>RCFT001769201912190003</t>
  </si>
  <si>
    <t>RCMFT001769201912190004</t>
  </si>
  <si>
    <t>SH5-6806018A1093</t>
  </si>
  <si>
    <t>速升速降开关气路总成</t>
  </si>
  <si>
    <t>RCFT006323201912200008</t>
  </si>
  <si>
    <t>RCMFT006323201912200030</t>
  </si>
  <si>
    <t>SH4A-6805492A1093</t>
  </si>
  <si>
    <t>阻尼器总成</t>
  </si>
  <si>
    <t>RCFT003760201912310017</t>
  </si>
  <si>
    <t>RCMFT003760201912310042</t>
  </si>
  <si>
    <t>FH468100000054A1093</t>
  </si>
  <si>
    <t>RCFT000083074201912060003</t>
  </si>
  <si>
    <t>RCMFT000083074201912060001</t>
  </si>
  <si>
    <t>FH4681010116A0A1093</t>
  </si>
  <si>
    <t>RCFT000083074201912270004</t>
  </si>
  <si>
    <t>RCMFT000083074201912270006</t>
  </si>
  <si>
    <t>FH4681010110A0A1093</t>
  </si>
  <si>
    <t>RCFT000083074201912300004</t>
  </si>
  <si>
    <t>RCMFT000083074201912300008</t>
  </si>
  <si>
    <t>RCFT000083074202001200004</t>
  </si>
  <si>
    <t>RCMFT000083074202001200007</t>
  </si>
  <si>
    <t>RCFT000083074202001220009</t>
  </si>
  <si>
    <t>RCMFT000083074202001220022</t>
  </si>
  <si>
    <t>RCFT000083074202002290005</t>
  </si>
  <si>
    <t>RCMFT000083074202002290013</t>
  </si>
  <si>
    <t>FH468100000008A1093</t>
  </si>
  <si>
    <t>RCFT003760201912010001</t>
  </si>
  <si>
    <t>RCMFT003760201912010001</t>
  </si>
  <si>
    <t>RCFT003985202001120007</t>
  </si>
  <si>
    <t>RCMFT003985202001120017</t>
  </si>
  <si>
    <t>RCFT005037201912180001</t>
  </si>
  <si>
    <t>RCMFT005037201912180001</t>
  </si>
  <si>
    <t>FH468100000007A1093</t>
  </si>
  <si>
    <t>RCFT006323201912250004</t>
  </si>
  <si>
    <t>RCMFT006323201912250024</t>
  </si>
  <si>
    <t>RCFT010155201912300001</t>
  </si>
  <si>
    <t>RCMFT010155201912300001</t>
  </si>
  <si>
    <t>RCFT002413202001110018</t>
  </si>
  <si>
    <t>RCMFT002413202001110013</t>
  </si>
  <si>
    <t>FH470400000013A1093</t>
  </si>
  <si>
    <t>下卧铺总成</t>
  </si>
  <si>
    <t>RCFT006143201912060003</t>
  </si>
  <si>
    <t>RCMFT006143201912060005</t>
  </si>
  <si>
    <t>RCFT000070614201912250002</t>
  </si>
  <si>
    <t>RCMFT000070614201912230002</t>
  </si>
  <si>
    <t>SH4681010070A0A1093</t>
  </si>
  <si>
    <t>底支架总成</t>
  </si>
  <si>
    <t>RCFT000077385201912250001</t>
  </si>
  <si>
    <t>RCMFT000077385201912250004</t>
  </si>
  <si>
    <t>RCFT006331202001060005</t>
  </si>
  <si>
    <t>RCMFT006331202001060009</t>
  </si>
  <si>
    <t>SH4-B6802118A1093</t>
  </si>
  <si>
    <t>司机座垫总成</t>
  </si>
  <si>
    <t>RCFT006331201912070002</t>
  </si>
  <si>
    <t>RCMFT006331201912070003</t>
  </si>
  <si>
    <t>RCFT000005819201912090014</t>
  </si>
  <si>
    <t>RCMFT000005819201912090028</t>
  </si>
  <si>
    <t>RCFT000005819201912220010</t>
  </si>
  <si>
    <t>RCMFT000005819201912220004</t>
  </si>
  <si>
    <t>RCFT000005819202001110001</t>
  </si>
  <si>
    <t>RCMFT000005819202001110001</t>
  </si>
  <si>
    <t>RCFT000005819202001140002</t>
  </si>
  <si>
    <t>RCMFT000005819202001140001</t>
  </si>
  <si>
    <t>RCFT000070614201912140006</t>
  </si>
  <si>
    <t>RCMFT000070614201912140005</t>
  </si>
  <si>
    <t>RCFT006332201912180004</t>
  </si>
  <si>
    <t>RCMFT006332201912180004</t>
  </si>
  <si>
    <t>RCFT006397201912280003</t>
  </si>
  <si>
    <t>RCMFT006397201912280006</t>
  </si>
  <si>
    <t>RCFT006397202001100002</t>
  </si>
  <si>
    <t>RCMFT006397202001100004</t>
  </si>
  <si>
    <t>RCFT010756201912070001</t>
  </si>
  <si>
    <t>RCMFT010756201912070001</t>
  </si>
  <si>
    <t>RCFT000052872202001090004</t>
  </si>
  <si>
    <t>RCMFT000052872202001090008</t>
  </si>
  <si>
    <t>RCFT002275201911020003</t>
  </si>
  <si>
    <t>RCMFT002275201911020006</t>
  </si>
  <si>
    <t>RCFT003823201912060005</t>
  </si>
  <si>
    <t>RCMFT003823201912050023</t>
  </si>
  <si>
    <t>RCFT003823202002290014</t>
  </si>
  <si>
    <t>RCMFT003823202002290014</t>
  </si>
  <si>
    <t>RCFT005824201912070007</t>
  </si>
  <si>
    <t>RCMFT005824201912070007</t>
  </si>
  <si>
    <t>RCFT005824201912180001</t>
  </si>
  <si>
    <t>RCMFT005824201912180001</t>
  </si>
  <si>
    <t>RCFT010719202001190002</t>
  </si>
  <si>
    <t>RCMFT010719202001190001</t>
  </si>
  <si>
    <t>RCFT010719201912220012</t>
  </si>
  <si>
    <t>RCMFT010719201912190001</t>
  </si>
  <si>
    <t>FH4681010100A0A1093</t>
  </si>
  <si>
    <t>驾驶员座椅总成(标配）</t>
  </si>
  <si>
    <t>RCFT006374202001190003</t>
  </si>
  <si>
    <t>RCMFT006374202001190009</t>
  </si>
  <si>
    <t>RCFT004385202001160011</t>
  </si>
  <si>
    <t>RCMFT004385202001150201</t>
  </si>
  <si>
    <t>SH4A-6805001-BA1093</t>
  </si>
  <si>
    <t>坐框减震器总成</t>
  </si>
  <si>
    <t>RCFT000041610202001110002</t>
  </si>
  <si>
    <t>RCMFT000041610202001110001</t>
  </si>
  <si>
    <t>RCFT009605201912050003</t>
  </si>
  <si>
    <t>RCMFT009605201912050007</t>
  </si>
  <si>
    <t>RCFT002175201912110001</t>
  </si>
  <si>
    <t>RCMFT002175201912110001</t>
  </si>
  <si>
    <t>RCFT002284201912220001</t>
  </si>
  <si>
    <t>RCMFT002284201912220001</t>
  </si>
  <si>
    <t>RCFT010950201912220002</t>
  </si>
  <si>
    <t>RCMFT010950201912210007</t>
  </si>
  <si>
    <t>RCFT000048201912240007</t>
  </si>
  <si>
    <t>RCMFT000048201912240016</t>
  </si>
  <si>
    <t>RCFT001682201912070003</t>
  </si>
  <si>
    <t>RCMFT001682201912070020</t>
  </si>
  <si>
    <t>RCFT001682201912150001</t>
  </si>
  <si>
    <t>RCMFT001682201912150001</t>
  </si>
  <si>
    <t>RCFT001682201912230005</t>
  </si>
  <si>
    <t>RCMFT001682201912230080</t>
  </si>
  <si>
    <t>RCFT006284202001070005</t>
  </si>
  <si>
    <t>RCMFT006284202001070005</t>
  </si>
  <si>
    <t>RCFT000057201912240007</t>
  </si>
  <si>
    <t>RCMFT000057201912240012</t>
  </si>
  <si>
    <t>RCFT006284202001070006</t>
  </si>
  <si>
    <t>RCMFT006284202001070004</t>
  </si>
  <si>
    <t>RCFT003902201912090004</t>
  </si>
  <si>
    <t>RCMFT003902201912090014</t>
  </si>
  <si>
    <t>SH4A-6802122A1093</t>
  </si>
  <si>
    <t>RCFT003902201912050002</t>
  </si>
  <si>
    <t>RCMFT003902201912050004</t>
  </si>
  <si>
    <t>RCMFT003902201912050005</t>
  </si>
  <si>
    <t>RCFT006341201912210007</t>
  </si>
  <si>
    <t>RCMFT006341201912210003</t>
  </si>
  <si>
    <t>RCFT003902201912060007</t>
  </si>
  <si>
    <t>RCMFT003902201912060077</t>
  </si>
  <si>
    <t>SSQDZ6807000A1093</t>
  </si>
  <si>
    <t>驾驶员座椅底座减震器</t>
  </si>
  <si>
    <t>RCFT003902201912090001</t>
  </si>
  <si>
    <t>RCMFT003902201912090008</t>
  </si>
  <si>
    <t>RCFT000021983201911070015</t>
  </si>
  <si>
    <t>RCMFT000021983201912160001</t>
  </si>
  <si>
    <t>FH0681010012A0A1093</t>
  </si>
  <si>
    <t>RCFT006707202001100001</t>
  </si>
  <si>
    <t>RCMFT006707202001100006</t>
  </si>
  <si>
    <t>S6802002X2005AA1093</t>
  </si>
  <si>
    <t>RCFT000048201912210011</t>
  </si>
  <si>
    <t>RCMFT000048201912210029</t>
  </si>
  <si>
    <t>RCFT000048202001110001</t>
  </si>
  <si>
    <t>RCMFT000048202001100001</t>
  </si>
  <si>
    <t>RCFT000048202001160004</t>
  </si>
  <si>
    <t>RCMFT000048202001160004</t>
  </si>
  <si>
    <t>RCFT006707201912210006</t>
  </si>
  <si>
    <t>RCMFT006707201912210046</t>
  </si>
  <si>
    <t>RCFT000074009202001010001</t>
  </si>
  <si>
    <t>RCMFT000074009202001010001</t>
  </si>
  <si>
    <t>RCFT007650201912280017</t>
  </si>
  <si>
    <t>RCMFT007650201912280015</t>
  </si>
  <si>
    <t>RCFT006424201912210007</t>
  </si>
  <si>
    <t>RCMFT006424201912210013</t>
  </si>
  <si>
    <t>FH0704010101A0A1093</t>
  </si>
  <si>
    <t>上卧铺总成</t>
  </si>
  <si>
    <t>RCFT002251201912180002</t>
  </si>
  <si>
    <t>RCMFT002251201912180002</t>
  </si>
  <si>
    <t>RCFT003820202001020003</t>
  </si>
  <si>
    <t>RCMFT003820202001020004</t>
  </si>
  <si>
    <t>RCFT004892201912070005</t>
  </si>
  <si>
    <t>RCMFT004892201912070014</t>
  </si>
  <si>
    <t>FH0704013200A0A1093</t>
  </si>
  <si>
    <t>上卧铺支承座</t>
  </si>
  <si>
    <t>RCFT006590201912290003</t>
  </si>
  <si>
    <t>RCMFT006590201912290002</t>
  </si>
  <si>
    <t>RCFT010868201912190003</t>
  </si>
  <si>
    <t>RCMFT010868201912190009</t>
  </si>
  <si>
    <t>RCMFT010868201912190010</t>
  </si>
  <si>
    <t>RCFT000029531201912260005</t>
  </si>
  <si>
    <t>RCMFT000029531201912260006</t>
  </si>
  <si>
    <t>RCFT000029531201912280002</t>
  </si>
  <si>
    <t>RCMFT000029531201912280009</t>
  </si>
  <si>
    <t>RCFT000029531201912300005</t>
  </si>
  <si>
    <t>RCMFT000029531201912300015</t>
  </si>
  <si>
    <t>RCMFT004892201912070015</t>
  </si>
  <si>
    <t>F1B24970424009A0802</t>
  </si>
  <si>
    <t>卧铺气弹簧总成（右）</t>
  </si>
  <si>
    <t>RCFT010747201912130001</t>
  </si>
  <si>
    <t>RCMFT010747201912130004</t>
  </si>
  <si>
    <t>RCFT006239201912120002</t>
  </si>
  <si>
    <t>RCMFT006239201912120003</t>
  </si>
  <si>
    <t>FH0681010017A0A1093</t>
  </si>
  <si>
    <t>驾驶员气囊减震器总成</t>
  </si>
  <si>
    <t>RCFT006239201912130001</t>
  </si>
  <si>
    <t>RCMFT006239201912120010</t>
  </si>
  <si>
    <t>RCFT006239201912230001</t>
  </si>
  <si>
    <t>RCMFT006239201912230001</t>
  </si>
  <si>
    <t>RCFT007253201912180002</t>
  </si>
  <si>
    <t>RCMFT007253201912180001</t>
  </si>
  <si>
    <t>RCFT000085570201912020003</t>
  </si>
  <si>
    <t>RCMFT000085570201912020002</t>
  </si>
  <si>
    <t>F1B24968100012A1093</t>
  </si>
  <si>
    <t>驾驶员座椅减振气囊总成</t>
  </si>
  <si>
    <t>RCFT000085570201912080005</t>
  </si>
  <si>
    <t>RCMFT000085570201912080010</t>
  </si>
  <si>
    <t>RCFT000085570201912260019</t>
  </si>
  <si>
    <t>RCMFT000085570201912260010</t>
  </si>
  <si>
    <t>RCFT000009053201912230002</t>
  </si>
  <si>
    <t>RCMFT000009053201912230002</t>
  </si>
  <si>
    <t>RCFT000009053202001150003</t>
  </si>
  <si>
    <t>RCMFT000009053202001140014</t>
  </si>
  <si>
    <t>RCFT000029531201912100007</t>
  </si>
  <si>
    <t>RCMFT000029531201912100009</t>
  </si>
  <si>
    <t>RCFT000029531202002270001</t>
  </si>
  <si>
    <t>RCMFT000029531202002270001</t>
  </si>
  <si>
    <t>RCFT000066909201912100001</t>
  </si>
  <si>
    <t>RCMFT000066909201912090001</t>
  </si>
  <si>
    <t>RCFT000066909201912240009</t>
  </si>
  <si>
    <t>RCMFT000066909201912240013</t>
  </si>
  <si>
    <t>RCFT003820201912030007</t>
  </si>
  <si>
    <t>RCMFT003820201912030016</t>
  </si>
  <si>
    <t>RCFT003820201912230003</t>
  </si>
  <si>
    <t>RCMFT003820201912230004</t>
  </si>
  <si>
    <t>RCFT003820201912240009</t>
  </si>
  <si>
    <t>RCMFT003820201912240009</t>
  </si>
  <si>
    <t>RCFT003820202001020004</t>
  </si>
  <si>
    <t>RCMFT003820202001020005</t>
  </si>
  <si>
    <t>RCFT003820202001110002</t>
  </si>
  <si>
    <t>RCMFT003820202001110002</t>
  </si>
  <si>
    <t>RCFT003820202001160001</t>
  </si>
  <si>
    <t>RCMFT003820202001160001</t>
  </si>
  <si>
    <t>RCFT006382201911220004</t>
  </si>
  <si>
    <t>RCMFT006382201911220010</t>
  </si>
  <si>
    <t>RCFT006382201912180001</t>
  </si>
  <si>
    <t>RCMFT006382201912150012</t>
  </si>
  <si>
    <t>RCFT006382201912310021</t>
  </si>
  <si>
    <t>RCMFT006382201912310100</t>
  </si>
  <si>
    <t>RCFT006799202001040002</t>
  </si>
  <si>
    <t>RCMFT006799202001040006</t>
  </si>
  <si>
    <t>RCFT006956201912270002</t>
  </si>
  <si>
    <t>RCMFT006956201912270004</t>
  </si>
  <si>
    <t>RCFT007253201912050001</t>
  </si>
  <si>
    <t>RCMFT007253201912050009</t>
  </si>
  <si>
    <t>RCFT000087932201912170006</t>
  </si>
  <si>
    <t>RCMFT000087932201912170023</t>
  </si>
  <si>
    <t>SH3A-6802000A1093</t>
  </si>
  <si>
    <t>靠背总成</t>
  </si>
  <si>
    <t>RCFT010958201912070003</t>
  </si>
  <si>
    <t>RCMFT010958201912070090</t>
  </si>
  <si>
    <t>RCFT010958202001130005</t>
  </si>
  <si>
    <t>RCMFT010958202001130024</t>
  </si>
  <si>
    <t>RCFT000039226201912030001</t>
  </si>
  <si>
    <t>RCMFT000039226201912030001</t>
  </si>
  <si>
    <t>RCFT004892201912310006</t>
  </si>
  <si>
    <t>RCMFT004892201912310079</t>
  </si>
  <si>
    <t>RCFT004892202001030002</t>
  </si>
  <si>
    <t>RCMFT004892202001030002</t>
  </si>
  <si>
    <t>RCFT006956201912180006</t>
  </si>
  <si>
    <t>RCMFT006956201912180026</t>
  </si>
  <si>
    <t>RCFT006956201912310003</t>
  </si>
  <si>
    <t>RCMFT006956201912310005</t>
  </si>
  <si>
    <t>RCFT006956202001100004</t>
  </si>
  <si>
    <t>RCMFT006956202001100011</t>
  </si>
  <si>
    <t>RCFT006956202001100005</t>
  </si>
  <si>
    <t>RCMFT006956202001100012</t>
  </si>
  <si>
    <t>RCFT006956202001140001</t>
  </si>
  <si>
    <t>RCMFT006956202001140002</t>
  </si>
  <si>
    <t>RCFT006956202001190006</t>
  </si>
  <si>
    <t>RCMFT006956202001190054</t>
  </si>
  <si>
    <t>RCFT007253201912010003</t>
  </si>
  <si>
    <t>RCMFT007253201912010008</t>
  </si>
  <si>
    <t>SH4A-6805001A1093</t>
  </si>
  <si>
    <t>RCFT010720201912020001</t>
  </si>
  <si>
    <t>RCMFT010720201912020001</t>
  </si>
  <si>
    <t>RCMFT000087932201912170022</t>
  </si>
  <si>
    <t>RCFT000088215201912060001</t>
  </si>
  <si>
    <t>RCMFT000088215201912060001</t>
  </si>
  <si>
    <t>RCFT006701201912080001</t>
  </si>
  <si>
    <t>RCMFT006701201912080002</t>
  </si>
  <si>
    <t>RCFT006590201912300002</t>
  </si>
  <si>
    <t>RCMFT006590201912300006</t>
  </si>
  <si>
    <t>SH3A-6805400A1093</t>
  </si>
  <si>
    <t>减震器总成</t>
  </si>
  <si>
    <t>RCFT007091201912230001</t>
  </si>
  <si>
    <t>RCMFT007091201912200001</t>
  </si>
  <si>
    <t>FH0821030100A0A1093</t>
  </si>
  <si>
    <t>侧下视镜总成</t>
  </si>
  <si>
    <t>RCFT003812201910150009</t>
  </si>
  <si>
    <t>RCMFT003812201910070012</t>
  </si>
  <si>
    <t>A2189</t>
  </si>
  <si>
    <t>FH4681020106A0A2189</t>
  </si>
  <si>
    <t>旧件配件图号</t>
  </si>
  <si>
    <t>转厂家</t>
  </si>
  <si>
    <t>维修索赔单编号</t>
  </si>
  <si>
    <t>维修单编号</t>
  </si>
  <si>
    <t>维修类型</t>
  </si>
  <si>
    <t>状态</t>
  </si>
  <si>
    <t>服务站编号</t>
  </si>
  <si>
    <t>服务站业务编码</t>
  </si>
  <si>
    <t>服务站名称</t>
  </si>
  <si>
    <t>出厂编号</t>
  </si>
  <si>
    <t>销售时间</t>
  </si>
  <si>
    <t>出厂日期</t>
  </si>
  <si>
    <t>行驶里程</t>
  </si>
  <si>
    <t>工作小时</t>
  </si>
  <si>
    <t>方量</t>
  </si>
  <si>
    <t>报修时间</t>
  </si>
  <si>
    <t>品牌</t>
  </si>
  <si>
    <t>服务产品线</t>
  </si>
  <si>
    <t>车型</t>
  </si>
  <si>
    <t>申请单编号</t>
  </si>
  <si>
    <t>申请单类型</t>
  </si>
  <si>
    <t>故障模式</t>
  </si>
  <si>
    <t>祸首件名称</t>
  </si>
  <si>
    <t>祸首件图号</t>
  </si>
  <si>
    <t>工时费</t>
  </si>
  <si>
    <t>材料费</t>
  </si>
  <si>
    <t>其他费用</t>
  </si>
  <si>
    <t>配件管理费</t>
  </si>
  <si>
    <t>费用合计</t>
  </si>
  <si>
    <t>是否向供应商索赔</t>
  </si>
  <si>
    <t>索赔供应商编号</t>
  </si>
  <si>
    <t>索赔供应商名称</t>
  </si>
  <si>
    <t>故障备注</t>
  </si>
  <si>
    <t>故障代码</t>
  </si>
  <si>
    <t>故障现象描述</t>
  </si>
  <si>
    <t>发动机型号</t>
  </si>
  <si>
    <t>发动机序列号</t>
  </si>
  <si>
    <t>车桥类型</t>
  </si>
  <si>
    <t>市场部</t>
  </si>
  <si>
    <t>初审意见</t>
  </si>
  <si>
    <t>终审意见</t>
  </si>
  <si>
    <t>驳回原因</t>
  </si>
  <si>
    <t>自动审核状态</t>
  </si>
  <si>
    <t>旧件处理状态</t>
  </si>
  <si>
    <t>创建人</t>
  </si>
  <si>
    <t>创建时间</t>
  </si>
  <si>
    <t>供应商结算状态</t>
  </si>
  <si>
    <t>初审人</t>
  </si>
  <si>
    <t>终审人</t>
  </si>
  <si>
    <t>终审时间</t>
  </si>
  <si>
    <t>维修工单编号</t>
  </si>
  <si>
    <t>供应商确认状态</t>
  </si>
  <si>
    <t>供应商确认结果</t>
  </si>
  <si>
    <t>供应商确认不通过原因</t>
  </si>
  <si>
    <t>详细原因</t>
  </si>
  <si>
    <t>供应商复核状态</t>
  </si>
  <si>
    <t>供应商复核结果</t>
  </si>
  <si>
    <t>供应商复核不通过原</t>
  </si>
  <si>
    <t>RCFT003963201912310010</t>
  </si>
  <si>
    <t>普通维修</t>
  </si>
  <si>
    <t>生效</t>
  </si>
  <si>
    <t>FT003963</t>
  </si>
  <si>
    <t>SHD00125</t>
  </si>
  <si>
    <t>平邑县鑫亿汽车修理有限公司</t>
  </si>
  <si>
    <t>KR013920</t>
  </si>
  <si>
    <t>欧曼</t>
  </si>
  <si>
    <t>6系公路车</t>
  </si>
  <si>
    <t>驾驶员座椅调整机构卡滞</t>
  </si>
  <si>
    <t>北京光华荣昌汽车部件有限公司</t>
  </si>
  <si>
    <t>6810001329</t>
  </si>
  <si>
    <t>客户反映车辆座椅无法升起，经检查为座椅气悬浮卡滞导致</t>
  </si>
  <si>
    <t>ISGE5-460</t>
  </si>
  <si>
    <t>76268006</t>
  </si>
  <si>
    <t>鲁西</t>
  </si>
  <si>
    <t>不通过</t>
  </si>
  <si>
    <t>旧件未全部到达</t>
  </si>
  <si>
    <t>待结算</t>
  </si>
  <si>
    <t>SP011</t>
  </si>
  <si>
    <t>已确认</t>
  </si>
  <si>
    <t>通过</t>
  </si>
  <si>
    <t>未确认</t>
  </si>
  <si>
    <t>FT004892</t>
  </si>
  <si>
    <t>SHX00080</t>
  </si>
  <si>
    <t>天镇县吉泰重汽服务站</t>
  </si>
  <si>
    <t>JT024302</t>
  </si>
  <si>
    <t>驾驶员座椅骨架断裂</t>
  </si>
  <si>
    <t>总成号：H468100000008A0/A1093 应急订单号：PSOFT006554201912290023</t>
  </si>
  <si>
    <t>6810001210</t>
  </si>
  <si>
    <t>经检查，坐框减震器总成松旷颠簸抖动，造成故障，无法修复，为客户更换新件，故障排除。</t>
  </si>
  <si>
    <t>WP12NG430E52</t>
  </si>
  <si>
    <t>3118J046449</t>
  </si>
  <si>
    <t>晋北</t>
  </si>
  <si>
    <t>旧件全部到达</t>
  </si>
  <si>
    <t>SP038</t>
  </si>
  <si>
    <t>RCFT010680201912310003</t>
  </si>
  <si>
    <t>FT010680</t>
  </si>
  <si>
    <t>FDZHJ012</t>
  </si>
  <si>
    <t>宁波市嘉吉汽车有限公司</t>
  </si>
  <si>
    <t>KT027087</t>
  </si>
  <si>
    <t>驾驶员座椅升降调节机构</t>
  </si>
  <si>
    <t>S1B24968180012Y2A1093</t>
  </si>
  <si>
    <t>ISGE5-360</t>
  </si>
  <si>
    <t>76287384</t>
  </si>
  <si>
    <t>多桥</t>
  </si>
  <si>
    <t>浙沪</t>
  </si>
  <si>
    <t>潘琳杰</t>
  </si>
  <si>
    <t>SP037</t>
  </si>
  <si>
    <t>FT003760</t>
  </si>
  <si>
    <t>JIS00078</t>
  </si>
  <si>
    <t>南通易人汽车贸易服务有限公司</t>
  </si>
  <si>
    <t>KT030004</t>
  </si>
  <si>
    <t>驾驶员座椅骨架开焊</t>
  </si>
  <si>
    <t>GTL互动中心派工单号1-QD937G8。该副驾驶员座椅总成旧件铭牌上印有A1093，K0916，H468100000054。新件批号K1127。更换副驾驶员座椅总成（咨询配件技术科此新款座椅配套厂家现无散件向欧曼供货）</t>
  </si>
  <si>
    <t>6810001223</t>
  </si>
  <si>
    <t>该车副驾驶员座椅总成座椅骨架变形导致向右倾斜，乘坐很不舒服</t>
  </si>
  <si>
    <t>ISGE5-430</t>
  </si>
  <si>
    <t>76291898</t>
  </si>
  <si>
    <t>江苏</t>
  </si>
  <si>
    <t>SP013</t>
  </si>
  <si>
    <t>RCFT006438201912310001</t>
  </si>
  <si>
    <t>FT006438</t>
  </si>
  <si>
    <t>ZHJ00172</t>
  </si>
  <si>
    <t>江山市同岳汽车有限公司</t>
  </si>
  <si>
    <t>KR018668</t>
  </si>
  <si>
    <t>9系非公路车</t>
  </si>
  <si>
    <t>座椅气阀总成（气囊座椅)漏气</t>
  </si>
  <si>
    <t>材料由厂家直供</t>
  </si>
  <si>
    <t>6810015034</t>
  </si>
  <si>
    <t>ISGE5-490</t>
  </si>
  <si>
    <t>76274894</t>
  </si>
  <si>
    <t>SP014</t>
  </si>
  <si>
    <t>RCFT006420201912310003</t>
  </si>
  <si>
    <t>FT006420</t>
  </si>
  <si>
    <t>ANH00127</t>
  </si>
  <si>
    <t>砀山县瑞诺汽车销售服务有限公司</t>
  </si>
  <si>
    <t>JT014644</t>
  </si>
  <si>
    <t>76223200</t>
  </si>
  <si>
    <t>皖北</t>
  </si>
  <si>
    <t>SP009</t>
  </si>
  <si>
    <t>RCFT003957201912310004</t>
  </si>
  <si>
    <t>FT003957</t>
  </si>
  <si>
    <t>SAX00034</t>
  </si>
  <si>
    <t>榆林东鑫汽车服务有限公司</t>
  </si>
  <si>
    <t>KT006147</t>
  </si>
  <si>
    <t>驾驶员座椅软垫变形塌陷</t>
  </si>
  <si>
    <t>6810001118</t>
  </si>
  <si>
    <t>经拆检发现座椅气控阀卡滞、座椅底座变形，导致座椅总成升降困难，更换座椅总成</t>
  </si>
  <si>
    <t>WP13NG430E52</t>
  </si>
  <si>
    <t>3119B010944</t>
  </si>
  <si>
    <t>陕西</t>
  </si>
  <si>
    <t>RCFT000027344201912310002</t>
  </si>
  <si>
    <t>FT000027344</t>
  </si>
  <si>
    <t>SHD00076</t>
  </si>
  <si>
    <t>临沂市天轩汽车销售服务有限公司</t>
  </si>
  <si>
    <t>KT030362</t>
  </si>
  <si>
    <t>驾驶员座椅开关气管破裂漏气,经检查为气管质量问题造成的.更换气管后故障排除.</t>
  </si>
  <si>
    <t>76292612</t>
  </si>
  <si>
    <t>SP016</t>
  </si>
  <si>
    <t>RCFT003545201912310002</t>
  </si>
  <si>
    <t>FT003545</t>
  </si>
  <si>
    <t>FDNEM019</t>
  </si>
  <si>
    <t>鄂尔多斯市盛世融兴汽车贸易有限公司</t>
  </si>
  <si>
    <t>KR025094</t>
  </si>
  <si>
    <t>座椅配件从厂家直发我服务站</t>
  </si>
  <si>
    <t>00</t>
  </si>
  <si>
    <t>包头</t>
  </si>
  <si>
    <t>贾斌</t>
  </si>
  <si>
    <t>RCFT000075749201912310001</t>
  </si>
  <si>
    <t>FT000075749</t>
  </si>
  <si>
    <t>FDSHD055</t>
  </si>
  <si>
    <t>临沂福港汽车贸易有限公司汽车修理厂</t>
  </si>
  <si>
    <t>KR003558</t>
  </si>
  <si>
    <t>76255273</t>
  </si>
  <si>
    <t>FT006956</t>
  </si>
  <si>
    <t>SHX00083</t>
  </si>
  <si>
    <t>怀仁市鑫鑫汽车贸易有限公司</t>
  </si>
  <si>
    <t>KT002922</t>
  </si>
  <si>
    <t>副驾驶员座椅骨架断裂</t>
  </si>
  <si>
    <t>6810002210</t>
  </si>
  <si>
    <t>用户反映座椅摇晃。经查：坐框减震器总成断裂。</t>
  </si>
  <si>
    <t>ISGE5-400</t>
  </si>
  <si>
    <t>76254337</t>
  </si>
  <si>
    <t>高彩青</t>
  </si>
  <si>
    <t>SP039</t>
  </si>
  <si>
    <t>RCFT006359201912310001</t>
  </si>
  <si>
    <t>FT006359</t>
  </si>
  <si>
    <t>FDSHD008</t>
  </si>
  <si>
    <t>莘县乐达汽车销售服务有限公司</t>
  </si>
  <si>
    <t>KT007368</t>
  </si>
  <si>
    <t>驾驶员座椅装配不当</t>
  </si>
  <si>
    <t>升降器总成</t>
  </si>
  <si>
    <t>SH3A-6805300A1093</t>
  </si>
  <si>
    <t>6810001058</t>
  </si>
  <si>
    <t>车辆座椅向右侧偏斜，经检查是座椅底座变形导致，给予更换处理</t>
  </si>
  <si>
    <t>WP10H400E50</t>
  </si>
  <si>
    <t>3619A007945</t>
  </si>
  <si>
    <t>赵章军</t>
  </si>
  <si>
    <t>RCFT003963201912300007</t>
  </si>
  <si>
    <t>KT010523</t>
  </si>
  <si>
    <t>客户反映座椅无法自动升降，经检查为座椅气悬浮卡滞导致</t>
  </si>
  <si>
    <t>76263455</t>
  </si>
  <si>
    <t>FT000029531</t>
  </si>
  <si>
    <t>FDSHX032</t>
  </si>
  <si>
    <t>保德县捷顺运输有限公司</t>
  </si>
  <si>
    <t>KT020766</t>
  </si>
  <si>
    <t>经我站检查，座椅速升速降开关失效，无法修复，给予更换</t>
  </si>
  <si>
    <t>76277582</t>
  </si>
  <si>
    <t>RCFT003767201912300010</t>
  </si>
  <si>
    <t>外出服务</t>
  </si>
  <si>
    <t>FT003767</t>
  </si>
  <si>
    <t>JIX00016</t>
  </si>
  <si>
    <t>南昌轩景汽车维修有限公司</t>
  </si>
  <si>
    <t>KT020278</t>
  </si>
  <si>
    <t>APP照片已匹配上传</t>
  </si>
  <si>
    <t>经检查：安全带卡扣指示开关线束断裂，导致安全带报警</t>
  </si>
  <si>
    <t>76276271</t>
  </si>
  <si>
    <t>南昌</t>
  </si>
  <si>
    <t>RCFT006584201912300003</t>
  </si>
  <si>
    <t>FT006584</t>
  </si>
  <si>
    <t>HEB00208</t>
  </si>
  <si>
    <t>任丘市恒昌汽车销售有限公司</t>
  </si>
  <si>
    <t>KR010202</t>
  </si>
  <si>
    <t>驾驶员座椅气控阀</t>
  </si>
  <si>
    <t>S4681010306A0A1093</t>
  </si>
  <si>
    <t>WP12.375E50</t>
  </si>
  <si>
    <t>1419C042834</t>
  </si>
  <si>
    <t>冀南</t>
  </si>
  <si>
    <t>RCFT001873201912300004</t>
  </si>
  <si>
    <t>FT001873</t>
  </si>
  <si>
    <t>福建省闽峰汽车贸易有限公司</t>
  </si>
  <si>
    <t>KR022029</t>
  </si>
  <si>
    <t>BJ3259DLPKB-AB</t>
  </si>
  <si>
    <t>驾驶员安全带卷收器卡滞</t>
  </si>
  <si>
    <t>8220001029</t>
  </si>
  <si>
    <t>该车辆驾驶员座椅安全带拉出来缩不回去，经检查是由于座椅安全带内部元件故障卡滞所致，更换驾驶员座椅安全带总成，排除故障。</t>
  </si>
  <si>
    <t>WP10.350E53</t>
  </si>
  <si>
    <t>1619F070752</t>
  </si>
  <si>
    <t>福州</t>
  </si>
  <si>
    <t>RCFT000066825201912300003</t>
  </si>
  <si>
    <t>FT000066825</t>
  </si>
  <si>
    <t>GAS00060</t>
  </si>
  <si>
    <t>甘肃雄亚汽车销售服务有限公司</t>
  </si>
  <si>
    <t>KR023798</t>
  </si>
  <si>
    <t>9系公路车</t>
  </si>
  <si>
    <t>EST产品报修，派工单号为：1-QBU0GIG</t>
  </si>
  <si>
    <t>ISGE5-510</t>
  </si>
  <si>
    <t>76282424</t>
  </si>
  <si>
    <t>甘肃</t>
  </si>
  <si>
    <t>RCFT006373201912300003</t>
  </si>
  <si>
    <t>FT006373</t>
  </si>
  <si>
    <t>FDSIC007</t>
  </si>
  <si>
    <t>泸定县建东汽修厂</t>
  </si>
  <si>
    <t>KT010354</t>
  </si>
  <si>
    <t>接呼叫中心派工用户行驶雅江县两河口电站车辆座椅不回弹，经我站外出人员检查发现座椅减震骨架断裂造成，更换座椅后故障排除</t>
  </si>
  <si>
    <t>76262962</t>
  </si>
  <si>
    <t>川南</t>
  </si>
  <si>
    <t>RCFT004864201912300022</t>
  </si>
  <si>
    <t>FT004864</t>
  </si>
  <si>
    <t>HEB00104</t>
  </si>
  <si>
    <t>唐山市腾达汽车贸易有限公司</t>
  </si>
  <si>
    <t>KR011807</t>
  </si>
  <si>
    <t>外出响堂</t>
  </si>
  <si>
    <t>拆检发现座椅手控升降手柄损坏，无法使用</t>
  </si>
  <si>
    <t>1419B033996</t>
  </si>
  <si>
    <t>冀北</t>
  </si>
  <si>
    <t>FT006264</t>
  </si>
  <si>
    <t>FDGUD005</t>
  </si>
  <si>
    <t>东莞市港丰汽车维修服务有限公司</t>
  </si>
  <si>
    <t>KT022304</t>
  </si>
  <si>
    <t>副驾驶员座椅骨架开焊</t>
  </si>
  <si>
    <t>6810002223</t>
  </si>
  <si>
    <t>客户反应车辆副驾驶员座椅异响，检查为副驾驶座椅坐框开裂异响导致</t>
  </si>
  <si>
    <t>ISGE5-380</t>
  </si>
  <si>
    <t>76280005</t>
  </si>
  <si>
    <t>粤东+琼</t>
  </si>
  <si>
    <t>张伟</t>
  </si>
  <si>
    <t>FT006590</t>
  </si>
  <si>
    <t>SHX00094</t>
  </si>
  <si>
    <t>大同市云州区福源同盛商贸有限公司</t>
  </si>
  <si>
    <t>JH613300</t>
  </si>
  <si>
    <t>座椅歪，经检查发现座椅减震支架损坏</t>
  </si>
  <si>
    <t>WP12.430E50</t>
  </si>
  <si>
    <t>1418G091506</t>
  </si>
  <si>
    <t>RCFT003775201912300009</t>
  </si>
  <si>
    <t>FT003775</t>
  </si>
  <si>
    <t>LIN00034</t>
  </si>
  <si>
    <t>辽宁利丰源达汽车销售有限公司</t>
  </si>
  <si>
    <t>KR014154</t>
  </si>
  <si>
    <t xml:space="preserve">更换气悬浮总成  </t>
  </si>
  <si>
    <t>座椅行驶中晃动，气悬浮不好使</t>
  </si>
  <si>
    <t>1619D046832</t>
  </si>
  <si>
    <t>沈阳</t>
  </si>
  <si>
    <t>李子元</t>
  </si>
  <si>
    <t>RCFT000024683201912300004</t>
  </si>
  <si>
    <t>FT000024683</t>
  </si>
  <si>
    <t>FDGUD014</t>
  </si>
  <si>
    <t>深圳市德圣汽车服务有限公司</t>
  </si>
  <si>
    <t>KT036378</t>
  </si>
  <si>
    <t>修理处理，维修未换件。</t>
  </si>
  <si>
    <t>用户来站反应，车辆司机座椅漏气，经检查，车辆驾驶员座椅气管松脱漏气导致故障，建议拆装驾驶员座椅重新装配气管打胶紧固修理处理。</t>
  </si>
  <si>
    <t>76302004</t>
  </si>
  <si>
    <t>SP012</t>
  </si>
  <si>
    <t>RCFT001871201912300011</t>
  </si>
  <si>
    <t>FT001871</t>
  </si>
  <si>
    <t>ZHJ00070</t>
  </si>
  <si>
    <t>金华市宏嘉汽车商贸有限公司</t>
  </si>
  <si>
    <t>KT012820</t>
  </si>
  <si>
    <t>FH468100000013FJ30A1093</t>
  </si>
  <si>
    <t>1419C050135</t>
  </si>
  <si>
    <t>FT000083074</t>
  </si>
  <si>
    <t>FDJIS019</t>
  </si>
  <si>
    <t>徐州凯曼汽车销售服务有限公司</t>
  </si>
  <si>
    <t>KT024024</t>
  </si>
  <si>
    <t>用户反映：驾驶员座椅无法调节。经检查发现：该车因驾驶员座椅调整机构损坏导致该故障，已无法修复。建议更换驾驶员座椅出来，旧件返厂鉴定。</t>
  </si>
  <si>
    <t>76282067</t>
  </si>
  <si>
    <t>RCFT007021201912300001</t>
  </si>
  <si>
    <t>FT007021</t>
  </si>
  <si>
    <t>FDSHD015</t>
  </si>
  <si>
    <t>济宁盛鑫汽车销售有限公司</t>
  </si>
  <si>
    <t>KR014171</t>
  </si>
  <si>
    <t>检查发现：驾驶员座椅调整机构卡滞，维修处理解决</t>
  </si>
  <si>
    <t>76268475</t>
  </si>
  <si>
    <t>RCFT003775201912300001</t>
  </si>
  <si>
    <t>JT019838</t>
  </si>
  <si>
    <t xml:space="preserve">更换气悬浮总成   </t>
  </si>
  <si>
    <t>座椅调整机构不好使</t>
  </si>
  <si>
    <t>76234211</t>
  </si>
  <si>
    <t>RCFT003029201912300001</t>
  </si>
  <si>
    <t>FT003029</t>
  </si>
  <si>
    <t>JIS00040</t>
  </si>
  <si>
    <t>镇江市中亚汽车销售服务有限公司</t>
  </si>
  <si>
    <t>KT038265</t>
  </si>
  <si>
    <t>车队用户，ZF自动挡车辆，不限故障模式免费外出救援。</t>
  </si>
  <si>
    <t>客户报修车辆漏气严重，不能行驶需要救援，现场检查发现驾驶员座椅气悬浮总成气控阀管路破裂原因导致。</t>
  </si>
  <si>
    <t>76306134</t>
  </si>
  <si>
    <t>辛艾法</t>
  </si>
  <si>
    <t>RCFT000001544201912300001</t>
  </si>
  <si>
    <t>FT000001544</t>
  </si>
  <si>
    <t>FDJIL002</t>
  </si>
  <si>
    <t>吉林省圣憬达汽车销售服务有限公司</t>
  </si>
  <si>
    <t>KT031579</t>
  </si>
  <si>
    <t>5系公路车</t>
  </si>
  <si>
    <t>F1B24968100002A0A1093</t>
  </si>
  <si>
    <t>经我服务站拆解发现该车驾驶室座椅底座减震失效，椅背前后调整机构犯卡，该座椅无拆分件供应，我站给予更换总成处理。</t>
  </si>
  <si>
    <t>ISD24550</t>
  </si>
  <si>
    <t>78845021</t>
  </si>
  <si>
    <t>黑吉</t>
  </si>
  <si>
    <t>刘凯</t>
  </si>
  <si>
    <t>RCFT004385201912300002</t>
  </si>
  <si>
    <t>FT004385</t>
  </si>
  <si>
    <t>BEJ00053</t>
  </si>
  <si>
    <t>北京綦齿机电有限公司</t>
  </si>
  <si>
    <t>KR025899</t>
  </si>
  <si>
    <t>配件由厂家直发，只提报工时费用</t>
  </si>
  <si>
    <t>用户反映：车辆座椅漏气，检查发现：车辆座椅气控阀损坏导致</t>
  </si>
  <si>
    <t>WP12.400E62</t>
  </si>
  <si>
    <t>1419H100778</t>
  </si>
  <si>
    <t>京津</t>
  </si>
  <si>
    <t>胡立国</t>
  </si>
  <si>
    <t>RCFT006291201912290009</t>
  </si>
  <si>
    <t>FT006291</t>
  </si>
  <si>
    <t>FDNEM009</t>
  </si>
  <si>
    <t>卓资县佳恒汽贸有限公司</t>
  </si>
  <si>
    <t>J3T00105</t>
  </si>
  <si>
    <t>智科无轨迹，有备案。</t>
  </si>
  <si>
    <t>WP12G380E310</t>
  </si>
  <si>
    <t>1418K134355</t>
  </si>
  <si>
    <t>RCFT000057151201912290015</t>
  </si>
  <si>
    <t>FT000057151</t>
  </si>
  <si>
    <t>FDNEM020</t>
  </si>
  <si>
    <t>鄂尔多斯市致远汽车服务有限责任公司</t>
  </si>
  <si>
    <t>KR014577</t>
  </si>
  <si>
    <t>客户反映车辆驾驶员座椅无法自调，维修人员检查发现座椅气悬浮气阀卡滞导致，维修气悬浮气阀</t>
  </si>
  <si>
    <t>76268328</t>
  </si>
  <si>
    <t>马也</t>
  </si>
  <si>
    <t>KR014770</t>
  </si>
  <si>
    <t>客户车辆座椅无法升降，无法调整，个鞥换座椅气悬浮后恢复正常</t>
  </si>
  <si>
    <t>76268605</t>
  </si>
  <si>
    <t>RCFT000057151201912290006</t>
  </si>
  <si>
    <t>KR014960</t>
  </si>
  <si>
    <t>3619B014476</t>
  </si>
  <si>
    <t>RCFT006674201912290004</t>
  </si>
  <si>
    <t>FT006674</t>
  </si>
  <si>
    <t>HEL00083</t>
  </si>
  <si>
    <t>建三江鑫源汽车修配厂</t>
  </si>
  <si>
    <t>JT014651</t>
  </si>
  <si>
    <t>司机底座模块化总成</t>
  </si>
  <si>
    <t>SH4A-6801000A1093</t>
  </si>
  <si>
    <t>WP13.550E501</t>
  </si>
  <si>
    <t>3118E017723</t>
  </si>
  <si>
    <t>FT002278</t>
  </si>
  <si>
    <t>ZHJ00141</t>
  </si>
  <si>
    <t>杭州驰文汽车服务有限公司</t>
  </si>
  <si>
    <t>KR012408</t>
  </si>
  <si>
    <t>车队客户，座椅骨架断裂，为不影响车辆营运，客户抱怨，前期维修焊接，有维修痕迹，请理解！</t>
  </si>
  <si>
    <t>客户反映，车辆座椅倾斜。检查发现该车驾驶员座椅骨架断裂，导致车辆 故障</t>
  </si>
  <si>
    <t>WP12.400E50</t>
  </si>
  <si>
    <t>1419C045017</t>
  </si>
  <si>
    <t>RCFT005794201912290049</t>
  </si>
  <si>
    <t>FT005794</t>
  </si>
  <si>
    <t>FUJ00001</t>
  </si>
  <si>
    <t>厦门市驰宇汽车维修有限公司</t>
  </si>
  <si>
    <t>KR021245</t>
  </si>
  <si>
    <t>AB质量信息快报：KBFT00724120191114001  因整改维护配件导致延迟报单</t>
  </si>
  <si>
    <t>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t>
  </si>
  <si>
    <t>ISGE5-320</t>
  </si>
  <si>
    <t>76278255</t>
  </si>
  <si>
    <t xml:space="preserve">KBFT00724120191114001按照服务站方案处理，车辆先被动维修打胶处理。后续如仍不断出现，请重新反馈，费用先索赔供应商
</t>
  </si>
  <si>
    <t>RCFT005794201912290048</t>
  </si>
  <si>
    <t>KR021246</t>
  </si>
  <si>
    <t>AB质量信息快报：KBFT00724120191114001  因整改维护配件，导致延迟报单，望领导给予审核，为盼!</t>
  </si>
  <si>
    <t>76278252</t>
  </si>
  <si>
    <t>KBFT00724120191114001按照服务站方案处理，车辆先被动维修打胶处理。后续如仍不断出现，请重新反馈，费用先索赔供应商</t>
  </si>
  <si>
    <t>RCFT005794201912290044</t>
  </si>
  <si>
    <t>KR021243</t>
  </si>
  <si>
    <t>AB质量信息快报：KBFT00724120191114001    因整改维护配件导致延迟报单，望领带给予审核，为盼！</t>
  </si>
  <si>
    <t>76278265</t>
  </si>
  <si>
    <t>RCFT005794201912290042</t>
  </si>
  <si>
    <t>KT021233</t>
  </si>
  <si>
    <t>AB质量信息快报：KBFT00724120191114001    因整改维护配件，导致延迟报单。望领导给予审核，为盼！</t>
  </si>
  <si>
    <t>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</si>
  <si>
    <t>76278254</t>
  </si>
  <si>
    <t>RCFT005794201912290041</t>
  </si>
  <si>
    <t>KT021236</t>
  </si>
  <si>
    <t>车辆主驾座椅座垫与固定支架连接使用5厘螺栓进行紧固连接，由于5厘螺栓锁紧力不足容易松脱，导致座垫脱落故障。对该批车辆的主驾座椅座垫与固定支架的螺栓连接孔改成8.2厘孔，连接螺栓螺帽改成8厘螺栓螺帽进行紧固连接，并使用螺纹胶防止连接螺栓脱落故障。</t>
  </si>
  <si>
    <t>76278234</t>
  </si>
  <si>
    <t>RCFT005794201912290039</t>
  </si>
  <si>
    <t>KR021251</t>
  </si>
  <si>
    <t>AB质量信息快报：KBFT00724120191114001  因整改维护配件，导致延迟报单，望领导给予审核，为盼！</t>
  </si>
  <si>
    <t>主驾座椅座垫批量松脱故障，经现场排查发现：该批车辆主驾座椅座垫与固定支架连接使用5厘螺栓进行紧固连接，由于5厘螺栓锁紧力不足容易松脱，导致座垫脱落故障。对该批车辆的主驾座椅座垫与固定支架的螺栓连接孔改成8.2厘孔，连接螺栓螺帽改成8厘螺栓螺帽进行紧固连接，并使用螺纹胶防止连接螺栓脱落故障。</t>
  </si>
  <si>
    <t>76278237</t>
  </si>
  <si>
    <t>RCFT005794201912290018</t>
  </si>
  <si>
    <t>KT021234</t>
  </si>
  <si>
    <t>AB质量信息快报：KBFT00724120191114001因整改维护配件，导致延迟报单，望领导给予审核，为盼！</t>
  </si>
  <si>
    <t>，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t>
  </si>
  <si>
    <t>76278263</t>
  </si>
  <si>
    <t>RCFT005794201912290017</t>
  </si>
  <si>
    <t>KR021241</t>
  </si>
  <si>
    <t>AB质量信息快报：KBFT0072412019114001  因整改维护配件导致延迟报单</t>
  </si>
  <si>
    <t>76278232</t>
  </si>
  <si>
    <t>RCFT005794201912290016</t>
  </si>
  <si>
    <t>KT021230</t>
  </si>
  <si>
    <t>AB质量信息快报：KBFT00724120191114001   因整改维护配件，导致延迟报单，望领导给予审核，为盼！</t>
  </si>
  <si>
    <t>76278240</t>
  </si>
  <si>
    <t>RCFT005794201912290014</t>
  </si>
  <si>
    <t>KR021165</t>
  </si>
  <si>
    <t>AB质量信息快报：KBFT00724120191114001  因整改维护配件导致延迟报单，望领导给予审核，为盼！</t>
  </si>
  <si>
    <t>座椅松动，经检查分析为原来使用的5厘的螺栓不能够紧固座椅，更换8厘的螺栓后，紧固座椅，故障排除</t>
  </si>
  <si>
    <t>76278058</t>
  </si>
  <si>
    <t>RCFT005794201912290013</t>
  </si>
  <si>
    <t>KR021250</t>
  </si>
  <si>
    <t>AB质量信息快报：KBFT00724120191114001 因整改维护配件导致延迟报单，望领导给予审核，为盼！</t>
  </si>
  <si>
    <t>76278244</t>
  </si>
  <si>
    <t>RCFT000063786201912290005</t>
  </si>
  <si>
    <t>FT000063786</t>
  </si>
  <si>
    <t>赤峰昊日商贸有限公司</t>
  </si>
  <si>
    <t>KT037247</t>
  </si>
  <si>
    <t>该故障不符合外出救援政策，故未添加外出费用，如有产生外出费用，请领导剔除救援费用给予审核</t>
  </si>
  <si>
    <t>ISGE5-280</t>
  </si>
  <si>
    <t>76304178</t>
  </si>
  <si>
    <t>RCFT005794201912290012</t>
  </si>
  <si>
    <t>KT021159</t>
  </si>
  <si>
    <t>AB质量信息快报：KBFT00724120191114001   因整改维护配件导致延迟报单，望领导给予审核，为盼！</t>
  </si>
  <si>
    <t>76278059</t>
  </si>
  <si>
    <t>RCFT005794201912290011</t>
  </si>
  <si>
    <t>KT021249</t>
  </si>
  <si>
    <t>AB质量信息快报：KBFT00724120191114001</t>
  </si>
  <si>
    <t>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</si>
  <si>
    <t>76278242</t>
  </si>
  <si>
    <t>RCFT005794201912290008</t>
  </si>
  <si>
    <t>KR021232</t>
  </si>
  <si>
    <t>76278260</t>
  </si>
  <si>
    <t xml:space="preserve">KBFT00724120191114001 </t>
  </si>
  <si>
    <t>RCFT005794201912290006</t>
  </si>
  <si>
    <t>KR021239</t>
  </si>
  <si>
    <t>主驾座椅座垫与固定支架连接使用5厘螺栓进行紧固连接，由于5厘螺栓锁紧力不足容易松脱，导致座垫脱落故障。更换8厘螺栓锁紧，故障排除</t>
  </si>
  <si>
    <t>76278264</t>
  </si>
  <si>
    <t>KBFT00724120191114001</t>
  </si>
  <si>
    <t>RCFT005794201912290005</t>
  </si>
  <si>
    <t>KT021239</t>
  </si>
  <si>
    <t>AB质量信息快报：KBFT00724120191114001   因整改维护配件导致延迟报单。</t>
  </si>
  <si>
    <t>76278243</t>
  </si>
  <si>
    <t>RCFT005700201912290003</t>
  </si>
  <si>
    <t>FT005700</t>
  </si>
  <si>
    <t>SHD00300</t>
  </si>
  <si>
    <t>日照市瑞奥汽车服务有限公司</t>
  </si>
  <si>
    <t>KT008325</t>
  </si>
  <si>
    <t>座椅记忆功能失效，拆检发现座椅气悬浮损坏</t>
  </si>
  <si>
    <t>76260397</t>
  </si>
  <si>
    <t>RCFT001672201912290018</t>
  </si>
  <si>
    <t>FT001672</t>
  </si>
  <si>
    <t>HEB00213</t>
  </si>
  <si>
    <t>邢台上联汽车销售有限公司</t>
  </si>
  <si>
    <t>KT024462</t>
  </si>
  <si>
    <t>因该型号座椅无拆分件 更换总成处理</t>
  </si>
  <si>
    <t>76283180</t>
  </si>
  <si>
    <t>RCFT000060299201912290002</t>
  </si>
  <si>
    <t>FT000060299</t>
  </si>
  <si>
    <t>FDHEB003</t>
  </si>
  <si>
    <t>保定市满城区凯乐汽车修理厂</t>
  </si>
  <si>
    <t>JT305608</t>
  </si>
  <si>
    <t>座椅底部安装支座</t>
  </si>
  <si>
    <t>S4681010070A0A1093</t>
  </si>
  <si>
    <t>增加储气筒测试接头、新法规气室无需升级，已扫码反馈。</t>
  </si>
  <si>
    <t>用户反映座椅漏气，拆检发现座椅内部调节阀气管松脱导致，为客户打胶密封处理排除故障</t>
  </si>
  <si>
    <t>76250189</t>
  </si>
  <si>
    <t>JR301996</t>
  </si>
  <si>
    <t>座椅自动下降锁不住气，经检查发现气阀内部损坏</t>
  </si>
  <si>
    <t>WP12NG420E50</t>
  </si>
  <si>
    <t>1418J126825</t>
  </si>
  <si>
    <t>RCFT006253201912290002</t>
  </si>
  <si>
    <t>FT006253</t>
  </si>
  <si>
    <t>FDHEL002</t>
  </si>
  <si>
    <t>哈尔滨铭远汽车销售服务有限公司</t>
  </si>
  <si>
    <t>KT034897</t>
  </si>
  <si>
    <t>用户反应车辆座椅坏了晃动，经拆解发现为座椅底座松旷，无法调节。更换新配件故障排除。</t>
  </si>
  <si>
    <t>76299812</t>
  </si>
  <si>
    <t>李娜</t>
  </si>
  <si>
    <t>RCFT006291201912280006</t>
  </si>
  <si>
    <t>J3T00129</t>
  </si>
  <si>
    <t>1418K133972</t>
  </si>
  <si>
    <t>SP010</t>
  </si>
  <si>
    <t>FT000832</t>
  </si>
  <si>
    <t>GUD00081</t>
  </si>
  <si>
    <t>广东同鸿汽车有限公司</t>
  </si>
  <si>
    <t>JR021909</t>
  </si>
  <si>
    <t>10方8*4TX</t>
  </si>
  <si>
    <t>注；大客户上门服务，外出地址为；东莞市兴园路靠近骏宇混凝土有限公司</t>
  </si>
  <si>
    <t>用户反映车辆座椅无法升降，经我站人员拆检发现车辆 驾驶员座椅总成损坏导致</t>
  </si>
  <si>
    <t>76238022</t>
  </si>
  <si>
    <t>未审核</t>
  </si>
  <si>
    <t>HH026357</t>
  </si>
  <si>
    <t>客户反应车辆驾驶员座椅无法升降，异响，检查为驾驶员座椅总成做框架顺坏，气路面磨损漏气导致</t>
  </si>
  <si>
    <t>76180495</t>
  </si>
  <si>
    <t>FT006397</t>
  </si>
  <si>
    <t>QIH00034</t>
  </si>
  <si>
    <t>湟源汇通汽车服务有限公司</t>
  </si>
  <si>
    <t>KT003450</t>
  </si>
  <si>
    <t>1.备案号：S1905233，请领导扣除多余费用   2.与维修单：REPFT006397201912270003同时维修，我站维修人员操作有误，故障地有两个地址，望领导核实给予审核为盼！</t>
  </si>
  <si>
    <t>客户报修车辆座椅坏了，我站维修人员现场检查发现安全带内部机械部位卡死无法修复，因无此拆分件配件需更换座椅总成.</t>
  </si>
  <si>
    <t>76255316</t>
  </si>
  <si>
    <t>青海</t>
  </si>
  <si>
    <t>S1905233，同意索赔责任单位，扣除超报告金额44.68元</t>
  </si>
  <si>
    <t>RCFT004864201912280013</t>
  </si>
  <si>
    <t>KR037438</t>
  </si>
  <si>
    <t>检查发现座椅升降器齿牙处损坏卡不住，无法使用</t>
  </si>
  <si>
    <t>76304837</t>
  </si>
  <si>
    <t>KR027231</t>
  </si>
  <si>
    <t>经我站检查，座椅升降开关损坏失效，无法修复，给予更换</t>
  </si>
  <si>
    <t>76287701</t>
  </si>
  <si>
    <t>FT002413</t>
  </si>
  <si>
    <t>JIS00096</t>
  </si>
  <si>
    <t>新沂市百力汽车维修有限公司</t>
  </si>
  <si>
    <t>KT034265</t>
  </si>
  <si>
    <t>上卧铺气弹簧卡滞</t>
  </si>
  <si>
    <t>7040002229</t>
  </si>
  <si>
    <t>右侧上卧铺气弹簧总成功能失效</t>
  </si>
  <si>
    <t>76298156</t>
  </si>
  <si>
    <t>RCFT009832201912280004</t>
  </si>
  <si>
    <t>FT009832</t>
  </si>
  <si>
    <t>FDSHA004</t>
  </si>
  <si>
    <t>上海创远汽车销售有限公司</t>
  </si>
  <si>
    <t>KR001991</t>
  </si>
  <si>
    <t>座椅弹不起来，经检修是气悬浮总成损坏，更换新的气悬浮后，故障排除</t>
  </si>
  <si>
    <t>1418L147821</t>
  </si>
  <si>
    <t>陈同保</t>
  </si>
  <si>
    <t>FT007650</t>
  </si>
  <si>
    <t>HEN00118</t>
  </si>
  <si>
    <t>安阳市正泰汽车贸易有限公司</t>
  </si>
  <si>
    <t>KT036015</t>
  </si>
  <si>
    <t>用户反映车辆驾驶员座椅安全带无法收回。检查发现车辆驾驶员座椅安全带内部卡滞导致。更换驾驶员座椅总成。</t>
  </si>
  <si>
    <t>76301428</t>
  </si>
  <si>
    <t>豫北</t>
  </si>
  <si>
    <t>RCFT000077511201912280007</t>
  </si>
  <si>
    <t>FT000077511</t>
  </si>
  <si>
    <t>FDHEB052</t>
  </si>
  <si>
    <t>昌黎县黎昌鸿图汽车维修有限公司</t>
  </si>
  <si>
    <t>KT030949</t>
  </si>
  <si>
    <t>无拆分件更换总成处理。</t>
  </si>
  <si>
    <t>76293597</t>
  </si>
  <si>
    <t>RCFT010748201912280004</t>
  </si>
  <si>
    <t>FT010748</t>
  </si>
  <si>
    <t>HEB00103</t>
  </si>
  <si>
    <t>武安市劲玉达汽车销售有限公司</t>
  </si>
  <si>
    <t>KT022320</t>
  </si>
  <si>
    <t>检查发现座椅调整机构橡胶软管破裂导致漏气不能升降，为用户维修处理</t>
  </si>
  <si>
    <t>0</t>
  </si>
  <si>
    <t>RCFT010425201912270009</t>
  </si>
  <si>
    <t>FT010425</t>
  </si>
  <si>
    <t>FDNEM013</t>
  </si>
  <si>
    <t>巴林左旗天骏汽车服务有限公司</t>
  </si>
  <si>
    <t>KR014795</t>
  </si>
  <si>
    <t>给维修单与维修单：REPFT010425201912250003，为同一故障地。</t>
  </si>
  <si>
    <t>经检查发现该车辆驾驶员座椅底座开裂，导致该车辆驾驶员靠背，骨架等变形，导致该车辆驾驶员座椅异响，给客户更换后故障排除。</t>
  </si>
  <si>
    <t>76269794</t>
  </si>
  <si>
    <t>肖睿</t>
  </si>
  <si>
    <t>RCFT005137201912270011</t>
  </si>
  <si>
    <t>FT005137</t>
  </si>
  <si>
    <t>FDSHD010</t>
  </si>
  <si>
    <t>山东和泰汽车销售服务有限公司</t>
  </si>
  <si>
    <t>KR014456</t>
  </si>
  <si>
    <t>驾驶员座椅，异响卡滞，内部结构损坏，致电配件技术科查无此零件号拆分件。更换总成解决。</t>
  </si>
  <si>
    <t>1419C052824</t>
  </si>
  <si>
    <t>RCFT007645201912270014</t>
  </si>
  <si>
    <t>FT007645</t>
  </si>
  <si>
    <t>FDHEL003</t>
  </si>
  <si>
    <t>绥化福仕达汽车销售服务有限公司</t>
  </si>
  <si>
    <t>KR023448</t>
  </si>
  <si>
    <t>经我站维修人员现场检查为座椅空气阀损坏，导致故障。</t>
  </si>
  <si>
    <t>76281775</t>
  </si>
  <si>
    <t>RCFT006263201912270012</t>
  </si>
  <si>
    <t>FT006263</t>
  </si>
  <si>
    <t>FDHEB010</t>
  </si>
  <si>
    <t>保定市金雁汽车贸易有限公司</t>
  </si>
  <si>
    <t>JL613455</t>
  </si>
  <si>
    <t>驾驶员座椅软垫开裂</t>
  </si>
  <si>
    <t>6810001111</t>
  </si>
  <si>
    <t>76225658</t>
  </si>
  <si>
    <t>RCFT003775201912270014</t>
  </si>
  <si>
    <t>KT014157</t>
  </si>
  <si>
    <t xml:space="preserve">更换气悬浮总成 </t>
  </si>
  <si>
    <t>驾驶员座椅调整装饰卡滞</t>
  </si>
  <si>
    <t>1619D046828</t>
  </si>
  <si>
    <t>SP036</t>
  </si>
  <si>
    <t>FT001769</t>
  </si>
  <si>
    <t>JIS00144</t>
  </si>
  <si>
    <t>连云港市赣榆区同兴汽车修理厂</t>
  </si>
  <si>
    <t>KR002306</t>
  </si>
  <si>
    <t>用户反映座椅落下后无法举升，经检查发现座椅气悬浮总成内部损坏造成的</t>
  </si>
  <si>
    <t>1419A006243</t>
  </si>
  <si>
    <t>RCFT003775201912270012</t>
  </si>
  <si>
    <t>KR019145</t>
  </si>
  <si>
    <t>座椅行驶中晃动，检查气悬浮漏气</t>
  </si>
  <si>
    <t>76275558</t>
  </si>
  <si>
    <t>单桥</t>
  </si>
  <si>
    <t>FT006687</t>
  </si>
  <si>
    <t>JIS00155</t>
  </si>
  <si>
    <t>泗阳金捷汽车销售有限公司</t>
  </si>
  <si>
    <t>KR024360</t>
  </si>
  <si>
    <t>客户反映：座椅不自动升降，经检查座椅内气悬浮装置失效导致，更换后故障消除！</t>
  </si>
  <si>
    <t>76283031</t>
  </si>
  <si>
    <t>JT303763</t>
  </si>
  <si>
    <t>用户反映座椅摇晃。经查：驾驶员座椅总成多处断裂，裂纹。</t>
  </si>
  <si>
    <t>76247238</t>
  </si>
  <si>
    <t>RCFT003545201912270001</t>
  </si>
  <si>
    <t>KR032989</t>
  </si>
  <si>
    <t>客户自行承担外出费用，座椅配件从座椅厂家直接发的</t>
  </si>
  <si>
    <t>76296774</t>
  </si>
  <si>
    <t>RCFT006034201912270001</t>
  </si>
  <si>
    <t>商品车维修</t>
  </si>
  <si>
    <t>FT006034</t>
  </si>
  <si>
    <t>HEB00129</t>
  </si>
  <si>
    <t>张家口市宣化盛隆汽车维修有限公司</t>
  </si>
  <si>
    <t>KT035761</t>
  </si>
  <si>
    <t>无</t>
  </si>
  <si>
    <t>侧下视镜碎裂</t>
  </si>
  <si>
    <t xml:space="preserve">商品车搅拌车维修 </t>
  </si>
  <si>
    <t>8210002112</t>
  </si>
  <si>
    <t>商品车反映车辆下视镜损坏，经维修人员检查发现下视镜镜框与镜面密封不严导致镜面脱落 更换下视镜后故障排除</t>
  </si>
  <si>
    <t>WP9H336E50</t>
  </si>
  <si>
    <t>3619J060843</t>
  </si>
  <si>
    <t>RCFT006729201912270002</t>
  </si>
  <si>
    <t>FT006729</t>
  </si>
  <si>
    <t>HEB00020</t>
  </si>
  <si>
    <t>河北万合汽车贸易股份有限公司</t>
  </si>
  <si>
    <t>JT307266</t>
  </si>
  <si>
    <t>1用户反映主座椅高低不能调整靠背锁不住，检查发现司机座椅下气囊支架变形卡滞靠背锁止牙齿打滑。</t>
  </si>
  <si>
    <t>76252353</t>
  </si>
  <si>
    <t>RCFT002791201912270001</t>
  </si>
  <si>
    <t>FT002791</t>
  </si>
  <si>
    <t>HUB00110</t>
  </si>
  <si>
    <t>随州瑞白益汽车销售服务有限公司</t>
  </si>
  <si>
    <t>KT010749</t>
  </si>
  <si>
    <t>批次号：J0705</t>
  </si>
  <si>
    <t>检查发现车辆驾驶员座椅气囊阀漏气原因导致座椅不回位，更换驾驶员座椅</t>
  </si>
  <si>
    <t>76263624</t>
  </si>
  <si>
    <t>武汉</t>
  </si>
  <si>
    <t>FT003765</t>
  </si>
  <si>
    <t>JIS00145</t>
  </si>
  <si>
    <t>东海县振东汽车修理厂</t>
  </si>
  <si>
    <t>KR008452</t>
  </si>
  <si>
    <t>该车座椅气悬浮总成上黑色齿环滑丝，导致气阀漏气，座椅漏气严重，乘坐时无法弹起来。</t>
  </si>
  <si>
    <t>1419C037858</t>
  </si>
  <si>
    <t>SP015</t>
  </si>
  <si>
    <t>RCFT003775201912260012</t>
  </si>
  <si>
    <t>KR014159</t>
  </si>
  <si>
    <t>座椅行驶中晃动，</t>
  </si>
  <si>
    <t>1619D046829</t>
  </si>
  <si>
    <t>RCFT006798201912260005</t>
  </si>
  <si>
    <t>FT006798</t>
  </si>
  <si>
    <t>HEB00070</t>
  </si>
  <si>
    <t>武安市永兴汽车维修服务有限公司</t>
  </si>
  <si>
    <t>KT019293</t>
  </si>
  <si>
    <t>2019年12月20日17点35分车辆进站检修，派工单号：1-56500586917，气控升降手柄故障，21号调拨急件单号：PSOFT006231201912210008，配件到位后车辆进站更换，调度科已备案</t>
  </si>
  <si>
    <t>用户反应车辆座椅无法升降，经检查气控升降手柄故障，更换气控升降手柄车辆恢复正常</t>
  </si>
  <si>
    <t>3619E035481</t>
  </si>
  <si>
    <t>RCFT003807201912260006</t>
  </si>
  <si>
    <t>FT003807</t>
  </si>
  <si>
    <t>SHD00073</t>
  </si>
  <si>
    <t>济南欧康汽车服务有限公司</t>
  </si>
  <si>
    <t>KR035854</t>
  </si>
  <si>
    <t>免费上门维修</t>
  </si>
  <si>
    <t>76301367</t>
  </si>
  <si>
    <t>RCFT001873201912260003</t>
  </si>
  <si>
    <t>KT016838</t>
  </si>
  <si>
    <t>同一台车外出维修多个项目，车辆位置：泉州市安溪县城厢镇福诏高速</t>
  </si>
  <si>
    <t>该车辆驾驶员座椅落不到位，车辆行驶中，座垫会自动往外跑，经检查是由于驾驶员座椅座垫支架螺孔丝牙滑牙扣不住导致座椅自动往外跑，座椅气缸密封不良漏气所致故障，座椅多处损坏无单独拆分件更换，给予更换驾驶座椅总成，故障排除。</t>
  </si>
  <si>
    <t>WP10.336E53</t>
  </si>
  <si>
    <t>1619D054070</t>
  </si>
  <si>
    <t>RCFT006297201912260001</t>
  </si>
  <si>
    <t>FT006297</t>
  </si>
  <si>
    <t>FDGUZ002</t>
  </si>
  <si>
    <t>遵义市大尧和兴汽车修理厂（普通合伙）</t>
  </si>
  <si>
    <t>KT025921</t>
  </si>
  <si>
    <t>由于该配件是厂家投放在我炸你，我站至提报工时费，不提报材料费，望领导给予审批为谢！</t>
  </si>
  <si>
    <t>76253226</t>
  </si>
  <si>
    <t>贵州</t>
  </si>
  <si>
    <t>FT003761</t>
  </si>
  <si>
    <t>JIS00082</t>
  </si>
  <si>
    <t>连云港华泰汽车贸易有限公司</t>
  </si>
  <si>
    <t>KT019603</t>
  </si>
  <si>
    <t>1-Q257BA4</t>
  </si>
  <si>
    <t>客户报修驾驶员座椅不起，检查发现坐骑气悬浮阀内部故障</t>
  </si>
  <si>
    <t>76274015</t>
  </si>
  <si>
    <t>RCFT006438201912250001</t>
  </si>
  <si>
    <t>KT030555</t>
  </si>
  <si>
    <t>1419S107144</t>
  </si>
  <si>
    <t>RCFT000010897201912250003</t>
  </si>
  <si>
    <t>FT000010897</t>
  </si>
  <si>
    <t>FDHEL008</t>
  </si>
  <si>
    <t>北安市东方华骏汽车销售服务有限公司</t>
  </si>
  <si>
    <t>KR015410</t>
  </si>
  <si>
    <t>自费外出，地点：齐齐哈尔富裕县塔哈镇G11嫩</t>
  </si>
  <si>
    <t>司机反映座椅提升后漏气，现场检查座椅升降开关损坏，更换新的开关后故障排除</t>
  </si>
  <si>
    <t>76249424</t>
  </si>
  <si>
    <t>RCFT010155201912250005</t>
  </si>
  <si>
    <t>FT010155</t>
  </si>
  <si>
    <t>FDJIS006</t>
  </si>
  <si>
    <t>盐城东茂汽车销售服务有限公司</t>
  </si>
  <si>
    <t>KR009358</t>
  </si>
  <si>
    <t>该座椅旧件上印有A1093 4681010070* 005.J0705 在射阳二网维修 维修地址江苏省盐城市射阳县大成路 配件厂家直发</t>
  </si>
  <si>
    <t>76261604</t>
  </si>
  <si>
    <t>SP049</t>
  </si>
  <si>
    <t>RCFT003767201912250004</t>
  </si>
  <si>
    <t>KR032357</t>
  </si>
  <si>
    <t>左后视镜玻璃镜面开裂</t>
  </si>
  <si>
    <t>后视镜总成(左 带后盖)</t>
  </si>
  <si>
    <t>FH2821010100A0A1093</t>
  </si>
  <si>
    <t xml:space="preserve">客户自费外出，外出地址：江西省景德镇市浮梁县靠近 </t>
  </si>
  <si>
    <t>8210001111</t>
  </si>
  <si>
    <t>经检查：左边后视镜小镜面掉落</t>
  </si>
  <si>
    <t>1419J111669</t>
  </si>
  <si>
    <t>RCFT010680201912250008</t>
  </si>
  <si>
    <t>KT011161</t>
  </si>
  <si>
    <t>座椅气囊无气，拆检发现气管一处三通断裂漏气</t>
  </si>
  <si>
    <t>76264268</t>
  </si>
  <si>
    <t>RCFT007243201912250003</t>
  </si>
  <si>
    <t>FT007243</t>
  </si>
  <si>
    <t>FDANH014</t>
  </si>
  <si>
    <t>淮北市北星汽贸有限公司</t>
  </si>
  <si>
    <t>KR039106</t>
  </si>
  <si>
    <t>经检查：车辆驾驶员座椅气控阀损坏漏气导致座椅无法升降</t>
  </si>
  <si>
    <t>3619K066505</t>
  </si>
  <si>
    <t>RCFT005131201912250001</t>
  </si>
  <si>
    <t>FT005131</t>
  </si>
  <si>
    <t>XIJ00036</t>
  </si>
  <si>
    <t>博乐市新通达工程机械有限责任公司</t>
  </si>
  <si>
    <t>KT019838</t>
  </si>
  <si>
    <t>博乐新通达站内</t>
  </si>
  <si>
    <t>经检修发现此车驾驶员座椅漏气，导致座椅无法正常升降，更换故障件后故障排除</t>
  </si>
  <si>
    <t>76275778</t>
  </si>
  <si>
    <t>乌鲁木齐</t>
  </si>
  <si>
    <t>FT000077385</t>
  </si>
  <si>
    <t>QIH00032</t>
  </si>
  <si>
    <t>海东市乐都区福华汽车销售服务有限公司</t>
  </si>
  <si>
    <t>KR029471</t>
  </si>
  <si>
    <t>前翻滚座椅调整机构卡滞</t>
  </si>
  <si>
    <t>由于在系统中找不到安全带卡滞的故障模式。只能用前翻滚座椅调整机构卡滞代替</t>
  </si>
  <si>
    <t>6810006329</t>
  </si>
  <si>
    <t>客户反映车辆保险带拉出来后不回，经检查发现安全带卡滞导致此故障，建议更换安全带。</t>
  </si>
  <si>
    <t>76290351</t>
  </si>
  <si>
    <t>RCFT000008972201912250007</t>
  </si>
  <si>
    <t>FT000008972</t>
  </si>
  <si>
    <t>FDSHD035</t>
  </si>
  <si>
    <t>济宁宇田汽车贸易有限公司</t>
  </si>
  <si>
    <t>KR027432</t>
  </si>
  <si>
    <t>现象：该车座椅底座倾斜，上下无法升降，原因：经检查发现该车座椅底座倾斜，气悬浮无法升降，前期添更换气悬浮故障不消失。</t>
  </si>
  <si>
    <t>76287986</t>
  </si>
  <si>
    <t>FT006323</t>
  </si>
  <si>
    <t>JIS00125</t>
  </si>
  <si>
    <t>徐州市睿鹏汽车有限公司</t>
  </si>
  <si>
    <t>KT009993</t>
  </si>
  <si>
    <t>驾驶员座椅右倾斜，维修检测故障原因为座椅结构松动变形，更与更换处理</t>
  </si>
  <si>
    <t>WP12.460E50</t>
  </si>
  <si>
    <t>1419C043926</t>
  </si>
  <si>
    <t>FT000070614</t>
  </si>
  <si>
    <t>FDQIH001</t>
  </si>
  <si>
    <t>青海惠卓汽车维修服务有限公司</t>
  </si>
  <si>
    <t>KT003728</t>
  </si>
  <si>
    <t>76251278</t>
  </si>
  <si>
    <t>RCFT000071408201912250003</t>
  </si>
  <si>
    <t>FT000071408</t>
  </si>
  <si>
    <t>FDHEL013</t>
  </si>
  <si>
    <t>哈尔滨润宇广溢汽车销售服务有限公司</t>
  </si>
  <si>
    <t>KT015408</t>
  </si>
  <si>
    <t>BJ3319DMPKF</t>
  </si>
  <si>
    <t>76248664</t>
  </si>
  <si>
    <t>陈文超</t>
  </si>
  <si>
    <t>RCFT000071408201912250001</t>
  </si>
  <si>
    <t>经检查发现该车辆驾驶员座椅坐框减震器轨道滑轮磨损严重。</t>
  </si>
  <si>
    <t>RCFT003402201912240005</t>
  </si>
  <si>
    <t>FT003402</t>
  </si>
  <si>
    <t>SHD00274</t>
  </si>
  <si>
    <t>枣庄联鑫汽车销售服务有限公司</t>
  </si>
  <si>
    <t>KT008786</t>
  </si>
  <si>
    <t>城建渣土车报修，派工单号：1-Q3LLDMN，</t>
  </si>
  <si>
    <t>1419C036581</t>
  </si>
  <si>
    <t>RCFT003402201912240001</t>
  </si>
  <si>
    <t>KR014451</t>
  </si>
  <si>
    <t>欧曼GTL报修，400派工单号：1-Q2JW9FT。快递快运车辆，免费外出。</t>
  </si>
  <si>
    <t>76269145</t>
  </si>
  <si>
    <t>SP047</t>
  </si>
  <si>
    <t>FT000057</t>
  </si>
  <si>
    <t>HEN00109</t>
  </si>
  <si>
    <t>河南聚通汽车贸易有限公司</t>
  </si>
  <si>
    <t>KR019953</t>
  </si>
  <si>
    <t>客户反映：驾驶室漏气</t>
  </si>
  <si>
    <t>ISGe5-380/高压共轨/进口泵/硅油风扇</t>
  </si>
  <si>
    <t>76274333</t>
  </si>
  <si>
    <t>豫南</t>
  </si>
  <si>
    <t>RCFT006909201912240004</t>
  </si>
  <si>
    <t>FT006909</t>
  </si>
  <si>
    <t>SHD00309</t>
  </si>
  <si>
    <t>临沂惠华汽车销售服务有限公司</t>
  </si>
  <si>
    <t>KR020293</t>
  </si>
  <si>
    <t>车辆行驶时，座椅损坏经检查发现驾驶员座椅总成内部气囊整体向右倾斜严重导致座椅无法正常升降。</t>
  </si>
  <si>
    <t>76276895</t>
  </si>
  <si>
    <t>FT000066909</t>
  </si>
  <si>
    <t>FDSHX039</t>
  </si>
  <si>
    <t>和顺县锦辉汽车服务有限公司</t>
  </si>
  <si>
    <t>JH607584</t>
  </si>
  <si>
    <t>座椅损坏，座椅靠背调节按钮开裂，气囊位置漏气，滑道滑行不利</t>
  </si>
  <si>
    <t>76216249</t>
  </si>
  <si>
    <t>旧件验收</t>
  </si>
  <si>
    <t>RCFT006674201912240001</t>
  </si>
  <si>
    <t>JT014321</t>
  </si>
  <si>
    <t>副驾驶员座椅调整机构卡滞</t>
  </si>
  <si>
    <t>6810002329</t>
  </si>
  <si>
    <t>76223412</t>
  </si>
  <si>
    <t>RCFT000001544201912240003</t>
  </si>
  <si>
    <t>KR012022</t>
  </si>
  <si>
    <t>76265433</t>
  </si>
  <si>
    <t>RCFT006253201912240012</t>
  </si>
  <si>
    <t>KR002091</t>
  </si>
  <si>
    <t>用户反应车辆驾驶员座椅坏了晃动总响。经拆解发现为驾驶员座椅间隙大损坏导致，更换新配件故障排除。</t>
  </si>
  <si>
    <t>76251432</t>
  </si>
  <si>
    <t>FT003820</t>
  </si>
  <si>
    <t>SHX00021</t>
  </si>
  <si>
    <t>阳泉市迅力汽车修理有限责任公司</t>
  </si>
  <si>
    <t>JR023128</t>
  </si>
  <si>
    <t xml:space="preserve">用户反映：座椅倾斜漏气，到站后检查发现为座椅倾斜漏气座椅骨架开裂座椅坐垫开裂座椅气囊损坏多处损坏，需为用户更换座椅处理 </t>
  </si>
  <si>
    <t>ISG12GE5-400</t>
  </si>
  <si>
    <t>76239516</t>
  </si>
  <si>
    <t>RCFT003812201912240001</t>
  </si>
  <si>
    <t>FT003812</t>
  </si>
  <si>
    <t>SHD00161</t>
  </si>
  <si>
    <t>山东滨州黄河科技发展有限责任公司</t>
  </si>
  <si>
    <t>JR024499</t>
  </si>
  <si>
    <t>用户来站反映座椅不正、靠背卡不住，检查发现座椅骨架变形、靠背调整机构损坏，更换后故障排除</t>
  </si>
  <si>
    <t>鲁东</t>
  </si>
  <si>
    <t>RCFT004864201912240001</t>
  </si>
  <si>
    <t>KT027030</t>
  </si>
  <si>
    <t>检查发现驾驶员主座椅内部调节机构气管损坏漏气，重新连接紧固后故障排除。</t>
  </si>
  <si>
    <t>76287492</t>
  </si>
  <si>
    <t>FT000048</t>
  </si>
  <si>
    <t>HEN00089</t>
  </si>
  <si>
    <t>商丘风驰汽车贸易有限公司</t>
  </si>
  <si>
    <t>KR026332</t>
  </si>
  <si>
    <t>用户反映：座椅忽高忽低。检查发现座椅气悬浮总成失效。</t>
  </si>
  <si>
    <t>76286099</t>
  </si>
  <si>
    <t>王锋太</t>
  </si>
  <si>
    <t>KR033389</t>
  </si>
  <si>
    <t>车队用户</t>
  </si>
  <si>
    <t>客户报修车辆座椅不好调节固定问题，现场检查发现驾驶员座椅气悬浮总成调整机构卡滞原因导致。</t>
  </si>
  <si>
    <t>76295947</t>
  </si>
  <si>
    <t>RCFT002406201912240003</t>
  </si>
  <si>
    <t>FT002406</t>
  </si>
  <si>
    <t>FDSHD003</t>
  </si>
  <si>
    <t>夏津县邦达汽修厂</t>
  </si>
  <si>
    <t>KT033300</t>
  </si>
  <si>
    <t xml:space="preserve">1-Q280KFG </t>
  </si>
  <si>
    <t>该车座椅不能调整，检修为气管路故障，给予维修，故障排除</t>
  </si>
  <si>
    <t>76297444</t>
  </si>
  <si>
    <t>FT000009053</t>
  </si>
  <si>
    <t>FDSHX027</t>
  </si>
  <si>
    <t>山西忻州东联汽车贸易有限公司</t>
  </si>
  <si>
    <t>KR019970</t>
  </si>
  <si>
    <t>用户反映驾驶员座椅左侧倾斜，检修发现驾驶员座椅总成靠背及坐垫左侧塌陷更换新件故障排除。</t>
  </si>
  <si>
    <t>76275220</t>
  </si>
  <si>
    <t>RCFT003545201912230006</t>
  </si>
  <si>
    <t>KT026868</t>
  </si>
  <si>
    <t>座椅配件从座椅厂家直发我服务站</t>
  </si>
  <si>
    <t>经检查座椅滚轮断裂导致，为客户更换</t>
  </si>
  <si>
    <t>76286304</t>
  </si>
  <si>
    <t>FT001682</t>
  </si>
  <si>
    <t>HEN00078</t>
  </si>
  <si>
    <t>平顶山市永惠汽车维修有限公司</t>
  </si>
  <si>
    <t>KR028956</t>
  </si>
  <si>
    <t>经我站维修人员检查发现气悬浮总成内部卡滞</t>
  </si>
  <si>
    <t>76289865</t>
  </si>
  <si>
    <t>FT007091</t>
  </si>
  <si>
    <t>FDSHX030</t>
  </si>
  <si>
    <t>忻州汇福汽车销售服务有限公司</t>
  </si>
  <si>
    <t>JH610916</t>
  </si>
  <si>
    <t>工单编号：1-56415074497　　侧下视镜破碎镜片经销商门房已清理，无玻璃碎片旧件，附侧下视镜脱落监控视频，已请示技术科马迪同意正常报单,因后视镜保内无件，外购申请刚批复故推迟提报</t>
  </si>
  <si>
    <t>经检查侧下视镜镜片质量原导致自行脱落破碎</t>
  </si>
  <si>
    <t>3618F028646</t>
  </si>
  <si>
    <t>RCFT003985201912230010</t>
  </si>
  <si>
    <t>FT003985</t>
  </si>
  <si>
    <t>JIS00049</t>
  </si>
  <si>
    <t>无锡祥泰汽车销售服务有限公司</t>
  </si>
  <si>
    <t>KT033619</t>
  </si>
  <si>
    <t>副驾驶员座椅软垫开裂</t>
  </si>
  <si>
    <t>坐垫总成</t>
  </si>
  <si>
    <t>S4681010600A0A1093</t>
  </si>
  <si>
    <t>材料厂家直发，系统提报工时</t>
  </si>
  <si>
    <t>6810002111</t>
  </si>
  <si>
    <t>经检测为座椅坐垫材质不良凹陷导致，为客户更换后修复</t>
  </si>
  <si>
    <t>76297871</t>
  </si>
  <si>
    <t>黄艳</t>
  </si>
  <si>
    <t>RCFT005094201912230010</t>
  </si>
  <si>
    <t>FT005094</t>
  </si>
  <si>
    <t>SHD00214</t>
  </si>
  <si>
    <t>郯城顺发汽贸有限公司</t>
  </si>
  <si>
    <t>KT030340</t>
  </si>
  <si>
    <t>用户反映车辆座椅不起，漏气，检查发现气悬浮漏气损坏导致，建议更换。</t>
  </si>
  <si>
    <t>76292322</t>
  </si>
  <si>
    <t>FT006239</t>
  </si>
  <si>
    <t>SHX00089</t>
  </si>
  <si>
    <t>昔阳县东山汽车维修有限责任公司</t>
  </si>
  <si>
    <t>JL612859</t>
  </si>
  <si>
    <t>报修单号：A201912230969</t>
  </si>
  <si>
    <t>该车辆司机反映座椅异响，请安排维修。经检查发现驾驶员气囊减震器总成内部气控阀，气囊，阻尼器全部失效，给客户更换新部件排除故障，</t>
  </si>
  <si>
    <t>WP12.380E32</t>
  </si>
  <si>
    <t>1418F089785</t>
  </si>
  <si>
    <t>晋南</t>
  </si>
  <si>
    <t>RCFT010680201912230013</t>
  </si>
  <si>
    <t>KT020079</t>
  </si>
  <si>
    <t>客户反应座椅漏气，拆检座椅发现T型接头处漏气，重新包扎气管更换T型接头更换T型接头。重新包扎排除故障。</t>
  </si>
  <si>
    <t>1419E077885</t>
  </si>
  <si>
    <t>KR018966</t>
  </si>
  <si>
    <t>用户反映：座椅坐下不起漏气倾斜，到站后检查发现为座椅气囊损坏漏气，座椅倾斜座椅坐垫开裂，多处损坏需为用户更换座椅处理</t>
  </si>
  <si>
    <t>76274237</t>
  </si>
  <si>
    <t>duduzui</t>
  </si>
  <si>
    <t>RCFT000018201912230006</t>
  </si>
  <si>
    <t>FT000018</t>
  </si>
  <si>
    <t>FUJ00018</t>
  </si>
  <si>
    <t>福建聚升港口设备服务有限公司</t>
  </si>
  <si>
    <t>JR014782</t>
  </si>
  <si>
    <t>升降调节开关总成</t>
  </si>
  <si>
    <t>SH4A-6806014A1093</t>
  </si>
  <si>
    <t>车辆座椅不升降，现场检查系升降调节开关断裂所致，给予更换 后故障排除</t>
  </si>
  <si>
    <t>1418F085030</t>
  </si>
  <si>
    <t>RCFT000010897201912230003</t>
  </si>
  <si>
    <t>KT035399</t>
  </si>
  <si>
    <t>自费外出，地点：黑龙江省五大连池市龙镇216县道</t>
  </si>
  <si>
    <t>76300674</t>
  </si>
  <si>
    <t>FT010719</t>
  </si>
  <si>
    <t>FDYUN013</t>
  </si>
  <si>
    <t>昆明佳东汽车服务有限公司</t>
  </si>
  <si>
    <t>JT006343</t>
  </si>
  <si>
    <t>因维修人员疏忽，导致里程漏照，现上传里程。</t>
  </si>
  <si>
    <t>用户反应司机座椅损坏。经我站维修人员拆检、发现驾驶员座椅气囊开裂。</t>
  </si>
  <si>
    <t>76206565</t>
  </si>
  <si>
    <t>云南</t>
  </si>
  <si>
    <t>KT009522</t>
  </si>
  <si>
    <t>1-PZC1SOZ</t>
  </si>
  <si>
    <t>座椅下落后，坐上不起，检查发现座椅气悬浮气缸不回位</t>
  </si>
  <si>
    <t>76262635</t>
  </si>
  <si>
    <t>RCFT010643201912220028</t>
  </si>
  <si>
    <t>FT010643</t>
  </si>
  <si>
    <t>FDHEB024</t>
  </si>
  <si>
    <t>昌黎县驰丰汽车销售有限公司</t>
  </si>
  <si>
    <t>KR018564</t>
  </si>
  <si>
    <t>底座模块化总成</t>
  </si>
  <si>
    <t>SH3A-6801000A1093</t>
  </si>
  <si>
    <t>用户反映座椅倾斜，检查发现底座模块化总成侧倾，无法使用</t>
  </si>
  <si>
    <t>76274764</t>
  </si>
  <si>
    <t>FT000005819</t>
  </si>
  <si>
    <t>FDQIH009</t>
  </si>
  <si>
    <t>青海元通汽车销售服务有限公司</t>
  </si>
  <si>
    <t>JT021696</t>
  </si>
  <si>
    <t>Z</t>
  </si>
  <si>
    <t>客户来电反映车辆驾驶室座椅损坏，经我站维修人员外出到达现场检查发现驾驶员座椅损坏，导致此故障，需更换驾驶员座椅总成</t>
  </si>
  <si>
    <t>76237892</t>
  </si>
  <si>
    <t>FT010950</t>
  </si>
  <si>
    <t>FDGUZ009</t>
  </si>
  <si>
    <t>贵州贵兴合汽车服务有限公司</t>
  </si>
  <si>
    <t>KT029728</t>
  </si>
  <si>
    <t>经现场拆检发现驾驶员座椅总成高度调节阀漏气失效，更换后驾驶员座椅后故障排除、</t>
  </si>
  <si>
    <t>76291698</t>
  </si>
  <si>
    <t>维修方案争议，旧件仲裁</t>
  </si>
  <si>
    <t>更换拆分件气阀即可修复</t>
  </si>
  <si>
    <t>G022维修方案疑义;</t>
  </si>
  <si>
    <t>FT002284</t>
  </si>
  <si>
    <t>GUZ00052</t>
  </si>
  <si>
    <t>贵阳佰力汽车贸易有限公司</t>
  </si>
  <si>
    <t>KR005216</t>
  </si>
  <si>
    <t>经我站维修人员检测，该车辆驾驶员座椅骨架断裂需更换，更换驾驶员座椅总成，故障排除。</t>
  </si>
  <si>
    <t>76256946</t>
  </si>
  <si>
    <t>扣除其他费用200</t>
  </si>
  <si>
    <t>RCFT000063193201912220001</t>
  </si>
  <si>
    <t>FT000063193</t>
  </si>
  <si>
    <t>FDHEB047</t>
  </si>
  <si>
    <t>唐山聚高海汽车销售服务有限公司</t>
  </si>
  <si>
    <t>KT037140</t>
  </si>
  <si>
    <t>驾驶员座垫总成</t>
  </si>
  <si>
    <t>FH0681010021A0A1093</t>
  </si>
  <si>
    <t>检查发现驾驶员座椅软垫变形塌陷，无法使用</t>
  </si>
  <si>
    <t>76303464</t>
  </si>
  <si>
    <t>KR011365</t>
  </si>
  <si>
    <t>客户反映上卧铺弹簧断裂，维修人员更换上卧铺弹簧总成后恢复正常</t>
  </si>
  <si>
    <t>76264871</t>
  </si>
  <si>
    <t>RCFT000014259201912220001</t>
  </si>
  <si>
    <t>FT000014259</t>
  </si>
  <si>
    <t>FDNEM015</t>
  </si>
  <si>
    <t>通辽市华汽汽车服务有限公司</t>
  </si>
  <si>
    <t>KR020635</t>
  </si>
  <si>
    <t>车辆座椅漏气，拆解座椅检查发现气管崩开导致漏气，重新进行安装</t>
  </si>
  <si>
    <t>3119E043989</t>
  </si>
  <si>
    <t>RCFT003827201912210026</t>
  </si>
  <si>
    <t>FT003827</t>
  </si>
  <si>
    <t>XIJ00026</t>
  </si>
  <si>
    <t>新疆华域盛汽车销售有限公司</t>
  </si>
  <si>
    <t>KR003969</t>
  </si>
  <si>
    <t xml:space="preserve">A201912151292   备注：因库存导致延迟报单                     </t>
  </si>
  <si>
    <t>该车驾驶员座椅旷动，检查发现驾驶员座椅底座损坏导致，更换新件故障排除.</t>
  </si>
  <si>
    <t>76255864</t>
  </si>
  <si>
    <t>RCFT006359201912210014</t>
  </si>
  <si>
    <t>KT006511</t>
  </si>
  <si>
    <t>车辆座椅安全带无法回收及座椅向右偏斜，经检查是安全带旋转机构卡滞及座椅骨架变形导致，因该座椅型号无拆分配件，给予更换总成处理</t>
  </si>
  <si>
    <t>76258890</t>
  </si>
  <si>
    <t>FT000055693</t>
  </si>
  <si>
    <t>FDGUX009</t>
  </si>
  <si>
    <t>南宁市万达宏汽车维修服务有限公司</t>
  </si>
  <si>
    <t>JR007912</t>
  </si>
  <si>
    <t>西南区域服务支持政策：外出不限故障模式；</t>
  </si>
  <si>
    <t>用户反应车辆座椅气囊损坏，影响安全行驶；经检查为驾驶员座椅气囊脱胶导致故障，更换气囊总成(气囊含气管)处理。</t>
  </si>
  <si>
    <t>1418C043559</t>
  </si>
  <si>
    <t>南宁</t>
  </si>
  <si>
    <t>FT006424</t>
  </si>
  <si>
    <t>HEN00139</t>
  </si>
  <si>
    <t>博爱县凯达汽车修理厂</t>
  </si>
  <si>
    <t>JT306375</t>
  </si>
  <si>
    <t>卧铺垫开裂</t>
  </si>
  <si>
    <t>1</t>
  </si>
  <si>
    <t>7040001011</t>
  </si>
  <si>
    <t>经检查：由于上卧铺总成内木板断裂</t>
  </si>
  <si>
    <t>76246969</t>
  </si>
  <si>
    <t>RCFT010425201912210008</t>
  </si>
  <si>
    <t>JT020223</t>
  </si>
  <si>
    <t>此维修单与维修单REPFT010425201912180003为同一故障地。</t>
  </si>
  <si>
    <t>经检查发现该车辆驾驶员座椅底座开裂，导致该车辆驾驶室异响，给客户更换后故障排除。</t>
  </si>
  <si>
    <t>76235170</t>
  </si>
  <si>
    <t>FT006707</t>
  </si>
  <si>
    <t>HEN00060</t>
  </si>
  <si>
    <t>武陟县宏泰重型汽车维修厂</t>
  </si>
  <si>
    <t>KR023395</t>
  </si>
  <si>
    <t>因该座椅不提供拆分件，故更换座椅总成。</t>
  </si>
  <si>
    <t>经检查驾驶员座椅坐垫内部损坏开裂导致驾驶员座椅坐垫塌陷。因该座椅不提供拆分件，故更换座椅总成。</t>
  </si>
  <si>
    <t>76281651</t>
  </si>
  <si>
    <t>RCFT006909201912210019</t>
  </si>
  <si>
    <t>KT003572</t>
  </si>
  <si>
    <t>车辆行驶时，座椅损坏经检查发现驾驶员座椅总成内部气囊整体向右倾斜严重导致无法正常使用。</t>
  </si>
  <si>
    <t>76255578</t>
  </si>
  <si>
    <t>RCFT006935201912210003</t>
  </si>
  <si>
    <t>FT006935</t>
  </si>
  <si>
    <t>FDXIJ002</t>
  </si>
  <si>
    <t>托克逊县新宏鑫汽车维修有限公司</t>
  </si>
  <si>
    <t>KT021312</t>
  </si>
  <si>
    <t>车主反映车辆驾驶员座椅损坏响、起不来。经我站维修人员检查为车辆驾驶员座椅坐框减振器损坏导致，更换后故障排除</t>
  </si>
  <si>
    <t>76278288</t>
  </si>
  <si>
    <t>RCFT003545201912210003</t>
  </si>
  <si>
    <t>KT014553</t>
  </si>
  <si>
    <t>座椅气囊从座椅厂家直发，无旧件</t>
  </si>
  <si>
    <t>座椅气囊接头漏气为客户更换。</t>
  </si>
  <si>
    <t>76269471</t>
  </si>
  <si>
    <t>FT006341</t>
  </si>
  <si>
    <t>HEN00127</t>
  </si>
  <si>
    <t>温县瑞通汽车销售服务有限公司</t>
  </si>
  <si>
    <t>KT038249</t>
  </si>
  <si>
    <t>副驾驶员座椅装配不当</t>
  </si>
  <si>
    <t>6810002058</t>
  </si>
  <si>
    <t>76306135</t>
  </si>
  <si>
    <t>KT015411</t>
  </si>
  <si>
    <t>ETS</t>
  </si>
  <si>
    <t>驾驶员座椅无法上下升降且座椅向里侧倾斜、靠背前后移动发卡。</t>
  </si>
  <si>
    <t>76269504</t>
  </si>
  <si>
    <t>RCFT006439201912210001</t>
  </si>
  <si>
    <t>FT006439</t>
  </si>
  <si>
    <t>FDSHD013</t>
  </si>
  <si>
    <t>临沂市骏龙汽车销售服务有限公司</t>
  </si>
  <si>
    <t>JR307301</t>
  </si>
  <si>
    <t>配件是厂家提供，不用提报</t>
  </si>
  <si>
    <t>1418K135512</t>
  </si>
  <si>
    <t>RCFT006674201912200004</t>
  </si>
  <si>
    <t>JT014323</t>
  </si>
  <si>
    <t>76221233</t>
  </si>
  <si>
    <t>KR009990</t>
  </si>
  <si>
    <t>车辆座椅硬 ，经维修检查发现故障原因为 座椅阻尼器内部卡顿，给与更换处理后故障排除</t>
  </si>
  <si>
    <t>1419C041440</t>
  </si>
  <si>
    <t>RCFT001873201912200005</t>
  </si>
  <si>
    <t>KT002499</t>
  </si>
  <si>
    <t>故障件号已单独上传</t>
  </si>
  <si>
    <t>该车辆驾驶员座椅会自动下降，经检查是由于座椅气阀调节阀接头松脱所致，检修座椅气阀接头，排除故障。</t>
  </si>
  <si>
    <t>76243426</t>
  </si>
  <si>
    <t>RCFT006904201912200002</t>
  </si>
  <si>
    <t>FT006904</t>
  </si>
  <si>
    <t>SIC00125</t>
  </si>
  <si>
    <t>冕宁县泸沽海侠汽车修理厂</t>
  </si>
  <si>
    <t>KT006271</t>
  </si>
  <si>
    <t>BJ3319DMPKC-AD</t>
  </si>
  <si>
    <t>车辆驾驶员座椅安全带卡滞拉不出，更换新件，故障排除</t>
  </si>
  <si>
    <t>76258419</t>
  </si>
  <si>
    <t>RCFT003882201912200005</t>
  </si>
  <si>
    <t>FT003882</t>
  </si>
  <si>
    <t>HEB00193</t>
  </si>
  <si>
    <t>河北晨阳汽车贸易有限公司</t>
  </si>
  <si>
    <t>JT501803</t>
  </si>
  <si>
    <t>新重点产品维修。派工单号：1-PWL25PK</t>
  </si>
  <si>
    <t>客户反应车辆行驶过程中漏气，我服务站免费外出至石家庄市辛集市天宫营乡附近给予检查，经检查发现为车辆气囊损坏导致漏气</t>
  </si>
  <si>
    <t>76994190</t>
  </si>
  <si>
    <t>杜佳豪</t>
  </si>
  <si>
    <t>RCFT000089201912200018</t>
  </si>
  <si>
    <t>FT000089</t>
  </si>
  <si>
    <t>BEJ00059</t>
  </si>
  <si>
    <t>北京银汉华星商贸有限公司</t>
  </si>
  <si>
    <t>KR022798</t>
  </si>
  <si>
    <t>BJ3259Y6DLL-02</t>
  </si>
  <si>
    <t>主驾驶员座椅漏气，调整机构卡滞，座椅不起，为该车更换座椅总成。</t>
  </si>
  <si>
    <t>1419F088004</t>
  </si>
  <si>
    <t>郎荣荣</t>
  </si>
  <si>
    <t>RCFT006784201912200002</t>
  </si>
  <si>
    <t>FT006784</t>
  </si>
  <si>
    <t>ANH00121</t>
  </si>
  <si>
    <t>萧县瑞和汽车销售有限公司</t>
  </si>
  <si>
    <t>KT035285</t>
  </si>
  <si>
    <t>76300166</t>
  </si>
  <si>
    <t>RCFT010296201912190025</t>
  </si>
  <si>
    <t>FT010296</t>
  </si>
  <si>
    <t>FDZHJ008</t>
  </si>
  <si>
    <t>绍兴恒兴汽车修理有限公司</t>
  </si>
  <si>
    <t>KR012823</t>
  </si>
  <si>
    <t>经我站人员检查发现驾驶员座椅骨架开裂，给予焊接后故障排除</t>
  </si>
  <si>
    <t>76248669</t>
  </si>
  <si>
    <t>JT023538</t>
  </si>
  <si>
    <t>用户反映座椅漏气，经检查发现座椅速升速降开关气管破裂漏气造成的</t>
  </si>
  <si>
    <t>76241056</t>
  </si>
  <si>
    <t>RCFT004864201912190012</t>
  </si>
  <si>
    <t>KR025914</t>
  </si>
  <si>
    <t>拆检发现驾驶室主座椅调节机构气管损坏漏气，重新连接，修复后故障排除。</t>
  </si>
  <si>
    <t>76285337</t>
  </si>
  <si>
    <t>RCFT000854201912190004</t>
  </si>
  <si>
    <t>FT000854</t>
  </si>
  <si>
    <t>SIC00033</t>
  </si>
  <si>
    <t>乐山市红久车业有限公司</t>
  </si>
  <si>
    <t>KT023600</t>
  </si>
  <si>
    <t>该座椅系统上查询无拆分件，经联系总部反馈无拆分件，所以只能更换座椅总成</t>
  </si>
  <si>
    <t>客户反应驾驶室座椅一降到底不回位，经检查座椅气控阀出现卡滞导致</t>
  </si>
  <si>
    <t>76281370</t>
  </si>
  <si>
    <t>旧件仲裁</t>
  </si>
  <si>
    <t>FT010868</t>
  </si>
  <si>
    <t>FDSHX024</t>
  </si>
  <si>
    <t>山西汇瑞达汽车销售服务有限公司</t>
  </si>
  <si>
    <t>JR306243</t>
  </si>
  <si>
    <t>上卧铺气弹簧卡滞有异响，无法修复，需更换，更换后车辆恢复正常</t>
  </si>
  <si>
    <t>76249742</t>
  </si>
  <si>
    <t>RCFT010720201912190001</t>
  </si>
  <si>
    <t>FT010720</t>
  </si>
  <si>
    <t>FDSHX023</t>
  </si>
  <si>
    <t>临汾元博盛汽车销售有限公司</t>
  </si>
  <si>
    <t>KR020574</t>
  </si>
  <si>
    <t>经维修人员拆卸检查发现座椅减震螺丝脱落，导致座椅漏气，经维修人员紧固螺丝，故障排除</t>
  </si>
  <si>
    <t>76275456</t>
  </si>
  <si>
    <t>RCFT009832201912180009</t>
  </si>
  <si>
    <t>KR033112</t>
  </si>
  <si>
    <t>副驾驶员座椅软垫变形塌陷</t>
  </si>
  <si>
    <t>6810002118</t>
  </si>
  <si>
    <t>中通快递用户反映座椅螺丝脱落，重新修理后，故障排除。</t>
  </si>
  <si>
    <t>76296463</t>
  </si>
  <si>
    <t>FT002251</t>
  </si>
  <si>
    <t>NIX00006</t>
  </si>
  <si>
    <t>固原翔宇汽车销售服务有限公司</t>
  </si>
  <si>
    <t>HL605357</t>
  </si>
  <si>
    <t>派工单号为：1-PU281CV</t>
  </si>
  <si>
    <t>用户反映车辆座椅斜，现场检查为驾驶员座椅骨架损坏变形切斜导致故障，建议更换驾驶员座椅总成。</t>
  </si>
  <si>
    <t>1417L152050</t>
  </si>
  <si>
    <t>银川</t>
  </si>
  <si>
    <t>FT007253</t>
  </si>
  <si>
    <t>FDSHX015</t>
  </si>
  <si>
    <t>盂县晋田汽车销售服务有限公司</t>
  </si>
  <si>
    <t>JT500913</t>
  </si>
  <si>
    <t>1-PV1Q264</t>
  </si>
  <si>
    <t>经拆解检查发现为：驾驶员座椅底座减震器减震器漏油，无法正常使用。</t>
  </si>
  <si>
    <t>ISG12GE5-380</t>
  </si>
  <si>
    <t>76992728</t>
  </si>
  <si>
    <t>KR021613</t>
  </si>
  <si>
    <t>1-PSFE6EH  外出连云区连云街道为其维修</t>
  </si>
  <si>
    <t>驾驶座椅下落后坐上不起，检查发现气悬浮阀气缸开启后不回位</t>
  </si>
  <si>
    <t>76278703</t>
  </si>
  <si>
    <t>作废</t>
  </si>
  <si>
    <t>RCFT006439201912180060</t>
  </si>
  <si>
    <t>KT003455</t>
  </si>
  <si>
    <t>用户进站反映驾驶员座椅晃动且座椅不弹，经检查是气囊总成(气囊含气管)故障</t>
  </si>
  <si>
    <t>76255311</t>
  </si>
  <si>
    <t>RCFT006439201912180059</t>
  </si>
  <si>
    <t>用户进站反映驾驶员座椅晃动且座椅不弹，经检查是座椅支架故障</t>
  </si>
  <si>
    <t>RCFT006439201912180031</t>
  </si>
  <si>
    <t>KT024303</t>
  </si>
  <si>
    <t>用户反映座椅不弹经检查为座椅气阀调节机构损坏导致</t>
  </si>
  <si>
    <t>76283750</t>
  </si>
  <si>
    <t>RCFT001873201912180008</t>
  </si>
  <si>
    <t>KR036252</t>
  </si>
  <si>
    <t>该车辆驾驶员座椅无法升降，经检查是由于驾驶员座椅气阀损坏漏气所致，更换座椅气阀调节机构总成，排除故障。</t>
  </si>
  <si>
    <t>1419J118502</t>
  </si>
  <si>
    <t>RCFT000046181201912180001</t>
  </si>
  <si>
    <t>FT000046181</t>
  </si>
  <si>
    <t>FDHEB041</t>
  </si>
  <si>
    <t>卢龙县硕峰伟业汽车销售有限公司</t>
  </si>
  <si>
    <t>JH501197</t>
  </si>
  <si>
    <t>用户反映座椅异响，检查发现座椅减震器损坏</t>
  </si>
  <si>
    <t>WP12NG380E51</t>
  </si>
  <si>
    <t>1418S800040</t>
  </si>
  <si>
    <t>FT006382</t>
  </si>
  <si>
    <t>SHX00128</t>
  </si>
  <si>
    <t>岚县神龙亚飞汽车修理厂</t>
  </si>
  <si>
    <t>KR020075</t>
  </si>
  <si>
    <t>座椅坐垫塌陷，座椅里面气悬浮损坏不自动升降</t>
  </si>
  <si>
    <t>76275156</t>
  </si>
  <si>
    <t>FT000762</t>
  </si>
  <si>
    <t>HAN00009</t>
  </si>
  <si>
    <t>海南云兴康盛汽车贸易有限公司</t>
  </si>
  <si>
    <t>KR019142</t>
  </si>
  <si>
    <t>BJ4253SNFCB-AE</t>
  </si>
  <si>
    <t>客户反映主、副驾驶员坐垫开裂，经检查为主、副驾驶员座垫总成缝合不牢导致故障。更换主、副驾驶员座垫总成</t>
  </si>
  <si>
    <t>76274263</t>
  </si>
  <si>
    <t>冯秋阳</t>
  </si>
  <si>
    <t>RCFT010937201912180004</t>
  </si>
  <si>
    <t>FT010937</t>
  </si>
  <si>
    <t>SIC00034</t>
  </si>
  <si>
    <t>成都佳辉汽车销售服务有限公司</t>
  </si>
  <si>
    <t>KT006352</t>
  </si>
  <si>
    <t>76257766</t>
  </si>
  <si>
    <t>川北</t>
  </si>
  <si>
    <t>RCFT006914201912180003</t>
  </si>
  <si>
    <t>FT006914</t>
  </si>
  <si>
    <t>SHD00252</t>
  </si>
  <si>
    <t>临沭宏达汽车服务有限公司</t>
  </si>
  <si>
    <t>KR006770</t>
  </si>
  <si>
    <t>驾驶员座椅变形发卡损坏失效</t>
  </si>
  <si>
    <t>76259493</t>
  </si>
  <si>
    <t>RCFT006359201912180001</t>
  </si>
  <si>
    <t>驾驶员座椅坐垫总成</t>
  </si>
  <si>
    <t>S1B24968100008Y1A1093</t>
  </si>
  <si>
    <t>RCFT006295201912170013</t>
  </si>
  <si>
    <t>FT006295</t>
  </si>
  <si>
    <t>FDGUZ004</t>
  </si>
  <si>
    <t>贵州光亮汽车服务有限公司</t>
  </si>
  <si>
    <t>KR011795</t>
  </si>
  <si>
    <t>76264401</t>
  </si>
  <si>
    <t>RCFT006935201912170003</t>
  </si>
  <si>
    <t>KR024570</t>
  </si>
  <si>
    <t>76283553</t>
  </si>
  <si>
    <t>KR009989</t>
  </si>
  <si>
    <t>座椅不能调节升降，经维修检测发现故障原因为座椅气悬浮内部损坏，更与更换处理</t>
  </si>
  <si>
    <t>1419C041443</t>
  </si>
  <si>
    <t>RCFT003842201912170022</t>
  </si>
  <si>
    <t>FT003842</t>
  </si>
  <si>
    <t>ANH00039</t>
  </si>
  <si>
    <t>安徽安瑞汽车销售有限公司</t>
  </si>
  <si>
    <t>KR024293</t>
  </si>
  <si>
    <t>经我站技术人员吴波检查发现座椅气阀密封不严造成漏气</t>
  </si>
  <si>
    <t>1419G095463</t>
  </si>
  <si>
    <t>RCFT003872201912170021</t>
  </si>
  <si>
    <t>FT003872</t>
  </si>
  <si>
    <t>HEB00015</t>
  </si>
  <si>
    <t>唐山市丰润区军辉汽车销售服务处</t>
  </si>
  <si>
    <t>KR021806</t>
  </si>
  <si>
    <t>大客户新重点产品需补工时费激励系数，ISG产品报修，派工号1-PSI6U7C</t>
  </si>
  <si>
    <t>驾驶室座椅高低无法调节，检查为主座椅气控升降器手柄总成元件损坏，更换气控升降器后修复，</t>
  </si>
  <si>
    <t>1419F084321</t>
  </si>
  <si>
    <t>RCFT003851201912170007</t>
  </si>
  <si>
    <t>FT003851</t>
  </si>
  <si>
    <t>CHQ00013</t>
  </si>
  <si>
    <t>重庆维协汽车修理服务有限责任公司</t>
  </si>
  <si>
    <t>KT021977</t>
  </si>
  <si>
    <t>76279971</t>
  </si>
  <si>
    <t>重庆</t>
  </si>
  <si>
    <t>FT000087932</t>
  </si>
  <si>
    <t>FDSHX044</t>
  </si>
  <si>
    <t>曲沃重义汽车服务有限公司</t>
  </si>
  <si>
    <t>JL607278</t>
  </si>
  <si>
    <t>经检查发现座垫与靠背塌陷变形，影响使用，客户要求更换；</t>
  </si>
  <si>
    <t>76215960</t>
  </si>
  <si>
    <t>RCFT004385201912170007</t>
  </si>
  <si>
    <t>KR026433</t>
  </si>
  <si>
    <t>配件由厂家直发，不提报配件费用</t>
  </si>
  <si>
    <t>用户反映：座椅上下乱动漏气，检查发现：座椅气控阀损坏导致</t>
  </si>
  <si>
    <t>1419H101177</t>
  </si>
  <si>
    <t>RCFT004385201912170006</t>
  </si>
  <si>
    <t>KT025522</t>
  </si>
  <si>
    <t>1419H098524</t>
  </si>
  <si>
    <t>RCFT004385201912170005</t>
  </si>
  <si>
    <t>KT025458</t>
  </si>
  <si>
    <t>1419H099700</t>
  </si>
  <si>
    <t>SP046</t>
  </si>
  <si>
    <t>4257SMFCB-A4Z00100</t>
  </si>
  <si>
    <t>RCFT007241201912170001</t>
  </si>
  <si>
    <t>FT007241</t>
  </si>
  <si>
    <t>FDFUJ002</t>
  </si>
  <si>
    <t>厦门市星马王汽车销售有限公司</t>
  </si>
  <si>
    <t>KR019650</t>
  </si>
  <si>
    <t>AB快报编号：KBFT00724120191114001</t>
  </si>
  <si>
    <t>主驾座椅垫已支架紧固修复。</t>
  </si>
  <si>
    <t>76276180</t>
  </si>
  <si>
    <t>.AB快报编号：KBFT00724120191114001；审批意见:质量部：按照服务站方案处理，车辆先被动维修打胶处理。后续如仍不断出现，请重新反馈，费用先索赔供应商</t>
  </si>
  <si>
    <t>RCFT003842201912170014</t>
  </si>
  <si>
    <t>KT034188</t>
  </si>
  <si>
    <t>钟舒：经我站技术人员检查发现驾驶员座椅漏气，因该厂家不供单件，故更换总成</t>
  </si>
  <si>
    <t>76295861</t>
  </si>
  <si>
    <t>RCFT010174201912170002</t>
  </si>
  <si>
    <t>FT010174</t>
  </si>
  <si>
    <t>FDGAS009</t>
  </si>
  <si>
    <t>兰州隆盛汽车修理厂</t>
  </si>
  <si>
    <t>JR304708</t>
  </si>
  <si>
    <t>驾驶员座椅气囊漏气</t>
  </si>
  <si>
    <t>76248814</t>
  </si>
  <si>
    <t>RCFT000085201912170004</t>
  </si>
  <si>
    <t>FT000085</t>
  </si>
  <si>
    <t>HEB00254</t>
  </si>
  <si>
    <t>沧州市荣辉汽车贸易有限公司</t>
  </si>
  <si>
    <t>KT032643</t>
  </si>
  <si>
    <t>外出唐山市古冶区范各庄镇196乡道靠近唐山国义</t>
  </si>
  <si>
    <t>座椅调整机构卡滞</t>
  </si>
  <si>
    <t>76296410</t>
  </si>
  <si>
    <t>系统判定车联网数据异常</t>
  </si>
  <si>
    <t>RCFT002188201912160003</t>
  </si>
  <si>
    <t>FT002188</t>
  </si>
  <si>
    <t>SHX00028</t>
  </si>
  <si>
    <t>吕梁大顺工贸有限公司</t>
  </si>
  <si>
    <t>KT019602</t>
  </si>
  <si>
    <t>该车辆为新重点产品GTL超能版，需给予工时激励补助。APP单号：1-PSDG21Z</t>
  </si>
  <si>
    <t>用户来站反映：车辆漏气，经拆检：该车辆速升速降开关气路漏气，为用户更换速升速降开关气路后，该车辆试车正常。</t>
  </si>
  <si>
    <t>76274527</t>
  </si>
  <si>
    <t>RCFT010643201912160019</t>
  </si>
  <si>
    <t>KT023202</t>
  </si>
  <si>
    <t>76281203</t>
  </si>
  <si>
    <t>RCFT007241201912160017</t>
  </si>
  <si>
    <t>KR019600</t>
  </si>
  <si>
    <t>经检查分析：因座椅气管早期变质开裂，导致漏气故障，重新加装快速接头修复紧固处理，故障排除。</t>
  </si>
  <si>
    <t>76276150</t>
  </si>
  <si>
    <t>RCFT007241201912160013</t>
  </si>
  <si>
    <t>KT019638</t>
  </si>
  <si>
    <t>76276175</t>
  </si>
  <si>
    <t>RCFT003781201912160019</t>
  </si>
  <si>
    <t>FT003781</t>
  </si>
  <si>
    <t>LIN00064</t>
  </si>
  <si>
    <t>鞍山东圣汽车维修服务有限公司</t>
  </si>
  <si>
    <t>KR022322</t>
  </si>
  <si>
    <t>自费外出维修</t>
  </si>
  <si>
    <t>1419F083848</t>
  </si>
  <si>
    <t>RCFT001771201912160001</t>
  </si>
  <si>
    <t>FT001771</t>
  </si>
  <si>
    <t>SIC00020</t>
  </si>
  <si>
    <t>眉山市东坡区栖外汽车修理厂</t>
  </si>
  <si>
    <t>KR010309</t>
  </si>
  <si>
    <t>根据成都分公司2019年11月-2020年6月服务支持政策，2020年6月30前川渝区域销售的车辆，在川渝区域内不限故障模式免费外出；锁止开关损坏丢失了肖子；</t>
  </si>
  <si>
    <t>客户反映车辆座椅不回位一坐到底，经到达现场检查为座椅底座骨架断裂及锁止开关损坏。</t>
  </si>
  <si>
    <t>76262963</t>
  </si>
  <si>
    <t>RCFT000021201912160007</t>
  </si>
  <si>
    <t>FT000021</t>
  </si>
  <si>
    <t>FDTIJ001</t>
  </si>
  <si>
    <t>天津市双淇博达汽车贸易有限公司</t>
  </si>
  <si>
    <t>KR008708</t>
  </si>
  <si>
    <t>座椅底座变形，坐垫塌陷，靠背犯卡导致</t>
  </si>
  <si>
    <t>76261156</t>
  </si>
  <si>
    <t>RCFT006792201912160014</t>
  </si>
  <si>
    <t>FT006792</t>
  </si>
  <si>
    <t>FDLIN006</t>
  </si>
  <si>
    <t>辽阳利丰星行汽车销售服务有限公司</t>
  </si>
  <si>
    <t>KR001720</t>
  </si>
  <si>
    <t>驾驶员座椅支架断裂已无法正常驾驶。更换新件后故障排除</t>
  </si>
  <si>
    <t>1419A001817</t>
  </si>
  <si>
    <t>KT013298</t>
  </si>
  <si>
    <t>座椅无法升降倾斜</t>
  </si>
  <si>
    <t>3119C023413</t>
  </si>
  <si>
    <t>RCFT000027344201912310011</t>
  </si>
  <si>
    <t>JT300276</t>
  </si>
  <si>
    <t>驾驶员座椅漏气,经检查为座椅调节阀气管接口处脱落造成的,检修座椅,气管重新插接后故障排除.</t>
  </si>
  <si>
    <t>1418J124399</t>
  </si>
  <si>
    <t>RCFT006291201912300005</t>
  </si>
  <si>
    <t>J3T00117</t>
  </si>
  <si>
    <t>BJ3253KYZX-2</t>
  </si>
  <si>
    <t>客户报修，座椅框架断裂，气囊失效，更换座椅。</t>
  </si>
  <si>
    <t>1418K134319</t>
  </si>
  <si>
    <t>RCFT002392201912300004</t>
  </si>
  <si>
    <t>FT002392</t>
  </si>
  <si>
    <t>HEL00088</t>
  </si>
  <si>
    <t>大庆高新区福鑫汽车修理厂</t>
  </si>
  <si>
    <t>JR305724</t>
  </si>
  <si>
    <t>装车接头</t>
  </si>
  <si>
    <t>SH4A-6806012A1093</t>
  </si>
  <si>
    <t>经检查 该车座椅气阀接头脱落漏气，给与维修处理</t>
  </si>
  <si>
    <t>76250302</t>
  </si>
  <si>
    <t>zhaofu</t>
  </si>
  <si>
    <t>KT029949</t>
  </si>
  <si>
    <t>该座椅旧件总成上印有A1093 K0912 H468100000016A0.(更换过座椅骨架，故障没有排除）.</t>
  </si>
  <si>
    <t>该车驾驶员座椅内部元件失效导致座椅塌陷并且向一边倾斜，同时还伴有咯吱咯吱异响声.</t>
  </si>
  <si>
    <t>76291642</t>
  </si>
  <si>
    <t>RCFT003545201912300008</t>
  </si>
  <si>
    <t>KT031503</t>
  </si>
  <si>
    <t>座椅配件从座椅厂家直发我服务站的</t>
  </si>
  <si>
    <t>76294396</t>
  </si>
  <si>
    <t>RCFT000033201912290012</t>
  </si>
  <si>
    <t>FT000033</t>
  </si>
  <si>
    <t>ANH00104</t>
  </si>
  <si>
    <t>亳州市谯城区捷运汽车销售有限责任公司</t>
  </si>
  <si>
    <t>KT026354</t>
  </si>
  <si>
    <t>驾驶员座椅不升降，经检查座椅调整机构失效，代理库无拆分件，更换座椅。</t>
  </si>
  <si>
    <t>76286215</t>
  </si>
  <si>
    <t>RCFT000057151201912290009</t>
  </si>
  <si>
    <t>KR014687</t>
  </si>
  <si>
    <t>客户反映驾驶员座椅漏气无法升起，维修人员找到漏气点并修补后恢复正常</t>
  </si>
  <si>
    <t>76268814</t>
  </si>
  <si>
    <t>RCFT005794201912290047</t>
  </si>
  <si>
    <t>KR021249</t>
  </si>
  <si>
    <t>AB质量信息快报：KBFT00724120191114001   因整改维护配件导致延迟报单</t>
  </si>
  <si>
    <t>76278257</t>
  </si>
  <si>
    <t>RCFT005794201912290045</t>
  </si>
  <si>
    <t>KT021238</t>
  </si>
  <si>
    <t>76278253</t>
  </si>
  <si>
    <t>RCFT005794201912290040</t>
  </si>
  <si>
    <t>KR021244</t>
  </si>
  <si>
    <t>76278235</t>
  </si>
  <si>
    <t>RCFT005794201912290007</t>
  </si>
  <si>
    <t>KR021248</t>
  </si>
  <si>
    <t>76278238</t>
  </si>
  <si>
    <t>RCFT000071408201912290002</t>
  </si>
  <si>
    <t>KT015404</t>
  </si>
  <si>
    <t>经检查发现该车驾驶员座椅坐框减震器开裂。</t>
  </si>
  <si>
    <t>76249410</t>
  </si>
  <si>
    <t>RCFT003922201912280008</t>
  </si>
  <si>
    <t>FT003922</t>
  </si>
  <si>
    <t>HEB00223</t>
  </si>
  <si>
    <t>邢台瑞曼汽车贸易有限公司</t>
  </si>
  <si>
    <t>KR002092</t>
  </si>
  <si>
    <t>用户反映：驾驶员座椅忽高忽低无法调节，经检查发现是驾驶员座椅气囊机变形卡滞造成，更换座椅后故障排除。</t>
  </si>
  <si>
    <t>76251419</t>
  </si>
  <si>
    <t>RCFT005009201912270007</t>
  </si>
  <si>
    <t>FT005009</t>
  </si>
  <si>
    <t>HEB00242</t>
  </si>
  <si>
    <t>迁安市聚广源汽车销售服务有限公司</t>
  </si>
  <si>
    <t>JR305757</t>
  </si>
  <si>
    <t>Y;野鸡坨二级网点维修。</t>
  </si>
  <si>
    <t>LH、座椅底座模块损坏松旷且没有减震，无法使用。</t>
  </si>
  <si>
    <t>76243673</t>
  </si>
  <si>
    <t>JR001930</t>
  </si>
  <si>
    <t>76202534</t>
  </si>
  <si>
    <t>RCFT006402201912270002</t>
  </si>
  <si>
    <t>FT006402</t>
  </si>
  <si>
    <t>HEL00090</t>
  </si>
  <si>
    <t>鹤岗市鹤腾汽车销售有限公司</t>
  </si>
  <si>
    <t>KR005028</t>
  </si>
  <si>
    <t>用户反映车辆驾驶员座椅倾斜，座椅犯卡，我站检查发现调节机构变形导致，由于驾驶员座椅调节机构封采购，只好更换总成</t>
  </si>
  <si>
    <t>76256834</t>
  </si>
  <si>
    <t>FT000085570</t>
  </si>
  <si>
    <t>FDSHX043</t>
  </si>
  <si>
    <t>朔州市德睿工程建设有限公司</t>
  </si>
  <si>
    <t>J3T00108</t>
  </si>
  <si>
    <t>驾驶员座椅减振气囊漏气，无法使用，更换新件。</t>
  </si>
  <si>
    <t>1418K134321</t>
  </si>
  <si>
    <t>KT018817</t>
  </si>
  <si>
    <t>经我站检查，驾驶员座椅速升升降开关损坏，导致座椅无法升降</t>
  </si>
  <si>
    <t>76274938</t>
  </si>
  <si>
    <t>RCFT004864201912260012</t>
  </si>
  <si>
    <t>KR036021</t>
  </si>
  <si>
    <t>76301181</t>
  </si>
  <si>
    <t>RCFT003775201912250017</t>
  </si>
  <si>
    <t>JT017446</t>
  </si>
  <si>
    <t>座椅气悬浮失效，导致座椅晃荡</t>
  </si>
  <si>
    <t>76228874</t>
  </si>
  <si>
    <t>RCFT000041610201912250002</t>
  </si>
  <si>
    <t>FT000041610</t>
  </si>
  <si>
    <t>FDHEB039</t>
  </si>
  <si>
    <t>承德市众智汽车销售有限公司</t>
  </si>
  <si>
    <t>KT014798</t>
  </si>
  <si>
    <t>经检查发现座椅骨架内部异常磨损缺油致使异响拆卸座椅垫等进行维修处理</t>
  </si>
  <si>
    <t>76269428</t>
  </si>
  <si>
    <t>FT003956</t>
  </si>
  <si>
    <t>FDNEM005</t>
  </si>
  <si>
    <t>包头市银利达汽车贸易有限责任公司</t>
  </si>
  <si>
    <t>KT019359</t>
  </si>
  <si>
    <t>座椅滑轨装饰条断裂</t>
  </si>
  <si>
    <t>6810011110</t>
  </si>
  <si>
    <t>座椅安全带不回位,更换安全带</t>
  </si>
  <si>
    <t>76275630</t>
  </si>
  <si>
    <t>RCFT003725201912250002</t>
  </si>
  <si>
    <t>FT003725</t>
  </si>
  <si>
    <t>LIN00118</t>
  </si>
  <si>
    <t>朝阳吉胜重汽销售服务有限公司</t>
  </si>
  <si>
    <t>KR008323</t>
  </si>
  <si>
    <t>经检查：坐框减震器总成异常损坏，导致座椅升不起来，固定不住。</t>
  </si>
  <si>
    <t>76260412</t>
  </si>
  <si>
    <t>RCFT001873201912250001</t>
  </si>
  <si>
    <t>KT022027</t>
  </si>
  <si>
    <t>城建渣土车不限故障模式免费外出，附座椅故障部位照片</t>
  </si>
  <si>
    <t>该车辆驾驶员座椅放不下来，客户要求外出维修，外出现场检查是由于驾驶员座椅内支架断裂，气蘘密封不良漏气所致，经查询该座椅无拆分件，给予更换驾驶员座椅总成，排除故障。</t>
  </si>
  <si>
    <t>1619F070737</t>
  </si>
  <si>
    <t>RCFT006909201912240034</t>
  </si>
  <si>
    <t>KR003931</t>
  </si>
  <si>
    <t>车辆行驶时，座椅损坏经检查发现座椅总成内部气囊整体向右倾斜严重导致座椅无法正常使用。</t>
  </si>
  <si>
    <t>RCFT000021201912240005</t>
  </si>
  <si>
    <t>KT021786</t>
  </si>
  <si>
    <t>车辆座椅底座变形导致靠背卡不住</t>
  </si>
  <si>
    <t>76279270</t>
  </si>
  <si>
    <t>RCFT007241201912230003</t>
  </si>
  <si>
    <t>KR019613</t>
  </si>
  <si>
    <t>经检查发现：因座椅气管接头开裂漏气，重新打胶修复处理，故障排除</t>
  </si>
  <si>
    <t>76276153</t>
  </si>
  <si>
    <t>RCFT000024686201912220001</t>
  </si>
  <si>
    <t>FT000024686</t>
  </si>
  <si>
    <t>FDHEB036</t>
  </si>
  <si>
    <t>临西县永威汽车维修有限公司</t>
  </si>
  <si>
    <t>KR014051</t>
  </si>
  <si>
    <t>用户反映车辆座椅不起倾斜， 经检查为座椅底座不起倾斜，坐垫塌陷，更换后故障排除。</t>
  </si>
  <si>
    <t>76267134</t>
  </si>
  <si>
    <t>高伟杰</t>
  </si>
  <si>
    <t>RCFT000032858201912210012</t>
  </si>
  <si>
    <t>FT000032858</t>
  </si>
  <si>
    <t>FDNEM016</t>
  </si>
  <si>
    <t>乌海市裕轮商贸有限公司</t>
  </si>
  <si>
    <t>KT002886</t>
  </si>
  <si>
    <t>驾驶员座椅内部卡滞，咋成座椅无法升起。更换后故障排除。</t>
  </si>
  <si>
    <t>1419A006278</t>
  </si>
  <si>
    <t>RCFT004385201912210006</t>
  </si>
  <si>
    <t>KR025479</t>
  </si>
  <si>
    <t>用户反映：主驾驶座椅来回晃动，检查发现：座椅垫底部螺丝松动导致</t>
  </si>
  <si>
    <t>1419H099665</t>
  </si>
  <si>
    <t>RCFT001873201912200009</t>
  </si>
  <si>
    <t>该车辆驾驶员座椅无法升降，经检查是由于驾驶员座椅内部调整机构骨架断裂所致故障，经查询此座椅总成号无拆分件更换，给予更换驾驶员座椅总成，排除故障。</t>
  </si>
  <si>
    <t>RCFT010081201912200005</t>
  </si>
  <si>
    <t>FT010081</t>
  </si>
  <si>
    <t>FDSHD022</t>
  </si>
  <si>
    <t>蒙阴金顺汽车维修服务有限公司</t>
  </si>
  <si>
    <t>JT501191</t>
  </si>
  <si>
    <t>76992922</t>
  </si>
  <si>
    <t>RCFT000071408201912200003</t>
  </si>
  <si>
    <t>KT015410</t>
  </si>
  <si>
    <t>BJ3319DPPKF</t>
  </si>
  <si>
    <t>76248667</t>
  </si>
  <si>
    <t>FT006332</t>
  </si>
  <si>
    <t>QIH00036</t>
  </si>
  <si>
    <t>西海镇全通汽车修理厂</t>
  </si>
  <si>
    <t>JR003362</t>
  </si>
  <si>
    <t>客户反映：驾驶员座椅开裂，经我站检查驾驶员支架开裂，座椅下榻。需更换驾驶员座椅总成处理，之后试车一切正常。</t>
  </si>
  <si>
    <t>76206026</t>
  </si>
  <si>
    <t>JR303754</t>
  </si>
  <si>
    <t>用户反映座椅摇晃。经查：坐框减震器总成松旷。磨损。</t>
  </si>
  <si>
    <t>76247215</t>
  </si>
  <si>
    <t>RCFT010015201912180005</t>
  </si>
  <si>
    <t>FT010015</t>
  </si>
  <si>
    <t>FDHUB004</t>
  </si>
  <si>
    <t>武汉福康行车业有限公司</t>
  </si>
  <si>
    <t>KR022445</t>
  </si>
  <si>
    <t>总成号：H468100000014A1093    中通快递车辆外出不限故障模式</t>
  </si>
  <si>
    <t>76280348</t>
  </si>
  <si>
    <t>FT005037</t>
  </si>
  <si>
    <t>JIS00159</t>
  </si>
  <si>
    <t>溧阳市顺昌汽车修配厂</t>
  </si>
  <si>
    <t>KR020446</t>
  </si>
  <si>
    <t>经我站现场检查后发现车辆驾驶员座椅气控阀及拨快与支架间间隙大导致过气不畅无法正常减震，因没有配件单独维修，更换座椅总成后故障排除，试车正常</t>
  </si>
  <si>
    <t>1419F080487</t>
  </si>
  <si>
    <t>RCFT009832201912180002</t>
  </si>
  <si>
    <t>KT032194</t>
  </si>
  <si>
    <t>76295404</t>
  </si>
  <si>
    <t>FT005824</t>
  </si>
  <si>
    <t>YUN00053</t>
  </si>
  <si>
    <t>昆明博海汽车服务有限公司</t>
  </si>
  <si>
    <t>JT304575</t>
  </si>
  <si>
    <t>座椅无法调节，经检查：座椅气囊漏气，安全带损坏无法使用，需更换新件</t>
  </si>
  <si>
    <t>76248243</t>
  </si>
  <si>
    <t>RCFT007241201912160014</t>
  </si>
  <si>
    <t>KT019624</t>
  </si>
  <si>
    <t>76276192</t>
  </si>
  <si>
    <t>KBFT00724120191114001质量部：打胶处理，费用先索赔供应商</t>
  </si>
  <si>
    <t>RCFT007241201912160012</t>
  </si>
  <si>
    <t>KR019649</t>
  </si>
  <si>
    <t>76276169</t>
  </si>
  <si>
    <t>RCFT002988201912160001</t>
  </si>
  <si>
    <t>FT002988</t>
  </si>
  <si>
    <t>FDHEB014</t>
  </si>
  <si>
    <t>保定市鑫光明汽车贸易有限公司</t>
  </si>
  <si>
    <t>KT003958</t>
  </si>
  <si>
    <t>76255992</t>
  </si>
  <si>
    <t>RCFT007241201912160007</t>
  </si>
  <si>
    <t>KT019644</t>
  </si>
  <si>
    <t>经检查分析：因座椅气管早期变质，开裂，导致漏气故障，重新加装快速接头修复紧固处理，故障排除。</t>
  </si>
  <si>
    <t>76276176</t>
  </si>
  <si>
    <t>RCFT003996201912160001</t>
  </si>
  <si>
    <t>FT003996</t>
  </si>
  <si>
    <t>FDANH012</t>
  </si>
  <si>
    <t>安徽鑫龙业汽车销售有限公司</t>
  </si>
  <si>
    <t>JT305460</t>
  </si>
  <si>
    <t>检查发现为气悬浮损坏，导致座椅不弹，更换新件，故障排除！！</t>
  </si>
  <si>
    <t>76249722</t>
  </si>
  <si>
    <t>RCFT000041610201912150002</t>
  </si>
  <si>
    <t>KT016859</t>
  </si>
  <si>
    <t>76271393</t>
  </si>
  <si>
    <t>RCFT000001544201912150003</t>
  </si>
  <si>
    <t>JR302010</t>
  </si>
  <si>
    <t>76245347</t>
  </si>
  <si>
    <t>KT016438</t>
  </si>
  <si>
    <t>ISG车辆维修，APP单号：A201912131215（已上传APP相片及APP视频）（大客户车辆上门服务，维修地点：广东省广州市番禺区新造镇兴业大道瑞丰园）</t>
  </si>
  <si>
    <t>经用户来站反映车辆座椅松动，经我站人员拆检发现车辆驾驶员座椅操纵机构损坏无法正常使用</t>
  </si>
  <si>
    <t>ISGE5-340</t>
  </si>
  <si>
    <t>76271215</t>
  </si>
  <si>
    <t>RCFT003545201912150006</t>
  </si>
  <si>
    <t>KR022771</t>
  </si>
  <si>
    <t>座椅配件从厂家直发我服务站，无旧件。</t>
  </si>
  <si>
    <t>76280679</t>
  </si>
  <si>
    <t>RCFT000077511201912150001</t>
  </si>
  <si>
    <t>JT501362</t>
  </si>
  <si>
    <t>上卧铺骨架开焊</t>
  </si>
  <si>
    <t>卧铺总成(上)</t>
  </si>
  <si>
    <t>FH0704010100A0A1093</t>
  </si>
  <si>
    <t>7040002123</t>
  </si>
  <si>
    <t>1418G800006</t>
  </si>
  <si>
    <t>RCFT009960201912150002</t>
  </si>
  <si>
    <t>FT009960</t>
  </si>
  <si>
    <t>LIN00116</t>
  </si>
  <si>
    <t>营口安泰环球贸易有限公司</t>
  </si>
  <si>
    <t>KT019677</t>
  </si>
  <si>
    <t>经拆解发现驾驶员座椅骨架开裂，气囊漏气，靠背调节机构损坏，无法正常使用</t>
  </si>
  <si>
    <t>KT021393</t>
  </si>
  <si>
    <t>经我站维修人员检查发现气悬浮总成内部卡滞，致使座椅不能升降</t>
  </si>
  <si>
    <t>76278352</t>
  </si>
  <si>
    <t>RCFT006866201912140003</t>
  </si>
  <si>
    <t>FT006866</t>
  </si>
  <si>
    <t>JIX00042</t>
  </si>
  <si>
    <t>上高县昱龙汽车服务有限公司</t>
  </si>
  <si>
    <t>HT029639</t>
  </si>
  <si>
    <t>经检查发现，驾驶员座椅坐框轨道滑轮碎裂变形，更换坐框减震器总成</t>
  </si>
  <si>
    <t>1417L154093</t>
  </si>
  <si>
    <t>KT012400</t>
  </si>
  <si>
    <t>客户车辆座椅漏气，维修人员检查发现座椅气悬浮故障，更换后恢复正常</t>
  </si>
  <si>
    <t>76266576</t>
  </si>
  <si>
    <t>RCFT001934201912140004</t>
  </si>
  <si>
    <t>FT001934</t>
  </si>
  <si>
    <t>SHD00091</t>
  </si>
  <si>
    <t>青州福洋汽车销售服务有限公司</t>
  </si>
  <si>
    <t>KR025267</t>
  </si>
  <si>
    <t>FH468100000014FJ30A1093</t>
  </si>
  <si>
    <t>1-POG3FM0</t>
  </si>
  <si>
    <t>1419F088974</t>
  </si>
  <si>
    <t>RCFT000008972201912140006</t>
  </si>
  <si>
    <t>KR003831</t>
  </si>
  <si>
    <t>现象；该车座椅倾斜，无法升降，原因：经检查为座椅底座，气悬浮故障导致，前期更换气悬浮，多次维修故障未排除</t>
  </si>
  <si>
    <t>1419A013761</t>
  </si>
  <si>
    <t>RCFT006373201912140001</t>
  </si>
  <si>
    <t>HH501674</t>
  </si>
  <si>
    <t>用户来站反映车辆座椅减震骨架断裂，经我站检查后建议为用户更换座椅总成，更换后故障排除</t>
  </si>
  <si>
    <t>76991192</t>
  </si>
  <si>
    <t>KR016650</t>
  </si>
  <si>
    <t>经检查车辆驾驶员座椅无减振及骨架损坏，无法维修处理，需更换座椅总成处理</t>
  </si>
  <si>
    <t>76271679</t>
  </si>
  <si>
    <t>RCFT006359201912140002</t>
  </si>
  <si>
    <t>KR006429</t>
  </si>
  <si>
    <t>车辆座椅偏斜、漏气，检查是座椅底座变形及气囊漏气，经联系配件技术科查询该车辆无拆分件，给予更换总成处理</t>
  </si>
  <si>
    <t>76258666</t>
  </si>
  <si>
    <t>RCFT000077509201912140002</t>
  </si>
  <si>
    <t>FT000077509</t>
  </si>
  <si>
    <t>FDGUD023</t>
  </si>
  <si>
    <t>惠州市乐通汽车销售服务有限公司</t>
  </si>
  <si>
    <t>KR019901</t>
  </si>
  <si>
    <t>76276708</t>
  </si>
  <si>
    <t>RCFT006402201912140003</t>
  </si>
  <si>
    <t>JT302347</t>
  </si>
  <si>
    <t>用户反映车辆驾驶员座椅倾斜犯卡，我站检查发现座椅总成内部气囊倾斜导致。座椅升降时犯卡。</t>
  </si>
  <si>
    <t>76245828</t>
  </si>
  <si>
    <t>FT006802</t>
  </si>
  <si>
    <t>ZHJ00159</t>
  </si>
  <si>
    <t>温州市港华汽车维修有限公司</t>
  </si>
  <si>
    <t>KR017237</t>
  </si>
  <si>
    <t>经我站维修人员检查：座椅调节阀失效导致座椅卡滞，给予跟换调节阀故障排除</t>
  </si>
  <si>
    <t>1419D066703</t>
  </si>
  <si>
    <t>RCFT005094201912130005</t>
  </si>
  <si>
    <t>JR022187</t>
  </si>
  <si>
    <t>用户反映车辆主驾座椅自动下落，检查发现气悬浮气阀漏气损坏，无法使用，建议更换</t>
  </si>
  <si>
    <t>1418J119506</t>
  </si>
  <si>
    <t>RCFT006359201912130007</t>
  </si>
  <si>
    <t>KT004932</t>
  </si>
  <si>
    <t>车辆座椅无法调整，检查是调整机构损坏导致，经联系代理库及配件科告知该型号座椅无拆分配件，给予更换总成处理</t>
  </si>
  <si>
    <t>76256039</t>
  </si>
  <si>
    <t>RCFT003545201912130003</t>
  </si>
  <si>
    <t>KR011363</t>
  </si>
  <si>
    <t>配件从1093座椅厂家直发。没旧件可反</t>
  </si>
  <si>
    <t>座椅高低调节开光接头漏气，为客户更换</t>
  </si>
  <si>
    <t>76264867</t>
  </si>
  <si>
    <t>RCFT000063790201912130002</t>
  </si>
  <si>
    <t>FT000063790</t>
  </si>
  <si>
    <t>FDHEB049</t>
  </si>
  <si>
    <t>遵化市福曼汽车销售服务有限公司</t>
  </si>
  <si>
    <t>KR034335</t>
  </si>
  <si>
    <t>自费外出，地址：唐山市玉田县无终东街靠近玉田县超限监测站</t>
  </si>
  <si>
    <t>经检查驾驶员座椅管路断裂漏气</t>
  </si>
  <si>
    <t>76298149</t>
  </si>
  <si>
    <t>RCFT003775201912130003</t>
  </si>
  <si>
    <t>J3R00200</t>
  </si>
  <si>
    <t xml:space="preserve">更换驾驶员座椅调整机构   本溪市溪湖区马尔岭 </t>
  </si>
  <si>
    <t>1418L141353</t>
  </si>
  <si>
    <t>RCFT000032861201912120001</t>
  </si>
  <si>
    <t>FT000032861</t>
  </si>
  <si>
    <t>FDHEN018</t>
  </si>
  <si>
    <t>内乡赢信汽车销售服务有限公司</t>
  </si>
  <si>
    <t>KR018998</t>
  </si>
  <si>
    <t>维修无旧件</t>
  </si>
  <si>
    <t>76274953</t>
  </si>
  <si>
    <t>RCFT007241201912120013</t>
  </si>
  <si>
    <t>驾驶员座椅扶手断裂</t>
  </si>
  <si>
    <t>6810001410</t>
  </si>
  <si>
    <t>经检查发现：因座椅气管早期变质，开裂漏气故障，更换新件处理，故障排除。</t>
  </si>
  <si>
    <t>JR306503</t>
  </si>
  <si>
    <t>座椅不能升降，经检查为驾驶员座椅软垫变形塌陷导致，属于质量问题，给予更换新件处理</t>
  </si>
  <si>
    <t>RCFT000021201912120004</t>
  </si>
  <si>
    <t>KR008334</t>
  </si>
  <si>
    <t>驾驶员座椅骨架变形不起，坐垫塌陷导致</t>
  </si>
  <si>
    <t>76259949</t>
  </si>
  <si>
    <t>RCFT007241201912120003</t>
  </si>
  <si>
    <t>经检查发现：因座椅气管变质开裂，导致漏气故障，重新加装快速接头修复紧固处理，故障排除。</t>
  </si>
  <si>
    <t>RCFT006829201912120001</t>
  </si>
  <si>
    <t>FT006829</t>
  </si>
  <si>
    <t>HEN00135</t>
  </si>
  <si>
    <t>唐河骏腾汽车销售服务有限公司</t>
  </si>
  <si>
    <t>KR037909</t>
  </si>
  <si>
    <t>派工单号：</t>
  </si>
  <si>
    <t>客户进站反映车辆座椅漏气，无法调节高低，经检查为座椅气管脱落造成漏气</t>
  </si>
  <si>
    <t>76305644</t>
  </si>
  <si>
    <t>JL613614</t>
  </si>
  <si>
    <t>报修单号:A201912120088</t>
  </si>
  <si>
    <t>司机反映座椅支架异响漏气，请安排维修，经检查发现驾驶员气囊减震器总成内部气控阀、阻尼器、气囊全部失效。给客户更换新部件排除故障。</t>
  </si>
  <si>
    <t>1418G092063</t>
  </si>
  <si>
    <t>RCFT006878201912120001</t>
  </si>
  <si>
    <t>FT006878</t>
  </si>
  <si>
    <t>FDLIN014</t>
  </si>
  <si>
    <t>大连经济技术开发区利华汽车维修保养有限公司</t>
  </si>
  <si>
    <t>KT020066</t>
  </si>
  <si>
    <t>座椅安全带无法伸缩，抽出后弹不回去。更换后试车正常。</t>
  </si>
  <si>
    <t>76276800</t>
  </si>
  <si>
    <t>RCFT006798201912120004</t>
  </si>
  <si>
    <t>KT007788</t>
  </si>
  <si>
    <t>派工号：1-PMUR1Z9</t>
  </si>
  <si>
    <t>用户反应车辆驾驶员座椅不能升降，经检查座椅升降器故障，更换升降器车辆恢复正常</t>
  </si>
  <si>
    <t>3619B016897</t>
  </si>
  <si>
    <t>RCFT000089201912120007</t>
  </si>
  <si>
    <t>KT025211</t>
  </si>
  <si>
    <t>座椅无法调节，底座漏气。为该车更换驾驶员座椅。</t>
  </si>
  <si>
    <t>1419H098712</t>
  </si>
  <si>
    <t>RCFT006253201912120005</t>
  </si>
  <si>
    <t>KR022954</t>
  </si>
  <si>
    <t>BJ4259SMFKB-AA</t>
  </si>
  <si>
    <t>用户反应车辆座椅不能调节，调节失灵。经拆解发现为座椅损坏。更换新配件故障排除。</t>
  </si>
  <si>
    <t>76281079</t>
  </si>
  <si>
    <t>RCFT003872201912120010</t>
  </si>
  <si>
    <t>KR003269</t>
  </si>
  <si>
    <t>驾驶室主座椅异响，向右倾斜，检查为主座椅支架元件磨损，卡滞，更换主座椅支架后修复，</t>
  </si>
  <si>
    <t>76255165</t>
  </si>
  <si>
    <t>RCFT000024686201912120004</t>
  </si>
  <si>
    <t>KR025871</t>
  </si>
  <si>
    <t>用户反映车辆座椅不升倾斜，经检查为驾驶员座椅内底座气囊损坏，坐垫塌陷引起，因无拆分件，更换驾驶员座椅后故障排除。</t>
  </si>
  <si>
    <t>76285343</t>
  </si>
  <si>
    <t>JT501338</t>
  </si>
  <si>
    <t>257SNFKB-X4Z00500</t>
  </si>
  <si>
    <t>驾驶室后支撑空气弹簧漏气</t>
  </si>
  <si>
    <t>ETX超能版重点产品APP报修，派工号为：A2019120712811B</t>
  </si>
  <si>
    <t>5020051034</t>
  </si>
  <si>
    <t>用户来站反映车辆后空气弹簧漏气，经我站人员拆检发现车辆左后悬空气弹簧总成破裂导致</t>
  </si>
  <si>
    <t>76993066</t>
  </si>
  <si>
    <t>RCFT006584201912110007</t>
  </si>
  <si>
    <t>KR020904</t>
  </si>
  <si>
    <t>座椅不起，经检查发现座椅底座气管漏气导致故障，重新拆卸并修复后试车正常</t>
  </si>
  <si>
    <t>1419D057705</t>
  </si>
  <si>
    <t>RCFT000011201912110001</t>
  </si>
  <si>
    <t>FT000011</t>
  </si>
  <si>
    <t>HUB00084</t>
  </si>
  <si>
    <t>宜昌春江重汽发展有限责任公司</t>
  </si>
  <si>
    <t>KR017597</t>
  </si>
  <si>
    <t>派工单号：1-PLO9EPC</t>
  </si>
  <si>
    <t>现场检查该车卧铺右侧撑杆接头松旷间隙大，车辆运行时窜动异响，属出厂加工质量问题</t>
  </si>
  <si>
    <t>76273026</t>
  </si>
  <si>
    <t>FT003862</t>
  </si>
  <si>
    <t>GUD00030</t>
  </si>
  <si>
    <t>惠州市华茂汽车维修有限公司</t>
  </si>
  <si>
    <t>KR025117</t>
  </si>
  <si>
    <t>经拆检发现，该车座椅气控升降手柄阀内漏气，造成故障。</t>
  </si>
  <si>
    <t>1619G081047</t>
  </si>
  <si>
    <t>RCFT004921201912110001</t>
  </si>
  <si>
    <t>FT004921</t>
  </si>
  <si>
    <t>FDSHX013</t>
  </si>
  <si>
    <t>翼城县小刚汽配修理服务中心</t>
  </si>
  <si>
    <t>JT023901</t>
  </si>
  <si>
    <t>派工单号：1-PLFDSW6</t>
  </si>
  <si>
    <t>3118J042895</t>
  </si>
  <si>
    <t>FT002175</t>
  </si>
  <si>
    <t>GUZ00077</t>
  </si>
  <si>
    <t>贵州合力兴汽车销售有限公司</t>
  </si>
  <si>
    <t>KR005695</t>
  </si>
  <si>
    <t>车辆并未进站，实际维修地点：贵州省贵阳市开阳县双流镇305省道；经和欧曼底盘技术科联系该座椅没有拆分到座框按总成处理，望领导核实给予审批为谢！</t>
  </si>
  <si>
    <t>用户反应该车驾驶室座椅坐下去升不起来，经检查发现该车座椅（主）座框上的升降阀损坏导致，更换该车座椅总成（主）故障排除</t>
  </si>
  <si>
    <t>76257890</t>
  </si>
  <si>
    <t>FT010085</t>
  </si>
  <si>
    <t>FDHEL006</t>
  </si>
  <si>
    <t>佳木斯市北方博实汽车销售服务有限公司</t>
  </si>
  <si>
    <t>RCFT004864201912110008</t>
  </si>
  <si>
    <t>KR027558</t>
  </si>
  <si>
    <t>SH3A-6805401A1093</t>
  </si>
  <si>
    <t>因为找到阻尼器故障模式，用其他代替。</t>
  </si>
  <si>
    <t>检查发现阻尼器漏油，无法使用</t>
  </si>
  <si>
    <t>76287508</t>
  </si>
  <si>
    <t>RCFT004864201912110006</t>
  </si>
  <si>
    <t>气囊总成</t>
  </si>
  <si>
    <t>SRC026807005A1093</t>
  </si>
  <si>
    <t>检查发现气囊总成漏气，无法使用</t>
  </si>
  <si>
    <t>RCFT003963201912100004</t>
  </si>
  <si>
    <t>KT015614</t>
  </si>
  <si>
    <t>驾驶员座椅支座及调节机构总成(气囊座椅)</t>
  </si>
  <si>
    <t>F1B24968104015A1093</t>
  </si>
  <si>
    <t>客户反映新购车辆主驾驶座椅无法升起，经检查为座椅底座调节机构装配不当导致</t>
  </si>
  <si>
    <t>76269911</t>
  </si>
  <si>
    <t>RCFT006309201912100004</t>
  </si>
  <si>
    <t>FT006309</t>
  </si>
  <si>
    <t>NEM00027</t>
  </si>
  <si>
    <t>扎兰屯市佳运汽车销售有限公司</t>
  </si>
  <si>
    <t>KT012106</t>
  </si>
  <si>
    <t>76265421</t>
  </si>
  <si>
    <t>KR021616</t>
  </si>
  <si>
    <t>1-PHFG8TT</t>
  </si>
  <si>
    <t>主驾驶座椅落下后坐上不起，检查发现气悬浮阀气缸打开后不回位，内部发卡</t>
  </si>
  <si>
    <t>76278699</t>
  </si>
  <si>
    <t>FT009938</t>
  </si>
  <si>
    <t>HUN00012</t>
  </si>
  <si>
    <t>长沙星光永盛汽车维修服务有限公司</t>
  </si>
  <si>
    <t>KT013597</t>
  </si>
  <si>
    <t>BJ4259SNFKB-AB</t>
  </si>
  <si>
    <t>西部服务政策无条件免费外出。</t>
  </si>
  <si>
    <t>新车才开没多久驾驶员座椅就无法自动弹起，漏气严重，经我站维修人员检查为内部阀门漏气导致，更换驾驶员座椅总成后恢复正常。</t>
  </si>
  <si>
    <t>76267029</t>
  </si>
  <si>
    <t>长沙</t>
  </si>
  <si>
    <t>KT021818</t>
  </si>
  <si>
    <t>经我站检查，驾驶员座椅调节失效，无法拆开更换拆分件，给予更换总成</t>
  </si>
  <si>
    <t>76279308</t>
  </si>
  <si>
    <t>RCFT000011141201912100004</t>
  </si>
  <si>
    <t>FT000011141</t>
  </si>
  <si>
    <t>XIJ00077</t>
  </si>
  <si>
    <t>新疆新明鑫晟机械制造服务有限公司</t>
  </si>
  <si>
    <t>KT006695</t>
  </si>
  <si>
    <t>用户反映：座椅损坏，现场检查发现座椅漏气，阀损坏，无法修复，更换新件后故障排除。</t>
  </si>
  <si>
    <t>1419B022103</t>
  </si>
  <si>
    <t>FT003746</t>
  </si>
  <si>
    <t>HUN00051</t>
  </si>
  <si>
    <t>衡阳市中翔商用汽车服务有限公司</t>
  </si>
  <si>
    <t>KT006303</t>
  </si>
  <si>
    <t>用户反映车辆座椅不回位，我站检查发现主座椅气囊损坏，安全带扯不出.更换新件故障排除</t>
  </si>
  <si>
    <t>76257955</t>
  </si>
  <si>
    <t>RCFT006263201912100002</t>
  </si>
  <si>
    <t>KR015341</t>
  </si>
  <si>
    <t>中间座椅总成</t>
  </si>
  <si>
    <t>FH0681050002A0A1093</t>
  </si>
  <si>
    <t>更换厂家拆分件，提报维修工时</t>
  </si>
  <si>
    <t>76270001</t>
  </si>
  <si>
    <t>RCFT007241201912100002</t>
  </si>
  <si>
    <t>KT019591</t>
  </si>
  <si>
    <t>76276148</t>
  </si>
  <si>
    <t>KBFT00724120191114001 质量部：按照服务站方案处理，车辆先被动维修打胶处理。后续如仍不断出现，请重新反馈，费用先索赔供应商</t>
  </si>
  <si>
    <t>SP045</t>
  </si>
  <si>
    <t>RCFT007241201912100001</t>
  </si>
  <si>
    <t>KT019641</t>
  </si>
  <si>
    <t>76276189</t>
  </si>
  <si>
    <t>KR014543</t>
  </si>
  <si>
    <t>客户车辆座椅升不起来，更换座椅气悬浮后恢复正常</t>
  </si>
  <si>
    <t>76269451</t>
  </si>
  <si>
    <t>RCFT000065870201912090004</t>
  </si>
  <si>
    <t>FT000065870</t>
  </si>
  <si>
    <t>FDHEL011</t>
  </si>
  <si>
    <t>望奎县顺通汽车服务有限公司</t>
  </si>
  <si>
    <t>KT015421</t>
  </si>
  <si>
    <t>派工单号：A201912092036</t>
  </si>
  <si>
    <t>检查发现座椅气悬浮总成内部元件损坏，致使座椅不能自动调节，导致故障，更换后故障排除</t>
  </si>
  <si>
    <t>76270168</t>
  </si>
  <si>
    <t>RCFT010758201912090019</t>
  </si>
  <si>
    <t>FT010758</t>
  </si>
  <si>
    <t>FDSHD029</t>
  </si>
  <si>
    <t>青岛国盈汽车服务有限公司</t>
  </si>
  <si>
    <t>JT306898</t>
  </si>
  <si>
    <t>厂家提供配件，只索赔工时费</t>
  </si>
  <si>
    <t>车辆驾驶员座椅升降开关损坏</t>
  </si>
  <si>
    <t>76251235</t>
  </si>
  <si>
    <t>RCFT010758201912090013</t>
  </si>
  <si>
    <t>KR008257</t>
  </si>
  <si>
    <t>1419C036828</t>
  </si>
  <si>
    <t>RCFT010446201912090020</t>
  </si>
  <si>
    <t>FT010446</t>
  </si>
  <si>
    <t>HEB00235</t>
  </si>
  <si>
    <t>青龙满族自治县双盛汽车修理厂</t>
  </si>
  <si>
    <t>KT004556</t>
  </si>
  <si>
    <t>1419A008037</t>
  </si>
  <si>
    <t>KT015077</t>
  </si>
  <si>
    <t>客户反映车辆座椅损坏，经我站维修人员检查发现驾驶员座椅骨架断裂，导致此故障，需更换驾驶员座椅总成</t>
  </si>
  <si>
    <t>76269512</t>
  </si>
  <si>
    <t>RCFT007241201912090002</t>
  </si>
  <si>
    <t>KT019593</t>
  </si>
  <si>
    <t>76276172</t>
  </si>
  <si>
    <t>SP041</t>
  </si>
  <si>
    <t>RCFT004864201912090011</t>
  </si>
  <si>
    <t>KT014469</t>
  </si>
  <si>
    <t>检查发现气囊总成(气囊含气管)损坏漏气，无法使用。</t>
  </si>
  <si>
    <t>1419C049584</t>
  </si>
  <si>
    <t>RCFT006909201912090001</t>
  </si>
  <si>
    <t>KR003365</t>
  </si>
  <si>
    <t>车辆行驶时，座椅损坏经检查发现座椅气囊总成整体向右倾斜严重导致座椅无法正常使用。</t>
  </si>
  <si>
    <t>76254816</t>
  </si>
  <si>
    <t>RCFT003545201912090001</t>
  </si>
  <si>
    <t>KR014673</t>
  </si>
  <si>
    <t>座椅配件从1093厂家直发我服务站的，客户自行承担外出费用</t>
  </si>
  <si>
    <t>座椅内部调节机构卡滞为客户更换</t>
  </si>
  <si>
    <t>76268425</t>
  </si>
  <si>
    <t>FT003902</t>
  </si>
  <si>
    <t>HEN00099</t>
  </si>
  <si>
    <t>林州市万通汽车贸易有限责任公司</t>
  </si>
  <si>
    <t>KT021178</t>
  </si>
  <si>
    <t>3119E043582</t>
  </si>
  <si>
    <t>RCFT000032858201912080002</t>
  </si>
  <si>
    <t>KT019248</t>
  </si>
  <si>
    <t>经我站维修人员检查发现驾驶员座椅总成调整机构失效，造成车辆故障，建议更换驾驶员座椅</t>
  </si>
  <si>
    <t>1419E077094</t>
  </si>
  <si>
    <t>J3R00147</t>
  </si>
  <si>
    <t>座椅底座骨架断裂，更换新件。</t>
  </si>
  <si>
    <t>1418K134330</t>
  </si>
  <si>
    <t>RCFT006225201912080002</t>
  </si>
  <si>
    <t>FT006225</t>
  </si>
  <si>
    <t>NEM00104</t>
  </si>
  <si>
    <t>赤峰星翰汽车维修服务有限公司</t>
  </si>
  <si>
    <t>JT302516</t>
  </si>
  <si>
    <t>客户反应该车行驶中过于颠簸，靠背变形，到站后检查发现座椅底部上下调节阀故障导致，座椅靠背弯曲变形不能使用</t>
  </si>
  <si>
    <t>76246098</t>
  </si>
  <si>
    <t>RCFT003775201912080016</t>
  </si>
  <si>
    <t>KR015888</t>
  </si>
  <si>
    <t>更换气悬浮</t>
  </si>
  <si>
    <t>气悬浮失效</t>
  </si>
  <si>
    <t>1619D048322</t>
  </si>
  <si>
    <t>张锦涛</t>
  </si>
  <si>
    <t>RCFT010643201912080012</t>
  </si>
  <si>
    <t>KT018565</t>
  </si>
  <si>
    <t>气控升降手柄总成损坏</t>
  </si>
  <si>
    <t>76274691</t>
  </si>
  <si>
    <t>RCFT003545201912080002</t>
  </si>
  <si>
    <t>KT014885</t>
  </si>
  <si>
    <t>经我站人员检查座椅调节阀漏气。座椅配件从厂家直发我服务站</t>
  </si>
  <si>
    <t>76269261</t>
  </si>
  <si>
    <t>RCFT002404201912080004</t>
  </si>
  <si>
    <t>FT002404</t>
  </si>
  <si>
    <t>HEB00185</t>
  </si>
  <si>
    <t>蔚县西合营星火汽修厂</t>
  </si>
  <si>
    <t>KR004332</t>
  </si>
  <si>
    <t>新ETX穿越版已关联派工单号照片APP已上传，座椅总成号：H0681010100A0/A1093</t>
  </si>
  <si>
    <t>拆检发现驾驶员座椅软垫变形塌陷，更换新件后故障排除</t>
  </si>
  <si>
    <t>76256333</t>
  </si>
  <si>
    <t>FT006701</t>
  </si>
  <si>
    <t>SHX00025</t>
  </si>
  <si>
    <t>忻州市华远汽车服务有限公司</t>
  </si>
  <si>
    <t>HL009434</t>
  </si>
  <si>
    <t>用户反应驾驶员座椅开裂，检修发现驾驶员座椅坐垫内部开裂，更换驾驶员座椅坐垫总成，故障排除。</t>
  </si>
  <si>
    <t>89497872</t>
  </si>
  <si>
    <t>RCFT009832201912080001</t>
  </si>
  <si>
    <t>KR008716</t>
  </si>
  <si>
    <t>座椅漏气，更换气悬浮总后故障排除</t>
  </si>
  <si>
    <t>76261008</t>
  </si>
  <si>
    <t>RCFT006359201912080002</t>
  </si>
  <si>
    <t>KR034519</t>
  </si>
  <si>
    <t>车辆座椅靠背角度无法调整，检查是座椅调整机构损坏造成，经联系技术科查询该配件暂无拆分件，给予更换总成处理</t>
  </si>
  <si>
    <t>76298348</t>
  </si>
  <si>
    <t>RCFT002195201912080001</t>
  </si>
  <si>
    <t>FT002195</t>
  </si>
  <si>
    <t>FDSIC002</t>
  </si>
  <si>
    <t>泸州畅丰汽车服务有限公司</t>
  </si>
  <si>
    <t>KT027452</t>
  </si>
  <si>
    <t>76287845</t>
  </si>
  <si>
    <t>RCFT006438201912070006</t>
  </si>
  <si>
    <t>KT013601</t>
  </si>
  <si>
    <t>底座总成由厂家直供，故没有添加材料</t>
  </si>
  <si>
    <t>座椅底部安装支座断裂，更换座椅底座总成</t>
  </si>
  <si>
    <t>1419C050758</t>
  </si>
  <si>
    <t>FT010756</t>
  </si>
  <si>
    <t>FDQIH007</t>
  </si>
  <si>
    <t>乌兰县瑞顺汽车服务有限公司</t>
  </si>
  <si>
    <t>KR008744</t>
  </si>
  <si>
    <t>客户反映驾驶室座椅损坏，经检查发现驾驶员座椅损坏，更换座椅后试车正常。</t>
  </si>
  <si>
    <t>76260151</t>
  </si>
  <si>
    <t>RCFT006935201912070011</t>
  </si>
  <si>
    <t>经我站人员检查后发现驾驶员座椅漏气，拆解维修。</t>
  </si>
  <si>
    <t>RCFT000011141201912070022</t>
  </si>
  <si>
    <t>KR015614</t>
  </si>
  <si>
    <t>用户反映：座椅损坏，经现场检查发现座椅气阀漏气，无法修复，更换新件后故障排除。</t>
  </si>
  <si>
    <t>76269892</t>
  </si>
  <si>
    <t>KR015918</t>
  </si>
  <si>
    <t>经我站维修人员检查发现气悬浮总成卡滞，致使座椅不能升</t>
  </si>
  <si>
    <t>76271027</t>
  </si>
  <si>
    <t>RCFT007241201912070006</t>
  </si>
  <si>
    <t>KT019588</t>
  </si>
  <si>
    <t>76276147</t>
  </si>
  <si>
    <t>KBFT00724120191114001工时费、材料费正常提报，不能填到其他费用。快报批复打胶处理，索赔供应商</t>
  </si>
  <si>
    <t>SP051</t>
  </si>
  <si>
    <t>KT019640</t>
  </si>
  <si>
    <t>76276178</t>
  </si>
  <si>
    <t>RCFT007241201912070002</t>
  </si>
  <si>
    <t>RCFT007241201912070001</t>
  </si>
  <si>
    <t>KT019590</t>
  </si>
  <si>
    <t>76276164</t>
  </si>
  <si>
    <t>RCFT000014259201912070004</t>
  </si>
  <si>
    <t>KT020549</t>
  </si>
  <si>
    <t>3119E043702</t>
  </si>
  <si>
    <t>RCFT006899201912070004</t>
  </si>
  <si>
    <t>FT006899</t>
  </si>
  <si>
    <t>ZHJ00125</t>
  </si>
  <si>
    <t>宁波北仑飞翔汽车维修服务有限公司</t>
  </si>
  <si>
    <t>检查发现：座椅气管接头脱落 ，导致车辆座椅无法调节</t>
  </si>
  <si>
    <t>KR033474</t>
  </si>
  <si>
    <t>用户反映座椅升不起来。经检查：座椅总成损坏漏气，更换新件。</t>
  </si>
  <si>
    <t>76296588</t>
  </si>
  <si>
    <t>RCFT000017376201912070003</t>
  </si>
  <si>
    <t>FT000017376</t>
  </si>
  <si>
    <t>FDGAS005</t>
  </si>
  <si>
    <t>兰州启路汽车服务有限公司</t>
  </si>
  <si>
    <t>JT019679</t>
  </si>
  <si>
    <t>用户反映车辆座椅左右摇晃，经检查发现坐框减震器总成损坏。</t>
  </si>
  <si>
    <t>76232751</t>
  </si>
  <si>
    <t>RCFT001869201912070003</t>
  </si>
  <si>
    <t>FT001869</t>
  </si>
  <si>
    <t>LIN00053</t>
  </si>
  <si>
    <t>辽阳奥德新重型汽车修配厂</t>
  </si>
  <si>
    <t>KR013759</t>
  </si>
  <si>
    <t>主座椅升降器支架断</t>
  </si>
  <si>
    <t>1419C052128</t>
  </si>
  <si>
    <t>FT010958</t>
  </si>
  <si>
    <t>FDSHX025</t>
  </si>
  <si>
    <t>山西驰鹏汽车销售有限公司</t>
  </si>
  <si>
    <t>JR017923</t>
  </si>
  <si>
    <t>客户反映驾驶员座椅自动下落，经检查为驾驶员座椅气悬浮总成调整机构锁不住导致。</t>
  </si>
  <si>
    <t>76229822</t>
  </si>
  <si>
    <t>RCFT003545201912070002</t>
  </si>
  <si>
    <t>调节阀从1093座椅厂家直发我服务站的</t>
  </si>
  <si>
    <t>经我站人员检查座椅调节阀漏气，为客户更换。</t>
  </si>
  <si>
    <t>FT006331</t>
  </si>
  <si>
    <t>QIH00019</t>
  </si>
  <si>
    <t>西宁润邦汽车维修服务有限公司</t>
  </si>
  <si>
    <t>JT300749</t>
  </si>
  <si>
    <t>由于6号服务站停电，所以提报索赔单时间过晚，望领导核实后给予批复为盼.</t>
  </si>
  <si>
    <t>客户进站反应车辆座椅异响，经我站维修人员检查是车辆座椅内的阻尼器总成损坏导致车辆座椅异响，更换后试车正常。</t>
  </si>
  <si>
    <t>1418K130252</t>
  </si>
  <si>
    <t>RCFT005094201912070003</t>
  </si>
  <si>
    <t>KR005587</t>
  </si>
  <si>
    <t>侧下视镜装配不当</t>
  </si>
  <si>
    <t>FH4821030001A0A1093</t>
  </si>
  <si>
    <t>8210002158</t>
  </si>
  <si>
    <t>用户反映车辆车门下视镜无法使用，检查发现侧下视镜无法固定，建议更换</t>
  </si>
  <si>
    <t>1419B021518</t>
  </si>
  <si>
    <t>RCFT003242201912070001</t>
  </si>
  <si>
    <t>FT003242</t>
  </si>
  <si>
    <t>HEB00256</t>
  </si>
  <si>
    <t>石家庄金冠锐驰汽车销售有限公司</t>
  </si>
  <si>
    <t>KR002397</t>
  </si>
  <si>
    <t>司机座椅靠背总成</t>
  </si>
  <si>
    <t>S6805100A1000AA1093</t>
  </si>
  <si>
    <t>76254163</t>
  </si>
  <si>
    <t>RCFT009832201912060012</t>
  </si>
  <si>
    <t>KT012859</t>
  </si>
  <si>
    <t>FH5681010017A0A1093</t>
  </si>
  <si>
    <t>渣土车座椅气囊不工作，经检修是座椅气囊气管漏气，重新修理后，故障排除</t>
  </si>
  <si>
    <t>1419C039719</t>
  </si>
  <si>
    <t>RCFT009832201912060003</t>
  </si>
  <si>
    <t>KT022868</t>
  </si>
  <si>
    <t>客户反应座椅升不起来，经检修气悬浮损坏，更换气悬浮后故障排除</t>
  </si>
  <si>
    <t>76280940</t>
  </si>
  <si>
    <t>RCFT010425201912060024</t>
  </si>
  <si>
    <t>KT014543</t>
  </si>
  <si>
    <t>此工单与REPFT010425201912050003为同一故障地。</t>
  </si>
  <si>
    <t>76269469</t>
  </si>
  <si>
    <t>FT003823</t>
  </si>
  <si>
    <t>SIC00009</t>
  </si>
  <si>
    <t>攀枝花市京福汽车销售服务有限公司</t>
  </si>
  <si>
    <t>KT006255</t>
  </si>
  <si>
    <t>派工单号：A201912051024   APP内有视频</t>
  </si>
  <si>
    <t>经检查车辆驾驶员座椅总成内部支架断裂，导致座椅凹陷，更换驾驶员座椅总成，试车正常，故障排除</t>
  </si>
  <si>
    <t>76257779</t>
  </si>
  <si>
    <t>KR001545</t>
  </si>
  <si>
    <t>6系非公路车</t>
  </si>
  <si>
    <t>客户反应驾驶员座椅倾斜，检查发现驾驶员座椅底座倾斜旷动引发故障</t>
  </si>
  <si>
    <t>WP7.300E51</t>
  </si>
  <si>
    <t>1019A000179</t>
  </si>
  <si>
    <t>KT028518</t>
  </si>
  <si>
    <t>76287919</t>
  </si>
  <si>
    <t>RCFT001672201912060003</t>
  </si>
  <si>
    <t>KT034404</t>
  </si>
  <si>
    <t>经检查发现驾驶员座椅总成调整机构卡滞导致漏气，建议更换处理。</t>
  </si>
  <si>
    <t>76299344</t>
  </si>
  <si>
    <t>RCFT000854201912060005</t>
  </si>
  <si>
    <t>该座椅经成都中心库及总部反馈该故障无拆分件，只能更换座椅总成，系统上找相近的故障模式代替  派工号：1-55296372718</t>
  </si>
  <si>
    <t>客户反应座椅升降不正常一降到底不回位，经检查座椅气控阀故障导致</t>
  </si>
  <si>
    <t>FT000088215</t>
  </si>
  <si>
    <t>FDSHX045</t>
  </si>
  <si>
    <t>定襄县建翔运输有限公司</t>
  </si>
  <si>
    <t>JH603670</t>
  </si>
  <si>
    <t>用户反映：驾驶室座垫弹簧断裂，我站维修人员检测车辆驾驶员座垫总成钢线断裂导致座椅软垫变形塌陷.更换新件，故障排除.</t>
  </si>
  <si>
    <t>WP10H375E50</t>
  </si>
  <si>
    <t>3618C009735</t>
  </si>
  <si>
    <t>RCFT000011141201912060004</t>
  </si>
  <si>
    <t>JR010410</t>
  </si>
  <si>
    <t>SH4A-6802118A1093</t>
  </si>
  <si>
    <t>用户反映：座椅损坏，经现场检查发现座椅坐垫损坏，无法修复，更换新件后故障排除。</t>
  </si>
  <si>
    <t>76216930</t>
  </si>
  <si>
    <t>FT006143</t>
  </si>
  <si>
    <t>JIS00162</t>
  </si>
  <si>
    <t>南京吉顺汽车销售有限公司</t>
  </si>
  <si>
    <t>KT013361</t>
  </si>
  <si>
    <t>经我站现场检查为座垫开裂，我站给予换件处理</t>
  </si>
  <si>
    <t>1619B025252</t>
  </si>
  <si>
    <t>KT022176</t>
  </si>
  <si>
    <t>客户反映车辆行驶中座椅自动升起降落，更换座椅气悬浮后恢复正常</t>
  </si>
  <si>
    <t>76279696</t>
  </si>
  <si>
    <t>RCFT000021201912060001</t>
  </si>
  <si>
    <t>KR033366</t>
  </si>
  <si>
    <t>76296577</t>
  </si>
  <si>
    <t>RCFT006597201912060002</t>
  </si>
  <si>
    <t>FT006597</t>
  </si>
  <si>
    <t>HEB00211</t>
  </si>
  <si>
    <t>沧县晶鑫汽车维修厂</t>
  </si>
  <si>
    <t>KT024045</t>
  </si>
  <si>
    <t>J.  自费外出 地点：河北省沧州市泊头市正港路3号靠近连岭轮胎</t>
  </si>
  <si>
    <t>检查发现车辆副驾驶员座椅骨架倾斜坐垫开线，靠背无法调节无法正常使用。</t>
  </si>
  <si>
    <t>76282797</t>
  </si>
  <si>
    <t>RCFT004396201912050004</t>
  </si>
  <si>
    <t>FT004396</t>
  </si>
  <si>
    <t>JIS00141</t>
  </si>
  <si>
    <t>睢宁县常青汽车销售服务有限公司</t>
  </si>
  <si>
    <t>KR006566</t>
  </si>
  <si>
    <t>76258616</t>
  </si>
  <si>
    <t>FT009605</t>
  </si>
  <si>
    <t>FDBEJ002</t>
  </si>
  <si>
    <t>北京和田汽车改装有限公司</t>
  </si>
  <si>
    <t>KT023425</t>
  </si>
  <si>
    <t>用户反应车辆座椅偏，我站检查为车辆驾驶员座椅故障导致，给与更换处理故障排除。</t>
  </si>
  <si>
    <t>RCFT010507201912050004</t>
  </si>
  <si>
    <t>FT010507</t>
  </si>
  <si>
    <t>FDSHD027</t>
  </si>
  <si>
    <t>梁山县一通汽车维修服务有限公司</t>
  </si>
  <si>
    <t>JR305731</t>
  </si>
  <si>
    <t>JR021260</t>
  </si>
  <si>
    <t>4257SNFCB-W7T00100</t>
  </si>
  <si>
    <t>1-PD28Z08</t>
  </si>
  <si>
    <t>座椅偏斜。经拆解检查发现为：座椅靠背回位簧丢失、减震座椅滚轮处损坏，坐垫固定螺栓螺纹扣损坏，鉴于多次损坏，建议更换座椅总成。</t>
  </si>
  <si>
    <t>76231469</t>
  </si>
  <si>
    <t>RCFT007241201912050008</t>
  </si>
  <si>
    <t>KR019637</t>
  </si>
  <si>
    <t>76276170</t>
  </si>
  <si>
    <t>KBFT00724120191114001   扣工时费0.88元</t>
  </si>
  <si>
    <t>SP044</t>
  </si>
  <si>
    <t>RCFT007241201912050006</t>
  </si>
  <si>
    <t>KT019611</t>
  </si>
  <si>
    <t>经检查分析：因座椅气阀调节机构损坏，导致座椅坏了不能升降，更换新件处理，故障排除。</t>
  </si>
  <si>
    <t>76276151</t>
  </si>
  <si>
    <t>RCFT007241201912050005</t>
  </si>
  <si>
    <t>KT018891</t>
  </si>
  <si>
    <t>76275302</t>
  </si>
  <si>
    <t>KBFT00724120191114001质量部：按照服务站方案处理，车辆先被动维修打胶处理。后续如仍不断出现，请重新反馈，费用先索赔供应商  扣工时费0.88元</t>
  </si>
  <si>
    <t>RCFT007241201912050004</t>
  </si>
  <si>
    <t>KT019628</t>
  </si>
  <si>
    <t>76276152</t>
  </si>
  <si>
    <t>KBFT00724120191114001质量部：按照服务站方案处理，车辆先被动维修打胶处理。后续如仍不断出现，请重新反馈，费用先索赔供应商   扣工时费0.88元</t>
  </si>
  <si>
    <t>RCFT003545201912050004</t>
  </si>
  <si>
    <t>KT012397</t>
  </si>
  <si>
    <t>客户自行承担外出费用</t>
  </si>
  <si>
    <t>RCFT003545201912050001</t>
  </si>
  <si>
    <t>KR026945</t>
  </si>
  <si>
    <t>三通甴厂家直发，无材料费，无返旧件     客户自行承担外出费用</t>
  </si>
  <si>
    <t xml:space="preserve">客户反映坐椅漏气，经检查座椅链接管三通损坏，更换三通 </t>
  </si>
  <si>
    <t>76286025</t>
  </si>
  <si>
    <t>KT028219</t>
  </si>
  <si>
    <t>车辆行驶中卧铺伸缩杆异响，经检查发现伸缩杆两头端部松旷导致，</t>
  </si>
  <si>
    <t>76288719</t>
  </si>
  <si>
    <t>RCFT000020072201912050002</t>
  </si>
  <si>
    <t>FT000020072</t>
  </si>
  <si>
    <t>FDSHD033</t>
  </si>
  <si>
    <t>济宁金德物流有限公司</t>
  </si>
  <si>
    <t>KR014415</t>
  </si>
  <si>
    <t>检查发现原因是气控升降手柄总成卡滞损坏，给与更换处理</t>
  </si>
  <si>
    <t>3619D028695</t>
  </si>
  <si>
    <t>RCFT007241201912040023</t>
  </si>
  <si>
    <t>SP043</t>
  </si>
  <si>
    <t>RCFT007241201912040020</t>
  </si>
  <si>
    <t>RCFT007241201912040016</t>
  </si>
  <si>
    <t>KT019643</t>
  </si>
  <si>
    <t>76276156</t>
  </si>
  <si>
    <t>RCFT003545201912040007</t>
  </si>
  <si>
    <t>KR014674</t>
  </si>
  <si>
    <t>座椅调节手柄内部漏气，为客户更换，配件从1093座椅厂家直发我服务站的</t>
  </si>
  <si>
    <t>76268421</t>
  </si>
  <si>
    <t>RCFT010643201912040005</t>
  </si>
  <si>
    <t>KT018342</t>
  </si>
  <si>
    <t>驾驶员座椅升降手柄损坏，无法使用</t>
  </si>
  <si>
    <t>76274207</t>
  </si>
  <si>
    <t>RCFT007241201912040010</t>
  </si>
  <si>
    <t>KR019635</t>
  </si>
  <si>
    <t>76276171</t>
  </si>
  <si>
    <t>RCFT003872201912040015</t>
  </si>
  <si>
    <t>KR022242</t>
  </si>
  <si>
    <t>大客户新重点产品需补工时费激励系数，ISG产品报修，派工号1-P7BK5YY</t>
  </si>
  <si>
    <t>驾驶室主座椅调整困难且有异响，检查为座椅升降器损坏，更换座椅升降器后修复</t>
  </si>
  <si>
    <t>76279359</t>
  </si>
  <si>
    <t>RCFT003872201912040001</t>
  </si>
  <si>
    <t>KR019707</t>
  </si>
  <si>
    <t>大客户新重点产品需补工时费激励系数，ISG产品报修，派工号 1-P97VUJ3    外出服务    地点：唐山市丰南区靠近兴达管厂</t>
  </si>
  <si>
    <t>车辆气控升降手柄总成漏气，损坏，检查为升降手机内部元件损坏，更换升降手柄总成后修复，</t>
  </si>
  <si>
    <t>76276134</t>
  </si>
  <si>
    <t>RCFT003545201912030008</t>
  </si>
  <si>
    <t>座椅内部配件从厂家直发我服务站的，客户自行承担外出费用</t>
  </si>
  <si>
    <t>座椅内部卡滞导致座椅不升降，为客户更换维修</t>
  </si>
  <si>
    <t>RCFT007241201912030011</t>
  </si>
  <si>
    <t>质量快报KBFT00724120191114001：质量部：按照服务站方案处理，车辆先被动维修打胶处理。后续如仍不断出现，请重新反馈，费用先索赔供应商</t>
  </si>
  <si>
    <t>SP042</t>
  </si>
  <si>
    <t>RCFT007241201912030010</t>
  </si>
  <si>
    <t>KR019612</t>
  </si>
  <si>
    <t>76276154</t>
  </si>
  <si>
    <t>RCFT003766201912030002</t>
  </si>
  <si>
    <t>FT003766</t>
  </si>
  <si>
    <t>JIS00206</t>
  </si>
  <si>
    <t>徐州凯驰汽车贸易有限公司</t>
  </si>
  <si>
    <t>KR022170</t>
  </si>
  <si>
    <t>76279656</t>
  </si>
  <si>
    <t>刘明</t>
  </si>
  <si>
    <t>RCFT007241201912030008</t>
  </si>
  <si>
    <t>KR019647</t>
  </si>
  <si>
    <t>76276184</t>
  </si>
  <si>
    <t>RCFT007241201912030007</t>
  </si>
  <si>
    <t>KT019608</t>
  </si>
  <si>
    <t>76276159</t>
  </si>
  <si>
    <t>RCFT007241201912030006</t>
  </si>
  <si>
    <t>KR019602</t>
  </si>
  <si>
    <t>76276146</t>
  </si>
  <si>
    <t>RCFT007241201912030005</t>
  </si>
  <si>
    <t>KR019648</t>
  </si>
  <si>
    <t>76276182</t>
  </si>
  <si>
    <t>RCFT007241201912030004</t>
  </si>
  <si>
    <t>KR019610</t>
  </si>
  <si>
    <t>76276162</t>
  </si>
  <si>
    <t>FT000039226</t>
  </si>
  <si>
    <t>FDSHX034</t>
  </si>
  <si>
    <t>浑源鹏瑞通汽车销售服务有限公司</t>
  </si>
  <si>
    <t>KR024686</t>
  </si>
  <si>
    <t>我站代县驻点服务</t>
  </si>
  <si>
    <t>座椅高度调节阀失效漏气</t>
  </si>
  <si>
    <t>第1张PAA照片与车联网停车位置相符</t>
  </si>
  <si>
    <t>RCFT001871201912030010</t>
  </si>
  <si>
    <t>KR019194</t>
  </si>
  <si>
    <t>76275600</t>
  </si>
  <si>
    <t>RCFT003545201912030001</t>
  </si>
  <si>
    <t>KT011360</t>
  </si>
  <si>
    <t>经检查座椅卡滞为客户维修</t>
  </si>
  <si>
    <t>76265353</t>
  </si>
  <si>
    <t>JT306274</t>
  </si>
  <si>
    <t>经我站服务人员检查发现驾驶员主座椅减振器总成损坏，需要更换新件，经更换后故障排除，试车正常。</t>
  </si>
  <si>
    <t>76248837</t>
  </si>
  <si>
    <t>J3R00190</t>
  </si>
  <si>
    <t>1418L141043</t>
  </si>
  <si>
    <t>RCFT000063193201912020008</t>
  </si>
  <si>
    <t>KT020903</t>
  </si>
  <si>
    <t>检查发现驾驶员座椅升降器异常磨损，无法使用</t>
  </si>
  <si>
    <t>76277647</t>
  </si>
  <si>
    <t>RCFT001869201912020004</t>
  </si>
  <si>
    <t>KT007861</t>
  </si>
  <si>
    <t>主座椅减震支架断裂</t>
  </si>
  <si>
    <t>1419B018946</t>
  </si>
  <si>
    <t>KR022983</t>
  </si>
  <si>
    <t>拆下坐垫，检查内部发现阻尼器支架断裂，咨询中心库及1093厂家，未购得配件，客户多次进站抱怨座椅问题</t>
  </si>
  <si>
    <t>76280844</t>
  </si>
  <si>
    <t>阻尼器材料费不符</t>
  </si>
  <si>
    <t>RCFT000020073201912020003</t>
  </si>
  <si>
    <t>FT000020073</t>
  </si>
  <si>
    <t>GAS00018</t>
  </si>
  <si>
    <t>武威东辰亚泰汽车商贸有限公司</t>
  </si>
  <si>
    <t>JR018719</t>
  </si>
  <si>
    <t>76230774</t>
  </si>
  <si>
    <t>RCFT003775201912020002</t>
  </si>
  <si>
    <t>KR007170</t>
  </si>
  <si>
    <t>76258113</t>
  </si>
  <si>
    <t>RCFT010680201912020002</t>
  </si>
  <si>
    <t>KR021942</t>
  </si>
  <si>
    <t>76278950</t>
  </si>
  <si>
    <t>RCFT000020072201912010015</t>
  </si>
  <si>
    <t>KR014412</t>
  </si>
  <si>
    <t>检查发现原因是气控升降手柄损坏造成座椅不升</t>
  </si>
  <si>
    <t>3619D028718</t>
  </si>
  <si>
    <t>RCFT007241201912010006</t>
  </si>
  <si>
    <t>KT019586</t>
  </si>
  <si>
    <t>76276168</t>
  </si>
  <si>
    <t>KBFT00724120191114001     扣工时费5.76元</t>
  </si>
  <si>
    <t>RCFT010758201912010002</t>
  </si>
  <si>
    <t>KR008251</t>
  </si>
  <si>
    <t>系统无零部件，联系座椅厂家提供坐框减震器总成，只索赔工时费。</t>
  </si>
  <si>
    <t>1419C036579</t>
  </si>
  <si>
    <t>KT020750</t>
  </si>
  <si>
    <t>1-P7CBG71</t>
  </si>
  <si>
    <t>经拆解检查发现为：坐框减震器总成减震器漏油，无法正常使用。</t>
  </si>
  <si>
    <t>76275442</t>
  </si>
  <si>
    <t>RCFT006798201912010001</t>
  </si>
  <si>
    <t>JR304869</t>
  </si>
  <si>
    <t>派工号：1-P7DHI3M</t>
  </si>
  <si>
    <t>1418L139534</t>
  </si>
  <si>
    <t>KT013751</t>
  </si>
  <si>
    <t>渣土车保内免费外出。外出服务车苏F0C5Q3，出发地点南通市港闸区永和路18号，到达地点南通市如皋市靠近恒盛庄园。单程33公里。咨询配件技术部，该驾驶员座椅无拆分件供货，调总成件更换。该驾驶员座椅总成旧件上印有A1093，K0409，H468100000013。</t>
  </si>
  <si>
    <t>该车驾驶员座椅总成上安全带卷收器内部元件损坏卡死，导致安全带无法无法使用。同时该座椅骨架变形导致向右倾斜，驾驶时很不舒服。用户报修。我站前往抢修。</t>
  </si>
  <si>
    <t>1419C051441</t>
  </si>
  <si>
    <t>公司不允许更换座椅总成</t>
  </si>
  <si>
    <t>RCFT003879201912270004</t>
  </si>
  <si>
    <t>FT003879</t>
  </si>
  <si>
    <t>HEB00072</t>
  </si>
  <si>
    <t>廊坊市宏晨汽车销售服务有限公司</t>
  </si>
  <si>
    <t>KR005815</t>
  </si>
  <si>
    <t>经检查发现减震器囊漏气，调整机构卡滞，需更换，更换后故障排除</t>
  </si>
  <si>
    <t>1619A017664</t>
  </si>
  <si>
    <t>RCFT007654201912260003</t>
  </si>
  <si>
    <t>FT007654</t>
  </si>
  <si>
    <t>FDANH015</t>
  </si>
  <si>
    <t>宣城红云汽车服务有限公司</t>
  </si>
  <si>
    <t>KR021109</t>
  </si>
  <si>
    <t>车辆主驾驶座椅无法自动升降，经检查气悬浮总成造成</t>
  </si>
  <si>
    <t>WP13.500E501</t>
  </si>
  <si>
    <t>3119F047587</t>
  </si>
  <si>
    <t>皖南</t>
  </si>
  <si>
    <t>RCFT004396201912160004</t>
  </si>
  <si>
    <t>KT007295</t>
  </si>
  <si>
    <t>3119A008967</t>
  </si>
  <si>
    <t>RCFT004396201912160002</t>
  </si>
  <si>
    <t>KR017275</t>
  </si>
  <si>
    <t>1419C053243</t>
  </si>
  <si>
    <t>RCFT006032201912150002</t>
  </si>
  <si>
    <t>FT006032</t>
  </si>
  <si>
    <t>FDSAX003</t>
  </si>
  <si>
    <t>西安诚发汽车维修服务有限公司</t>
  </si>
  <si>
    <t>KT018851</t>
  </si>
  <si>
    <t>中通大客户车辆，不限故障模式外出</t>
  </si>
  <si>
    <t>76275237</t>
  </si>
  <si>
    <t>周少杰</t>
  </si>
  <si>
    <t>RCFT000008972201912150004</t>
  </si>
  <si>
    <t>KR007898</t>
  </si>
  <si>
    <t>1419B025128</t>
  </si>
  <si>
    <t>RCFT003775201912150013</t>
  </si>
  <si>
    <t>KR026293</t>
  </si>
  <si>
    <t>座椅气悬浮故障导致座椅慢慢下降</t>
  </si>
  <si>
    <t>76285887</t>
  </si>
  <si>
    <t>RCFT003872201912150002</t>
  </si>
  <si>
    <t>HH024751</t>
  </si>
  <si>
    <t>大客户新重点产品需补工时费激励系数，ISG产品报修，派工号1-POCA7M0</t>
  </si>
  <si>
    <t>驾驶室主座椅无法升降，检查为主座椅支架总成元件密封不严，更换座椅支架后修复，</t>
  </si>
  <si>
    <t>76176713</t>
  </si>
  <si>
    <t>RCFT000057151201912140017</t>
  </si>
  <si>
    <t>KT014784</t>
  </si>
  <si>
    <t>客户车辆驾驶员座椅无法保持调整好的高度，维修人员检查发现座椅气悬浮气阀卡滞，拆装座椅气悬气阀涂抹润滑有后恢复正常</t>
  </si>
  <si>
    <t>76269441</t>
  </si>
  <si>
    <t>RCFT000057151201912140016</t>
  </si>
  <si>
    <t>KR011583</t>
  </si>
  <si>
    <t>客户反映座椅无法保持调整高度，维修人员检查发现座椅气悬浮气阀卡滞，维修润滑座椅气悬浮气阀后故障排除</t>
  </si>
  <si>
    <t>76265138</t>
  </si>
  <si>
    <t>RCFT010081201912130002</t>
  </si>
  <si>
    <t>JT018009</t>
  </si>
  <si>
    <t>76228786</t>
  </si>
  <si>
    <t>JH606499</t>
  </si>
  <si>
    <t>报修单号：A201912120421</t>
  </si>
  <si>
    <t>司机反映座椅异响，请安排维修。经检查发现驾驶员气囊减震器总成内部气控阀，阻尼器，气囊均有不同程度损坏，给客户更换新部件排除故障，</t>
  </si>
  <si>
    <t>1418D053025</t>
  </si>
  <si>
    <t>FT010747</t>
  </si>
  <si>
    <t>FDSHX021</t>
  </si>
  <si>
    <t>临汾晋驰汽车维修有限公司</t>
  </si>
  <si>
    <t>KT016193</t>
  </si>
  <si>
    <t>座椅气阀漏气，需更换</t>
  </si>
  <si>
    <t>76268054</t>
  </si>
  <si>
    <t>RCFT002416201912120012</t>
  </si>
  <si>
    <t>FT002416</t>
  </si>
  <si>
    <t>HEB00210</t>
  </si>
  <si>
    <t>邯郸市永年区现方汽车修理厂</t>
  </si>
  <si>
    <t>JH606734</t>
  </si>
  <si>
    <t>驾驶员座椅靠背无法调节为客户更换。</t>
  </si>
  <si>
    <t>3618D017681</t>
  </si>
  <si>
    <t>曹丙雷</t>
  </si>
  <si>
    <t>RCFT003879201912120006</t>
  </si>
  <si>
    <t>KR005816</t>
  </si>
  <si>
    <t>经检查发现减座椅底座松脱滑动，需更换，更换后故障排除</t>
  </si>
  <si>
    <t>1619A017650</t>
  </si>
  <si>
    <t>RCFT004385201912120003</t>
  </si>
  <si>
    <t>KT025248</t>
  </si>
  <si>
    <t>座椅垫由厂家直发，只提报工时费用</t>
  </si>
  <si>
    <t>1419H098715</t>
  </si>
  <si>
    <t>RCFT004385201912120002</t>
  </si>
  <si>
    <t>KT025257</t>
  </si>
  <si>
    <t>主驾驶坐垫由厂家直接发货，只提报工时费</t>
  </si>
  <si>
    <t>1419H098548</t>
  </si>
  <si>
    <t>RCFT002416201912120003</t>
  </si>
  <si>
    <t>JH616251</t>
  </si>
  <si>
    <t>客户反映；驾驶室不起倾斜，经现场检测为座椅骨架变形无法调节，靠背无法调节导致，为用户更换座椅总成</t>
  </si>
  <si>
    <t>76230365</t>
  </si>
  <si>
    <t>RCFT003830201912120004</t>
  </si>
  <si>
    <t>FT003830</t>
  </si>
  <si>
    <t>XIZ00016</t>
  </si>
  <si>
    <t>西藏冀鑫汽车销售有限公司</t>
  </si>
  <si>
    <t>KT007837</t>
  </si>
  <si>
    <t>客户自费外出：外出地点是：日喀则桑珠孜区</t>
  </si>
  <si>
    <t>76260205</t>
  </si>
  <si>
    <t>西藏</t>
  </si>
  <si>
    <t>RCFT006253201912120002</t>
  </si>
  <si>
    <t>JT013962</t>
  </si>
  <si>
    <t>76221763</t>
  </si>
  <si>
    <t>RCFT003545201912100010</t>
  </si>
  <si>
    <t>KT014903</t>
  </si>
  <si>
    <t>客户自行承担外出费用。此车的行车本让交警扣除，修理工拍的大梁号。</t>
  </si>
  <si>
    <t>76269319</t>
  </si>
  <si>
    <t>RCFT006449201912100009</t>
  </si>
  <si>
    <t>FT006449</t>
  </si>
  <si>
    <t>FDGAS007</t>
  </si>
  <si>
    <t>甘肃德晟汽车贸易有限公司</t>
  </si>
  <si>
    <t>KT011165</t>
  </si>
  <si>
    <t>客户进站反映：车辆驾驶员座椅无法调节，经检查是驾驶员座椅调整机构损坏，更换新件故障排除</t>
  </si>
  <si>
    <t>76264556</t>
  </si>
  <si>
    <t>RCFT003545201912100008</t>
  </si>
  <si>
    <t>JR307211</t>
  </si>
  <si>
    <t>配件从座椅厂家直发我服务站的</t>
  </si>
  <si>
    <t>76252151</t>
  </si>
  <si>
    <t>RCFT003764201912100001</t>
  </si>
  <si>
    <t>FT003764</t>
  </si>
  <si>
    <t>JIS00107</t>
  </si>
  <si>
    <t>苏州市跃进汽车修配厂</t>
  </si>
  <si>
    <t>KT019322</t>
  </si>
  <si>
    <t>客户送货急，应客户要求我站用快速接头给予修复处理，无旧件，无材料费</t>
  </si>
  <si>
    <t>76276002</t>
  </si>
  <si>
    <t>RCFT003259201912100005</t>
  </si>
  <si>
    <t>FT003259</t>
  </si>
  <si>
    <t>HEL00112</t>
  </si>
  <si>
    <t>齐齐哈尔宇丰实业有限公司</t>
  </si>
  <si>
    <t>KT026761</t>
  </si>
  <si>
    <t>76284936</t>
  </si>
  <si>
    <t>RCFT006584201912100003</t>
  </si>
  <si>
    <t>KR010205</t>
  </si>
  <si>
    <t>1419C039493</t>
  </si>
  <si>
    <t>RCFT007241201912100003</t>
  </si>
  <si>
    <t>KR019625</t>
  </si>
  <si>
    <t>AB质量快报编号：KBFT00724120191114001</t>
  </si>
  <si>
    <t>76276185</t>
  </si>
  <si>
    <t>KBFT00724120191114001；质量部：按照服务站方案处理，车辆先被动维修打胶处理。后续如仍不断出现，请重新反馈，费用先索赔供应商</t>
  </si>
  <si>
    <t>JL607487</t>
  </si>
  <si>
    <t>新ETX</t>
  </si>
  <si>
    <t>驾驶室座椅底座左右不平，后背开焊锁扣脱落</t>
  </si>
  <si>
    <t>ISGe5-400/高压共轨/进口泵/电磁风扇</t>
  </si>
  <si>
    <t>76216255</t>
  </si>
  <si>
    <t>RCFT003402201912100001</t>
  </si>
  <si>
    <t>KR002478</t>
  </si>
  <si>
    <t>城建渣土车报修，派工单号：1-PIW930I。</t>
  </si>
  <si>
    <t>1419A005932</t>
  </si>
  <si>
    <t>RCFT004385201912090006</t>
  </si>
  <si>
    <t>KR020628</t>
  </si>
  <si>
    <t>1419E078695</t>
  </si>
  <si>
    <t>RCFT006574201912090002</t>
  </si>
  <si>
    <t>FT006574</t>
  </si>
  <si>
    <t>SHD00263</t>
  </si>
  <si>
    <t>临沂市晟通汽车销售服务有限公司</t>
  </si>
  <si>
    <t>KR018086</t>
  </si>
  <si>
    <t>用户自费外出</t>
  </si>
  <si>
    <t>用户车辆驾驶室座椅出现偏移现象，无法调整，为用户更换驾驶室座椅总成后问题解决。</t>
  </si>
  <si>
    <t>1419D066716</t>
  </si>
  <si>
    <t>有APP视频</t>
  </si>
  <si>
    <t>KR018923</t>
  </si>
  <si>
    <t>驾驶员座椅内部支架焊接处多处断裂。更换驾驶员座椅总成</t>
  </si>
  <si>
    <t>1419E075331</t>
  </si>
  <si>
    <t>JL604066</t>
  </si>
  <si>
    <t>驾驶员座椅倾斜，检查发现驾驶员座椅底座倾斜旷动引发故障</t>
  </si>
  <si>
    <t>3618C010855</t>
  </si>
  <si>
    <t>徐州市睿鹏汽车销售服务有限公司</t>
  </si>
  <si>
    <t>KT016602</t>
  </si>
  <si>
    <t>车辆驾驶员座椅不能升起，经维修检测发现故障原因为座椅气控升降手柄内部损坏卡顿，给与更换处理</t>
  </si>
  <si>
    <t>1419D061950</t>
  </si>
  <si>
    <t>RCFT003812201912080002</t>
  </si>
  <si>
    <t>KR007524</t>
  </si>
  <si>
    <t>检查发现座椅骨架变形，靠背卡不住，更换后故障排除</t>
  </si>
  <si>
    <t>76258571</t>
  </si>
  <si>
    <t>RCFT000066825201912080001</t>
  </si>
  <si>
    <t>JT305456</t>
  </si>
  <si>
    <t>GTL2017款派工单号：1-PHCT5CC    座椅总成图号：FH468100000008   出厂编号：J 12  15   生产厂家：A1093</t>
  </si>
  <si>
    <t>客户反映驾驶员座椅无法升降，经检查发现速升速降开关气路总成断裂，导致座椅无法升降。更换速升速降开关气路总成。</t>
  </si>
  <si>
    <t>76248471</t>
  </si>
  <si>
    <t>RCFT003775201912080006</t>
  </si>
  <si>
    <t>J3R00196</t>
  </si>
  <si>
    <t>更换减震器总成     辽宁省本溪市溪湖区日月岛街道</t>
  </si>
  <si>
    <t>减震器断裂</t>
  </si>
  <si>
    <t>1418L141056</t>
  </si>
  <si>
    <t>RCFT006359201912080001</t>
  </si>
  <si>
    <t>KT007925</t>
  </si>
  <si>
    <t>车辆座椅靠背角度无法调整，经检查是座椅靠背调整机构损坏造成，经咨询技术科该配件无拆分件，给予更换总成处理</t>
  </si>
  <si>
    <t>76259845</t>
  </si>
  <si>
    <t>RCFT007241201912070015</t>
  </si>
  <si>
    <t>RCFT007241201912070014</t>
  </si>
  <si>
    <t>KR019622</t>
  </si>
  <si>
    <t>76276149</t>
  </si>
  <si>
    <t>KBFT00724120191114001质量部：按照服务站方案处理，车辆先被动维修打胶处理，费用先索赔供应商</t>
  </si>
  <si>
    <t>RCFT000024713201912070007</t>
  </si>
  <si>
    <t>FT000024713</t>
  </si>
  <si>
    <t>FDHEB037</t>
  </si>
  <si>
    <t>围场满族蒙古族自治县民泰汽车维修有限公司</t>
  </si>
  <si>
    <t>KR022947</t>
  </si>
  <si>
    <t>76281070</t>
  </si>
  <si>
    <t>RCFT007654201912070003</t>
  </si>
  <si>
    <t>KT024212</t>
  </si>
  <si>
    <t>主驾驶座椅气悬浮总成漏气</t>
  </si>
  <si>
    <t>1419G095035</t>
  </si>
  <si>
    <t>RCFT007241201912070010</t>
  </si>
  <si>
    <t>KR018902</t>
  </si>
  <si>
    <t>AB快报编号：KBFT00724120191114001（工时费：180元，材料费：30元）</t>
  </si>
  <si>
    <t>76275301</t>
  </si>
  <si>
    <t>RCFT007241201912070008</t>
  </si>
  <si>
    <t>KR019599</t>
  </si>
  <si>
    <t>76276155</t>
  </si>
  <si>
    <t>RCFT007241201912070007</t>
  </si>
  <si>
    <t>KT019623</t>
  </si>
  <si>
    <t>76276177</t>
  </si>
  <si>
    <t>JH610473</t>
  </si>
  <si>
    <t>经检查，上卧铺支承座断裂导致卧铺气弹簧损坏不工作，无法修复，为客户更换新件，故障排除。</t>
  </si>
  <si>
    <t>76221033</t>
  </si>
  <si>
    <t>RCFT003545201912070005</t>
  </si>
  <si>
    <t>KT014780</t>
  </si>
  <si>
    <t>76268588</t>
  </si>
  <si>
    <t>RCFT003922201912070003</t>
  </si>
  <si>
    <t>KT011759</t>
  </si>
  <si>
    <t>用户反映;行驶中座椅高度一直往下落无法调节，经检查发现是座椅高度调节机构卡滞不管用造成，由于该座椅无拆分件更换左右总成后故障排除。</t>
  </si>
  <si>
    <t>76264692</t>
  </si>
  <si>
    <t>RCFT003759201912060003</t>
  </si>
  <si>
    <t>FT003759</t>
  </si>
  <si>
    <t>JIS00050</t>
  </si>
  <si>
    <t>淮安市盛达汽车销售有限公司</t>
  </si>
  <si>
    <t>KR033827</t>
  </si>
  <si>
    <t>76297704</t>
  </si>
  <si>
    <t>RCFT003823201912060009</t>
  </si>
  <si>
    <t>KR026145</t>
  </si>
  <si>
    <t>派工单号：A201912061619   APP内有视频</t>
  </si>
  <si>
    <t>76285656</t>
  </si>
  <si>
    <t>RCFT003872201912060016</t>
  </si>
  <si>
    <t>KR024176</t>
  </si>
  <si>
    <t>驾驶室卧铺气支撑松动，检查为卧铺气支撑内部元件磨损，松旷，更换气支撑后修复，</t>
  </si>
  <si>
    <t>76282633</t>
  </si>
  <si>
    <t>JR002628</t>
  </si>
  <si>
    <t>76201715</t>
  </si>
  <si>
    <t>RCFT005131201912050006</t>
  </si>
  <si>
    <t>KT012845</t>
  </si>
  <si>
    <t>我站人员检查发现座椅异响严重，判断为内部座框支架变形损坏，该座椅总成无拆分件故为其更换</t>
  </si>
  <si>
    <t>76265398</t>
  </si>
  <si>
    <t>RCFT000077510201912050005</t>
  </si>
  <si>
    <t>FT000077510</t>
  </si>
  <si>
    <t>FDHEB051</t>
  </si>
  <si>
    <t>秦皇岛安聚信汽车维修有限公司</t>
  </si>
  <si>
    <t>KR015955</t>
  </si>
  <si>
    <t>座椅无法自由举升，检查为速升速降开关气路总成故障造成，无法使用</t>
  </si>
  <si>
    <t>76270483</t>
  </si>
  <si>
    <t>RCFT000077510201912050004</t>
  </si>
  <si>
    <t>KR009333</t>
  </si>
  <si>
    <t>S6803100B1000AA1093</t>
  </si>
  <si>
    <t>该车11月14日进站报修，我站无货，加急调件，出车归来后更换，订单价：PSOFT004864201911140023</t>
  </si>
  <si>
    <t>驾驶员座椅坐垫不牢，检查发现坐垫内固定螺栓孔滑丝。</t>
  </si>
  <si>
    <t>76262473</t>
  </si>
  <si>
    <t>RCFT000008972201912050008</t>
  </si>
  <si>
    <t>KR030226</t>
  </si>
  <si>
    <t>现象：该车座椅漏气严重无法升降，原因：经检测为座椅气悬浮管路开裂导致</t>
  </si>
  <si>
    <t>76291416</t>
  </si>
  <si>
    <t>RCFT006263201912050001</t>
  </si>
  <si>
    <t>KT010198</t>
  </si>
  <si>
    <t>本次维修保定市徐水区安肃镇徐新公路</t>
  </si>
  <si>
    <t>座椅在车辆运行当中座椅会偶发性自动上升，经检查为升降开关卡滞导致，更换后故障消除</t>
  </si>
  <si>
    <t>1419C042831</t>
  </si>
  <si>
    <t>RCFT006253201912050005</t>
  </si>
  <si>
    <t>JT024188</t>
  </si>
  <si>
    <t>用户反应车辆座椅晃动，经拆解发现为座椅底座松旷，无法调节。更换新配件故障排除。</t>
  </si>
  <si>
    <t>3118J044231</t>
  </si>
  <si>
    <t>RCFT006297201912050003</t>
  </si>
  <si>
    <t>KR024888</t>
  </si>
  <si>
    <t>76253217</t>
  </si>
  <si>
    <t>RCFT006279201912040003</t>
  </si>
  <si>
    <t>FT006279</t>
  </si>
  <si>
    <t>FDSAX004</t>
  </si>
  <si>
    <t>神木市腾祥汽车服务有限公司</t>
  </si>
  <si>
    <t>JR003795</t>
  </si>
  <si>
    <t>经检查：驾驶员座椅调整机构损坏所致</t>
  </si>
  <si>
    <t>76201476</t>
  </si>
  <si>
    <t>RCFT000024683201912040039</t>
  </si>
  <si>
    <t>KR018026</t>
  </si>
  <si>
    <t>76230627</t>
  </si>
  <si>
    <t>RCFT007241201912040022</t>
  </si>
  <si>
    <t>KR019639</t>
  </si>
  <si>
    <t>76276188</t>
  </si>
  <si>
    <t>RCFT007241201912040021</t>
  </si>
  <si>
    <t>KR019597</t>
  </si>
  <si>
    <t>76276191</t>
  </si>
  <si>
    <t>RCFT007241201912040017</t>
  </si>
  <si>
    <t>KT019625</t>
  </si>
  <si>
    <t>76276183</t>
  </si>
  <si>
    <t>RCFT007241201912040015</t>
  </si>
  <si>
    <t>KR019627</t>
  </si>
  <si>
    <t>76276167</t>
  </si>
  <si>
    <t>RCFT007241201912040013</t>
  </si>
  <si>
    <t>KR019614</t>
  </si>
  <si>
    <t>主驾座椅垫已支架紧固修复</t>
  </si>
  <si>
    <t>76276157</t>
  </si>
  <si>
    <t>RCFT003545201912040006</t>
  </si>
  <si>
    <t>KT026869</t>
  </si>
  <si>
    <t>座椅底座断裂为客户更换，座椅配件从1093厂家直发我服务站</t>
  </si>
  <si>
    <t>76286306</t>
  </si>
  <si>
    <t>RCFT006327201912040001</t>
  </si>
  <si>
    <t>FT006327</t>
  </si>
  <si>
    <t>NEM00037</t>
  </si>
  <si>
    <t>锡林浩特市万众和商贸有限公司</t>
  </si>
  <si>
    <t>J3R00020</t>
  </si>
  <si>
    <t>LX现场检查：座椅支架断裂，拆解更换后恢复正常</t>
  </si>
  <si>
    <t>1418J120776</t>
  </si>
  <si>
    <t>RCFT010344201912040009</t>
  </si>
  <si>
    <t>FT010344</t>
  </si>
  <si>
    <t>FDHEL007</t>
  </si>
  <si>
    <t>黑龙江福仕达汽车销售有限公司</t>
  </si>
  <si>
    <t>JT304181</t>
  </si>
  <si>
    <t>经我站检查发现驾驶员座椅不起，进一步检查发现驾驶室座椅损坏，导致故障。</t>
  </si>
  <si>
    <t>76248057</t>
  </si>
  <si>
    <t>杨明</t>
  </si>
  <si>
    <t>RCFT000060457201912040001</t>
  </si>
  <si>
    <t>FT000060457</t>
  </si>
  <si>
    <t>FDGAS006</t>
  </si>
  <si>
    <t>平凉正奥顺汽车销售服务有限公司</t>
  </si>
  <si>
    <t>KT026262</t>
  </si>
  <si>
    <t>76286028</t>
  </si>
  <si>
    <t>RCFT007241201912030012</t>
  </si>
  <si>
    <t>KR019634</t>
  </si>
  <si>
    <t>76276174</t>
  </si>
  <si>
    <t>RCFT007241201912030009</t>
  </si>
  <si>
    <t>KT019609</t>
  </si>
  <si>
    <t>76276163</t>
  </si>
  <si>
    <t>KR009540</t>
  </si>
  <si>
    <t>1-P8VZNCQ</t>
  </si>
  <si>
    <t>客户报修座椅不起,检查发现座椅气悬浮阀总成失效</t>
  </si>
  <si>
    <t>76260191</t>
  </si>
  <si>
    <t>RCFT000077510201912030002</t>
  </si>
  <si>
    <t>KR015954</t>
  </si>
  <si>
    <t>6系产品</t>
  </si>
  <si>
    <t>座椅充气不畅，=检查发现气悬浮开关内部卡滞。</t>
  </si>
  <si>
    <t>76270476</t>
  </si>
  <si>
    <t>RCFT006253201912030009</t>
  </si>
  <si>
    <t>KT023036</t>
  </si>
  <si>
    <t>用户反应车辆座椅失灵，不能上下调节。经拆解发现座椅损坏导致，更换新配件故障排除。</t>
  </si>
  <si>
    <t>76281083</t>
  </si>
  <si>
    <t>RCFT010680201912030002</t>
  </si>
  <si>
    <t>KT026313</t>
  </si>
  <si>
    <t>拆坐垫检查座椅气囊调节阀，发现三通开裂，气管冲出。</t>
  </si>
  <si>
    <t>76285864</t>
  </si>
  <si>
    <t>JL615027</t>
  </si>
  <si>
    <t>用户反映：座椅漏铁倾斜漏气开裂，到站后检查发现为座椅气囊漏气骨架开裂坐垫开裂导致故障，为用户更换座椅处理</t>
  </si>
  <si>
    <t>1418G096472</t>
  </si>
  <si>
    <t>KR021589</t>
  </si>
  <si>
    <t>1-P4YQUOL 外出连云区连云街道为其升级</t>
  </si>
  <si>
    <t>客户报修下落后坐上不起，检查发现座椅悬浮阀气缸开启后不回位</t>
  </si>
  <si>
    <t>76278691</t>
  </si>
  <si>
    <t>RCFT002404201912020002</t>
  </si>
  <si>
    <t>KR015956</t>
  </si>
  <si>
    <t>BJ4259SNFKB-AA</t>
  </si>
  <si>
    <t>EST穿越版已关联派工单号照片APP已上传，座椅总成号：H468100000008/A1093</t>
  </si>
  <si>
    <t>拆检发现气囊减震座总成阻尼器异响功能失效，架子旷量咣当，影响驾驶员行驶，更换新件后故障排除。</t>
  </si>
  <si>
    <t>76270485</t>
  </si>
  <si>
    <t>FT002205</t>
  </si>
  <si>
    <t>JIS00142</t>
  </si>
  <si>
    <t>邳州市顺发汽车维修有限公司</t>
  </si>
  <si>
    <t>KT037098</t>
  </si>
  <si>
    <t>照片清查APP</t>
  </si>
  <si>
    <t>经检测上卧铺气弹簧总成卡滞，更换上卧铺气弹簧总成后故障排除。</t>
  </si>
  <si>
    <t>76302795</t>
  </si>
  <si>
    <t>失效件</t>
  </si>
  <si>
    <t>失效模式</t>
  </si>
  <si>
    <t>座椅生产日期</t>
  </si>
  <si>
    <t>责任单位</t>
  </si>
  <si>
    <t>市场AB质量信息快报编号</t>
  </si>
  <si>
    <t>驳回次数</t>
  </si>
  <si>
    <t>/</t>
  </si>
  <si>
    <t>RCFT006253202001310001</t>
  </si>
  <si>
    <t>REPFT006253202001280001</t>
  </si>
  <si>
    <t>KT016175</t>
  </si>
  <si>
    <t>用户反应车辆座椅偏，经拆解发现为座椅底座变形损坏导致，更换新配件故障排除。</t>
  </si>
  <si>
    <t>底座</t>
  </si>
  <si>
    <t>76271302</t>
  </si>
  <si>
    <t>A202001280010</t>
  </si>
  <si>
    <t>RCFT006426202001240002</t>
  </si>
  <si>
    <t>REPFT006426202001170001</t>
  </si>
  <si>
    <t>FT006426</t>
  </si>
  <si>
    <t>FDNEM006</t>
  </si>
  <si>
    <t>包头市新创达机械设备制造有限公司</t>
  </si>
  <si>
    <t>KR009937</t>
  </si>
  <si>
    <t>由于客户新车座椅螺丝脱落属于装配时未拧紧导致脱落松动</t>
  </si>
  <si>
    <t>经检查座椅支架底座螺丝脱落导致异响晃动给予配螺丝维修</t>
  </si>
  <si>
    <t>76261032</t>
  </si>
  <si>
    <t>1-R1XXUNR</t>
  </si>
  <si>
    <t>RCFT000021983202001220001</t>
  </si>
  <si>
    <t>REPFT000021983202001200001</t>
  </si>
  <si>
    <t>FT000021983</t>
  </si>
  <si>
    <t>FDHEN019</t>
  </si>
  <si>
    <t>河南澜鑫汽车销售有限公司</t>
  </si>
  <si>
    <t>KR008490</t>
  </si>
  <si>
    <t>驾驶员座椅</t>
  </si>
  <si>
    <t>FH0681010014A0A1093</t>
  </si>
  <si>
    <t>经现场检查发现座椅下支架总成固定螺丝断裂导致座椅异响，拆装座椅底座检修安装固定螺栓后故障排除。</t>
  </si>
  <si>
    <t>1419B033626</t>
  </si>
  <si>
    <t>祸首件选择有误，应为螺栓，超保，6个月</t>
  </si>
  <si>
    <t>超保，6个月</t>
  </si>
  <si>
    <t>A202001201007</t>
  </si>
  <si>
    <t>RCFT005009202001220010</t>
  </si>
  <si>
    <t>REPFT005009202001220008</t>
  </si>
  <si>
    <t>KR026834</t>
  </si>
  <si>
    <t>C“春节服务不打烊”</t>
  </si>
  <si>
    <t>SS经检查：驾驶室主座椅气控阀损坏，无法使用。</t>
  </si>
  <si>
    <t>气悬浮</t>
  </si>
  <si>
    <t>76286931</t>
  </si>
  <si>
    <t>1-R8WC76J</t>
  </si>
  <si>
    <t>REPFT000083074202001210009</t>
  </si>
  <si>
    <t>HT022537</t>
  </si>
  <si>
    <t>76183590</t>
  </si>
  <si>
    <t>A202001210320</t>
  </si>
  <si>
    <t>RCFT000071407202001210003</t>
  </si>
  <si>
    <t>REPFT000071407202001210004</t>
  </si>
  <si>
    <t>FT000071407</t>
  </si>
  <si>
    <t>FDSHD050</t>
  </si>
  <si>
    <t>潍坊朋来汽车销售服务有限公司</t>
  </si>
  <si>
    <t>KT022791</t>
  </si>
  <si>
    <t>上卧铺装配不当</t>
  </si>
  <si>
    <t>7040002058</t>
  </si>
  <si>
    <t>用户报修，上卧铺无法休息，倾斜。经我站人员检查，上卧铺有倾斜现象，并且下陷，无法使用，给予更换上卧铺总成，故障消除。</t>
  </si>
  <si>
    <t>卧铺</t>
  </si>
  <si>
    <t>ISD27050</t>
  </si>
  <si>
    <t>78831696</t>
  </si>
  <si>
    <t>维修清单旧件图号与祸首件不一致</t>
  </si>
  <si>
    <t>SP048</t>
  </si>
  <si>
    <t>1-R7CUOLN</t>
  </si>
  <si>
    <t>RCFT000081346202001210003</t>
  </si>
  <si>
    <t>REPFT000081346202001210001</t>
  </si>
  <si>
    <t>FT000081346</t>
  </si>
  <si>
    <t>FDSHD058</t>
  </si>
  <si>
    <t>沂南县明轩汽车销售服务有限责任公司</t>
  </si>
  <si>
    <t>KR022294</t>
  </si>
  <si>
    <t>驾驶员座不自动升起，无减震效果，经拆检发现是座椅内部缺油导致，给予修复</t>
  </si>
  <si>
    <t>76279843</t>
  </si>
  <si>
    <t>谢日光</t>
  </si>
  <si>
    <t>A202001210304</t>
  </si>
  <si>
    <t>RCFT003402202001210005</t>
  </si>
  <si>
    <t>REPFT003402202001200006</t>
  </si>
  <si>
    <t>KT007926</t>
  </si>
  <si>
    <t>座椅滑轨装饰条松脱</t>
  </si>
  <si>
    <t>车辆报修，派工单号：A202001200325。</t>
  </si>
  <si>
    <t>6810011119</t>
  </si>
  <si>
    <t>客户反映车辆座椅倾斜，不升降，异响。经拆检车辆驾驶员座椅发现为座椅气悬浮内部卡滞故障损坏，导致车辆驾驶员座椅不正常升降，无法正常使用，驾驶员座椅底座与滑槽螺丝脱出，导致座椅异响故障。维修座椅气悬浮、维修座椅底座滑槽安装处理，故障排除，车辆正常使用。</t>
  </si>
  <si>
    <t>76259147</t>
  </si>
  <si>
    <t>扣1.2工时</t>
  </si>
  <si>
    <t>A202001200325</t>
  </si>
  <si>
    <t>RCFT003402202001210001</t>
  </si>
  <si>
    <t>REPFT003402202001200001</t>
  </si>
  <si>
    <t>KT006593</t>
  </si>
  <si>
    <t>城建渣土车报修，派工单号：1-R5UINKM。</t>
  </si>
  <si>
    <t>客户反映车辆座椅不正常升降，经检查发现为车辆驾驶员座椅气悬浮内部卡滞故障，维修气悬浮处理，故障排除，车辆正常使用。</t>
  </si>
  <si>
    <t>1419B023959</t>
  </si>
  <si>
    <t>1-R5UINKM</t>
  </si>
  <si>
    <t>RCFT002195202001210001</t>
  </si>
  <si>
    <t>REPFT002195202001210001</t>
  </si>
  <si>
    <t>KR026446</t>
  </si>
  <si>
    <t>用户反映该车驾驶员座椅无法正常升降，经检查为驾驶员座椅调整机构损坏导致，更换驾驶员座椅总成后，故障排除</t>
  </si>
  <si>
    <t>76286182</t>
  </si>
  <si>
    <t>1-R78H2IV</t>
  </si>
  <si>
    <t>RCFT004864202001210012</t>
  </si>
  <si>
    <t>REPFT004864202001210012</t>
  </si>
  <si>
    <t>KT028835</t>
  </si>
  <si>
    <t>春节服务不打烊</t>
  </si>
  <si>
    <t>用户反映驾驶员座椅座垫损坏，无法使用。</t>
  </si>
  <si>
    <t>坐垫</t>
  </si>
  <si>
    <t>76289817</t>
  </si>
  <si>
    <t>1-R776S14</t>
  </si>
  <si>
    <t>RCFT006359202001210003</t>
  </si>
  <si>
    <t>REPFT006359202001200011</t>
  </si>
  <si>
    <t>KT019317</t>
  </si>
  <si>
    <t>车辆座椅偏斜且无法调整高度，经检查是座椅底座变形及调整机构失效造成，因该配件暂无拆分件，给予更换总成处理</t>
  </si>
  <si>
    <t>76274342</t>
  </si>
  <si>
    <t>A202001200992</t>
  </si>
  <si>
    <t>RCFT006392202001200001</t>
  </si>
  <si>
    <t>REPFT006392202001200001</t>
  </si>
  <si>
    <t>FT006392</t>
  </si>
  <si>
    <t>HUB00103</t>
  </si>
  <si>
    <t>湖北省钟祥市富通汽贸有限责任公司</t>
  </si>
  <si>
    <t>KT024776</t>
  </si>
  <si>
    <t>用户反映座椅间隙过大，经我站师傅拆检发现是座椅骨架断裂导致，更换新件后故障排除，试车正常行驶。</t>
  </si>
  <si>
    <t>底座断裂</t>
  </si>
  <si>
    <t>1-R5PZ1M9</t>
  </si>
  <si>
    <t>RCFT005794202001200002</t>
  </si>
  <si>
    <t>REPFT005794202001170003</t>
  </si>
  <si>
    <t>座椅摇晃，经检查分析为驾驶员座椅骨架断裂导致摇晃，更换新件，故障排除</t>
  </si>
  <si>
    <t>A202001170072</t>
  </si>
  <si>
    <t>RCFT006032202001200018</t>
  </si>
  <si>
    <t>REPFT006032202001190002</t>
  </si>
  <si>
    <t>JR301111</t>
  </si>
  <si>
    <t>右后视镜装配不当</t>
  </si>
  <si>
    <t>右后视镜总成</t>
  </si>
  <si>
    <t>FH4821010010A0A1093</t>
  </si>
  <si>
    <t>8210001558</t>
  </si>
  <si>
    <t>检查发现：车辆左右两侧后视镜因被面密封不严所致车辆在行驶过程中出现风向造成异响，更换左右两侧后视镜总成后正常</t>
  </si>
  <si>
    <t>后视镜</t>
  </si>
  <si>
    <t>3118J048792</t>
  </si>
  <si>
    <t>1-QRK5KK6</t>
  </si>
  <si>
    <t>RCFT003872202001200015</t>
  </si>
  <si>
    <t>REPFT003872202001190004</t>
  </si>
  <si>
    <t>KR007109</t>
  </si>
  <si>
    <t>大客户新重点产品需补工时费激励系数，ISG产品报修，派工号1-R4EO6DV     桥号H02500000071   编号K049178   外出服务    地点：唐山市丰南区唐坊镇庚爽路</t>
  </si>
  <si>
    <t>驾驶室主座椅松旷，倾斜，检查为驾驶室座椅卡滞、损坏，更换座椅支架后修复</t>
  </si>
  <si>
    <t>1419B019461</t>
  </si>
  <si>
    <t>1-R4EO6DV</t>
  </si>
  <si>
    <t>RCFT002122202001200006</t>
  </si>
  <si>
    <t>REPFT002122202001200001</t>
  </si>
  <si>
    <t>FT002122</t>
  </si>
  <si>
    <t>SHD00201</t>
  </si>
  <si>
    <t>莒南县万达兴汽车销售有限公司</t>
  </si>
  <si>
    <t>KR030585</t>
  </si>
  <si>
    <t>用户反映车辆主驾驶安全带卡住了，经我站检查发现车辆安全带总成损坏，为用户更换后故障排除。</t>
  </si>
  <si>
    <t>安全带</t>
  </si>
  <si>
    <t>76292778</t>
  </si>
  <si>
    <t>1-R5UINE7</t>
  </si>
  <si>
    <t>RCFT004136202001200007</t>
  </si>
  <si>
    <t>REPFT004136202001180001</t>
  </si>
  <si>
    <t>FT004136</t>
  </si>
  <si>
    <t>SHD00355</t>
  </si>
  <si>
    <t>枣庄同鑫源汽车销售有限公司</t>
  </si>
  <si>
    <t>LR002749</t>
  </si>
  <si>
    <t>驾驶室高度调节阀卡滞</t>
  </si>
  <si>
    <t>车身高度调节阀(后)</t>
  </si>
  <si>
    <t>FH0502B01100A0A1093</t>
  </si>
  <si>
    <t>5020040029</t>
  </si>
  <si>
    <t>驾驶室左后高度调节阀丝纹损坏弯曲，无法使用</t>
  </si>
  <si>
    <t>7519L012098</t>
  </si>
  <si>
    <t>祸首件厂家与索赔责任单位不一致</t>
  </si>
  <si>
    <t>王海龙</t>
  </si>
  <si>
    <t>SP053</t>
  </si>
  <si>
    <t>A202001181218</t>
  </si>
  <si>
    <t>G011索赔主体疑义;</t>
  </si>
  <si>
    <t>我司于2013年关于此产品就停止供货至今，此车辆为2020年制造出厂，存在造假</t>
  </si>
  <si>
    <t>REPFT000083074202001200001</t>
  </si>
  <si>
    <t>KR019049</t>
  </si>
  <si>
    <t>76231271</t>
  </si>
  <si>
    <t>SP050</t>
  </si>
  <si>
    <t>A202001200036</t>
  </si>
  <si>
    <t>RCFT000078102202001190002</t>
  </si>
  <si>
    <t>REPFT000078102202001140002</t>
  </si>
  <si>
    <t>FT000078102</t>
  </si>
  <si>
    <t>FDGUX010</t>
  </si>
  <si>
    <t>凭祥市安捷汽配有限公司</t>
  </si>
  <si>
    <t>KT020178</t>
  </si>
  <si>
    <t>座椅损坏，修理座椅后故障排除</t>
  </si>
  <si>
    <t>76276972</t>
  </si>
  <si>
    <t>A202001141939</t>
  </si>
  <si>
    <t>RCFT010425202001190005</t>
  </si>
  <si>
    <t>REPFT010425202001190002</t>
  </si>
  <si>
    <t>KR019203</t>
  </si>
  <si>
    <t>与车辆REPFT010425202001190001为同一故障地</t>
  </si>
  <si>
    <t>经我站检查发现该车辆驾驶员座椅底座开裂，导致该车辆驾驶员座椅靠背及坐垫变形，给客户更换新件后故障排除</t>
  </si>
  <si>
    <t>76275782</t>
  </si>
  <si>
    <t>张薇</t>
  </si>
  <si>
    <t>1-R4I9ZPL</t>
  </si>
  <si>
    <t>REPFT006956202001190002</t>
  </si>
  <si>
    <t>JT303801</t>
  </si>
  <si>
    <t>76247284</t>
  </si>
  <si>
    <t>1-R4Q4OZD</t>
  </si>
  <si>
    <t>REPFT006374202001190001</t>
  </si>
  <si>
    <t>FT006374</t>
  </si>
  <si>
    <t>HEB00259</t>
  </si>
  <si>
    <t>隆化县立志汽车修理有限公司</t>
  </si>
  <si>
    <t>KR022946</t>
  </si>
  <si>
    <t>用户反映座椅无法升起，检查发现气悬浮总成漏气导致，无法修复，需更换，更换后车辆恢复正常</t>
  </si>
  <si>
    <t>76281269</t>
  </si>
  <si>
    <t>1-R4KYBF3</t>
  </si>
  <si>
    <t>RCFT004907202001190003</t>
  </si>
  <si>
    <t>REPFT004907202001190006</t>
  </si>
  <si>
    <t>FT004907</t>
  </si>
  <si>
    <t>LIN00098</t>
  </si>
  <si>
    <t>葫芦岛市鑫博时汽车销售服务有限公司</t>
  </si>
  <si>
    <t>KR030004</t>
  </si>
  <si>
    <t>客户反应座椅底座异响，我站将其维修调试，未更换配件</t>
  </si>
  <si>
    <t>76292257</t>
  </si>
  <si>
    <t>A202001190735</t>
  </si>
  <si>
    <t>RCFT005009202001190016</t>
  </si>
  <si>
    <t>REPFT005009202001190015</t>
  </si>
  <si>
    <t>KR011633</t>
  </si>
  <si>
    <t>P建昌营二级网点维修。春节服务不打烊</t>
  </si>
  <si>
    <t>CS经检查：座椅底座断裂，无法使用。</t>
  </si>
  <si>
    <t>76264682</t>
  </si>
  <si>
    <t>1-R4KNYU1</t>
  </si>
  <si>
    <t>REPFT010719202001130003</t>
  </si>
  <si>
    <t>KT017957</t>
  </si>
  <si>
    <t>用户反应车辆座椅坏了，不能行驶。经我站维修人员拆检、发现驾驶员座椅，气囊开裂。</t>
  </si>
  <si>
    <t>气囊</t>
  </si>
  <si>
    <t>76273822</t>
  </si>
  <si>
    <t>1-QVYWMFO</t>
  </si>
  <si>
    <t>RCFT003842202001190004</t>
  </si>
  <si>
    <t>REPFT003842202001160001</t>
  </si>
  <si>
    <t>KT022744</t>
  </si>
  <si>
    <t>庐江：经我站技术人员检查发现座椅气囊不回位，安全带无法调节</t>
  </si>
  <si>
    <t>3119F050508</t>
  </si>
  <si>
    <t>1-R05VIXV</t>
  </si>
  <si>
    <t>RCFT002395202001180005</t>
  </si>
  <si>
    <t>REPFT002395202001170015</t>
  </si>
  <si>
    <t>FT002395</t>
  </si>
  <si>
    <t>SIC00118</t>
  </si>
  <si>
    <t>成都劲驰汽车销售服务有限公司</t>
  </si>
  <si>
    <t>KT004480</t>
  </si>
  <si>
    <t>因代理库无拆分配件故更换座椅总成</t>
  </si>
  <si>
    <t>经我站工作人员检查驾驶员座椅调整机构内部损坏卡滞导致不能升降，更换驾驶员座椅总成后故障排除</t>
  </si>
  <si>
    <t>76256517</t>
  </si>
  <si>
    <t>更换底座总成即可修复    不允许更换座椅总成</t>
  </si>
  <si>
    <t>成都劲驰</t>
  </si>
  <si>
    <t>1-R1T005R</t>
  </si>
  <si>
    <t xml:space="preserve">更换底座总成即可修复    不允许更换座椅总成    我司不承担索赔总成费用									
</t>
  </si>
  <si>
    <t>RCFT010643202001180011</t>
  </si>
  <si>
    <t>REPFT010643202001110003</t>
  </si>
  <si>
    <t>KR022477</t>
  </si>
  <si>
    <t>底座模块化总成、坐垫损坏，无法使用</t>
  </si>
  <si>
    <t>76280126</t>
  </si>
  <si>
    <t>A202001110184</t>
  </si>
  <si>
    <t>RCFT000041610202001180004</t>
  </si>
  <si>
    <t>REPFT000041610202001180001</t>
  </si>
  <si>
    <t>KT026855</t>
  </si>
  <si>
    <t>座椅底座内部支架衔接位置磨损异响，拆卸坐垫后底座内部润滑黄油处理</t>
  </si>
  <si>
    <t>76286980</t>
  </si>
  <si>
    <t>上传责任厂家标识</t>
  </si>
  <si>
    <t>A202001180011</t>
  </si>
  <si>
    <t>RCFT003963202001170006</t>
  </si>
  <si>
    <t>REPFT003963202001170005</t>
  </si>
  <si>
    <t>KT041345</t>
  </si>
  <si>
    <t>客户反映商品车座椅漏气，经检查为座椅气控阀漏气导致</t>
  </si>
  <si>
    <t>76311818</t>
  </si>
  <si>
    <t>上传祸首件厂家标示 未见座椅总成铭牌</t>
  </si>
  <si>
    <t>SP055</t>
  </si>
  <si>
    <t>1-R1WRLI4</t>
  </si>
  <si>
    <t>RCFT000077510202001170011</t>
  </si>
  <si>
    <t>REPFT000077510202001160004</t>
  </si>
  <si>
    <t>KT014770</t>
  </si>
  <si>
    <t>气悬浮总成内部故障，无法使用</t>
  </si>
  <si>
    <t>76268580</t>
  </si>
  <si>
    <t>A202001161352</t>
  </si>
  <si>
    <t>RCFT006597202001170001</t>
  </si>
  <si>
    <t>REPFT006597202001170002</t>
  </si>
  <si>
    <t>JT024053</t>
  </si>
  <si>
    <t>J.</t>
  </si>
  <si>
    <t>检查发现上卧铺内部支板断裂，无法正常使用</t>
  </si>
  <si>
    <t>76240355</t>
  </si>
  <si>
    <t>A202001171343</t>
  </si>
  <si>
    <t>RCFT005824202001170028</t>
  </si>
  <si>
    <t>REPFT005824202001170012</t>
  </si>
  <si>
    <t>JR307023</t>
  </si>
  <si>
    <t>驾驶室座椅总成安全带经常自动弹出，座椅上下无法调节。更换座椅总成。</t>
  </si>
  <si>
    <t>76251947</t>
  </si>
  <si>
    <t>A202001171179</t>
  </si>
  <si>
    <t>RCFT011018202001170008</t>
  </si>
  <si>
    <t>REPFT011018202001160002</t>
  </si>
  <si>
    <t>FT011018</t>
  </si>
  <si>
    <t>FDSHD031</t>
  </si>
  <si>
    <t>聊城飞翔汽车配件销售有限公司</t>
  </si>
  <si>
    <t>KR001297</t>
  </si>
  <si>
    <t>驾驶室员主座椅不起倾斜，无法调整，给予更换底座模块总成，故障排除</t>
  </si>
  <si>
    <t>1418L149746</t>
  </si>
  <si>
    <t>商克</t>
  </si>
  <si>
    <t>A202001160019</t>
  </si>
  <si>
    <t>RCFT000010897202001170002</t>
  </si>
  <si>
    <t>REPFT000010897202001170004</t>
  </si>
  <si>
    <t>KR033862</t>
  </si>
  <si>
    <t>此型号座椅联系北京配件技术科落实无拆分件</t>
  </si>
  <si>
    <t>司机反映座椅坏了，经我站人员检查座椅气囊损坏，座椅滑到滚轮断裂，更换后排除故障</t>
  </si>
  <si>
    <t>底座滚轮</t>
  </si>
  <si>
    <t>76298081</t>
  </si>
  <si>
    <t>1-R215B7M</t>
  </si>
  <si>
    <t>RCFT000070696202001170001</t>
  </si>
  <si>
    <t>REPFT000070696202001080001</t>
  </si>
  <si>
    <t>FT000070696</t>
  </si>
  <si>
    <t>FDANH023</t>
  </si>
  <si>
    <t>宣城红云汽车服务有限公司马鞍山分公司</t>
  </si>
  <si>
    <t>KT021109</t>
  </si>
  <si>
    <t>客户进站反应车辆驾驶室气囊座椅无法调整，我站检查发现为座椅气囊调节开关故障导致，给予更换新件后车辆正常</t>
  </si>
  <si>
    <t>气路总成</t>
  </si>
  <si>
    <t>1419F082643</t>
  </si>
  <si>
    <t>王金亚</t>
  </si>
  <si>
    <t>1-QOYW3J4</t>
  </si>
  <si>
    <t>RCFT000083074202001170002</t>
  </si>
  <si>
    <t>REPFT000083074202001170001</t>
  </si>
  <si>
    <t>KT006409</t>
  </si>
  <si>
    <t>76258119</t>
  </si>
  <si>
    <t>A202001170782</t>
  </si>
  <si>
    <t>RCFT000057151202001170009</t>
  </si>
  <si>
    <t>REPFT000057151202001130003</t>
  </si>
  <si>
    <t>KR011364</t>
  </si>
  <si>
    <t>客户反映车辆座椅自动调节高度功能失效，更换气悬浮后恢复正常</t>
  </si>
  <si>
    <t>76264869</t>
  </si>
  <si>
    <t>A202001130936</t>
  </si>
  <si>
    <t>RCFT003812202001170007</t>
  </si>
  <si>
    <t>REPFT003812202001010002</t>
  </si>
  <si>
    <t>KT019526</t>
  </si>
  <si>
    <t>检查发现驾驶员座椅骨架变形，气囊及调节阀漏气</t>
  </si>
  <si>
    <t>76275742</t>
  </si>
  <si>
    <t>A202001010744</t>
  </si>
  <si>
    <t>RCFT000854202001170001</t>
  </si>
  <si>
    <t>REPFT000854202001170002</t>
  </si>
  <si>
    <t>KT013627</t>
  </si>
  <si>
    <t>副司机调角器总成</t>
  </si>
  <si>
    <t>SH4A-6905100A1093</t>
  </si>
  <si>
    <t>客户反应副驾驶座椅靠背无法调节，经检查驾驶室副座椅调角器内出现卡滞导致无法调节</t>
  </si>
  <si>
    <t>调角器</t>
  </si>
  <si>
    <t>76267625</t>
  </si>
  <si>
    <t>1-R1R62C9</t>
  </si>
  <si>
    <t>RCFT006584202001170003</t>
  </si>
  <si>
    <t>REPFT006584202001170001</t>
  </si>
  <si>
    <t>KT010195</t>
  </si>
  <si>
    <t>座椅不起，检查发现座椅底部安装支座气管损坏导致故障，我站人员拆卸并给予修复后试车正常</t>
  </si>
  <si>
    <t>1419A016874</t>
  </si>
  <si>
    <t>A202001141977</t>
  </si>
  <si>
    <t>RCFT001672202001170011</t>
  </si>
  <si>
    <t>REPFT001672202001160014</t>
  </si>
  <si>
    <t>KR018777</t>
  </si>
  <si>
    <t>因此座椅无拆分件，固换总成件处理。</t>
  </si>
  <si>
    <t>经检查发现，驾驶员座椅总成座椅减振器晃动导致，需要更换</t>
  </si>
  <si>
    <t>76274671</t>
  </si>
  <si>
    <t>1-R0HRMEQ</t>
  </si>
  <si>
    <t>RCFT006253202001170003</t>
  </si>
  <si>
    <t>REPFT006253202001160005</t>
  </si>
  <si>
    <t>用户反映车辆驾驶员座椅晃动，拆解发现座椅损坏松旷导致。更换新配件故障排除。</t>
  </si>
  <si>
    <t>A202001161119</t>
  </si>
  <si>
    <t>RCFT006360202001170003</t>
  </si>
  <si>
    <t>REPFT006360202001120004</t>
  </si>
  <si>
    <t>FT006360</t>
  </si>
  <si>
    <t>HEN00108</t>
  </si>
  <si>
    <t>商丘市中天汽车销售有限公司</t>
  </si>
  <si>
    <t>KR026352</t>
  </si>
  <si>
    <t>EST超能版检修座椅调节阀一只，派工单号1-QUOOKGL</t>
  </si>
  <si>
    <t>经检查，车辆座椅高度调节阀发生卡滞，造成气阀一直处于开启状态，漏气严重</t>
  </si>
  <si>
    <t>76286078</t>
  </si>
  <si>
    <t>1-QUOOKGL</t>
  </si>
  <si>
    <t>RCFT006619202001170001</t>
  </si>
  <si>
    <t>REPFT006619202001140006</t>
  </si>
  <si>
    <t>FT006619</t>
  </si>
  <si>
    <t>FDANH008</t>
  </si>
  <si>
    <t>六安安瑞汽车销售有限公司</t>
  </si>
  <si>
    <t>KT023230</t>
  </si>
  <si>
    <t>侧翻座椅调整机构卡滞</t>
  </si>
  <si>
    <t>派工号：1-QXI6301</t>
  </si>
  <si>
    <t>6810007329</t>
  </si>
  <si>
    <t>车辆驾驶室座椅无法调节颠簸，经我检查发现驾驶室座椅内部卡滞安全带卡滞导致驾驶室座椅无法调节颠簸。</t>
  </si>
  <si>
    <t>76280840</t>
  </si>
  <si>
    <t>1-QXI6301</t>
  </si>
  <si>
    <t>RCFT009832202001160012</t>
  </si>
  <si>
    <t>REPFT009832202001140002</t>
  </si>
  <si>
    <t>KT005012</t>
  </si>
  <si>
    <t>座椅漏气升不起来，经检修是座椅的气悬浮开关损坏，更换新的气悬浮总成后，故障排除</t>
  </si>
  <si>
    <t>76256779</t>
  </si>
  <si>
    <t>A202001140273</t>
  </si>
  <si>
    <t>RCFT006342202001160008</t>
  </si>
  <si>
    <t>REPFT006342202001160002</t>
  </si>
  <si>
    <t>FT006342</t>
  </si>
  <si>
    <t>HEB00179</t>
  </si>
  <si>
    <t>唐山海港卓盈商贸有限公司</t>
  </si>
  <si>
    <t>KT038895</t>
  </si>
  <si>
    <t>用户反应座椅坏，检查发现座椅减震器卡滞，导致座椅升降犯卡，无法使用。</t>
  </si>
  <si>
    <t>76307159</t>
  </si>
  <si>
    <t>1-R0HB83E</t>
  </si>
  <si>
    <t>REPFT003820202001160001</t>
  </si>
  <si>
    <t>JT305124</t>
  </si>
  <si>
    <t>用户反映：车辆座椅倾斜漏气，到站后检查发现为座椅气囊损坏座椅骨架开裂座椅倾斜座椅坐垫开裂需为用户更换座椅处理</t>
  </si>
  <si>
    <t>76247653</t>
  </si>
  <si>
    <t>A202001160391</t>
  </si>
  <si>
    <t>REPFT004385202001150004</t>
  </si>
  <si>
    <t>KT025502</t>
  </si>
  <si>
    <t>减震器内部断裂</t>
  </si>
  <si>
    <t>1419H098687</t>
  </si>
  <si>
    <t>A202001150404</t>
  </si>
  <si>
    <t>REPFT000048202001160008</t>
  </si>
  <si>
    <t>LR001289</t>
  </si>
  <si>
    <t>经销商反应：座椅漏气。检查发现座椅气囊破裂漏气。经咨询底盘技术科该型号座椅无拆分件。</t>
  </si>
  <si>
    <t>76319613</t>
  </si>
  <si>
    <t>A202001161155</t>
  </si>
  <si>
    <t>RCFT000080574202001160004</t>
  </si>
  <si>
    <t>REPFT000080574202001090002</t>
  </si>
  <si>
    <t>FT000080574</t>
  </si>
  <si>
    <t>FDSHD057</t>
  </si>
  <si>
    <t>威海海鹏汽车服务有限公司</t>
  </si>
  <si>
    <t>KT010829</t>
  </si>
  <si>
    <t>根据客户反映，座椅晃动大，经检查座椅损坏，更换座椅后故障解除</t>
  </si>
  <si>
    <t>1419B032255</t>
  </si>
  <si>
    <t>A202001090933</t>
  </si>
  <si>
    <t>RCFT006797202001160006</t>
  </si>
  <si>
    <t>REPFT006797202001160009</t>
  </si>
  <si>
    <t>FT006797</t>
  </si>
  <si>
    <t>HEB00100</t>
  </si>
  <si>
    <t>辛集市合利汽车维修服务站</t>
  </si>
  <si>
    <t>KT026902</t>
  </si>
  <si>
    <t>派工单号：1-QYOHK5T，新重点产品需补工时费激励系数J，中通快运免费外出</t>
  </si>
  <si>
    <t>车辆漏气，经检查发现车辆座椅气控阀连接气管装配不当脱出，为其重新装调后故障排除</t>
  </si>
  <si>
    <t>76287064</t>
  </si>
  <si>
    <t>李劲松</t>
  </si>
  <si>
    <t>1-QYOHK5T</t>
  </si>
  <si>
    <t>RCFT000008972202001160001</t>
  </si>
  <si>
    <t>REPFT000008972202001150002</t>
  </si>
  <si>
    <t>KT003862</t>
  </si>
  <si>
    <t>现象：该车座椅倾斜，无法升降，原因：经检查为该车座椅底座倾斜，气悬浮失效，前期给予维修，故障未排除</t>
  </si>
  <si>
    <t>1419A014100</t>
  </si>
  <si>
    <t>1-QYPR9IF</t>
  </si>
  <si>
    <t>RCFT001672202001160002</t>
  </si>
  <si>
    <t>REPFT001672202001150007</t>
  </si>
  <si>
    <t>KR011665</t>
  </si>
  <si>
    <t>因该型号座椅无拆分件 更换总成处理。</t>
  </si>
  <si>
    <t>经检查发现驾驶员座椅总成调整机构卡滞导致，建议更换处理。</t>
  </si>
  <si>
    <t>76264016</t>
  </si>
  <si>
    <t>1-QZ2YF3Q</t>
  </si>
  <si>
    <t>RCFT001871202001160002</t>
  </si>
  <si>
    <t>REPFT001871202001130015</t>
  </si>
  <si>
    <t>KR022046</t>
  </si>
  <si>
    <t>客户车辆座椅升降机构无法调节，经检查为座椅气阀调节机构故障，给予更换新件处理</t>
  </si>
  <si>
    <t>1419F084395</t>
  </si>
  <si>
    <t>修改外出</t>
  </si>
  <si>
    <t>A202001130680</t>
  </si>
  <si>
    <t>RCFT003242202001160003</t>
  </si>
  <si>
    <t>REPFT003242202001130001</t>
  </si>
  <si>
    <t>KT031630</t>
  </si>
  <si>
    <t>检查发现座椅气恼管接头出漏气，重新梳理后故障排除</t>
  </si>
  <si>
    <t>76294483</t>
  </si>
  <si>
    <t>1-QVQMF1G</t>
  </si>
  <si>
    <t>RCFT000081346202001150003</t>
  </si>
  <si>
    <t>REPFT000081346202001120001</t>
  </si>
  <si>
    <t>KT026094</t>
  </si>
  <si>
    <t>气囊座椅漏气，经检查是气囊座椅气管损坏，给予修复</t>
  </si>
  <si>
    <t>76285861</t>
  </si>
  <si>
    <t>A202001120176</t>
  </si>
  <si>
    <t>RCFT010000202001150002</t>
  </si>
  <si>
    <t>REPFT010000202001130001</t>
  </si>
  <si>
    <t>FT010000</t>
  </si>
  <si>
    <t>FDHEB017</t>
  </si>
  <si>
    <t>肥乡县永肥汽车修理厂</t>
  </si>
  <si>
    <t>KR022543</t>
  </si>
  <si>
    <t>客户反映车辆座椅卡滞漏气，经检查为座椅气阀管漏气导致，经维修故障排除。</t>
  </si>
  <si>
    <t>3619F040646</t>
  </si>
  <si>
    <t>1-QVPN0W7</t>
  </si>
  <si>
    <t>RCFT000024686202001150005</t>
  </si>
  <si>
    <t>REPFT000024686202001150005</t>
  </si>
  <si>
    <t>KR014035</t>
  </si>
  <si>
    <t>用户反映车辆座椅倾斜不减振底座漏气，经检查为座椅底座内气囊不起减震器不减振引起，更改后故障排除。</t>
  </si>
  <si>
    <t>76268781</t>
  </si>
  <si>
    <t>1-QZ2CG9T</t>
  </si>
  <si>
    <t>RCFT002406202001150006</t>
  </si>
  <si>
    <t>REPFT002406202001150008</t>
  </si>
  <si>
    <t>KR035044</t>
  </si>
  <si>
    <t>座椅歪斜，经检修为座椅螺栓掉落造成，给予维修添加螺栓，故障排除</t>
  </si>
  <si>
    <t>螺栓脱落</t>
  </si>
  <si>
    <t>76300297</t>
  </si>
  <si>
    <t>1-QZ2QP33</t>
  </si>
  <si>
    <t>RCFT004864202001150009</t>
  </si>
  <si>
    <t>REPFT004864202001150008</t>
  </si>
  <si>
    <t>KT020364</t>
  </si>
  <si>
    <t>检查发现驾驶员主座椅底座调整机构损坏，无法使用。</t>
  </si>
  <si>
    <t>1419E078473</t>
  </si>
  <si>
    <t>1-QYTG55A</t>
  </si>
  <si>
    <t>RCFT006734202001150004</t>
  </si>
  <si>
    <t>REPFT006734202001150002</t>
  </si>
  <si>
    <t>FT006734</t>
  </si>
  <si>
    <t>FUJ00019</t>
  </si>
  <si>
    <t>南安市联鑫汽车维修有限公司</t>
  </si>
  <si>
    <t>KT018068</t>
  </si>
  <si>
    <t>经检查，驾驶员座椅总成骨架滑轮损坏丢失导致座椅总成座椅摇臂严重</t>
  </si>
  <si>
    <t>76273713</t>
  </si>
  <si>
    <t>涂培庆</t>
  </si>
  <si>
    <t>1-QYQLQY5</t>
  </si>
  <si>
    <t>RCFT004887202001150003</t>
  </si>
  <si>
    <t>REPFT004887202001140005</t>
  </si>
  <si>
    <t>FT004887</t>
  </si>
  <si>
    <t>HEB00095</t>
  </si>
  <si>
    <t>迁西县三屯营双益汽车修理厂</t>
  </si>
  <si>
    <t>KT023999</t>
  </si>
  <si>
    <t>车辆驾驶员座椅骨架磨损严重，晃动。</t>
  </si>
  <si>
    <t>76282589</t>
  </si>
  <si>
    <t>李文海</t>
  </si>
  <si>
    <t>A202001141621</t>
  </si>
  <si>
    <t>REPFT003761202001130010</t>
  </si>
  <si>
    <t>KT021601</t>
  </si>
  <si>
    <t>1-QW938W1 外出连云区大港东路为其维修</t>
  </si>
  <si>
    <t>座椅下落后重新坐上不起，检查发现座椅气悬浮阀气缸发卡不回位</t>
  </si>
  <si>
    <t>76278905</t>
  </si>
  <si>
    <t>1-QW938W1</t>
  </si>
  <si>
    <t>REPFT000009053202001140003</t>
  </si>
  <si>
    <t>KT021118</t>
  </si>
  <si>
    <t>用户反映座椅不能升降，检修发现座椅调节开关损坏，由于厂家不提供开关配件更换驾驶员座椅总成故障排除。</t>
  </si>
  <si>
    <t>3119E043600</t>
  </si>
  <si>
    <t>1-QXFMNWX</t>
  </si>
  <si>
    <t>RCFT000024684202001150006</t>
  </si>
  <si>
    <t>REPFT000024684202001050003</t>
  </si>
  <si>
    <t>FT000024684</t>
  </si>
  <si>
    <t>FDSHD039</t>
  </si>
  <si>
    <t>茌平县智鑫汽修服务有限公司</t>
  </si>
  <si>
    <t>JT014354</t>
  </si>
  <si>
    <t>用户反映车辆驾驶员座椅无法调节，安全带无法使用 给予更换处理</t>
  </si>
  <si>
    <t>76223125</t>
  </si>
  <si>
    <t>A202001051051</t>
  </si>
  <si>
    <t>RCFT006032202001150002</t>
  </si>
  <si>
    <t>REPFT006032201912310005</t>
  </si>
  <si>
    <t>KR001264</t>
  </si>
  <si>
    <t>检查发现：车辆驾驶员座椅总成出现卡滞损坏造成座椅下塔无法拆分维修处理，需更换座椅总成</t>
  </si>
  <si>
    <t>76248331</t>
  </si>
  <si>
    <t>无外出服务车与故障车合影照片</t>
  </si>
  <si>
    <t>A201912311133</t>
  </si>
  <si>
    <t>RCFT006359202001150007</t>
  </si>
  <si>
    <t>REPFT006359202001150001</t>
  </si>
  <si>
    <t>KT009170</t>
  </si>
  <si>
    <t>车辆座椅偏斜及座椅高低调整后自动恢复，经检查是座椅骨架变形及调整机构漏气造成，因该型号配件暂无拆分件，给予更换总成处理</t>
  </si>
  <si>
    <t>76262314</t>
  </si>
  <si>
    <t>1-QYSJYHE</t>
  </si>
  <si>
    <t>RCFT006022202001150003</t>
  </si>
  <si>
    <t>REPFT006022202001100002</t>
  </si>
  <si>
    <t>FT006022</t>
  </si>
  <si>
    <t>HEB00183</t>
  </si>
  <si>
    <t>沙河市博泰汽车销售有限公司</t>
  </si>
  <si>
    <t>JL612185</t>
  </si>
  <si>
    <t>F1B24968104028A1093</t>
  </si>
  <si>
    <t>检查发现车辆驾驶室座椅坐垫塌陷导致座椅塌陷</t>
  </si>
  <si>
    <t>坐垫塌陷</t>
  </si>
  <si>
    <t>1418F086628</t>
  </si>
  <si>
    <t>1-QRHMNFT</t>
  </si>
  <si>
    <t>RCFT000089202001150001</t>
  </si>
  <si>
    <t>REPFT000089202001150001</t>
  </si>
  <si>
    <t>KR029592</t>
  </si>
  <si>
    <t>座椅无法调节。座椅调整机构卡滞，为该车更换驾驶员座椅故障排除。</t>
  </si>
  <si>
    <t>1419S105196</t>
  </si>
  <si>
    <t>A202001150053</t>
  </si>
  <si>
    <t>RCFT001672202001150003</t>
  </si>
  <si>
    <t>REPFT001672202001140001</t>
  </si>
  <si>
    <t>KR027750</t>
  </si>
  <si>
    <t>经检查发现驾驶员座椅调整机构卡滞导致，建议更换处理。</t>
  </si>
  <si>
    <t>76288144</t>
  </si>
  <si>
    <t>1-QX6R0WW</t>
  </si>
  <si>
    <t>RCFT003402202001140001</t>
  </si>
  <si>
    <t>REPFT003402202001110001</t>
  </si>
  <si>
    <t>KT022933</t>
  </si>
  <si>
    <t>车辆没有车辆信息，领导维护后报单。雷萨搅拌车客户报修，呼叫中心派工单号：1-QSW2UAF。</t>
  </si>
  <si>
    <t>雷萨搅拌车客户反映座椅损坏，无法正常行驶。经外出检查发现为车辆驾驶员座椅气控升降手柄开裂脱壳损坏，无法正常使用</t>
  </si>
  <si>
    <t>3619F041692</t>
  </si>
  <si>
    <t>外出超半径关联外出申请单，合并轨迹显示故障车与外出车同方向行驶，请核实并在维修单外出信息处修改外出出发时间及到达时间</t>
  </si>
  <si>
    <t>1-QSW2UAF</t>
  </si>
  <si>
    <t>RCFT000854202001140006</t>
  </si>
  <si>
    <t>REPFT000854202001120027</t>
  </si>
  <si>
    <t>KR018204</t>
  </si>
  <si>
    <t>外出索赔申请单：STCAFT000854202001170001  因此单无法关联在此备注外出申请单号，望领导核实通过！，该座椅联系中心库及总部无拆分件，只能更换座椅总成</t>
  </si>
  <si>
    <t>接到呼叫中心派工反应有车辆座椅漏气后就一降到底无法回位，经检查座椅气控阀内部卡滞导致</t>
  </si>
  <si>
    <t>76274160</t>
  </si>
  <si>
    <t>外出索赔申请单：STCAFT000854202001170001</t>
  </si>
  <si>
    <t>非免费外出关联外出申请单</t>
  </si>
  <si>
    <t>1-QUX5DFN</t>
  </si>
  <si>
    <t>RCFT000089202001140002</t>
  </si>
  <si>
    <t>REPFT000089202001140004</t>
  </si>
  <si>
    <t>KT025417</t>
  </si>
  <si>
    <t>座椅无法调节，为该车更换座椅。</t>
  </si>
  <si>
    <t>1419H099672</t>
  </si>
  <si>
    <t>A202001141223</t>
  </si>
  <si>
    <t>RCFT000014251202001140001</t>
  </si>
  <si>
    <t>REPFT000014251202001140001</t>
  </si>
  <si>
    <t>FT000014251</t>
  </si>
  <si>
    <t>GAS00034</t>
  </si>
  <si>
    <t>白银润奥汽车服务有限公司</t>
  </si>
  <si>
    <t>KT012483</t>
  </si>
  <si>
    <t>用户进站反应车辆座椅坏了。经拆检：车辆座椅气囊损坏导致故障，更换新件后故障排除。</t>
  </si>
  <si>
    <t>76266536</t>
  </si>
  <si>
    <t>1-QXCB0RP</t>
  </si>
  <si>
    <t>RCFT000052872202001140001</t>
  </si>
  <si>
    <t>REPFT000052872202001110002</t>
  </si>
  <si>
    <t>FT000052872</t>
  </si>
  <si>
    <t>FDYUN018</t>
  </si>
  <si>
    <t>云南福顺汽车销售服务有限公司</t>
  </si>
  <si>
    <t>KT018177</t>
  </si>
  <si>
    <t>服务车辆智科轨迹未申请下来，请以APP和车联网轨迹为准</t>
  </si>
  <si>
    <t>经检查驾驶员座椅气阀接头气管断裂，更换气管安装后故障排除</t>
  </si>
  <si>
    <t>76249427</t>
  </si>
  <si>
    <t>关联外出申请 ，  非免费外出项目</t>
  </si>
  <si>
    <t>SP054</t>
  </si>
  <si>
    <t>1-QT4N8ZL</t>
  </si>
  <si>
    <t>RCFT000008972202001140006</t>
  </si>
  <si>
    <t>REPFT000008972202001140003</t>
  </si>
  <si>
    <t>KR029214</t>
  </si>
  <si>
    <t>给予维修，故障排除</t>
  </si>
  <si>
    <t>现象：该车座椅无法升降，原因：经拆检发现是座椅气悬浮气管断开导致</t>
  </si>
  <si>
    <t>76290706</t>
  </si>
  <si>
    <t>1-QXAAZ3H</t>
  </si>
  <si>
    <t>RCFT006909202001140005</t>
  </si>
  <si>
    <t>REPFT006909202001110005</t>
  </si>
  <si>
    <t>KR026183</t>
  </si>
  <si>
    <t>车辆行驶时驾驶员座椅底部支架松旷，安全带发卡，经检查发现驾驶员座椅底部支架松旷安全带内部发卡导致无法使用</t>
  </si>
  <si>
    <t>76285760</t>
  </si>
  <si>
    <t>A202001111439</t>
  </si>
  <si>
    <t>RCFT003882202001140024</t>
  </si>
  <si>
    <t>REPFT003882202001130001</t>
  </si>
  <si>
    <t>侧翻座椅骨架断裂</t>
  </si>
  <si>
    <t>6810007210</t>
  </si>
  <si>
    <t>客户反应车辆行驶过程中座椅异响来我服务站检查，我服务站检查发现为车辆座椅减震断裂导致</t>
  </si>
  <si>
    <t>1-QVTNHO0</t>
  </si>
  <si>
    <t>REPFT000005819202001120005</t>
  </si>
  <si>
    <t>Z           系统故障手机点不上到达，维修工重新建维修单APP上传照片，返回服务站手机仍然点不上到达APP无智科，手机一直到第二天12点32分点的到达，</t>
  </si>
  <si>
    <t>客户来电反映车辆座椅损坏，经我站维修人员外出到达现场检查发现驾驶员座椅骨架断裂，导致此故障，需更换驾驶员座椅总成</t>
  </si>
  <si>
    <t>A202001121383</t>
  </si>
  <si>
    <t>RCFT006909202001140001</t>
  </si>
  <si>
    <t>REPFT006909202001100005</t>
  </si>
  <si>
    <t>KT027606</t>
  </si>
  <si>
    <t>车辆行驶时上卧铺撑杆损坏，经检查发现上卧铺撑杆内部损坏导致无法使用</t>
  </si>
  <si>
    <t>A202001101122</t>
  </si>
  <si>
    <t>RCFT007241202001140006</t>
  </si>
  <si>
    <t>REPFT007241202001130006</t>
  </si>
  <si>
    <t>KT019639</t>
  </si>
  <si>
    <t>经检查分析：因座椅气管接头密封件损坏，导致座椅异响，无减震故障，紧急打胶修复处理，故障排除。</t>
  </si>
  <si>
    <t>76276165</t>
  </si>
  <si>
    <t>A202001130858</t>
  </si>
  <si>
    <t>RCFT007241202001140005</t>
  </si>
  <si>
    <t>REPFT007241202001130001</t>
  </si>
  <si>
    <t>经检查分析爱：因座椅调节机构卡滞，导致座椅座椅没气，无法升降故障，重新调整修复处理，故障排除。</t>
  </si>
  <si>
    <t>A202001130163</t>
  </si>
  <si>
    <t>RCFT007241202001140003</t>
  </si>
  <si>
    <t>REPFT007241202001130003</t>
  </si>
  <si>
    <t>经检查发现：因座椅调节机构塑料接头密封垫损坏，导致座椅调整不了，没减震故障，重新紧急修复处理，故障排除，以观后效。</t>
  </si>
  <si>
    <t>A202001130453</t>
  </si>
  <si>
    <t>RCFT007241202001140002</t>
  </si>
  <si>
    <t>REPFT007241202001130004</t>
  </si>
  <si>
    <t>KR019598</t>
  </si>
  <si>
    <t>经检查发现：因座椅调节机构气管接头脱落，导致座椅座椅没减震故障，重新连接气管，修复处理，故障排除。</t>
  </si>
  <si>
    <t>76276181</t>
  </si>
  <si>
    <t>A202001130573</t>
  </si>
  <si>
    <t>RCFT007241202001140001</t>
  </si>
  <si>
    <t>REPFT007241202001130005</t>
  </si>
  <si>
    <t>经检查分析：因座椅调节机构气管接头密封件损坏，导致座椅没减震故障，重新拆装气管接头打胶修复处理，故障排除。</t>
  </si>
  <si>
    <t>A202001130694</t>
  </si>
  <si>
    <t>REPFT006956202001130003</t>
  </si>
  <si>
    <t>JR015573</t>
  </si>
  <si>
    <t>大客户上门保障服务，维修地址：山西省朔州市山阴县北周庄镇</t>
  </si>
  <si>
    <t>76225434</t>
  </si>
  <si>
    <t>1-QWD3A3K</t>
  </si>
  <si>
    <t>RCFT010425202001130006</t>
  </si>
  <si>
    <t>REPFT010425202001130001</t>
  </si>
  <si>
    <t>JR015486</t>
  </si>
  <si>
    <t>该维修单与维修单：REPFT010425202001120011为同一故障地</t>
  </si>
  <si>
    <t>经我站检查发现该车辆驾驶室座椅骨架开裂，导致该车辆驾驶室座椅靠背，等变形，导致该车辆座椅异响，给客户更换后故障排除。</t>
  </si>
  <si>
    <t>76223711</t>
  </si>
  <si>
    <t>A202001130004</t>
  </si>
  <si>
    <t>RCFT003545202001130007</t>
  </si>
  <si>
    <t>REPFT003545202001130004</t>
  </si>
  <si>
    <t>KR014667</t>
  </si>
  <si>
    <t>驾驶员座椅漏气，为客户更换。配件从座椅厂家直发我服务站</t>
  </si>
  <si>
    <t>76268801</t>
  </si>
  <si>
    <t>1-QW21ITB</t>
  </si>
  <si>
    <t>RCFT000854202001130001</t>
  </si>
  <si>
    <t>REPFT000854202001130016</t>
  </si>
  <si>
    <t>KT023597</t>
  </si>
  <si>
    <t>该座椅联系总部及中心库无拆分件，所以只能更换座椅总成。</t>
  </si>
  <si>
    <t>客户反应驾驶室座椅自动升降，有时一降到底不回，经检查驾驶室座椅气控阀内出现卡滞导致</t>
  </si>
  <si>
    <t>76281368</t>
  </si>
  <si>
    <t>1-QVY1HUP</t>
  </si>
  <si>
    <t>REPFT000079472202001120001</t>
  </si>
  <si>
    <t>FT000079472</t>
  </si>
  <si>
    <t>FDNEM030</t>
  </si>
  <si>
    <t>呼和浩特市星光汽车销售服务有限公司</t>
  </si>
  <si>
    <t>JT307205</t>
  </si>
  <si>
    <t>驾驶员座椅骨架散，更换驾驶员座椅总成</t>
  </si>
  <si>
    <t>76252588</t>
  </si>
  <si>
    <t>1-QU8N1H7</t>
  </si>
  <si>
    <t>REPFT010958202001110004</t>
  </si>
  <si>
    <t>KR009210</t>
  </si>
  <si>
    <t>（自费外出服务，外出地点：山西省运城市稷山县稷峰镇稷山致远双语学校）</t>
  </si>
  <si>
    <t>客户反映坐椅不能自动升降，经检查为座椅气悬浮总成损坏导致。</t>
  </si>
  <si>
    <t>76261649</t>
  </si>
  <si>
    <t>1-QTAOM3F</t>
  </si>
  <si>
    <t>RCFT010205202001120003</t>
  </si>
  <si>
    <t>REPFT010205202001120002</t>
  </si>
  <si>
    <t>FT010205</t>
  </si>
  <si>
    <t>FDSHD023</t>
  </si>
  <si>
    <t>淄博冠良汽车销售服务有限公司</t>
  </si>
  <si>
    <t>KR014462</t>
  </si>
  <si>
    <t>客户反映座椅漏气，拆检故障为座椅升降开关气路爆管，整修座椅升降开关气路，故障排除</t>
  </si>
  <si>
    <t>1419C052748</t>
  </si>
  <si>
    <t>1-QUPZN4Z</t>
  </si>
  <si>
    <t>RCFT000030878202001120001</t>
  </si>
  <si>
    <t>REPFT000030878202001120001</t>
  </si>
  <si>
    <t>FT000030878</t>
  </si>
  <si>
    <t>FDANH019</t>
  </si>
  <si>
    <t>五河县友谊汽车维修有限公司</t>
  </si>
  <si>
    <t>JR022950</t>
  </si>
  <si>
    <t>座椅无法调节，拆检发现座椅限位齿间隙过大，调节阀关不严漏气导致无法调节，调整间隙后故障排除。</t>
  </si>
  <si>
    <t>76239818</t>
  </si>
  <si>
    <t>1-QURD8J1</t>
  </si>
  <si>
    <t>RCFT004864202001120008</t>
  </si>
  <si>
    <t>REPFT004864202001100032</t>
  </si>
  <si>
    <t>KR038305</t>
  </si>
  <si>
    <t>检查发现气悬浮内部元件损坏，无法使用。</t>
  </si>
  <si>
    <t>1419K124427</t>
  </si>
  <si>
    <t>A202001101391</t>
  </si>
  <si>
    <t>RCFT000021202001120008</t>
  </si>
  <si>
    <t>REPFT000021202001110009</t>
  </si>
  <si>
    <t>KR028028</t>
  </si>
  <si>
    <t>车辆座椅底座变形，坐垫塌陷，靠背卡不住导致</t>
  </si>
  <si>
    <t>76288860</t>
  </si>
  <si>
    <t>A202001111287</t>
  </si>
  <si>
    <t>REPFT003985202001120001</t>
  </si>
  <si>
    <t>KR025567</t>
  </si>
  <si>
    <t>经检测为驾驶员座椅骨架处滚轮开裂导致，更换总成后故障排除</t>
  </si>
  <si>
    <t>76284785</t>
  </si>
  <si>
    <t>A202001120063</t>
  </si>
  <si>
    <t>RCFT010425202001120014</t>
  </si>
  <si>
    <t>REPFT010425202001100003</t>
  </si>
  <si>
    <t>KT021826</t>
  </si>
  <si>
    <t>经检查发现该车辆经检查发现该车辆驾驶员座椅底座开裂，导致靠背，骨架等变形，导致该车辆驾驶室异响，给客户更换后故障排除。</t>
  </si>
  <si>
    <t>76278625</t>
  </si>
  <si>
    <t>A202001100996</t>
  </si>
  <si>
    <t>RCFT006809202001120003</t>
  </si>
  <si>
    <t>REPFT006809202001120003</t>
  </si>
  <si>
    <t>FT006809</t>
  </si>
  <si>
    <t>HEB00228</t>
  </si>
  <si>
    <t>唐山市凯隆汽车销售有限公司</t>
  </si>
  <si>
    <t>KT025820</t>
  </si>
  <si>
    <t>用户反映座椅无法升降，检查发现座椅减震坐内部气管开裂损坏，给予重新链接紧固后故障排除。</t>
  </si>
  <si>
    <t>76285345</t>
  </si>
  <si>
    <t>A202001120588</t>
  </si>
  <si>
    <t>RCFT005009202001120004</t>
  </si>
  <si>
    <t>REPFT005009202001100023</t>
  </si>
  <si>
    <t>KR003813</t>
  </si>
  <si>
    <t>C</t>
  </si>
  <si>
    <t>RR用户反映车辆座椅漏气，拆检发现车辆速升速降开关气路总成管路开裂导致漏气，无法使用</t>
  </si>
  <si>
    <t>76255782</t>
  </si>
  <si>
    <t>1-QS05PD7</t>
  </si>
  <si>
    <t>RCFT000032858202001120001</t>
  </si>
  <si>
    <t>REPFT000032858202001110002</t>
  </si>
  <si>
    <t>KT022677</t>
  </si>
  <si>
    <t>驾驶员座椅总成卡滞，无法升降，更换后故障排除。</t>
  </si>
  <si>
    <t>1419F088100</t>
  </si>
  <si>
    <t>A202001110586</t>
  </si>
  <si>
    <t>RCFT000071407202001120002</t>
  </si>
  <si>
    <t>REPFT000071407202001110003</t>
  </si>
  <si>
    <t>KT022792</t>
  </si>
  <si>
    <t>用户报修，卧铺下陷，不能休息。经我站人员检查，卧铺上人后倾斜，海绵下蹋，无法使用，给予更换卧铺总成。</t>
  </si>
  <si>
    <t>78831698</t>
  </si>
  <si>
    <t>1-QT8S1LB</t>
  </si>
  <si>
    <t>REPFT002413202001100012</t>
  </si>
  <si>
    <t>KT012702</t>
  </si>
  <si>
    <t>下卧铺垫开裂</t>
  </si>
  <si>
    <t>7040004011</t>
  </si>
  <si>
    <t>下卧铺断裂</t>
  </si>
  <si>
    <t>76266265</t>
  </si>
  <si>
    <t>1-QRSY2W1</t>
  </si>
  <si>
    <t>RCFT010945202001110002</t>
  </si>
  <si>
    <t>REPFT010945202001100001</t>
  </si>
  <si>
    <t>FT010945</t>
  </si>
  <si>
    <t>FDSAX011</t>
  </si>
  <si>
    <t>咸阳桥源汽车贸易有限公司</t>
  </si>
  <si>
    <t>KR013961</t>
  </si>
  <si>
    <t>A202001100384</t>
  </si>
  <si>
    <t>座椅下陷，检查发现座椅气囊变形，更换处理</t>
  </si>
  <si>
    <t>76268092</t>
  </si>
  <si>
    <t>RCFT006955202001110003</t>
  </si>
  <si>
    <t>REPFT006955202001110003</t>
  </si>
  <si>
    <t>FT006955</t>
  </si>
  <si>
    <t>HEB00197</t>
  </si>
  <si>
    <t>河北创伟物贸有限公司</t>
  </si>
  <si>
    <t>KT024430</t>
  </si>
  <si>
    <t>FH0681010013A0A1093</t>
  </si>
  <si>
    <t>GTL国五超能版，派工单号：1-QSXYHXM 新重点产品需补工时费激励系数。</t>
  </si>
  <si>
    <t>座椅不升降，检查发现车辆座椅气管接头漏气，我站维修处理。</t>
  </si>
  <si>
    <t>76283152</t>
  </si>
  <si>
    <t>卢孟德</t>
  </si>
  <si>
    <t>1-QSXYHXM</t>
  </si>
  <si>
    <t>REPFT000041610202001110001</t>
  </si>
  <si>
    <t>座椅底座内调节阀齿牙啮合不上导致行车时座椅无缓冲，拆检发现底座上固定穿销变形导致气阀位置变化导致，且坐垫中心下陷，更换座椅总成</t>
  </si>
  <si>
    <t>A202001110620</t>
  </si>
  <si>
    <t>RCFT005037202001110001</t>
  </si>
  <si>
    <t>REPFT005037202001100001</t>
  </si>
  <si>
    <t>KT041054</t>
  </si>
  <si>
    <t>用户反映车辆座椅弹不起来，经我站现场检查后发现车辆的调整机构发卡，经拆装调整后故障排除，试车正常</t>
  </si>
  <si>
    <t>76311803</t>
  </si>
  <si>
    <t>1-QRG1GV4</t>
  </si>
  <si>
    <t>REPFT000005819202001090003</t>
  </si>
  <si>
    <t>JT021697</t>
  </si>
  <si>
    <t>76237899</t>
  </si>
  <si>
    <t>A202001090988</t>
  </si>
  <si>
    <t>REPFT003820202001090002</t>
  </si>
  <si>
    <t>JT022197</t>
  </si>
  <si>
    <t>用户反映：车辆座椅漏气倾斜异响，到站后检查发现为座椅骨架损坏导致切斜座椅坐垫开裂气囊漏气，需为用户更换座椅处理</t>
  </si>
  <si>
    <t>76237251</t>
  </si>
  <si>
    <t>A202001090887</t>
  </si>
  <si>
    <t>REPFT000048202001090005</t>
  </si>
  <si>
    <t>KT021184</t>
  </si>
  <si>
    <t>4259SMFCB-C8Z00100</t>
  </si>
  <si>
    <t>驾驶员座椅开关漏气且座椅向右倾斜</t>
  </si>
  <si>
    <t>3119E038335</t>
  </si>
  <si>
    <t>1-QQKT39B</t>
  </si>
  <si>
    <t>RCFT006904202001100001</t>
  </si>
  <si>
    <t>REPFT006904202001080003</t>
  </si>
  <si>
    <t>KT033425</t>
  </si>
  <si>
    <t>外出轨迹截图已上传</t>
  </si>
  <si>
    <t>车辆驾驶员座椅骨架开裂且减震卡滞不能使用</t>
  </si>
  <si>
    <t>76297485</t>
  </si>
  <si>
    <t>1-QOO5MQ9</t>
  </si>
  <si>
    <t>REPFT006802202001060008</t>
  </si>
  <si>
    <t>KR002263</t>
  </si>
  <si>
    <t>漏报导致索赔单提报超时，望审单老师给予审批</t>
  </si>
  <si>
    <t>经我站维修人员检查：驾驶室安全带总成无法自动回位，发卡，给予更换新件后故障解除</t>
  </si>
  <si>
    <t>1419A006174</t>
  </si>
  <si>
    <t>A202001061056</t>
  </si>
  <si>
    <t>REPFT006802202001060005</t>
  </si>
  <si>
    <t>KT011684</t>
  </si>
  <si>
    <t>经我站维修人员检查：车辆安全带总成发卡，不回，给予更换新件后故障解除</t>
  </si>
  <si>
    <t>76264065</t>
  </si>
  <si>
    <t>A202001060286</t>
  </si>
  <si>
    <t>RCFT007241202001100014</t>
  </si>
  <si>
    <t>REPFT007241202001010009</t>
  </si>
  <si>
    <t>经检查分析：因座椅气管早期变质、开裂，导致座椅座椅没气，无减振故障，重新加装快速接头紧固修复处理，故障排除。</t>
  </si>
  <si>
    <t>A202001011013</t>
  </si>
  <si>
    <t>REPFT010680201912170004</t>
  </si>
  <si>
    <t>KT029026</t>
  </si>
  <si>
    <t>座椅气囊漏气，颠簸一段路后就落到底部不上升，座椅内部调节阀漏气</t>
  </si>
  <si>
    <t>76290634</t>
  </si>
  <si>
    <t>1-PTXQESS</t>
  </si>
  <si>
    <t>REPFT006707202001100001</t>
  </si>
  <si>
    <t>JT018621</t>
  </si>
  <si>
    <t>"1-QRFZRGT</t>
  </si>
  <si>
    <t xml:space="preserve">经检查驾驶员座椅坐垫内部损坏开裂导致驾驶员座椅坐垫塌陷。				</t>
  </si>
  <si>
    <t>76229465</t>
  </si>
  <si>
    <t>李燕燕</t>
  </si>
  <si>
    <t>1-QRFZRGT</t>
  </si>
  <si>
    <t>RCFT010758202001100008</t>
  </si>
  <si>
    <t>REPFT010758202001100001</t>
  </si>
  <si>
    <t>KT033807</t>
  </si>
  <si>
    <t>气阀调节机构总成</t>
  </si>
  <si>
    <t>F1B24968101004A1093</t>
  </si>
  <si>
    <t>冷链车辆不限故障模式外出</t>
  </si>
  <si>
    <t>客户反映座椅气管漏油严重，经检查发现气管脱落导致</t>
  </si>
  <si>
    <t>76297986</t>
  </si>
  <si>
    <t>1-QRD3VHO</t>
  </si>
  <si>
    <t>REPFT006956202001100003</t>
  </si>
  <si>
    <t>JR303840</t>
  </si>
  <si>
    <t>76247251</t>
  </si>
  <si>
    <t>1-QRRPC2R</t>
  </si>
  <si>
    <t>REPFT006956202001100002</t>
  </si>
  <si>
    <t>JT303811</t>
  </si>
  <si>
    <t>76247275</t>
  </si>
  <si>
    <t>1-QRRKKD4</t>
  </si>
  <si>
    <t>RCFT002178202001100006</t>
  </si>
  <si>
    <t>REPFT002178202001100007</t>
  </si>
  <si>
    <t>FT002178</t>
  </si>
  <si>
    <t>SHD00321</t>
  </si>
  <si>
    <t>青岛众信联汽配有限公司</t>
  </si>
  <si>
    <t>KR039758</t>
  </si>
  <si>
    <t>用户反映座椅底部漏气检查发现座椅气管脱落重新安装故障排除</t>
  </si>
  <si>
    <t>76308447</t>
  </si>
  <si>
    <t>1-QRP5RGE</t>
  </si>
  <si>
    <t>RCFT003827202001100002</t>
  </si>
  <si>
    <t>REPFT003827202001070003</t>
  </si>
  <si>
    <t>KR014433</t>
  </si>
  <si>
    <t>A202001070685    备注： 因PWMS系统无货位，无法领料完成，导致延迟，请老师核实.</t>
  </si>
  <si>
    <t>该车驾驶员座椅无减震，检查发现座椅调节机构损坏，拆装修复故障排除.</t>
  </si>
  <si>
    <t>76268391</t>
  </si>
  <si>
    <t>A202001070685</t>
  </si>
  <si>
    <t>RCFT006022202001100005</t>
  </si>
  <si>
    <t>REPFT006022202001080002</t>
  </si>
  <si>
    <t>JR303211</t>
  </si>
  <si>
    <t>座椅软垫内部开裂</t>
  </si>
  <si>
    <t>3618K054900</t>
  </si>
  <si>
    <t>1-QOUVET7</t>
  </si>
  <si>
    <t>RCFT003259202001100005</t>
  </si>
  <si>
    <t>REPFT003259202001030008</t>
  </si>
  <si>
    <t>JR024067</t>
  </si>
  <si>
    <t>副司机座椅总成</t>
  </si>
  <si>
    <t>FH4681020107A0A1093</t>
  </si>
  <si>
    <t>用户反映车辆副驾驶员座椅异响。经检查发现该车副驾驶员座椅偏心导致此故障。</t>
  </si>
  <si>
    <t>副驾驶员座椅异响</t>
  </si>
  <si>
    <t>76238875</t>
  </si>
  <si>
    <t>A202001031285</t>
  </si>
  <si>
    <t>REPFT006397202001100001</t>
  </si>
  <si>
    <t>KT015249</t>
  </si>
  <si>
    <t>与维修单：REPFT006397202001090004同时维修，故障地为：青海省海西州天峻县天棚路</t>
  </si>
  <si>
    <t xml:space="preserve">客户反映车辆座椅损坏。经我站维修人员现场检查发现座椅安全带内部机械部位卡死无法修复，因无此拆分件配件需更换座椅总成. </t>
  </si>
  <si>
    <t>76270089</t>
  </si>
  <si>
    <t>SP052</t>
  </si>
  <si>
    <t>1-QRNOPNL</t>
  </si>
  <si>
    <t>RCFT000024686202001100001</t>
  </si>
  <si>
    <t>REPFT000024686202001040001</t>
  </si>
  <si>
    <t>KT014036</t>
  </si>
  <si>
    <t>用户反映车辆座椅倾斜塌陷，经检查为座椅底座倾斜不减振，坐垫塌陷导致，更换后故障排除。</t>
  </si>
  <si>
    <t>76267706</t>
  </si>
  <si>
    <t>1-QJ1PG67</t>
  </si>
  <si>
    <t>RCFT006613202001090008</t>
  </si>
  <si>
    <t>REPFT006613202001070004</t>
  </si>
  <si>
    <t>FT006613</t>
  </si>
  <si>
    <t>NEM00020</t>
  </si>
  <si>
    <t>呼伦贝尔市佳运物流有限责任公司</t>
  </si>
  <si>
    <t>J3R00247</t>
  </si>
  <si>
    <t>满洲里铜矿，国三车辆没有正规发票，保修手册已上传申请以此为准，索赔科有报告只传新旧件，申请旧件验收</t>
  </si>
  <si>
    <t>现场拆解为：升降器总成开焊</t>
  </si>
  <si>
    <t>1418L141360</t>
  </si>
  <si>
    <t>y</t>
  </si>
  <si>
    <t>1-QN6EOMM</t>
  </si>
  <si>
    <t>RCFT000033202001090006</t>
  </si>
  <si>
    <t>REPFT000033201910250002</t>
  </si>
  <si>
    <t>KT019410</t>
  </si>
  <si>
    <t>客户承担外出费</t>
  </si>
  <si>
    <t>座椅漏气，拆检发现驾驶员座椅气囊气管接口脱落，修复使用</t>
  </si>
  <si>
    <t>1419E077489</t>
  </si>
  <si>
    <t>1-NRDH1BU</t>
  </si>
  <si>
    <t>RCFT000024683202001090026</t>
  </si>
  <si>
    <t>REPFT000024683202001080026</t>
  </si>
  <si>
    <t>KT015888</t>
  </si>
  <si>
    <t>76233445</t>
  </si>
  <si>
    <t>A202001081665</t>
  </si>
  <si>
    <t>RCFT010205202001090002</t>
  </si>
  <si>
    <t>REPFT010205202001090004</t>
  </si>
  <si>
    <t>KR017064</t>
  </si>
  <si>
    <t>客户反映座椅漏气 不升降，检查故障为座椅升降开关气路损坏，铆接气路，故障排除</t>
  </si>
  <si>
    <t>76272275</t>
  </si>
  <si>
    <t>1-QQGGQEG</t>
  </si>
  <si>
    <t>RCFT003842202001090004</t>
  </si>
  <si>
    <t>REPFT003842201912300011</t>
  </si>
  <si>
    <t>JT501719</t>
  </si>
  <si>
    <t>4259SMFKB-M2Z00100</t>
  </si>
  <si>
    <t>经袁应根检查发现座框减震器脱焊。</t>
  </si>
  <si>
    <t>1418S800057</t>
  </si>
  <si>
    <t>1-QCD65PT</t>
  </si>
  <si>
    <t>RCFT000057151202001090008</t>
  </si>
  <si>
    <t>REPFT000057151202001070006</t>
  </si>
  <si>
    <t>JR307214</t>
  </si>
  <si>
    <t>EST</t>
  </si>
  <si>
    <t>客户反映车辆驾驶员座椅调节机构失效，维修人员检查发现座椅气控阀与座框连接处销轴断裂导致气悬浮调节失效，更换座框减震器总成</t>
  </si>
  <si>
    <t>76251920</t>
  </si>
  <si>
    <t>第1张APP照片与车联网停车位置相符</t>
  </si>
  <si>
    <t>车联网判定不真实，提供有效材料</t>
  </si>
  <si>
    <t>A202001071449</t>
  </si>
  <si>
    <t>RCFT004396202001090002</t>
  </si>
  <si>
    <t>REPFT004396202001090002</t>
  </si>
  <si>
    <t>JR303330</t>
  </si>
  <si>
    <t>客户反映：GTL潍柴自卸车：主架座椅坏了， 经查：驾驶员座椅调整机构卡滞 ，维修后故障排除。</t>
  </si>
  <si>
    <t>1618K132592</t>
  </si>
  <si>
    <t>1-QQATNJ4</t>
  </si>
  <si>
    <t>REPFT000052872202001070008</t>
  </si>
  <si>
    <t>KT018144</t>
  </si>
  <si>
    <t>经检查驾驶员座椅漏气，座椅无法升降，更换后故障排除</t>
  </si>
  <si>
    <t>76273917</t>
  </si>
  <si>
    <t>合并轨迹三轨不重合，修改外出单到达时间，与APP轨迹选择一致（2020-01-08 16:55:40）</t>
  </si>
  <si>
    <t>1-QNV787N</t>
  </si>
  <si>
    <t>RCFT006297202001090002</t>
  </si>
  <si>
    <t>REPFT006297202001080001</t>
  </si>
  <si>
    <t>KT025922</t>
  </si>
  <si>
    <t>因新件是厂家直发配件，所以不添加材料费用。</t>
  </si>
  <si>
    <t>经我站人员到现场检查该车座椅气阀调节机构总成漏气导致该故障，更换新件故障排除！</t>
  </si>
  <si>
    <t>76253221</t>
  </si>
  <si>
    <t>1-QOQX75U</t>
  </si>
  <si>
    <t>RCFT000011141202001090005</t>
  </si>
  <si>
    <t>REPFT000011141202001080008</t>
  </si>
  <si>
    <t>KT003843</t>
  </si>
  <si>
    <t>用户反映：座椅损坏，经现场检查发现座椅不升降，无法修复，更换新件后故障排除。</t>
  </si>
  <si>
    <t>1419A012873</t>
  </si>
  <si>
    <t>A202001081950</t>
  </si>
  <si>
    <t>RCFT004864202001090014</t>
  </si>
  <si>
    <t>REPFT004864202001090001</t>
  </si>
  <si>
    <t>KT013400</t>
  </si>
  <si>
    <t>检查发现气悬浮总成因自身质量不足漏气，无法使用。</t>
  </si>
  <si>
    <t>76268036</t>
  </si>
  <si>
    <t>1-QQ05X4P</t>
  </si>
  <si>
    <t>RCFT006773202001090003</t>
  </si>
  <si>
    <t>REPFT006773202001080003</t>
  </si>
  <si>
    <t>FT006773</t>
  </si>
  <si>
    <t>BEJ00084</t>
  </si>
  <si>
    <t>北京市远洋汽车修理站</t>
  </si>
  <si>
    <t>KT027003</t>
  </si>
  <si>
    <t>经检查是车辆驾驶员座椅总成气管爆裂漏气，给予加胶紧固应急处理</t>
  </si>
  <si>
    <t>76287250</t>
  </si>
  <si>
    <t>1-QP7ZC3I</t>
  </si>
  <si>
    <t>RCFT003940202001090003</t>
  </si>
  <si>
    <t>REPFT003940202001080004</t>
  </si>
  <si>
    <t>FT003940</t>
  </si>
  <si>
    <t>HUN00061</t>
  </si>
  <si>
    <t>娄底市亚磊重型汽车销售服务有限公司</t>
  </si>
  <si>
    <t>KT001894</t>
  </si>
  <si>
    <t>座椅无法升降，经检查：座椅无法升级为座椅气控阀功能失效引起，为用户更换座椅气控阀</t>
  </si>
  <si>
    <t>1419A001284</t>
  </si>
  <si>
    <t>材料清单旧件厂家与责任单位不符</t>
  </si>
  <si>
    <t>照片显示座椅厂家1093   填报信息错误</t>
  </si>
  <si>
    <t>A202001081747</t>
  </si>
  <si>
    <t>失效件供应商代码非我公司厂家代码，索赔主体错误，不认可。</t>
  </si>
  <si>
    <t>RCFT003985202001090005</t>
  </si>
  <si>
    <t>REPFT003985202001090002</t>
  </si>
  <si>
    <t>JT305791</t>
  </si>
  <si>
    <t>系统提报工时费</t>
  </si>
  <si>
    <t>经检测为驾驶员座椅内部调整结构卡死导致，联系厂家直发拆分件更换后故障排除</t>
  </si>
  <si>
    <t>76249942</t>
  </si>
  <si>
    <t>1-QQ0FX2N</t>
  </si>
  <si>
    <t>RCFT003827202001080010</t>
  </si>
  <si>
    <t>REPFT003827202001040016</t>
  </si>
  <si>
    <t>KT008192</t>
  </si>
  <si>
    <t xml:space="preserve">1-QJBLF7H   备注：因库存导致延迟报单                     </t>
  </si>
  <si>
    <t>该车无法调节，检查发现气控升降手柄损坏，更换新件故障排除.</t>
  </si>
  <si>
    <t>1419B031006</t>
  </si>
  <si>
    <t>1-QJBLF7H</t>
  </si>
  <si>
    <t>RCFT003827202001080006</t>
  </si>
  <si>
    <t>REPFT003827202001060005</t>
  </si>
  <si>
    <t>滑轨总成</t>
  </si>
  <si>
    <t>S4681010060A0A1093</t>
  </si>
  <si>
    <t xml:space="preserve">1-QLWMF42               </t>
  </si>
  <si>
    <t>该车座椅无法前后调节，滑轨卡滞，拆装维修后故障排除.</t>
  </si>
  <si>
    <t>滑轨</t>
  </si>
  <si>
    <t>1-QLWMF42</t>
  </si>
  <si>
    <t>RCFT010085202001080004</t>
  </si>
  <si>
    <t>REPFT010085202001080003</t>
  </si>
  <si>
    <t>JR017213</t>
  </si>
  <si>
    <t>维修检查发现该车辆驾驶员座椅坐框减震器滑轨损坏导致故障给予更换故障件</t>
  </si>
  <si>
    <t>76228159</t>
  </si>
  <si>
    <t>A202001080091</t>
  </si>
  <si>
    <t>RCFT006784202001080001</t>
  </si>
  <si>
    <t>REPFT006784202001080002</t>
  </si>
  <si>
    <t>此座椅无拆分件</t>
  </si>
  <si>
    <t>车辆驾驶员座椅漏气导致座椅不能保持高度</t>
  </si>
  <si>
    <t>1-QP0X24F</t>
  </si>
  <si>
    <t>RCFT000854202001080006</t>
  </si>
  <si>
    <t>REPFT000854202001080006</t>
  </si>
  <si>
    <t>KR026933</t>
  </si>
  <si>
    <t>该座椅故障联系成都中心库及总部反馈信息无拆分件，只能更换座椅总成</t>
  </si>
  <si>
    <t>客户反应驾驶室座椅漏气，座椅无法控制升级，经检查驾驶室座椅气控阀内部出现卡滞导致</t>
  </si>
  <si>
    <t>76286498</t>
  </si>
  <si>
    <t>1-QORO5CL</t>
  </si>
  <si>
    <t>RCFT002392202001080001</t>
  </si>
  <si>
    <t>REPFT002392202001080001</t>
  </si>
  <si>
    <t>JT307281</t>
  </si>
  <si>
    <t>拆检发现 该车驾驶员座椅骨架开裂导致座椅倾斜，无拆分件更换总成处理</t>
  </si>
  <si>
    <t>76252175</t>
  </si>
  <si>
    <t>A202001080017</t>
  </si>
  <si>
    <t>RCFT000011141202001080002</t>
  </si>
  <si>
    <t>REPFT000011141202001070014</t>
  </si>
  <si>
    <t>KT007941</t>
  </si>
  <si>
    <t>用户反映：座椅漏气，现场检查发现座椅气管漏气，检修修复后故障排除。</t>
  </si>
  <si>
    <t>76243637</t>
  </si>
  <si>
    <t>A202001071484</t>
  </si>
  <si>
    <t>RCFT000011141202001080001</t>
  </si>
  <si>
    <t>REPFT000011141202001070005</t>
  </si>
  <si>
    <t>KT035039</t>
  </si>
  <si>
    <t>用户反映：座椅漏气，经现场检查发现驾驶员座椅总成气管漏气，检修修复后故障排除。</t>
  </si>
  <si>
    <t>76299938</t>
  </si>
  <si>
    <t>A202001070599</t>
  </si>
  <si>
    <t>RCFT003856202001080002</t>
  </si>
  <si>
    <t>REPFT003856202001070004</t>
  </si>
  <si>
    <t>FT003856</t>
  </si>
  <si>
    <t>GAS00019</t>
  </si>
  <si>
    <t>嘉峪关市顺通汽车贸易有限公司</t>
  </si>
  <si>
    <t>KR024095</t>
  </si>
  <si>
    <t>用户反映车辆座椅自动升降损坏，经现场检查驾驶员座椅调整机构卡滞。</t>
  </si>
  <si>
    <t>76280738</t>
  </si>
  <si>
    <t>A202001071580</t>
  </si>
  <si>
    <t>RCFT004385202001070011</t>
  </si>
  <si>
    <t>REPFT004385202001010004</t>
  </si>
  <si>
    <t>KT025203</t>
  </si>
  <si>
    <t>用户反映：座椅坐上去特别硬，阻尼器无效果，联系座椅厂家工程师同意更换座椅总成</t>
  </si>
  <si>
    <t>1419H099351</t>
  </si>
  <si>
    <t>A202001010497</t>
  </si>
  <si>
    <t>RCFT000068424202001070002</t>
  </si>
  <si>
    <t>REPFT000068424202001060002</t>
  </si>
  <si>
    <t>FT000068424</t>
  </si>
  <si>
    <t>FDNEM027</t>
  </si>
  <si>
    <t>包头市银泰汽车服务有限公司</t>
  </si>
  <si>
    <t>KR019273</t>
  </si>
  <si>
    <t>因当地下大雪，用户无法进站，该用户为抱怨用户，投诉到400，400电话派工外出，我站自建工单外出，请核实并给与通过</t>
  </si>
  <si>
    <t>用户反映：驾驶室锁不住气，经我站维修人员检查座椅气管断开，维修后车辆正常，故障排除</t>
  </si>
  <si>
    <t>3119E041003</t>
  </si>
  <si>
    <t xml:space="preserve"> 无任何轨迹  外出让渡结算</t>
  </si>
  <si>
    <t>无任何轨迹  外出让渡结算</t>
  </si>
  <si>
    <t>A202001061037</t>
  </si>
  <si>
    <t>REPFT006284202001040001</t>
  </si>
  <si>
    <t>FT006284</t>
  </si>
  <si>
    <t>FDHEN009</t>
  </si>
  <si>
    <t>中牟县中信汽修厂</t>
  </si>
  <si>
    <t>KR026918</t>
  </si>
  <si>
    <t>检查发现：座椅气控阀内部发卡、移动困难，窜气严重。</t>
  </si>
  <si>
    <t>76286875</t>
  </si>
  <si>
    <t>A202001040172</t>
  </si>
  <si>
    <t>检查发现：座椅速升速降开关气路内部发卡、无法控制漏气严重。</t>
  </si>
  <si>
    <t>RCFT000024686202001070001</t>
  </si>
  <si>
    <t>REPFT000024686201912300001</t>
  </si>
  <si>
    <t>KT025791</t>
  </si>
  <si>
    <t>用户反映车辆座椅倾泻塌陷，经检查为座椅底座损坏不减振，坐垫塌陷导致，更换后故障排除。</t>
  </si>
  <si>
    <t>76285262</t>
  </si>
  <si>
    <t>1-QBX8DP4</t>
  </si>
  <si>
    <t>RCFT007241202001070001</t>
  </si>
  <si>
    <t>REPFT007241201912290004</t>
  </si>
  <si>
    <t>经检查发现：因座椅气管接头开裂，导致座椅气囊没气、无减震故障，重新加装快速接头，修复处理，故障排除，</t>
  </si>
  <si>
    <t>A201912291231</t>
  </si>
  <si>
    <t>RCFT000052896202001070001</t>
  </si>
  <si>
    <t>REPFT000052896202001060003</t>
  </si>
  <si>
    <t>FT000052896</t>
  </si>
  <si>
    <t>FDSIC011</t>
  </si>
  <si>
    <t>南充瑞美祥车业服务有限公司</t>
  </si>
  <si>
    <t>KT022354</t>
  </si>
  <si>
    <t>祸首件图号由A1093厂家提供。自费外出，地址：南充市南部县火峰乡</t>
  </si>
  <si>
    <t>用户反映车辆驾驶员座椅行驶中突然往下降，不回升。经检查确认座椅气悬浮总成故障导致。更换座椅气悬浮总成后故障排除</t>
  </si>
  <si>
    <t>76279817</t>
  </si>
  <si>
    <t>1-QM60RDM</t>
  </si>
  <si>
    <t>RCFT010758202001060013</t>
  </si>
  <si>
    <t>REPFT010758202001050001</t>
  </si>
  <si>
    <t>KR008253</t>
  </si>
  <si>
    <t>索赔工时费</t>
  </si>
  <si>
    <t>车辆驾驶员座椅漏气，经检查发现调节阀损坏</t>
  </si>
  <si>
    <t>1419C036571</t>
  </si>
  <si>
    <t>A202001050055</t>
  </si>
  <si>
    <t>RCFT004408202001060012</t>
  </si>
  <si>
    <t>REPFT004408202001060018</t>
  </si>
  <si>
    <t>FT004408</t>
  </si>
  <si>
    <t>SIC00130</t>
  </si>
  <si>
    <t>凉山州万泰汽车家园有限公司</t>
  </si>
  <si>
    <t>JL617069</t>
  </si>
  <si>
    <t>拆检发现车辆驾驶员驾驶底座变形无法使用</t>
  </si>
  <si>
    <t>ISGE5-300</t>
  </si>
  <si>
    <t>76234483</t>
  </si>
  <si>
    <t>万金萍</t>
  </si>
  <si>
    <t>A202001060867</t>
  </si>
  <si>
    <t>REPFT006331201912270002</t>
  </si>
  <si>
    <t>JR305494</t>
  </si>
  <si>
    <t>由于配件出库时间是2020年1月6号所以提报索赔单时间过晚，望领导核实后给予批复为盼</t>
  </si>
  <si>
    <t>客户反应座椅坏，经我站维修人员检查是车辆驾驶室座椅坐垫塌陷导致车辆车辆行驶不安全，更换后试车正常。</t>
  </si>
  <si>
    <t>76249821</t>
  </si>
  <si>
    <t>A201912270436</t>
  </si>
  <si>
    <t>RCFT003872202001060032</t>
  </si>
  <si>
    <t>REPFT003872202001050012</t>
  </si>
  <si>
    <t>JT012373</t>
  </si>
  <si>
    <t>大客户新重点产品需补工时费激励系数，ISG产品报修，派工号1-QKC163Z    外出服务   地点：唐山市丰南区靠近友谊小吃</t>
  </si>
  <si>
    <t>驾驶室座椅左右松旷，经我站检查发现座椅支架损坏、卡滞，更换座椅支架后修复，</t>
  </si>
  <si>
    <t>3118E017736</t>
  </si>
  <si>
    <t>1-QKC163Z</t>
  </si>
  <si>
    <t>RCFT006310202001060001</t>
  </si>
  <si>
    <t>REPFT006310202001050005</t>
  </si>
  <si>
    <t>FT006310</t>
  </si>
  <si>
    <t>HEB00264</t>
  </si>
  <si>
    <t>张家口新亚汽车维修服务有限公司</t>
  </si>
  <si>
    <t>KR015775</t>
  </si>
  <si>
    <t>用户反映该车驾驶座椅自动升降，经拆检座椅坐垫内部连接气管断开，连接气管、紧固螺栓后故障排除</t>
  </si>
  <si>
    <t>76270688</t>
  </si>
  <si>
    <t>1-QKRYAD9</t>
  </si>
  <si>
    <t>RCFT007241202001050021</t>
  </si>
  <si>
    <t>REPFT007241201912290001</t>
  </si>
  <si>
    <t>经检查发现：因坐框减震器总成损坏，导致座椅底座坏了，座椅会跑动故障，更换新坐框减震器总成，故障排除。</t>
  </si>
  <si>
    <t>A201912290238</t>
  </si>
  <si>
    <t>RCFT003985202001050005</t>
  </si>
  <si>
    <t>REPFT003985202001040006</t>
  </si>
  <si>
    <t>经检测为驾驶员座椅骨架开裂导致，为客户更换后修复</t>
  </si>
  <si>
    <t>A202001040859</t>
  </si>
  <si>
    <t>RCFT010945202001050002</t>
  </si>
  <si>
    <t>REPFT010945202001030004</t>
  </si>
  <si>
    <t>A202001031569</t>
  </si>
  <si>
    <t>座椅无法升降，经拆卸检查发现座椅调整机构气管不通气导致，为其调整气管处理故障排除。</t>
  </si>
  <si>
    <t>RCFT000032858202001050002</t>
  </si>
  <si>
    <t>REPFT000032858202001010001</t>
  </si>
  <si>
    <t>KR019267</t>
  </si>
  <si>
    <t>驾驶员座椅总成发卡，无法升降，更换后故障排除。</t>
  </si>
  <si>
    <t>1419E077099</t>
  </si>
  <si>
    <t>A202001010317</t>
  </si>
  <si>
    <t>REPFT006799202001030006</t>
  </si>
  <si>
    <t>FT006799</t>
  </si>
  <si>
    <t>SHX00100</t>
  </si>
  <si>
    <t>五寨县鸿兴汽贸有限责任公司</t>
  </si>
  <si>
    <t>KT018816</t>
  </si>
  <si>
    <t>经检查：车辆驾驶员座椅总成骨架断裂，更换新件后正常。</t>
  </si>
  <si>
    <t>76274939</t>
  </si>
  <si>
    <t>1-QHU535R</t>
  </si>
  <si>
    <t>RCFT006619202001040004</t>
  </si>
  <si>
    <t>REPFT006619202001040003</t>
  </si>
  <si>
    <t>KT012510</t>
  </si>
  <si>
    <t>派工号：1-QJ00XLL</t>
  </si>
  <si>
    <t>车辆驾驶员座椅无法升降，座椅气阀漏气，安全带卡滞导致车辆驾驶员座椅无法升降。</t>
  </si>
  <si>
    <t>3119C022784</t>
  </si>
  <si>
    <t>1-QJ00XLL</t>
  </si>
  <si>
    <t>REPFT006323202001040004</t>
  </si>
  <si>
    <t>座椅不能自动调节升降，维修检查故障原因为座椅气悬浮内部故障，给与更换处理后试车故障排除</t>
  </si>
  <si>
    <t>1-QJ7UDQ5</t>
  </si>
  <si>
    <t>RCFT006792202001040002</t>
  </si>
  <si>
    <t>REPFT006792202001030001</t>
  </si>
  <si>
    <t>HL605189</t>
  </si>
  <si>
    <t>该车驾驶员座椅支架断裂、调节损坏已无法正常驾驶。更换新件后故障排除</t>
  </si>
  <si>
    <t>1417L151367</t>
  </si>
  <si>
    <t>A202001030566</t>
  </si>
  <si>
    <t>RCFT007021202001040001</t>
  </si>
  <si>
    <t>REPFT007021202001030002</t>
  </si>
  <si>
    <t>KT009288</t>
  </si>
  <si>
    <t>检查发现;驾驶员座椅调整机构卡滞,维修处理解决</t>
  </si>
  <si>
    <t>76261215</t>
  </si>
  <si>
    <t>1-QHV7SUP</t>
  </si>
  <si>
    <t>REPFT009861202001040001</t>
  </si>
  <si>
    <t>FT009861</t>
  </si>
  <si>
    <t>FDHUN005</t>
  </si>
  <si>
    <t>常德欧绅汽车销售服务有限公司</t>
  </si>
  <si>
    <t>JT022321</t>
  </si>
  <si>
    <t>已拍摄现场视频</t>
  </si>
  <si>
    <t>客户反映车辆驾驶员座椅无法调节；经检查发现为车辆座椅内部调整机构损坏导致。</t>
  </si>
  <si>
    <t>76238909</t>
  </si>
  <si>
    <t>A202001040028</t>
  </si>
  <si>
    <t>RCFT003851202001040003</t>
  </si>
  <si>
    <t>REPFT003851202001040002</t>
  </si>
  <si>
    <t>KR021926</t>
  </si>
  <si>
    <t>座椅坏，经检查为座垫开裂，更换座垫故障排除，注：配件供应商提供，无材料费</t>
  </si>
  <si>
    <t>坐垫撕裂</t>
  </si>
  <si>
    <t>76279626</t>
  </si>
  <si>
    <t>配件供应商提供，无材料费</t>
  </si>
  <si>
    <t>A202001040765</t>
  </si>
  <si>
    <t>RCFT004408202001040002</t>
  </si>
  <si>
    <t>REPFT004408202001040014</t>
  </si>
  <si>
    <t>JR021797</t>
  </si>
  <si>
    <t>该座椅总成联系配件发了座椅底座回来，型号不对，配件表示无拆分件，特更换座椅总成，GPS轨迹异常，请领导以APP轨迹结算</t>
  </si>
  <si>
    <t>前往现场拆检拆检发现：驾驶员座椅总成损坏</t>
  </si>
  <si>
    <t>76238087</t>
  </si>
  <si>
    <t>毛鸿月</t>
  </si>
  <si>
    <t>1-PLUU0ZO</t>
  </si>
  <si>
    <t>REPFT004892202001010001</t>
  </si>
  <si>
    <t>JT024319</t>
  </si>
  <si>
    <t>总成号：H468100000008/A1093</t>
  </si>
  <si>
    <t>经检查，坐框减震器总成松旷上下颠簸导致减震器损坏，无法修复，为客户更换新件，故障排除。</t>
  </si>
  <si>
    <t>3118J046450</t>
  </si>
  <si>
    <t>1-QERLZSO</t>
  </si>
  <si>
    <t>RCFT009832202001030001</t>
  </si>
  <si>
    <t>REPFT009832202001020001</t>
  </si>
  <si>
    <t>KR026653</t>
  </si>
  <si>
    <t>座椅漏气，经检修是座椅的气悬浮损坏，更换新的气悬浮后，故障排除</t>
  </si>
  <si>
    <t>76286602</t>
  </si>
  <si>
    <t>A202001020071</t>
  </si>
  <si>
    <t>RCFT005794202001030048</t>
  </si>
  <si>
    <t>REPFT005794201912200003</t>
  </si>
  <si>
    <t>KR021240</t>
  </si>
  <si>
    <t>坐垫螺栓脱落</t>
  </si>
  <si>
    <t>76278262</t>
  </si>
  <si>
    <t>A201912200474</t>
  </si>
  <si>
    <t>RCFT005794202001030034</t>
  </si>
  <si>
    <t>REPFT005794201912110001</t>
  </si>
  <si>
    <t>A201912110481</t>
  </si>
  <si>
    <t>RCFT005794202001030033</t>
  </si>
  <si>
    <t>REPFT005794201912090008</t>
  </si>
  <si>
    <t>KT021231</t>
  </si>
  <si>
    <t>76278233</t>
  </si>
  <si>
    <t>KBFT00724120191114001    系统判定车联网数据异常</t>
  </si>
  <si>
    <t>关于索赔单审核全面应用车联网真实性判定结果的通知，判定结果疑似虚假需提供（APP视频或，附让渡报告或修正信息二次校验） 其他费用请关联报告</t>
  </si>
  <si>
    <t>A201912091229</t>
  </si>
  <si>
    <t>RCFT005794202001030008</t>
  </si>
  <si>
    <t>REPFT005794201912060007</t>
  </si>
  <si>
    <t>KT021245</t>
  </si>
  <si>
    <t>76278248</t>
  </si>
  <si>
    <t>A201912062105</t>
  </si>
  <si>
    <t>RCFT005794202001030006</t>
  </si>
  <si>
    <t>REPFT005794201912050009</t>
  </si>
  <si>
    <t>KT021246</t>
  </si>
  <si>
    <t>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t>
  </si>
  <si>
    <t>76278246</t>
  </si>
  <si>
    <t>A201912051208</t>
  </si>
  <si>
    <t>RCFT005094202001030010</t>
  </si>
  <si>
    <t>REPFT005094202001030010</t>
  </si>
  <si>
    <t>JR006218</t>
  </si>
  <si>
    <t>用户反映车辆主座椅不起，检查发现座椅气囊漏气损坏，无法使用，建议更换</t>
  </si>
  <si>
    <t>1418C032623</t>
  </si>
  <si>
    <t>1-QHL2DA3</t>
  </si>
  <si>
    <t>RCFT000041610202001030002</t>
  </si>
  <si>
    <t>REPFT000041610202001030004</t>
  </si>
  <si>
    <t>座椅底座内调节结构齿牙无法啮合导致座椅无法行驶中浮动缓冲，拆卸底座校正安装紧固穿钉后故障暂时排除</t>
  </si>
  <si>
    <t>A202001030546</t>
  </si>
  <si>
    <t>RCFT000011141202001030002</t>
  </si>
  <si>
    <t>REPFT000011141202001020001</t>
  </si>
  <si>
    <t>KR029408</t>
  </si>
  <si>
    <t>客户反映：座椅损坏，经现场检查发现座椅漏气，无法修复，更换新件后故障排除</t>
  </si>
  <si>
    <t>1419S106037</t>
  </si>
  <si>
    <t>A202001020822</t>
  </si>
  <si>
    <t>RCFT003775202001030004</t>
  </si>
  <si>
    <t>REPFT003775202001020004</t>
  </si>
  <si>
    <t>KR007810</t>
  </si>
  <si>
    <t>维修处理</t>
  </si>
  <si>
    <t>座椅气悬浮管路崩裂，漏气</t>
  </si>
  <si>
    <t>76253305</t>
  </si>
  <si>
    <t>A202001020453</t>
  </si>
  <si>
    <t>RCFT000077511202001030004</t>
  </si>
  <si>
    <t>REPFT000077511201912310008</t>
  </si>
  <si>
    <t>KT029581</t>
  </si>
  <si>
    <t>已联系配件技术科，无拆分件，更换总成处理。</t>
  </si>
  <si>
    <t>检查发现：驾驶员座椅坐垫右侧内部骨架损坏，导致座椅向右倾斜，无法使用。</t>
  </si>
  <si>
    <t>76290964</t>
  </si>
  <si>
    <t>1-QDNWIY9</t>
  </si>
  <si>
    <t>RCFT003402202001020003</t>
  </si>
  <si>
    <t>REPFT003402202001020004</t>
  </si>
  <si>
    <t>城建渣土车报修，派工单号：1-QGCSDAA。</t>
  </si>
  <si>
    <t>客户反映车辆座椅不正常升降，经拆检车辆驾驶员座椅内部气悬浮卡滞故障，拆检维修气悬浮处理，故障排除，车辆正常使用。</t>
  </si>
  <si>
    <t>1-QGCSDAA</t>
  </si>
  <si>
    <t>REPFT003820201912310003</t>
  </si>
  <si>
    <t>JH615108</t>
  </si>
  <si>
    <t>用户反映：车辆座椅倾斜异响漏气，到站后检查发现为座椅骨架开裂座椅坐垫塌陷，气囊损坏导致漏气，为用户更换座椅总成后故障排除</t>
  </si>
  <si>
    <t>1418G096450</t>
  </si>
  <si>
    <t>A201912312069</t>
  </si>
  <si>
    <t>REPFT003820201912310002</t>
  </si>
  <si>
    <t>漏气，经检查发现为座椅气囊调整开关损坏，为用户更换损坏物处理</t>
  </si>
  <si>
    <t>未见祸首件厂家标识</t>
  </si>
  <si>
    <t>A201912312007</t>
  </si>
  <si>
    <t>RCFT007241202001020007</t>
  </si>
  <si>
    <t>REPFT007241202001020005</t>
  </si>
  <si>
    <t>KR019609</t>
  </si>
  <si>
    <t>AB快报编号：KBFT00724120191114001（RCFT007241201912030003因维修类型选择错误，故重新提报，辛苦领导再次审批。）</t>
  </si>
  <si>
    <t>76276166</t>
  </si>
  <si>
    <t>KBFT00724120191114001 质量部：按照服务站方案处理，车辆先被动维修打胶处理。后续如仍不断出现，请重新反馈，费用先索赔供应商  作废补报+RCFT007241201912030003</t>
  </si>
  <si>
    <t>D202001020127</t>
  </si>
  <si>
    <t>RCFT001672202001020004</t>
  </si>
  <si>
    <t>REPFT001672202001010004</t>
  </si>
  <si>
    <t>KR027050</t>
  </si>
  <si>
    <t>因此座椅无拆分件，需更换座椅总成。</t>
  </si>
  <si>
    <t>经检查发现，驾驶员座椅调整机构无法调节导致，需要更换。</t>
  </si>
  <si>
    <t>76287185</t>
  </si>
  <si>
    <t>A202001010516</t>
  </si>
  <si>
    <t>REPFT000057151201912280004</t>
  </si>
  <si>
    <t>KT014679</t>
  </si>
  <si>
    <t>客户车辆驾驶员座椅无法保持调整好的高度，维修人员检查发现座椅气悬浮故障，更换气悬浮总成</t>
  </si>
  <si>
    <t>76268956</t>
  </si>
  <si>
    <t>A201912280950</t>
  </si>
  <si>
    <t>RCFT000085571202001020001</t>
  </si>
  <si>
    <t>REPFT000085571202001010001</t>
  </si>
  <si>
    <t>FT000085571</t>
  </si>
  <si>
    <t>FDHEB053</t>
  </si>
  <si>
    <t>保定市荣城汽车销售服务有限公司</t>
  </si>
  <si>
    <t>KT002459</t>
  </si>
  <si>
    <t>车辆驾驶员座椅不正，且座椅不能调节，检查座椅底座变形，座椅调节机构卡滞。</t>
  </si>
  <si>
    <t>76251328</t>
  </si>
  <si>
    <t>rc001</t>
  </si>
  <si>
    <t>A202001010682</t>
  </si>
  <si>
    <t>RCFT000089202001020001</t>
  </si>
  <si>
    <t>REPFT000089201912300007</t>
  </si>
  <si>
    <t>KT029217</t>
  </si>
  <si>
    <t>驾驶员座椅无法调节，调整机构犯卡，更换座椅</t>
  </si>
  <si>
    <t>1419S105231</t>
  </si>
  <si>
    <t>A201912301720</t>
  </si>
  <si>
    <t>RCFT000011816202001010002</t>
  </si>
  <si>
    <t>REPFT000011816201912190002</t>
  </si>
  <si>
    <t>FT000011816</t>
  </si>
  <si>
    <t>FDBEJ003</t>
  </si>
  <si>
    <t>北京宏晔汽车销售服务有限公司</t>
  </si>
  <si>
    <t>KT022991</t>
  </si>
  <si>
    <t>用户反映座椅气控阀损坏，代理库无散件，客户抱怨，给予更换座椅总成处理。</t>
  </si>
  <si>
    <t>1419F088083</t>
  </si>
  <si>
    <t>1-PWGXBBC</t>
  </si>
  <si>
    <t>RCFT009832202001010009</t>
  </si>
  <si>
    <t>REPFT009832201912290002</t>
  </si>
  <si>
    <t>KR026652</t>
  </si>
  <si>
    <t>座椅坐垫倾斜，重新修理后，故障排除</t>
  </si>
  <si>
    <t>76286601</t>
  </si>
  <si>
    <t>A201912290171</t>
  </si>
  <si>
    <t>RCFT006797202001010008</t>
  </si>
  <si>
    <t>REPFT006797201912300013</t>
  </si>
  <si>
    <t>KR033886</t>
  </si>
  <si>
    <t>上卧铺防护网断裂</t>
  </si>
  <si>
    <t>FH470400000079A1093</t>
  </si>
  <si>
    <t>派工单号：1-QCDNHQ3，新重点产品需补工时费激励系数J</t>
  </si>
  <si>
    <t>7040002310</t>
  </si>
  <si>
    <t>车辆卧铺开线，为其更换后故障排除</t>
  </si>
  <si>
    <t>78850553</t>
  </si>
  <si>
    <t>1-QCDNHQ3</t>
  </si>
  <si>
    <t>RCFT003985202001010007</t>
  </si>
  <si>
    <t>REPFT003985202001010002</t>
  </si>
  <si>
    <t>KR024892</t>
  </si>
  <si>
    <t>经检测为驾驶员座椅内部气管砂眼导致，为客户修复处理</t>
  </si>
  <si>
    <t>76283747</t>
  </si>
  <si>
    <t>A202001010050</t>
  </si>
  <si>
    <t>RCFT000066825202001010001</t>
  </si>
  <si>
    <t>REPFT000066825201912310005</t>
  </si>
  <si>
    <t>EST派工单号：1-QDA7DAP   此单与维修单REPFT000066825201912310002同时外出维修，请领导核实审批。</t>
  </si>
  <si>
    <t>客户反映车辆座椅底座异响、气管断裂，气管断裂无法嫁接。更换驾驶员座椅总成。（座椅总成无拆分件）请领导核实审批。</t>
  </si>
  <si>
    <t>A201912310948</t>
  </si>
  <si>
    <t>RCFT002416202001010003</t>
  </si>
  <si>
    <t>REPFT002416201912310008</t>
  </si>
  <si>
    <t>KR003816</t>
  </si>
  <si>
    <t>座椅不起，经现场检查为座椅气控升降阀损坏漏气导致，为客户更换。</t>
  </si>
  <si>
    <t>76255824</t>
  </si>
  <si>
    <t>1-QDSNNGZ</t>
  </si>
  <si>
    <t>RCFT007018202001010001</t>
  </si>
  <si>
    <t>REPFT007018201912300001</t>
  </si>
  <si>
    <t>FT007018</t>
  </si>
  <si>
    <t>FDHEN012</t>
  </si>
  <si>
    <t>漯河市路遥汽车销售服务有限公司</t>
  </si>
  <si>
    <t>JR016600</t>
  </si>
  <si>
    <t>座椅漏气不符合外出条件，但漏气严重用户不愿意进站，我站免费外出维修</t>
  </si>
  <si>
    <t>经到现场检查为：座椅气管接头松脱漏气严重导致气压不上，车辆无法行驶，将气管接头重新安装后，试车正常</t>
  </si>
  <si>
    <t>76227276</t>
  </si>
  <si>
    <t>1-QC0Q7AR</t>
  </si>
  <si>
    <t>RCFT000071408202001050003</t>
  </si>
  <si>
    <t>REPFT000071408202001050003</t>
  </si>
  <si>
    <t>KR015407</t>
  </si>
  <si>
    <t>经检查发现该车辆驾驶员座椅气阀总成漏气.</t>
  </si>
  <si>
    <t>76248668</t>
  </si>
  <si>
    <t>1-QKHK8OK</t>
  </si>
  <si>
    <t>RCFT002202202001050001</t>
  </si>
  <si>
    <t>REPFT002202202001040001</t>
  </si>
  <si>
    <t>FT002202</t>
  </si>
  <si>
    <t>JIX00039</t>
  </si>
  <si>
    <t>南城县恒通汽车服务有限公司</t>
  </si>
  <si>
    <t>JT304687</t>
  </si>
  <si>
    <t>工单编号：1-57760567937</t>
  </si>
  <si>
    <t>经现场检查为气悬浮总成连接气管处漏气，更换气悬浮总成故障排除。</t>
  </si>
  <si>
    <t>76248224</t>
  </si>
  <si>
    <t>吴小丹</t>
  </si>
  <si>
    <t>1-QJ95FGX</t>
  </si>
  <si>
    <t>RCFT009832202001040003</t>
  </si>
  <si>
    <t>REPFT009832202001040007</t>
  </si>
  <si>
    <t>KR027176</t>
  </si>
  <si>
    <t>SH4-B6802000A1093</t>
  </si>
  <si>
    <t>驾驶员反映座椅靠背倾斜，经检修驾驶室左座椅腰靠拉线断裂，重新修理后，故障排除</t>
  </si>
  <si>
    <t>腰托拉线</t>
  </si>
  <si>
    <t>76287371</t>
  </si>
  <si>
    <t>A202001041293</t>
  </si>
  <si>
    <t>RCFT006450202001040014</t>
  </si>
  <si>
    <t>REPFT006450202001040010</t>
  </si>
  <si>
    <t>FT006450</t>
  </si>
  <si>
    <t>TIJ00025</t>
  </si>
  <si>
    <t>天津大正汽车销售有限公司</t>
  </si>
  <si>
    <t>KR024502</t>
  </si>
  <si>
    <t>后视镜总成(右 带后盖)</t>
  </si>
  <si>
    <t>FH2821010200A0A1093</t>
  </si>
  <si>
    <t>1-QJ92IR4</t>
  </si>
  <si>
    <t>检查发现该车右后视镜固定座限位器失效导致右后视镜卡不住</t>
  </si>
  <si>
    <t>后视镜异响</t>
  </si>
  <si>
    <t>76283083</t>
  </si>
  <si>
    <t>邢志伟</t>
  </si>
  <si>
    <t>RCFT003872202001040006</t>
  </si>
  <si>
    <t>REPFT003872202001030024</t>
  </si>
  <si>
    <t>KR002455</t>
  </si>
  <si>
    <t>大客户新重点产品需补工时费激励系数，ISG产品报修，派工号1-QHLJ5XM</t>
  </si>
  <si>
    <t>驾驶室主座椅座垫损坏，更换座椅座垫后修复</t>
  </si>
  <si>
    <t>76251334</t>
  </si>
  <si>
    <t>1-QHLJ5XM</t>
  </si>
  <si>
    <t>RCFT003872202001040005</t>
  </si>
  <si>
    <t>驾驶室卧铺变形损坏，更换卧铺后修复，</t>
  </si>
  <si>
    <t>RCFT005794202001030066</t>
  </si>
  <si>
    <t>REPFT005794201912230022</t>
  </si>
  <si>
    <t>KT021235</t>
  </si>
  <si>
    <t>76278259</t>
  </si>
  <si>
    <t xml:space="preserve">KBFT00724120191114001 按照服务站方案处理，车辆先被动维修打胶处理。后续如仍不断出现，请重新反馈，费用先索赔供应商
</t>
  </si>
  <si>
    <t>A201912231779</t>
  </si>
  <si>
    <t>RCFT005794202001030051</t>
  </si>
  <si>
    <t>REPFT005794201912210001</t>
  </si>
  <si>
    <t>KR021253</t>
  </si>
  <si>
    <t>车辆出现方向重，且有异响，该车对定期对注销注黄油不存在不保养和延迟保养行为。经检查分析为主销间隙大，且压力轴承异常磨损导致方向重，更换新件，故障排除</t>
  </si>
  <si>
    <t>减震器缺油</t>
  </si>
  <si>
    <t>76278241</t>
  </si>
  <si>
    <t>A201912210325</t>
  </si>
  <si>
    <t>RCFT005794202001030032</t>
  </si>
  <si>
    <t>REPFT005794201912090005</t>
  </si>
  <si>
    <t>KR021247</t>
  </si>
  <si>
    <t>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</si>
  <si>
    <t>76278256</t>
  </si>
  <si>
    <t>A201912090568</t>
  </si>
  <si>
    <t>RCFT005794202001030030</t>
  </si>
  <si>
    <t>REPFT005794201912090003</t>
  </si>
  <si>
    <t>KT021228</t>
  </si>
  <si>
    <t>76278239</t>
  </si>
  <si>
    <t>A201912090457</t>
  </si>
  <si>
    <t>RCFT005794202001030019</t>
  </si>
  <si>
    <t>REPFT005794201912080011</t>
  </si>
  <si>
    <t>KR021252</t>
  </si>
  <si>
    <t>76278247</t>
  </si>
  <si>
    <t>A201912080877</t>
  </si>
  <si>
    <t>RCFT005794202001030010</t>
  </si>
  <si>
    <t>REPFT005794201912060009</t>
  </si>
  <si>
    <t>KT021229</t>
  </si>
  <si>
    <t>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</si>
  <si>
    <t>76278236</t>
  </si>
  <si>
    <t>A201912062186</t>
  </si>
  <si>
    <t>RCFT006225202001030010</t>
  </si>
  <si>
    <t>REPFT006225202001010005</t>
  </si>
  <si>
    <t>JT012441</t>
  </si>
  <si>
    <t>驾驶员座椅气囊处无法调节异响损坏无法使用</t>
  </si>
  <si>
    <t>76219879</t>
  </si>
  <si>
    <t>1-QEYVB7W</t>
  </si>
  <si>
    <t>RCFT003872202001030013</t>
  </si>
  <si>
    <t>REPFT003872202001020009</t>
  </si>
  <si>
    <t>KR007111</t>
  </si>
  <si>
    <t>大客户新重点产品需补工时费激励系数，ISG产品报修，派工号1-QG4PFTA  桥号H02400000022   编号K051107   外出服务   地点;唐山市丰南区靠近友谊小吃</t>
  </si>
  <si>
    <t>驾驶室主座椅倾斜，检查为座椅总成内部元件磨损，卡滞，更换座椅总成后修复</t>
  </si>
  <si>
    <t>1419B025786</t>
  </si>
  <si>
    <t>1-QG4PFTA</t>
  </si>
  <si>
    <t>RCFT000077511202001030003</t>
  </si>
  <si>
    <t>REPFT000077511201912310007</t>
  </si>
  <si>
    <t>KR029572</t>
  </si>
  <si>
    <t>已联系配件技术科无拆分件，更换总成处理。</t>
  </si>
  <si>
    <t>检查发现：驾驶员座椅坐垫右侧骨架损坏，导致右侧偏斜，无法使用。</t>
  </si>
  <si>
    <t>76290548</t>
  </si>
  <si>
    <t>1-QDN9KTZ</t>
  </si>
  <si>
    <t>RCFT010344202001020006</t>
  </si>
  <si>
    <t>REPFT010344202001010008</t>
  </si>
  <si>
    <t>KR027348</t>
  </si>
  <si>
    <t>经我站检查发现驾驶员座椅损坏，导致故障。</t>
  </si>
  <si>
    <t>76287731</t>
  </si>
  <si>
    <t>A202001011224</t>
  </si>
  <si>
    <t>G012填写内容不全;G022维修方案疑义;</t>
  </si>
  <si>
    <t>照片为显示出故障点，故障描述不清楚，什么地方损坏？问题点是什么？
且更换拆分件即可修复  不允许更换座椅总成</t>
  </si>
  <si>
    <t>REPFT000762201912300007</t>
  </si>
  <si>
    <t>JR306092</t>
  </si>
  <si>
    <t>BJ4259SMFCB-XA</t>
  </si>
  <si>
    <t>外出故障地点：海南省儋州市</t>
  </si>
  <si>
    <t>客户反映座椅无法升降，经检查为座椅气悬浮总成内部卡滞导致故障。更换气悬浮总成。</t>
  </si>
  <si>
    <t>3118L066621</t>
  </si>
  <si>
    <t>A201912302066</t>
  </si>
  <si>
    <t>RCFT000024686202001020002</t>
  </si>
  <si>
    <t>REPFT000024686201912230002</t>
  </si>
  <si>
    <t>KT026613</t>
  </si>
  <si>
    <t>用户反映车辆座椅硬倾斜不减振，经检查为驾驶员座椅损坏引起，更换后故障排除。</t>
  </si>
  <si>
    <t>76286659</t>
  </si>
  <si>
    <t>1-Q2HESNT</t>
  </si>
  <si>
    <t>RCFT000001544202001020003</t>
  </si>
  <si>
    <t>REPFT000001544202001020001</t>
  </si>
  <si>
    <t>KT015044</t>
  </si>
  <si>
    <t>我服务站到达现场拆解发现该车驾驶室座椅底座气囊不起，椅背前后机构调整犯卡，由于该座椅无拆分件供应，我站给予更换总成处理。</t>
  </si>
  <si>
    <t>76268276</t>
  </si>
  <si>
    <t>1-QG22Z9F</t>
  </si>
  <si>
    <t>REPFT000074009202001010003</t>
  </si>
  <si>
    <t>FT000074009</t>
  </si>
  <si>
    <t>FDHEN003</t>
  </si>
  <si>
    <t>永城市金达汽车服务有限公司</t>
  </si>
  <si>
    <t>KR020654</t>
  </si>
  <si>
    <t>车主反映车辆座椅损坏，经维修人员检修发现，车辆驾驶员座椅总成无法调整，</t>
  </si>
  <si>
    <t>76277405</t>
  </si>
  <si>
    <t>1-QEZM4QL</t>
  </si>
  <si>
    <t>RCFT010172202001010001</t>
  </si>
  <si>
    <t>REPFT010172201912310001</t>
  </si>
  <si>
    <t>FT010172</t>
  </si>
  <si>
    <t>HEB00066</t>
  </si>
  <si>
    <t>邯郸市博曼凯旋汽车维修服务有限公司</t>
  </si>
  <si>
    <t>KT003802</t>
  </si>
  <si>
    <t>客户自费外出  邯郸市峰峰矿区彭城镇316省道万和物流园停车场为客户维修，维修现场视频已拍APP</t>
  </si>
  <si>
    <t>用户反映上卧铺坏，检查发现为上卧铺骨架开焊内部开裂坏造成，为用户更换处理</t>
  </si>
  <si>
    <t>1419A014112</t>
  </si>
  <si>
    <t>冯有庭</t>
  </si>
  <si>
    <t>1-QDD88HA</t>
  </si>
  <si>
    <t>REPFT003760202002290004</t>
  </si>
  <si>
    <t>KR009542</t>
  </si>
  <si>
    <t>GTL互动中心派工单号：1-SODDBLB。</t>
  </si>
  <si>
    <t>该车驾驶员座椅总成上气悬浮总成内部元件损坏，功能失效，导致座椅不能</t>
  </si>
  <si>
    <t>76261960</t>
  </si>
  <si>
    <t>扣1.4个工时</t>
  </si>
  <si>
    <t>SP031</t>
  </si>
  <si>
    <t>1-SODDBLB</t>
  </si>
  <si>
    <t>G023工时费疑义;</t>
  </si>
  <si>
    <t>更换气悬浮总成其他服务站工时定额为1.4</t>
  </si>
  <si>
    <t>REPFT003823202002290014</t>
  </si>
  <si>
    <t>KR017278</t>
  </si>
  <si>
    <t>派工单号：1-RI870IE   APP内有视频</t>
  </si>
  <si>
    <t>经检查车辆驾驶员座椅总成内部支架断裂，气囊损坏，更换驾驶员座椅总成，试车正常，故障排除</t>
  </si>
  <si>
    <t>1419C050137</t>
  </si>
  <si>
    <t>SP032</t>
  </si>
  <si>
    <t>1-RI870IE</t>
  </si>
  <si>
    <t>更换减震器底座总成，不需要更换座椅总成</t>
  </si>
  <si>
    <t>REPFT003029202002290003</t>
  </si>
  <si>
    <t>KT044225</t>
  </si>
  <si>
    <t>1419L147362</t>
  </si>
  <si>
    <t>扣1.2个工时</t>
  </si>
  <si>
    <t>1-SOE8M4K</t>
  </si>
  <si>
    <t>工时定额高，其他服务站工时定额为1.4</t>
  </si>
  <si>
    <t>REPFT000083074202002290005</t>
  </si>
  <si>
    <t>KR002997</t>
  </si>
  <si>
    <t>76254833</t>
  </si>
  <si>
    <t>A202002290336</t>
  </si>
  <si>
    <t>RCFT000018463202002280004</t>
  </si>
  <si>
    <t>REPFT000018463202002270002</t>
  </si>
  <si>
    <t>FT000018463</t>
  </si>
  <si>
    <t>FDSIC016</t>
  </si>
  <si>
    <t>叙永县巨翔汽车维修有限公司</t>
  </si>
  <si>
    <t>KR014601</t>
  </si>
  <si>
    <t>1-SK7W7UT</t>
  </si>
  <si>
    <t>用户反映车辆座椅无法升降。经我站检查车辆驾驶员座椅总成内部损坏导致故障。为用户更换驾驶员座椅总成故障排除。</t>
  </si>
  <si>
    <t>76268910</t>
  </si>
  <si>
    <t xml:space="preserve">   无车辆铭牌及本车行驶本</t>
  </si>
  <si>
    <t>SP040</t>
  </si>
  <si>
    <t>G013照片问题;G011索赔主体疑义;</t>
  </si>
  <si>
    <t>两照片上的代码不是一个厂家生产，一个R2293，一个A1093，对索赔主体存在异议</t>
  </si>
  <si>
    <t>REPFT000057151202002270001</t>
  </si>
  <si>
    <t>KT014786</t>
  </si>
  <si>
    <t>客户反映车辆座椅气囊不起作用，维修人员检查发现座椅气悬浮损坏，更换后座椅恢复正常</t>
  </si>
  <si>
    <t>76269433</t>
  </si>
  <si>
    <t>A202002270099</t>
  </si>
  <si>
    <t>RCFT000057151202002280013</t>
  </si>
  <si>
    <t>REPFT000057151202002120002</t>
  </si>
  <si>
    <t>KT014790</t>
  </si>
  <si>
    <t>客户反映驾驶员座椅气囊不好用，维修人员检查发现座椅气悬浮故障，维修后恢复正常</t>
  </si>
  <si>
    <t>76269424</t>
  </si>
  <si>
    <t>A202002120065</t>
  </si>
  <si>
    <t>REPFT000057151202001140001</t>
  </si>
  <si>
    <t>客户车辆驾驶员座椅无法升起，更换座椅气悬浮后恢复正常</t>
  </si>
  <si>
    <t>A202001140216</t>
  </si>
  <si>
    <t>RCFT003985202002280001</t>
  </si>
  <si>
    <t>REPFT003985202002280002</t>
  </si>
  <si>
    <t>KT033240</t>
  </si>
  <si>
    <t>经检查为驾驶员座椅内部气控阀故障导致，因暂无配件修复处理</t>
  </si>
  <si>
    <t>76297168</t>
  </si>
  <si>
    <t>1-SJZ1CX1</t>
  </si>
  <si>
    <t>RCFT000018463202002270004</t>
  </si>
  <si>
    <t>REPFT000018463202002260004</t>
  </si>
  <si>
    <t>KR029188</t>
  </si>
  <si>
    <t>A202002260779</t>
  </si>
  <si>
    <t>76290527</t>
  </si>
  <si>
    <t>SP035</t>
  </si>
  <si>
    <t>RCFT006359202002270007</t>
  </si>
  <si>
    <t>REPFT006359202002270004</t>
  </si>
  <si>
    <t>LR001862</t>
  </si>
  <si>
    <t>车辆座椅靠背角度无法调整，经检查是靠背调整机构内部无法锁止导致，因该配件暂时无拆分件供应，给予更换总成处理</t>
  </si>
  <si>
    <t>76318686</t>
  </si>
  <si>
    <t>A202002270363</t>
  </si>
  <si>
    <t>RCFT003823202002270013</t>
  </si>
  <si>
    <t>REPFT003823202002260003</t>
  </si>
  <si>
    <t>KR040860</t>
  </si>
  <si>
    <t>派工单号：1-SKC3C7O   APP内有视频</t>
  </si>
  <si>
    <t>经检查车辆驾驶员座椅总成气管漏气，检修驾驶员座椅总成，试车正常，故障排除</t>
  </si>
  <si>
    <t>76310809</t>
  </si>
  <si>
    <t>1-SKC3C7O</t>
  </si>
  <si>
    <t>REPFT000029531202002250006</t>
  </si>
  <si>
    <t>KT023677</t>
  </si>
  <si>
    <t>经我站检查，座椅塌陷无法使用拆分件修复，给予更换总成</t>
  </si>
  <si>
    <t>76281994</t>
  </si>
  <si>
    <t>1-SJ3R5RP</t>
  </si>
  <si>
    <t>RCFT000001544202002270003</t>
  </si>
  <si>
    <t>REPFT000001544202002260006</t>
  </si>
  <si>
    <t>JT016281</t>
  </si>
  <si>
    <t>经我服务站拆解发现该车驾驶室座椅椅面倾斜严重 安全带无法调节 椅背前后调整机构犯卡严重 我站更换新座椅后故障排除。</t>
  </si>
  <si>
    <t>76226425</t>
  </si>
  <si>
    <t>A202002260452</t>
  </si>
  <si>
    <t>RCFT003775202002270007</t>
  </si>
  <si>
    <t>REPFT003775202002260016</t>
  </si>
  <si>
    <t>KT001501</t>
  </si>
  <si>
    <t xml:space="preserve">更换气悬浮   </t>
  </si>
  <si>
    <t>气悬浮不上气卡滞</t>
  </si>
  <si>
    <t>76251687</t>
  </si>
  <si>
    <t>A202002260690</t>
  </si>
  <si>
    <t>RCFT006904202002260003</t>
  </si>
  <si>
    <t>REPFT006904202002260002</t>
  </si>
  <si>
    <t>KR010314</t>
  </si>
  <si>
    <t>外出轨迹已上传</t>
  </si>
  <si>
    <t>车辆驾驶员座椅减震座断裂，不能使用</t>
  </si>
  <si>
    <t>减震器</t>
  </si>
  <si>
    <t>76262980</t>
  </si>
  <si>
    <t>1-SJQRVJP</t>
  </si>
  <si>
    <t xml:space="preserve">此问题只需更换零部件即可修复，我司不承担更换座椅总成费用
</t>
  </si>
  <si>
    <t>RCFT000024683202002250002</t>
  </si>
  <si>
    <t>REPFT000024683202002220003</t>
  </si>
  <si>
    <t>KT011136</t>
  </si>
  <si>
    <t>用户来站反应，车辆司机座椅漏气，经检查，车辆驾驶员座椅减振松脱漏气导致故障，建议拆装驾驶员座椅重新装配减振紧固螺丝修理处理。</t>
  </si>
  <si>
    <t>76264155</t>
  </si>
  <si>
    <t>A202002220624</t>
  </si>
  <si>
    <t>RCFT000024683202002220005</t>
  </si>
  <si>
    <t>REPFT000024683202002210003</t>
  </si>
  <si>
    <t>KR010080</t>
  </si>
  <si>
    <t>76262175</t>
  </si>
  <si>
    <t>A202002210413</t>
  </si>
  <si>
    <t>RCFT000017412202002220001</t>
  </si>
  <si>
    <t>REPFT000017412202002210004</t>
  </si>
  <si>
    <t>FT000017412</t>
  </si>
  <si>
    <t>FDNIX001</t>
  </si>
  <si>
    <t>宁夏平罗县四通电子商务有限公司</t>
  </si>
  <si>
    <t>JT305232</t>
  </si>
  <si>
    <t>接头脱落  无需更换配件</t>
  </si>
  <si>
    <t>用户反映车辆气压泄露严重，经检查为驾驶员座椅气路接头松动脱落，造成车辆漏气故障，重新安装故障排除</t>
  </si>
  <si>
    <t>76249513</t>
  </si>
  <si>
    <t>2.24,材料添加有误，服务站申请驳回。</t>
  </si>
  <si>
    <t>1-SDSCYL3</t>
  </si>
  <si>
    <t>RCFT003865202002210001</t>
  </si>
  <si>
    <t>REPFT003865202002200002</t>
  </si>
  <si>
    <t>FT003865</t>
  </si>
  <si>
    <t>GUD00116</t>
  </si>
  <si>
    <t>韶关市众磊重型汽车维修中心</t>
  </si>
  <si>
    <t>KT035237</t>
  </si>
  <si>
    <t>驾驶员座椅安全带卡扣脱焊脱落。焊接处理</t>
  </si>
  <si>
    <t>安全带卡滞</t>
  </si>
  <si>
    <t>76299119</t>
  </si>
  <si>
    <t>粤西</t>
  </si>
  <si>
    <t>邓翠香</t>
  </si>
  <si>
    <t>A202002200181</t>
  </si>
  <si>
    <t>RCFT000052953202002210001</t>
  </si>
  <si>
    <t>REPFT000052953202002210001</t>
  </si>
  <si>
    <t>FT000052953</t>
  </si>
  <si>
    <t>FDSHD043</t>
  </si>
  <si>
    <t>烟台吉友汽车维修服务有限公司</t>
  </si>
  <si>
    <t>KR030598</t>
  </si>
  <si>
    <t>客户报修座椅不起，经检查是座椅气阀调节机构卡滞导致气管长期供气使座椅无法正常升降，给与维修处理故障排除</t>
  </si>
  <si>
    <t>76292890</t>
  </si>
  <si>
    <t>1-SDBVE57</t>
  </si>
  <si>
    <t>RCFT005260202002210001</t>
  </si>
  <si>
    <t>REPFT005260202002040001</t>
  </si>
  <si>
    <t>FT005260</t>
  </si>
  <si>
    <t>FDGUX003</t>
  </si>
  <si>
    <t>南宁市长荣机械有限公司</t>
  </si>
  <si>
    <t>KT026106</t>
  </si>
  <si>
    <t>F1B22069110002A1093</t>
  </si>
  <si>
    <t>用户反映车辆驾驶员座椅漏气，经维修人员现场检查发现为座椅内部气管开孔导致，给予维修后，试车正常</t>
  </si>
  <si>
    <t>76285503</t>
  </si>
  <si>
    <t>合并轨迹不显示智科；且三轨合一显示服务车与故障车相同一方向行驶</t>
  </si>
  <si>
    <t>1-RQJW3F0</t>
  </si>
  <si>
    <t>RCFT000017202002200004</t>
  </si>
  <si>
    <t>REPFT000017202002200006</t>
  </si>
  <si>
    <t>FT000017</t>
  </si>
  <si>
    <t>FDHEB008</t>
  </si>
  <si>
    <t>邯郸市华恒汽车贸易有限公司</t>
  </si>
  <si>
    <t>KT043581</t>
  </si>
  <si>
    <t>客户反映座椅漏气，车辆不上气无法行驶。经检查，为座椅气阀调节机构总成管路破裂导致漏气。更换新件后故障排除。</t>
  </si>
  <si>
    <t>76315447</t>
  </si>
  <si>
    <t>SP034</t>
  </si>
  <si>
    <t>1-SC1CSPC</t>
  </si>
  <si>
    <t>RCFT011018202002190006</t>
  </si>
  <si>
    <t>REPFT011018202001210002</t>
  </si>
  <si>
    <t>KR023863</t>
  </si>
  <si>
    <t>驾驶室员主座椅倾斜，调整机构失效，给予更换底座模块化总成，故障排除</t>
  </si>
  <si>
    <t>3619G044741</t>
  </si>
  <si>
    <t>A202001210004</t>
  </si>
  <si>
    <t>RCFT000024686202002190003</t>
  </si>
  <si>
    <t>REPFT000024686202001180002</t>
  </si>
  <si>
    <t>KT009814</t>
  </si>
  <si>
    <t>领导您好：因服务车GPS损坏故无服务车轨迹，我站拍摄现场视频，请审批，谢谢！</t>
  </si>
  <si>
    <t>400派工：用户反映车辆座椅漏气严重车辆上不了气无法行驶，我站外出救援到达现场经检查为座椅内调节阀气管漏气导致，为用户紧急处理后故障排除，</t>
  </si>
  <si>
    <t>3619C018817</t>
  </si>
  <si>
    <t>1-R3GPADQ</t>
  </si>
  <si>
    <t>RCFT000024686202002190002</t>
  </si>
  <si>
    <t>REPFT000024686202001230001</t>
  </si>
  <si>
    <t>KT015628</t>
  </si>
  <si>
    <t>用户反映车辆驾驶员座椅倾斜不减震，经检查为座椅底座倾斜损坏座垫塌陷导致，更换后故障排除。</t>
  </si>
  <si>
    <t>76269861</t>
  </si>
  <si>
    <t>1-RA6JHFV</t>
  </si>
  <si>
    <t>RCFT001873202002180001</t>
  </si>
  <si>
    <t>REPFT001873202002180001</t>
  </si>
  <si>
    <t>JT015119</t>
  </si>
  <si>
    <t>左后视镜总成</t>
  </si>
  <si>
    <t>FH4821010009A0A1093</t>
  </si>
  <si>
    <t>欧曼抗击疫情服务保障活动，民生车辆保内外不限故障模式免费外出，外出客户关怀补助，赠送泡面，矿泉水</t>
  </si>
  <si>
    <t>接呼叫中心派工，该车左后视镜外出开裂，客户要求外出维修，保外车辆，只结算外出费用，工时及材料费客户自费。外出更换左后视镜总成，检修调整档杆球头，排除故障。</t>
  </si>
  <si>
    <t>76223100</t>
  </si>
  <si>
    <t>扣工时费68.04元</t>
  </si>
  <si>
    <t>1-S90Y2NE</t>
  </si>
  <si>
    <t>RCFT003242202002180002</t>
  </si>
  <si>
    <t>REPFT003242202002160001</t>
  </si>
  <si>
    <t>KT020879</t>
  </si>
  <si>
    <t>BJ4253SNFKB-AC</t>
  </si>
  <si>
    <t>检查发现座椅底框卡滞异响</t>
  </si>
  <si>
    <t>76277655</t>
  </si>
  <si>
    <t>1-S6BCG8H</t>
  </si>
  <si>
    <t>RCFT003807202002160001</t>
  </si>
  <si>
    <t>REPFT003807202002160001</t>
  </si>
  <si>
    <t>KT036800</t>
  </si>
  <si>
    <t>经检查座椅气管漏气，维修座椅气管漏气试车故障排除</t>
  </si>
  <si>
    <t>76303057</t>
  </si>
  <si>
    <t>1-S67IP3B</t>
  </si>
  <si>
    <t>RCFT003963202002160003</t>
  </si>
  <si>
    <t>REPFT003963202001200001</t>
  </si>
  <si>
    <t>KR039642</t>
  </si>
  <si>
    <t>客户反应商品车主驾驶座椅无法自动升起，经检查为座椅气控阀漏气导致</t>
  </si>
  <si>
    <t>1419K123531</t>
  </si>
  <si>
    <t>未见祸首件厂家标识 上传座椅厂家标识</t>
  </si>
  <si>
    <t>1-R5V4OX6</t>
  </si>
  <si>
    <t>RCFT000024683202002140001</t>
  </si>
  <si>
    <t>REPFT000024683202002080002</t>
  </si>
  <si>
    <t>A202002080015</t>
  </si>
  <si>
    <t>RCFT003242202002130002</t>
  </si>
  <si>
    <t>REPFT003242202002040001</t>
  </si>
  <si>
    <t>KT018900</t>
  </si>
  <si>
    <t>检查发现上卧铺塌陷</t>
  </si>
  <si>
    <t>76273972</t>
  </si>
  <si>
    <t>1-RQ3YQAG</t>
  </si>
  <si>
    <t>RCFT003775202002130003</t>
  </si>
  <si>
    <t>REPFT003775202002120007</t>
  </si>
  <si>
    <t>KT002479</t>
  </si>
  <si>
    <t>更换气悬浮总成</t>
  </si>
  <si>
    <t>气悬浮总成失效</t>
  </si>
  <si>
    <t>76248421</t>
  </si>
  <si>
    <t>A202002120124</t>
  </si>
  <si>
    <t>RCFT003882202002070001</t>
  </si>
  <si>
    <t>REPFT003882202002060001</t>
  </si>
  <si>
    <t>KT033677</t>
  </si>
  <si>
    <t>客户反映车辆漏气不能行驶要求救援，经我服务站到故障地发现为座椅气囊进气管损坏导致</t>
  </si>
  <si>
    <t>76297691</t>
  </si>
  <si>
    <t>王硕</t>
  </si>
  <si>
    <t>A202002060027</t>
  </si>
  <si>
    <t>RCFT000024683202002060042</t>
  </si>
  <si>
    <t>REPFT000024683202002060004</t>
  </si>
  <si>
    <t>LR001384</t>
  </si>
  <si>
    <t>1419L147598</t>
  </si>
  <si>
    <t>A202002060072</t>
  </si>
  <si>
    <t>RCFT000024683202002060033</t>
  </si>
  <si>
    <t>REPFT000024683202002060002</t>
  </si>
  <si>
    <t>LR001382</t>
  </si>
  <si>
    <t>1419L147595</t>
  </si>
  <si>
    <t>A202002060070</t>
  </si>
  <si>
    <t>RCFT000024683202002060029</t>
  </si>
  <si>
    <t>REPFT000024683202002060001</t>
  </si>
  <si>
    <t>LR001381</t>
  </si>
  <si>
    <t>1419L147594</t>
  </si>
  <si>
    <t>A202002060069</t>
  </si>
  <si>
    <t>RCFT000024683202002060025</t>
  </si>
  <si>
    <t>REPFT000024683202002050013</t>
  </si>
  <si>
    <t>LT001414</t>
  </si>
  <si>
    <t>1419L142390</t>
  </si>
  <si>
    <t>A202002050118</t>
  </si>
  <si>
    <t>RCFT000024683202002060021</t>
  </si>
  <si>
    <t>REPFT000024683202002050012</t>
  </si>
  <si>
    <t>LT001412</t>
  </si>
  <si>
    <t>1419L145687</t>
  </si>
  <si>
    <t>A202002050116</t>
  </si>
  <si>
    <t>RCFT000024683202002060017</t>
  </si>
  <si>
    <t>REPFT000024683202002050011</t>
  </si>
  <si>
    <t>LT001411</t>
  </si>
  <si>
    <t>1419L145692</t>
  </si>
  <si>
    <t>A202002050115</t>
  </si>
  <si>
    <t>RCFT000024683202002060013</t>
  </si>
  <si>
    <t>REPFT000024683202002050010</t>
  </si>
  <si>
    <t>LT001410</t>
  </si>
  <si>
    <t>1419L145689</t>
  </si>
  <si>
    <t>A202002050114</t>
  </si>
  <si>
    <t>RCFT000024683202002060010</t>
  </si>
  <si>
    <t>REPFT000024683202002050009</t>
  </si>
  <si>
    <t>JT022285</t>
  </si>
  <si>
    <t>76238836</t>
  </si>
  <si>
    <t>A202002050066</t>
  </si>
  <si>
    <t>RCFT000024683202002060008</t>
  </si>
  <si>
    <t>REPFT000024683202002050007</t>
  </si>
  <si>
    <t>KR020841</t>
  </si>
  <si>
    <t>76276875</t>
  </si>
  <si>
    <t>A202002050052</t>
  </si>
  <si>
    <t>RCFT000024683202002050012</t>
  </si>
  <si>
    <t>REPFT000024683202002040006</t>
  </si>
  <si>
    <t>LR001383</t>
  </si>
  <si>
    <t>1419L147585</t>
  </si>
  <si>
    <t>批量问题 提报质量快报</t>
  </si>
  <si>
    <t>A202002040141</t>
  </si>
  <si>
    <t>RCFT000024683202002050009</t>
  </si>
  <si>
    <t>REPFT000024683202002040004</t>
  </si>
  <si>
    <t>LT001413</t>
  </si>
  <si>
    <t>1419L145693</t>
  </si>
  <si>
    <t>A202002040084</t>
  </si>
  <si>
    <t>RCFT000024683202002050007</t>
  </si>
  <si>
    <t>REPFT000024683202002040003</t>
  </si>
  <si>
    <t>LT001409</t>
  </si>
  <si>
    <t>1419L142396</t>
  </si>
  <si>
    <t>A202002040072</t>
  </si>
  <si>
    <t>RCFT010081202002030001</t>
  </si>
  <si>
    <t>REPFT010081202001190001</t>
  </si>
  <si>
    <t>JT016440</t>
  </si>
  <si>
    <t>客户反映车辆座椅前后无法调节发卡损坏，经我站拆检发现车辆主驾座椅底座发卡变形损坏、靠背变形损坏，判定为属产品质量问题，更换新件后、故障排除。</t>
  </si>
  <si>
    <t>76225284</t>
  </si>
  <si>
    <t>1-R4K2NAD</t>
  </si>
  <si>
    <t>生产日期</t>
  </si>
  <si>
    <t>确认结果</t>
  </si>
  <si>
    <t>供应商</t>
  </si>
  <si>
    <t>安路普</t>
  </si>
  <si>
    <t>气弹簧失效</t>
  </si>
  <si>
    <t>天津工厂</t>
  </si>
  <si>
    <t>安全带失效</t>
  </si>
  <si>
    <t>天津益中</t>
  </si>
  <si>
    <t>气缸无法打开</t>
  </si>
  <si>
    <t>河北/安路普</t>
  </si>
  <si>
    <t>H4</t>
  </si>
  <si>
    <t>2018、3</t>
  </si>
  <si>
    <t>气囊箍脱开</t>
  </si>
  <si>
    <t>瑞隆祥</t>
  </si>
  <si>
    <t>气控手柄失效</t>
  </si>
  <si>
    <t>布面开线</t>
  </si>
  <si>
    <t>河北工厂</t>
  </si>
  <si>
    <t>坐垫升降失效</t>
  </si>
  <si>
    <t>实物</t>
  </si>
  <si>
    <t>一蹲到底</t>
  </si>
  <si>
    <t>歪斜</t>
  </si>
  <si>
    <t>天津/河北</t>
  </si>
  <si>
    <t>H3A</t>
  </si>
  <si>
    <t>气阀失效</t>
  </si>
  <si>
    <t>气悬浮不开</t>
  </si>
  <si>
    <t>绞架断裂</t>
  </si>
  <si>
    <t>气悬浮不升降</t>
  </si>
  <si>
    <t>负重不起</t>
  </si>
  <si>
    <t>气路总成失效</t>
  </si>
  <si>
    <t>阻尼器失效</t>
  </si>
  <si>
    <t>东光</t>
  </si>
  <si>
    <t>松旷</t>
  </si>
  <si>
    <t>故障不再现</t>
  </si>
  <si>
    <t>气悬浮不起</t>
  </si>
  <si>
    <t>泡沫塌陷</t>
  </si>
  <si>
    <t>天津转嫁</t>
  </si>
  <si>
    <t>塌陷</t>
  </si>
  <si>
    <t>后固定螺栓脱落</t>
  </si>
  <si>
    <t>金属件厂</t>
  </si>
  <si>
    <t>气悬浮黑管崩开</t>
  </si>
  <si>
    <t>阻尼器吊环断</t>
  </si>
  <si>
    <t>金士顿</t>
  </si>
  <si>
    <t>绞架开焊</t>
  </si>
  <si>
    <t>气囊上支架断裂</t>
  </si>
  <si>
    <t>研发</t>
  </si>
  <si>
    <t>气囊崩开</t>
  </si>
  <si>
    <t>歪斜/漏油</t>
  </si>
  <si>
    <t>待检测</t>
  </si>
  <si>
    <t>阻尼器漏油</t>
  </si>
  <si>
    <t>气控阀气管爆开</t>
  </si>
  <si>
    <t>升降阀漏气</t>
  </si>
  <si>
    <t>滑轮破损</t>
  </si>
  <si>
    <t>支撑座断裂</t>
  </si>
  <si>
    <t>后横梁开焊</t>
  </si>
  <si>
    <t>气缸不回位</t>
  </si>
  <si>
    <t>漏油</t>
  </si>
  <si>
    <t>靠背调节手柄断</t>
  </si>
  <si>
    <t>绞架总成损坏</t>
  </si>
  <si>
    <t>钢丝外漏</t>
  </si>
  <si>
    <t>阻尼器连接处断裂</t>
  </si>
  <si>
    <t>镜片破裂</t>
  </si>
  <si>
    <t>总装厂</t>
  </si>
  <si>
    <t>不是本司产品</t>
    <phoneticPr fontId="9" type="noConversion"/>
  </si>
  <si>
    <t>东光</t>
    <phoneticPr fontId="9" type="noConversion"/>
  </si>
  <si>
    <t>安路普</t>
    <phoneticPr fontId="9" type="noConversion"/>
  </si>
  <si>
    <t>河北</t>
    <phoneticPr fontId="9" type="noConversion"/>
  </si>
  <si>
    <t>件数</t>
    <phoneticPr fontId="9" type="noConversion"/>
  </si>
  <si>
    <t>承担金额</t>
    <phoneticPr fontId="9" type="noConversion"/>
  </si>
  <si>
    <t>天津</t>
    <phoneticPr fontId="9" type="noConversion"/>
  </si>
  <si>
    <t>1月</t>
    <phoneticPr fontId="9" type="noConversion"/>
  </si>
  <si>
    <t>合计</t>
    <phoneticPr fontId="9" type="noConversion"/>
  </si>
  <si>
    <t>2月</t>
    <phoneticPr fontId="9" type="noConversion"/>
  </si>
  <si>
    <t>总金额</t>
    <phoneticPr fontId="9" type="noConversion"/>
  </si>
  <si>
    <t>用户反映：座椅阻尼器调节无反应，检查发现：座椅底部减震拉杆断裂导致</t>
    <phoneticPr fontId="9" type="noConversion"/>
  </si>
  <si>
    <t>瑞隆祥</t>
    <phoneticPr fontId="9" type="noConversion"/>
  </si>
  <si>
    <t>判定结果</t>
  </si>
  <si>
    <t>RCMFT000001544201912150028</t>
  </si>
  <si>
    <t>RCMFT000001544201912240008</t>
  </si>
  <si>
    <t>RCMFT000001544201912300002</t>
  </si>
  <si>
    <t>RCMFT000001544202001020006</t>
  </si>
  <si>
    <t>RCMFT000001544202002270007</t>
  </si>
  <si>
    <t>RCMFT000001544202003030002</t>
  </si>
  <si>
    <t>RCFT000001544202003030001</t>
  </si>
  <si>
    <t>RCMFT000001544202003060034</t>
  </si>
  <si>
    <t>RCFT000001544202003060007</t>
  </si>
  <si>
    <t>滑轨螺栓脱落</t>
  </si>
  <si>
    <t>RCMFT000001544202003160001</t>
  </si>
  <si>
    <t>RCFT000001544202003160001</t>
  </si>
  <si>
    <t>RCMFT000001544202003220017</t>
  </si>
  <si>
    <t>RCFT000001544202003220006</t>
  </si>
  <si>
    <t>RCMFT000001544202003250008</t>
  </si>
  <si>
    <t>RCFT000001544202003250002</t>
  </si>
  <si>
    <t>RCMFT000005819202003120001</t>
  </si>
  <si>
    <t>RCFT000005819202003120001</t>
  </si>
  <si>
    <t>RCMFT000057151202003070010</t>
  </si>
  <si>
    <t>RCFT000057151202003120009</t>
  </si>
  <si>
    <t>RCMFT000057151202003140008</t>
  </si>
  <si>
    <t>RCFT000057151202003140005</t>
  </si>
  <si>
    <t>RCMFT000057151202003160001</t>
  </si>
  <si>
    <t>RCFT000057151202003160003</t>
  </si>
  <si>
    <t>RCMFT000057151202003230005</t>
  </si>
  <si>
    <t>RCFT000057151202003230010</t>
  </si>
  <si>
    <t>RCMFT000057151202003230009</t>
  </si>
  <si>
    <t>RCFT000057151202003230013</t>
  </si>
  <si>
    <t>RCMFT000068424202003270001</t>
  </si>
  <si>
    <t>RCFT000068424202003270001</t>
  </si>
  <si>
    <t>RCMFT000079472202003070003</t>
  </si>
  <si>
    <t>RCFT000079472202003070003</t>
  </si>
  <si>
    <t>RCMFT006034201912250001</t>
  </si>
  <si>
    <t>RCMFT006034202003170001</t>
  </si>
  <si>
    <t>RCFT006034202003200002</t>
  </si>
  <si>
    <t>镜片 破裂</t>
  </si>
  <si>
    <t>RCMFT002404202003110002</t>
  </si>
  <si>
    <t>RCFT002404202003110001</t>
  </si>
  <si>
    <t>气控升降手柄损坏</t>
  </si>
  <si>
    <t>RCMFT002404202003290005</t>
  </si>
  <si>
    <t>RCFT002404202003290002</t>
  </si>
  <si>
    <t>RCMFT002404201912080018</t>
  </si>
  <si>
    <t>RCMFT002404202003170004</t>
  </si>
  <si>
    <t>RCFT002404202003170001</t>
  </si>
  <si>
    <t>RCMFT002404201912020002</t>
  </si>
  <si>
    <t>RCMFT006597201912060004</t>
  </si>
  <si>
    <t>固定点失效</t>
  </si>
  <si>
    <t>RCMFT000005819202003170025</t>
  </si>
  <si>
    <t>RCFT000005819202003180009</t>
  </si>
  <si>
    <t>RCMFT000005819202003250007</t>
  </si>
  <si>
    <t>RCFT000005819202003250008</t>
  </si>
  <si>
    <t>RCMFT000005819202003250016</t>
  </si>
  <si>
    <t>RCFT000005819202003250014</t>
  </si>
  <si>
    <t>RCMFT000005819202003250017</t>
  </si>
  <si>
    <t>RCFT000005819202003250016</t>
  </si>
  <si>
    <t>RCMFT000005819202003260001</t>
  </si>
  <si>
    <t>RCFT000005819202003260001</t>
  </si>
  <si>
    <t>RCMFT000005819202003270007</t>
  </si>
  <si>
    <t>RCFT000005819202003270007</t>
  </si>
  <si>
    <t>RCMFT000008972201912140008</t>
  </si>
  <si>
    <t>RCMFT000008972201912250002</t>
  </si>
  <si>
    <t>RCMFT000008972202003090006</t>
  </si>
  <si>
    <t>RCFT000008972202003090004</t>
  </si>
  <si>
    <t>RCMFT000008972202003200004</t>
  </si>
  <si>
    <t>RCFT000008972202003200003</t>
  </si>
  <si>
    <t>RCMFT000008972202003230004</t>
  </si>
  <si>
    <t>RCFT000008972202003230003</t>
  </si>
  <si>
    <t>RCMFT000009053202003220004</t>
  </si>
  <si>
    <t>FH468100000016FJ30A1093</t>
  </si>
  <si>
    <t>RCFT000009053202003220008</t>
  </si>
  <si>
    <t>升降开关气管崩开</t>
  </si>
  <si>
    <t>RCMFT006597202001170002</t>
  </si>
  <si>
    <t>RCMFT003126202003050005</t>
  </si>
  <si>
    <t>RCFT003126202003050013</t>
  </si>
  <si>
    <t>RCMFT000065870201912090007</t>
  </si>
  <si>
    <t>RCMFT000071408202001050002</t>
  </si>
  <si>
    <t>RCMFT000010897201912230001</t>
  </si>
  <si>
    <t>开关损坏</t>
  </si>
  <si>
    <t>RCMFT000010897201912250003</t>
  </si>
  <si>
    <t>RCMFT007645201912270032</t>
  </si>
  <si>
    <t>RCMFT000009069202003270004</t>
  </si>
  <si>
    <t>RCFT000009069202003270002</t>
  </si>
  <si>
    <t>RCMFT000010897202003200003</t>
  </si>
  <si>
    <t>RCFT000010897202003220002</t>
  </si>
  <si>
    <t>RCMFT000010897202003300001</t>
  </si>
  <si>
    <t>RCFT000010897202003300001</t>
  </si>
  <si>
    <t>RCMFT000011141201912060002</t>
  </si>
  <si>
    <t>阻尼器螺栓脱落</t>
  </si>
  <si>
    <t>RCMFT000011141201912100003</t>
  </si>
  <si>
    <t>RCMFT000011141202001030001</t>
  </si>
  <si>
    <t>RCMFT000011141202001090016</t>
  </si>
  <si>
    <t>RCMFT000011816202001010004</t>
  </si>
  <si>
    <t>RCMFT000011816202003190001</t>
  </si>
  <si>
    <t>RCFT000011816202003190003</t>
  </si>
  <si>
    <t>RCMFT000011816202003310001</t>
  </si>
  <si>
    <t>RCFT000011816202003310001</t>
  </si>
  <si>
    <t>RCMFT000013108202003190001</t>
  </si>
  <si>
    <t>RCFT000013108202003190002</t>
  </si>
  <si>
    <t>RCMFT000014251202001140001</t>
  </si>
  <si>
    <t>RCMFT000014251202003260003</t>
  </si>
  <si>
    <t>RCFT000014251202003260001</t>
  </si>
  <si>
    <t>RCMFT000018463202002270003</t>
  </si>
  <si>
    <t>减震器最高点卡滞</t>
  </si>
  <si>
    <t>RCMFT000018463202002280002</t>
  </si>
  <si>
    <t>RCMFT000018463202003250003</t>
  </si>
  <si>
    <t>RCFT000018463202003260002</t>
  </si>
  <si>
    <t>RCMFT000018468202003260001</t>
  </si>
  <si>
    <t>RCFT000018468202003260002</t>
  </si>
  <si>
    <t>气管爆开</t>
  </si>
  <si>
    <t>RCMFT000021201912120003</t>
  </si>
  <si>
    <t>RCMFT000021201912160008</t>
  </si>
  <si>
    <t>RCMFT000021201912240005</t>
  </si>
  <si>
    <t>调角器失效</t>
  </si>
  <si>
    <t>RCMFT000071408201912170011</t>
  </si>
  <si>
    <t>RCMFT000071408201912170007</t>
  </si>
  <si>
    <t>RCMFT000071408201912200007</t>
  </si>
  <si>
    <t>RCMFT000071408201912290001</t>
  </si>
  <si>
    <t>RCMFT010085202001080002</t>
  </si>
  <si>
    <t>RCMFT003761202003230065</t>
  </si>
  <si>
    <t>RCFT003761202003230017</t>
  </si>
  <si>
    <t>镜头松旷</t>
  </si>
  <si>
    <t>RCMFT001769202003100011</t>
  </si>
  <si>
    <t>RCFT001769202003100002</t>
  </si>
  <si>
    <t>气囊漏气</t>
  </si>
  <si>
    <t>RCMFT001769202003150007</t>
  </si>
  <si>
    <t>RCFT001769202003150002</t>
  </si>
  <si>
    <t>RCMFT001769202003310022</t>
  </si>
  <si>
    <t>RCFT001769202003310004</t>
  </si>
  <si>
    <t>RCMFT003761202003200027</t>
  </si>
  <si>
    <t>RCFT003761202003200007</t>
  </si>
  <si>
    <t>RCMFT001769202003270003</t>
  </si>
  <si>
    <t>RCFT001769202003270001</t>
  </si>
  <si>
    <t>RCMFT001769202003050018</t>
  </si>
  <si>
    <t>RCFT001769202003050004</t>
  </si>
  <si>
    <t>RCMFT003760202003300008</t>
  </si>
  <si>
    <t>RCFT003760202003300002</t>
  </si>
  <si>
    <t>RCMFT006323202003200006</t>
  </si>
  <si>
    <t>RCFT006323202003200002</t>
  </si>
  <si>
    <t>阻尼器失效（待检）</t>
  </si>
  <si>
    <t>RCMFT006323202003250008</t>
  </si>
  <si>
    <t>RCFT006323202003250004</t>
  </si>
  <si>
    <t>RCMFT000021202001120012</t>
  </si>
  <si>
    <t>RCMFT000021202003260029</t>
  </si>
  <si>
    <t>RCFT000021202003260006</t>
  </si>
  <si>
    <t>RCMFT000023051202003290002</t>
  </si>
  <si>
    <t>RCFT000023051202003290003</t>
  </si>
  <si>
    <t>RCMFT000024686201912120004</t>
  </si>
  <si>
    <t>RCMFT000024686201912220001</t>
  </si>
  <si>
    <t>座椅歪斜</t>
  </si>
  <si>
    <t>RCMFT000024686201912290005</t>
  </si>
  <si>
    <t>偏斜</t>
  </si>
  <si>
    <t>RCMFT000024686202001070002</t>
  </si>
  <si>
    <t>RCMFT000024686202001100001</t>
  </si>
  <si>
    <t>座椅负载不升</t>
  </si>
  <si>
    <t>RCMFT000024686202001150006</t>
  </si>
  <si>
    <t>安全带扣损坏</t>
  </si>
  <si>
    <t>RCMFT003759202003010001</t>
  </si>
  <si>
    <t>RCFT003759202003010001</t>
  </si>
  <si>
    <t>RCMFT002202202001050002</t>
  </si>
  <si>
    <t>RCMFT006866202003020016</t>
  </si>
  <si>
    <t>RCFT006866202003020001</t>
  </si>
  <si>
    <t>RCMFT003767201912240001</t>
  </si>
  <si>
    <t>小镜片脱落</t>
  </si>
  <si>
    <t>RCMFT006866201912140008</t>
  </si>
  <si>
    <t>RCMFT000024686202002190003</t>
  </si>
  <si>
    <t>RCMFT000017376201912070003</t>
  </si>
  <si>
    <t>左右摇晃</t>
  </si>
  <si>
    <t>RCMFT006449201912100012</t>
  </si>
  <si>
    <t>RCMFT000066825201912080002</t>
  </si>
  <si>
    <t>RCMFT000017376201912070004</t>
  </si>
  <si>
    <t>RCMFT006765202003270005</t>
  </si>
  <si>
    <t>RCFT006765202003270002</t>
  </si>
  <si>
    <t>异响</t>
  </si>
  <si>
    <t>RCMFT000017376202003260007</t>
  </si>
  <si>
    <t>RCFT000017376202003260005</t>
  </si>
  <si>
    <t>RCMFT010174201912170008</t>
  </si>
  <si>
    <t>RCMFT000024686202003010002</t>
  </si>
  <si>
    <t>RCFT000024686202003270001</t>
  </si>
  <si>
    <t>RCMFT000029531202003190019</t>
  </si>
  <si>
    <t>RCFT000029531202003190012</t>
  </si>
  <si>
    <t>RCMFT000029531202003230003</t>
  </si>
  <si>
    <t>RCFT000029531202003230004</t>
  </si>
  <si>
    <t>减震器螺栓松动</t>
  </si>
  <si>
    <t>RCMFT000029531202003260013</t>
  </si>
  <si>
    <t>RCFT000029531202003260005</t>
  </si>
  <si>
    <t>气管崩开</t>
  </si>
  <si>
    <t>RCMFT000029531202003270015</t>
  </si>
  <si>
    <t>RCFT000029531202003270003</t>
  </si>
  <si>
    <t>RCMFT000029531202003270021</t>
  </si>
  <si>
    <t>RCFT000029531202003270006</t>
  </si>
  <si>
    <t>RCMFT000029531202003300021</t>
  </si>
  <si>
    <t>RCFT000029531202003300006</t>
  </si>
  <si>
    <t>制程</t>
  </si>
  <si>
    <t>RCMFT000032858201912080002</t>
  </si>
  <si>
    <t>RCMFT000032858201912210008</t>
  </si>
  <si>
    <t>RCMFT006878201912120004</t>
  </si>
  <si>
    <t>RCMFT001869201912020007</t>
  </si>
  <si>
    <t>RCMFT003775201912080079</t>
  </si>
  <si>
    <t>RCMFT003775201912130036</t>
  </si>
  <si>
    <t>松旷异响</t>
  </si>
  <si>
    <t>RCMFT006832202003050002</t>
  </si>
  <si>
    <t>RCFT006832202003050003</t>
  </si>
  <si>
    <t>RCMFT003775201912020008</t>
  </si>
  <si>
    <t>RCMFT003775201912080119</t>
  </si>
  <si>
    <t>RCMFT003775201912150022</t>
  </si>
  <si>
    <t>RCMFT003775201912250070</t>
  </si>
  <si>
    <t>RCMFT003775201912260091</t>
  </si>
  <si>
    <t>RCMFT003775201912270087</t>
  </si>
  <si>
    <t>RCMFT003775201912270090</t>
  </si>
  <si>
    <t>RCMFT003775201912300002</t>
  </si>
  <si>
    <t>RCMFT003775201912300065</t>
  </si>
  <si>
    <t>RCMFT003775202002130032</t>
  </si>
  <si>
    <t>RCMFT003775202002270014</t>
  </si>
  <si>
    <t>RCMFT003775202003020028</t>
  </si>
  <si>
    <t>RCFT003775202003020006</t>
  </si>
  <si>
    <t>RCMFT003775202003080014</t>
  </si>
  <si>
    <t>RCFT003775202003080003</t>
  </si>
  <si>
    <t>RCMFT003775202003100030</t>
  </si>
  <si>
    <t>RCFT003775202003100025</t>
  </si>
  <si>
    <t>RCMFT003775202003130040</t>
  </si>
  <si>
    <t>RCFT003775202003130013</t>
  </si>
  <si>
    <t>RCMFT003775202003310031</t>
  </si>
  <si>
    <t>RCFT003775202003310014</t>
  </si>
  <si>
    <t>RCMFT009862202003260008</t>
  </si>
  <si>
    <t>RCFT009862202003260001</t>
  </si>
  <si>
    <t>RCMFT001869201912060002</t>
  </si>
  <si>
    <t>RCMFT003775201912130035</t>
  </si>
  <si>
    <t>升降器卡滞</t>
  </si>
  <si>
    <t>RCMFT003781201912160053</t>
  </si>
  <si>
    <t>RCMFT003725201912250002</t>
  </si>
  <si>
    <t>RCMFT000032858202001050001</t>
  </si>
  <si>
    <t>RCMFT000032858202001110007</t>
  </si>
  <si>
    <t>RCMFT000032858202003190004</t>
  </si>
  <si>
    <t>RCFT000032858202003190003</t>
  </si>
  <si>
    <t>气悬浮不能自动升降</t>
  </si>
  <si>
    <t>RCMFT000032858202003270007</t>
  </si>
  <si>
    <t>RCFT000032858202003270003</t>
  </si>
  <si>
    <t>RCMFT000032858202003270009</t>
  </si>
  <si>
    <t>RCFT000032858202003270005</t>
  </si>
  <si>
    <t>RCMFT000011201912110004</t>
  </si>
  <si>
    <t>RCMFT000032858202003280001</t>
  </si>
  <si>
    <t>RCFT000032858202003280001</t>
  </si>
  <si>
    <t>RCMFT002122202001200004</t>
  </si>
  <si>
    <t>RCMFT006909202001130017</t>
  </si>
  <si>
    <t>RCMFT004136202001200017</t>
  </si>
  <si>
    <t>调节阀失效</t>
  </si>
  <si>
    <t>RCMFT003402202001120001</t>
  </si>
  <si>
    <t>RCMFT005094202003230017</t>
  </si>
  <si>
    <t>SSQDZ6807005A1093</t>
  </si>
  <si>
    <t>RCFT005094202003230002</t>
  </si>
  <si>
    <t>RCMFT000008972202003190002</t>
  </si>
  <si>
    <t>RCFT000008972202003190005</t>
  </si>
  <si>
    <t>RCMFT003963201912300003</t>
  </si>
  <si>
    <t>RCMFT003963201912310012</t>
  </si>
  <si>
    <t>RCMFT003963202003130004</t>
  </si>
  <si>
    <t>RCFT003963202003130002</t>
  </si>
  <si>
    <t>RCMFT005094201912130007</t>
  </si>
  <si>
    <t>RCMFT005094201912230014</t>
  </si>
  <si>
    <t>RCMFT005094202003270007</t>
  </si>
  <si>
    <t>RCFT005094202003270004</t>
  </si>
  <si>
    <t>RCMFT005094202003270020</t>
  </si>
  <si>
    <t>RCFT005094202003270011</t>
  </si>
  <si>
    <t>RCMFT005094202003280024</t>
  </si>
  <si>
    <t>RCFT005094202003280010</t>
  </si>
  <si>
    <t>RCMFT005094202003300013</t>
  </si>
  <si>
    <t>RCFT005094202003300007</t>
  </si>
  <si>
    <t>RCMFT005700201912290004</t>
  </si>
  <si>
    <t>RCMFT003963202001170008</t>
  </si>
  <si>
    <t>RCMFT003963202002160001</t>
  </si>
  <si>
    <t>RCMFT003963202003290002</t>
  </si>
  <si>
    <t>RCFT003963202003290002</t>
  </si>
  <si>
    <t>RCMFT006439201909230018</t>
  </si>
  <si>
    <t>RCMFT005094202001030021</t>
  </si>
  <si>
    <t>RCMFT006439201912170011</t>
  </si>
  <si>
    <t>RCMFT006439201912170012</t>
  </si>
  <si>
    <t>座椅底座支架晃动</t>
  </si>
  <si>
    <t>RCMFT005094201911300029</t>
  </si>
  <si>
    <t>侧下视镜松旷</t>
  </si>
  <si>
    <t>RCMFT000032858202003310006</t>
  </si>
  <si>
    <t>RCFT000032858202003310004</t>
  </si>
  <si>
    <t>RCMFT000033201912250020</t>
  </si>
  <si>
    <t>RCMFT000036794202003010007</t>
  </si>
  <si>
    <t>RCFT000036794202003010001</t>
  </si>
  <si>
    <t>RCMFT000048202003250008</t>
  </si>
  <si>
    <t>RCFT000048202003250003</t>
  </si>
  <si>
    <t>RCMFT000063786201912290004</t>
  </si>
  <si>
    <t>RCMFT000063789202003160001</t>
  </si>
  <si>
    <t>RCFT000063789202003160004</t>
  </si>
  <si>
    <t>RCMFT000066825201912310004</t>
  </si>
  <si>
    <t>RCMFT000066825202003120001</t>
  </si>
  <si>
    <t>RCFT000066825202003120001</t>
  </si>
  <si>
    <t>RCMFT000070614202003190002</t>
  </si>
  <si>
    <t>RCFT000070614202003190001</t>
  </si>
  <si>
    <t>RCMFT000074009202003270001</t>
  </si>
  <si>
    <t>RCFT000074009202003270001</t>
  </si>
  <si>
    <t>RCMFT000074149202003260076</t>
  </si>
  <si>
    <t>RCFT000074149202003260003</t>
  </si>
  <si>
    <t>RCMFT000075317202003170009</t>
  </si>
  <si>
    <t>RCFT000075317202003170005</t>
  </si>
  <si>
    <t>RCMFT000077511201912280013</t>
  </si>
  <si>
    <t>RCMFT000077511201912310099</t>
  </si>
  <si>
    <t>RCMFT000077511201912310096</t>
  </si>
  <si>
    <t>RCMFT000077514202003300005</t>
  </si>
  <si>
    <t>RCFT000077514202003300004</t>
  </si>
  <si>
    <t>RCMFT000079202003120006</t>
  </si>
  <si>
    <t>RCFT000079202003120001</t>
  </si>
  <si>
    <t>RCMFT000080574202001100001</t>
  </si>
  <si>
    <t>RCMFT000080574202003260001</t>
  </si>
  <si>
    <t>RCFT000080574202003260001</t>
  </si>
  <si>
    <t>RCMFT000083074202003190008</t>
  </si>
  <si>
    <t>RCFT000083074202003190004</t>
  </si>
  <si>
    <t>无法调整</t>
  </si>
  <si>
    <t>RCMFT000083074202003210001</t>
  </si>
  <si>
    <t>RCFT000083074202003210001</t>
  </si>
  <si>
    <t>RCMFT000083074202003210007</t>
  </si>
  <si>
    <t>RCFT000083074202003210004</t>
  </si>
  <si>
    <t>RCMFT000089201912110001</t>
  </si>
  <si>
    <t>RCMFT000089201912200044</t>
  </si>
  <si>
    <t>气悬浮失效一蹲到底</t>
  </si>
  <si>
    <t>RCMFT000089202001020001</t>
  </si>
  <si>
    <t>RCMFT000089202001150001</t>
  </si>
  <si>
    <t>RCMFT000102355202003120003</t>
  </si>
  <si>
    <t>RCFT000102355202003120001</t>
  </si>
  <si>
    <t>RCMFT000102355202003210019</t>
  </si>
  <si>
    <t>RCFT000102355202003210004</t>
  </si>
  <si>
    <t>RCMFT000008972201912150002</t>
  </si>
  <si>
    <t>RCMFT000052896202001060003</t>
  </si>
  <si>
    <t>RCMFT000017433201911230001</t>
  </si>
  <si>
    <t>RCFT000017433201911230003</t>
  </si>
  <si>
    <t>RCMFT004408202003120094</t>
  </si>
  <si>
    <t>RCFT004408202003120025</t>
  </si>
  <si>
    <t>RCMFT006591202003250012</t>
  </si>
  <si>
    <t>RCFT006591202003250002</t>
  </si>
  <si>
    <t>RCMFT000854202001170001</t>
  </si>
  <si>
    <t>RCMFT000762202003230005</t>
  </si>
  <si>
    <t>RCFT000762202003250002</t>
  </si>
  <si>
    <t>RCMFT000832202003240016</t>
  </si>
  <si>
    <t>RCFT000832202003240012</t>
  </si>
  <si>
    <t>RCMFT000832202003270044</t>
  </si>
  <si>
    <t>RCFT000832202003270031</t>
  </si>
  <si>
    <t>RCMFT000832202003270052</t>
  </si>
  <si>
    <t>RCFT000832202003270039</t>
  </si>
  <si>
    <t>RCMFT000854201912060009</t>
  </si>
  <si>
    <t>RCMFT000854201912180077</t>
  </si>
  <si>
    <t>气悬</t>
  </si>
  <si>
    <t>RCMFT000854202001080001</t>
  </si>
  <si>
    <t>RCMFT000854202001130026</t>
  </si>
  <si>
    <t>RCMFT000854202003080003</t>
  </si>
  <si>
    <t>RCFT000854202003080007</t>
  </si>
  <si>
    <t>RCMFT001672201912060001</t>
  </si>
  <si>
    <t>RCMFT001672201912290002</t>
  </si>
  <si>
    <t>RCMFT001672202001020002</t>
  </si>
  <si>
    <t>RCMFT001672202001140014</t>
  </si>
  <si>
    <t>RCMFT001672202001170002</t>
  </si>
  <si>
    <t>RCMFT001672202003160020</t>
  </si>
  <si>
    <t>RCFT001672202003160006</t>
  </si>
  <si>
    <t>RCMFT001672202003200031</t>
  </si>
  <si>
    <t>RCFT001672202003200021</t>
  </si>
  <si>
    <t>RCMFT001672202003220003</t>
  </si>
  <si>
    <t>RCFT001672202003220001</t>
  </si>
  <si>
    <t>RCMFT001672202003220013</t>
  </si>
  <si>
    <t>RCFT001672202003220004</t>
  </si>
  <si>
    <t>RCMFT001672202003220007</t>
  </si>
  <si>
    <t>RCFT001672202003220006</t>
  </si>
  <si>
    <t>RCMFT001672202003260119</t>
  </si>
  <si>
    <t>RCFT001672202003260005</t>
  </si>
  <si>
    <t>红气管断</t>
  </si>
  <si>
    <t>RCMFT001771201912160001</t>
  </si>
  <si>
    <t>RCMFT001869202003300013</t>
  </si>
  <si>
    <t>RCFT001869202003300001</t>
  </si>
  <si>
    <t>气悬浮气管崩口</t>
  </si>
  <si>
    <t>RCMFT006225202003260044</t>
  </si>
  <si>
    <t>RCFT006225202003260008</t>
  </si>
  <si>
    <t>RCMFT006225202003270006</t>
  </si>
  <si>
    <t>RCFT006225202003270003</t>
  </si>
  <si>
    <t>RCMFT001873201912200020</t>
  </si>
  <si>
    <t>RCMFT001873201912250001</t>
  </si>
  <si>
    <t>RCMFT001873201912260007</t>
  </si>
  <si>
    <t>RCMFT001873202003090006</t>
  </si>
  <si>
    <t>RCFT001873202003090004</t>
  </si>
  <si>
    <t>RCMFT002195201912080001</t>
  </si>
  <si>
    <t>RCMFT002195202001210001</t>
  </si>
  <si>
    <t>RCMFT002202202003140012</t>
  </si>
  <si>
    <t>RCFT002202202003140002</t>
  </si>
  <si>
    <t>RCMFT002395201911120008</t>
  </si>
  <si>
    <t>RCFT002395201911120006</t>
  </si>
  <si>
    <t>RCMFT002395202001180011</t>
  </si>
  <si>
    <t>RCMFT002395202003250029</t>
  </si>
  <si>
    <t>RCFT002395202003270002</t>
  </si>
  <si>
    <t>RCMFT002416201912120025</t>
  </si>
  <si>
    <t>倾斜</t>
  </si>
  <si>
    <t>RCMFT002416202003200064</t>
  </si>
  <si>
    <t>RCFT002416202003200013</t>
  </si>
  <si>
    <t>RCMFT002791201912270001</t>
  </si>
  <si>
    <t>RCMFT002988201912160001</t>
  </si>
  <si>
    <t>RCMFT003029202003240001</t>
  </si>
  <si>
    <t>RCFT003029202003240002</t>
  </si>
  <si>
    <t>RCMFT003545202003140007</t>
  </si>
  <si>
    <t>RCFT003545202003140006</t>
  </si>
  <si>
    <t>RCMFT003760202003180010</t>
  </si>
  <si>
    <t>RCFT003760202003180003</t>
  </si>
  <si>
    <t>RCMFT003760202003240002</t>
  </si>
  <si>
    <t>RCFT003760202003240001</t>
  </si>
  <si>
    <t>气悬浮安装故障</t>
  </si>
  <si>
    <t>RCMFT003760202003270026</t>
  </si>
  <si>
    <t>RCFT003760202003270005</t>
  </si>
  <si>
    <t>RCMFT003799202003110001</t>
  </si>
  <si>
    <t>RCFT003799202003130001</t>
  </si>
  <si>
    <t>RCMFT003812201912080012</t>
  </si>
  <si>
    <t>RCMFT000018201912230033</t>
  </si>
  <si>
    <t>RCMFT001873201912300007</t>
  </si>
  <si>
    <t>RCMFT000107151202003180005</t>
  </si>
  <si>
    <t>RCFT000107151202003180003</t>
  </si>
  <si>
    <t>RCMFT001873201912180015</t>
  </si>
  <si>
    <t>RCMFT007241202001050196</t>
  </si>
  <si>
    <t>RCMFT007241201912050026</t>
  </si>
  <si>
    <t>RCMFT007241201912110012</t>
  </si>
  <si>
    <t>RCFT007241201911050013</t>
  </si>
  <si>
    <t>RCMFT003812201912240002</t>
  </si>
  <si>
    <t>RCMFT003820202003090005</t>
  </si>
  <si>
    <t>RCFT003820202003090005</t>
  </si>
  <si>
    <t>RCMFT003823202003160001</t>
  </si>
  <si>
    <t>RCFT003823202003170008</t>
  </si>
  <si>
    <t>RCMFT003842201912170042</t>
  </si>
  <si>
    <t>RCMFT003842202001180001</t>
  </si>
  <si>
    <t>RCMFT003842202003070001</t>
  </si>
  <si>
    <t>RCFT003842202003070001</t>
  </si>
  <si>
    <t>RCMFT000003767202003130026</t>
  </si>
  <si>
    <t>RCFT000003767202003130004</t>
  </si>
  <si>
    <t>RCMFT003856202001080003</t>
  </si>
  <si>
    <t>RCMFT003940202003180003</t>
  </si>
  <si>
    <t>RCFT003940202003180003</t>
  </si>
  <si>
    <t>RCMFT003940202003210002</t>
  </si>
  <si>
    <t>RCFT003940202003210002</t>
  </si>
  <si>
    <t>RCMFT003872202001030098</t>
  </si>
  <si>
    <t>RCMFT003872202001200031</t>
  </si>
  <si>
    <t>RCMFT003872202003120014</t>
  </si>
  <si>
    <t>RCFT003872202003120006</t>
  </si>
  <si>
    <t>RCMFT003872201912040001</t>
  </si>
  <si>
    <t>RCMFT003872201912170255</t>
  </si>
  <si>
    <t>RCMFT004864201912300066</t>
  </si>
  <si>
    <t>RCMFT004864202003270007</t>
  </si>
  <si>
    <t>RCFT004864202003270003</t>
  </si>
  <si>
    <t>RCMFT010643201912040019</t>
  </si>
  <si>
    <t>RCMFT010643201912080062</t>
  </si>
  <si>
    <t>RCMFT010643201912160026</t>
  </si>
  <si>
    <t>RCMFT010643202003050060</t>
  </si>
  <si>
    <t>RCFT010643202003050009</t>
  </si>
  <si>
    <t>RCMFT010643202003300179</t>
  </si>
  <si>
    <t>RCFT010643202003300019</t>
  </si>
  <si>
    <t>RCMFT000077510201912030001</t>
  </si>
  <si>
    <t>RCMFT000077510202001170013</t>
  </si>
  <si>
    <t>RCMFT004864202001090038</t>
  </si>
  <si>
    <t>RCMFT004864202001120021</t>
  </si>
  <si>
    <t>RCMFT004864202003230098</t>
  </si>
  <si>
    <t>RCFT004864202003230014</t>
  </si>
  <si>
    <t>RCMFT003872201912060047</t>
  </si>
  <si>
    <t>RCMFT000077510201912050025</t>
  </si>
  <si>
    <t>RCMFT003872202003240004</t>
  </si>
  <si>
    <t>RCFT003872202003240001</t>
  </si>
  <si>
    <t>RCMFT005009202001120019</t>
  </si>
  <si>
    <t>RCMFT004864201912110022</t>
  </si>
  <si>
    <t>RCMFT004864202003250039</t>
  </si>
  <si>
    <t>RCFT004864202003250006</t>
  </si>
  <si>
    <t>RCMFT004864202003270006</t>
  </si>
  <si>
    <t>RCMFT003872202003170050</t>
  </si>
  <si>
    <t>RCFT003872202003170019</t>
  </si>
  <si>
    <t>RCMFT005009202001220021</t>
  </si>
  <si>
    <t>RCMFT006762202003300010</t>
  </si>
  <si>
    <t>RCFT006762202003300005</t>
  </si>
  <si>
    <t>RCMFT000077511202003310001</t>
  </si>
  <si>
    <t>RCFT000077511202003310001</t>
  </si>
  <si>
    <t>RCMFT005009201912270019</t>
  </si>
  <si>
    <t>RCMFT010446202003130010</t>
  </si>
  <si>
    <t>RCFT010446202003130009</t>
  </si>
  <si>
    <t>RCMFT010643201912220077</t>
  </si>
  <si>
    <t>RCMFT010643202001180013</t>
  </si>
  <si>
    <t>RCMFT000046181201912180001</t>
  </si>
  <si>
    <t>RCMFT003872201912150001</t>
  </si>
  <si>
    <t>RCMFT000063193201912190007</t>
  </si>
  <si>
    <t>RCMFT003872202003310001</t>
  </si>
  <si>
    <t>RCFT003872202003310001</t>
  </si>
  <si>
    <t>RCMFT003879202003170001</t>
  </si>
  <si>
    <t>RCFT003879202003170001</t>
  </si>
  <si>
    <t>RCMFT003922201912070002</t>
  </si>
  <si>
    <t>RCMFT003922201912280006</t>
  </si>
  <si>
    <t>RCMFT003922202003190003</t>
  </si>
  <si>
    <t>RCFT003922202003190004</t>
  </si>
  <si>
    <t>RCMFT003957201912310012</t>
  </si>
  <si>
    <t>RCMFT003985202003170029</t>
  </si>
  <si>
    <t>RCFT003985202003170036</t>
  </si>
  <si>
    <t>RCMFT004118202003150001</t>
  </si>
  <si>
    <t>RCFT004118202003150001</t>
  </si>
  <si>
    <t>RCMFT004408202001040003</t>
  </si>
  <si>
    <t>RCMFT004408202001060025</t>
  </si>
  <si>
    <t>RCMFT004408202003110070</t>
  </si>
  <si>
    <t>RCFT004408202003120001</t>
  </si>
  <si>
    <t>RCMFT004864202001150153</t>
  </si>
  <si>
    <t>RCMFT005009202001190047</t>
  </si>
  <si>
    <t>RCMFT006342202001160001</t>
  </si>
  <si>
    <t>RCMFT006434202003240002</t>
  </si>
  <si>
    <t>RCFT006434202003240001</t>
  </si>
  <si>
    <t>RCMFT006809202003260003</t>
  </si>
  <si>
    <t>RCFT006809202003260005</t>
  </si>
  <si>
    <t>调整机构卡滞</t>
  </si>
  <si>
    <t>RCMFT000063193201912020019</t>
  </si>
  <si>
    <t>齿板磨损严重</t>
  </si>
  <si>
    <t>RCMFT003872201912040036</t>
  </si>
  <si>
    <t>升降卡滞</t>
  </si>
  <si>
    <t>RCMFT004864201912280027</t>
  </si>
  <si>
    <t>升降滑齿</t>
  </si>
  <si>
    <t>RCMFT004864202003100094</t>
  </si>
  <si>
    <t>RCFT004864202003100005</t>
  </si>
  <si>
    <t>升降不锁止</t>
  </si>
  <si>
    <t>RCMFT006342202003190002</t>
  </si>
  <si>
    <t>RCFT006342202003200001</t>
  </si>
  <si>
    <t>RCMFT000077510201912050014</t>
  </si>
  <si>
    <t>RCMFT003872201912120040</t>
  </si>
  <si>
    <t>RCMFT003872202001060133</t>
  </si>
  <si>
    <t>RCMFT003872202001040016</t>
  </si>
  <si>
    <t>RCMFT004864201912260032</t>
  </si>
  <si>
    <t>RCMFT004864202001210052</t>
  </si>
  <si>
    <t>RCMFT006434202003240001</t>
  </si>
  <si>
    <t>RCMFT010446201912090078</t>
  </si>
  <si>
    <t>RCMFT010446202003130006</t>
  </si>
  <si>
    <t>RCMFT010643202001180014</t>
  </si>
  <si>
    <t>RCMFT004864201912110023</t>
  </si>
  <si>
    <t>RCMFT004864202003250040</t>
  </si>
  <si>
    <t>RCMFT004864201912090032</t>
  </si>
  <si>
    <t>RCMFT003872202001040015</t>
  </si>
  <si>
    <t>RCMFT000077511201912150001</t>
  </si>
  <si>
    <t>RCMFT010507201911230012</t>
  </si>
  <si>
    <t>RCFT010507201911230004</t>
  </si>
  <si>
    <t>RCMFT000020072201912010021</t>
  </si>
  <si>
    <t>RCMFT000020072201912050002</t>
  </si>
  <si>
    <t>RCMFT000020072202003110009</t>
  </si>
  <si>
    <t>RCFT000020072202003110013</t>
  </si>
  <si>
    <t>RCMFT000020072202003110014</t>
  </si>
  <si>
    <t>RCFT000020072202003110018</t>
  </si>
  <si>
    <t>RCMFT000020072202003120012</t>
  </si>
  <si>
    <t>RCFT000020072202003120009</t>
  </si>
  <si>
    <t>RCMFT000020072202003200007</t>
  </si>
  <si>
    <t>RCFT000020072202003210004</t>
  </si>
  <si>
    <t>RCMFT000020072202003240002</t>
  </si>
  <si>
    <t>RCFT000020072202003240003</t>
  </si>
  <si>
    <t>RCMFT007021202003030001</t>
  </si>
  <si>
    <t>RCFT007021202003030004</t>
  </si>
  <si>
    <t>RCMFT000074149202003260075</t>
  </si>
  <si>
    <t>RCFT000074149202003260002</t>
  </si>
  <si>
    <t>RCMFT004887202001150012</t>
  </si>
  <si>
    <t>RCMFT005009202003250002</t>
  </si>
  <si>
    <t>RCFT005009202003250001</t>
  </si>
  <si>
    <t>RCMFT005009202003250004</t>
  </si>
  <si>
    <t>RCFT005009202003250003</t>
  </si>
  <si>
    <t>载荷不升</t>
  </si>
  <si>
    <t>RCMFT005131201912050106</t>
  </si>
  <si>
    <t>RCMFT005131201912250003</t>
  </si>
  <si>
    <t>RCMFT005137201912270008</t>
  </si>
  <si>
    <t>RCMFT006450202001040045</t>
  </si>
  <si>
    <t>RCMFT003879201912120048</t>
  </si>
  <si>
    <t>RCMFT003879201912270004</t>
  </si>
  <si>
    <t>RCMFT006263201912050046</t>
  </si>
  <si>
    <t>RCMFT000085201912170019</t>
  </si>
  <si>
    <t>RCMFT005646202003280004</t>
  </si>
  <si>
    <t>RCFT005646202003280002</t>
  </si>
  <si>
    <t>升降异响</t>
  </si>
  <si>
    <t>RCMFT005794202001200059</t>
  </si>
  <si>
    <t>绞架轴磨损断裂</t>
  </si>
  <si>
    <t>RCMFT006032202001150014</t>
  </si>
  <si>
    <t>RCMFT006032202003250040</t>
  </si>
  <si>
    <t>F1B22068110001A1093</t>
  </si>
  <si>
    <t>RCFT006032202003250013</t>
  </si>
  <si>
    <t>RCMFT006225201912080009</t>
  </si>
  <si>
    <t>RCMFT006225202001030032</t>
  </si>
  <si>
    <t>RCMFT006225202003160031</t>
  </si>
  <si>
    <t>RCFT006225202003160012</t>
  </si>
  <si>
    <t>RCMFT006263201912270056</t>
  </si>
  <si>
    <t>RCMFT006331202003310007</t>
  </si>
  <si>
    <t>RCFT006331202003310006</t>
  </si>
  <si>
    <t>RCMFT000070614202003280010</t>
  </si>
  <si>
    <t>RCFT000070614202003280001</t>
  </si>
  <si>
    <t>RCMFT006225202003170020</t>
  </si>
  <si>
    <t>RCFT006225202003170004</t>
  </si>
  <si>
    <t>RCMFT006225202003190008</t>
  </si>
  <si>
    <t>RCFT006225202003190004</t>
  </si>
  <si>
    <t>RCMFT006228202003260004</t>
  </si>
  <si>
    <t>RCFT006228202003260003</t>
  </si>
  <si>
    <t>RCMFT006244202003180013</t>
  </si>
  <si>
    <t>RCFT006244202003180008</t>
  </si>
  <si>
    <t>RCMFT006253201912030164</t>
  </si>
  <si>
    <t>RCMFT006253201912050018</t>
  </si>
  <si>
    <t>RCMFT006253201912120105</t>
  </si>
  <si>
    <t>RCMFT006253201912120187</t>
  </si>
  <si>
    <t>RCMFT006253201912240052</t>
  </si>
  <si>
    <t>RCMFT006253201912290002</t>
  </si>
  <si>
    <t>RCMFT000011141202003240008</t>
  </si>
  <si>
    <t>RCFT000011141202003240008</t>
  </si>
  <si>
    <t>RCMFT003827202001080055</t>
  </si>
  <si>
    <t>RCMFT003827201912210151</t>
  </si>
  <si>
    <t>旷动异常</t>
  </si>
  <si>
    <t>RCMFT000011141202003290002</t>
  </si>
  <si>
    <t>RCFT000011141202003290006</t>
  </si>
  <si>
    <t>RCMFT000011141201912060010</t>
  </si>
  <si>
    <t>RCMFT006253202001170002</t>
  </si>
  <si>
    <t>RCMFT006253202001310002</t>
  </si>
  <si>
    <t>RCMFT006253202003080026</t>
  </si>
  <si>
    <t>RCFT006253202003080008</t>
  </si>
  <si>
    <t>RCMFT006253202003150001</t>
  </si>
  <si>
    <t>RCFT006253202003150001</t>
  </si>
  <si>
    <t>RCMFT006253202003170072</t>
  </si>
  <si>
    <t>RCFT006253202003170003</t>
  </si>
  <si>
    <t>RCMFT006279201912040004</t>
  </si>
  <si>
    <t>RCMFT006279202003110001</t>
  </si>
  <si>
    <t>RCFT006279202003110001</t>
  </si>
  <si>
    <t>RCMFT006295202003210021</t>
  </si>
  <si>
    <t>RCFT006295202003210002</t>
  </si>
  <si>
    <t>RCMFT006306202003300007</t>
  </si>
  <si>
    <t>RCFT006306202003300018</t>
  </si>
  <si>
    <t>不是我司产品</t>
  </si>
  <si>
    <t>RCMFT006306202003300005</t>
  </si>
  <si>
    <t>RCFT006306202003310008</t>
  </si>
  <si>
    <t>RCMFT006306202003300060</t>
  </si>
  <si>
    <t>RCFT006306202003310011</t>
  </si>
  <si>
    <t>RCMFT006323202003090001</t>
  </si>
  <si>
    <t>RCFT006323202003090001</t>
  </si>
  <si>
    <t>升降手柄开关漏气</t>
  </si>
  <si>
    <t>RCMFT006327201912020032</t>
  </si>
  <si>
    <t>RCMFT006332202003060002</t>
  </si>
  <si>
    <t>RCFT006332202003060002</t>
  </si>
  <si>
    <t>RCMFT006359201912080001</t>
  </si>
  <si>
    <t>RCMFT006359201912080002</t>
  </si>
  <si>
    <t>RCMFT006359201912130010</t>
  </si>
  <si>
    <t>RCMFT006359201912130012</t>
  </si>
  <si>
    <t>RCMFT006400202003040001</t>
  </si>
  <si>
    <t>RCFT006400202003080002</t>
  </si>
  <si>
    <t>RCMFT007243201912250002</t>
  </si>
  <si>
    <t>RCMFT003842202003220003</t>
  </si>
  <si>
    <t>RCFT003842202003220004</t>
  </si>
  <si>
    <t>RCMFT003996201912160001</t>
  </si>
  <si>
    <t>RCMFT007654201912070002</t>
  </si>
  <si>
    <t>RCMFT007654201912260005</t>
  </si>
  <si>
    <t>RCMFT003842201912140098</t>
  </si>
  <si>
    <t>RCMFT006359201912210014</t>
  </si>
  <si>
    <t>RCMFT006359202001150003</t>
  </si>
  <si>
    <t>快速放气开关气管崩开</t>
  </si>
  <si>
    <t>RCMFT006359202001210003</t>
  </si>
  <si>
    <t>RCMFT006359202002270008</t>
  </si>
  <si>
    <t>RCMFT006359202003170011</t>
  </si>
  <si>
    <t>RCFT006359202003170004</t>
  </si>
  <si>
    <t>RCMFT006359202003280002</t>
  </si>
  <si>
    <t>RCFT006359202003280004</t>
  </si>
  <si>
    <t>RCMFT006359202003290005</t>
  </si>
  <si>
    <t>RCFT006359202003290004</t>
  </si>
  <si>
    <t>RCMFT006373201912140004</t>
  </si>
  <si>
    <t>RCMFT006373201912300017</t>
  </si>
  <si>
    <t>RCMFT003842201912310001</t>
  </si>
  <si>
    <t>RCMFT006420201912280004</t>
  </si>
  <si>
    <t>RCMFT000024683202003100013</t>
  </si>
  <si>
    <t>RCFT000024683202003100004</t>
  </si>
  <si>
    <t>RCMFT000832202003200036</t>
  </si>
  <si>
    <t>RCFT000832202003200029</t>
  </si>
  <si>
    <t>镜片脱落</t>
  </si>
  <si>
    <t>RCMFT000762202003110001</t>
  </si>
  <si>
    <t>RCFT000762202003110001</t>
  </si>
  <si>
    <t>RCMFT000832202003240017</t>
  </si>
  <si>
    <t>FH4681020105A0A1093</t>
  </si>
  <si>
    <t>RCFT000832202003240013</t>
  </si>
  <si>
    <t>RCMFT006380202003190001</t>
  </si>
  <si>
    <t>RCFT006380202003190001</t>
  </si>
  <si>
    <t>RCMFT006382202003200019</t>
  </si>
  <si>
    <t>RCFT006382202003200009</t>
  </si>
  <si>
    <t>RCMFT006382202003290028</t>
  </si>
  <si>
    <t>RCFT006382202003290007</t>
  </si>
  <si>
    <t>RCMFT006402201912140009</t>
  </si>
  <si>
    <t>RCMFT006402201912270001</t>
  </si>
  <si>
    <t>RCMFT010296202003230057</t>
  </si>
  <si>
    <t>RCFT010296202003230049</t>
  </si>
  <si>
    <t>RCMFT006438202003130002</t>
  </si>
  <si>
    <t>RCFT006438202003170001</t>
  </si>
  <si>
    <t>镜头松旷抖动</t>
  </si>
  <si>
    <t>RCMFT006574201912080002</t>
  </si>
  <si>
    <t>RCMFT006587202003160004</t>
  </si>
  <si>
    <t>FH4681010116A0A2293</t>
  </si>
  <si>
    <t>RCFT006587202003160001</t>
  </si>
  <si>
    <t>RCMFT007650202003100001</t>
  </si>
  <si>
    <t>RCFT007650202003100001</t>
  </si>
  <si>
    <t>RCMFT007018202003190001</t>
  </si>
  <si>
    <t>RCFT007018202003190001</t>
  </si>
  <si>
    <t>RCMFT001682202003190016</t>
  </si>
  <si>
    <t>RCFT001682202003190004</t>
  </si>
  <si>
    <t>RCMFT006817202003310070</t>
  </si>
  <si>
    <t>RCFT006817202003310041</t>
  </si>
  <si>
    <t>RCMFT006883202003100001</t>
  </si>
  <si>
    <t>RCFT006883202003100008</t>
  </si>
  <si>
    <t>RCMFT006587202003200006</t>
  </si>
  <si>
    <t>RCFT006587202003200003</t>
  </si>
  <si>
    <t>RCMFT006590202003270006</t>
  </si>
  <si>
    <t>RCFT006590202003270004</t>
  </si>
  <si>
    <t>RCMFT003902202003100026</t>
  </si>
  <si>
    <t>RCFT003902202003100001</t>
  </si>
  <si>
    <t>RCMFT003902202003300065</t>
  </si>
  <si>
    <t>RCFT003902202003300010</t>
  </si>
  <si>
    <t>RCMFT006424202003110017</t>
  </si>
  <si>
    <t>RCFT006424202003110004</t>
  </si>
  <si>
    <t>RCMFT006798201912120010</t>
  </si>
  <si>
    <t>RCMFT000085571202001020001</t>
  </si>
  <si>
    <t>RCMFT003242202002170008</t>
  </si>
  <si>
    <t>RCMFT006798201912010002</t>
  </si>
  <si>
    <t>RCMFT006619202001040010</t>
  </si>
  <si>
    <t>RCMFT006619202001150041</t>
  </si>
  <si>
    <t>RCMFT006729201912270002</t>
  </si>
  <si>
    <t>RCMFT006734202001150006</t>
  </si>
  <si>
    <t>RCMFT006759202003180124</t>
  </si>
  <si>
    <t>RCFT006759202003260002</t>
  </si>
  <si>
    <t>布面表面有烟头烫伤</t>
  </si>
  <si>
    <t>RCMFT006765202003250009</t>
  </si>
  <si>
    <t>RCFT006765202003250001</t>
  </si>
  <si>
    <t>RCMFT006784202001080001</t>
  </si>
  <si>
    <t>RCMFT006792201912160023</t>
  </si>
  <si>
    <t>阻尼器支架断裂</t>
  </si>
  <si>
    <t>RCMFT006792202001040004</t>
  </si>
  <si>
    <t>RCMFT006799202003250005</t>
  </si>
  <si>
    <t>RCFT006799202003250002</t>
  </si>
  <si>
    <t>RCMFT006799202003260003</t>
  </si>
  <si>
    <t>RCFT006799202003270005</t>
  </si>
  <si>
    <t>气管接头崩开</t>
  </si>
  <si>
    <t>RCMFT006899202003280005</t>
  </si>
  <si>
    <t>RCFT006899202003280009</t>
  </si>
  <si>
    <t>RCMFT006904201912200005</t>
  </si>
  <si>
    <t>RCMFT006904202001100001</t>
  </si>
  <si>
    <t>RCMFT006904202002260023</t>
  </si>
  <si>
    <t>RCMFT006909201910150006</t>
  </si>
  <si>
    <t>RCFT006909201910150004</t>
  </si>
  <si>
    <t>RCMFT002416201912120042</t>
  </si>
  <si>
    <t>RCMFT003242202002110001</t>
  </si>
  <si>
    <t>RCMFT006797202001010006</t>
  </si>
  <si>
    <t>RCMFT010172202001010001</t>
  </si>
  <si>
    <t>RCMFT003242201912060006</t>
  </si>
  <si>
    <t>RCMFT006022202001100181</t>
  </si>
  <si>
    <t>RCMFT006022202001150003</t>
  </si>
  <si>
    <t>RCMFT002416202001010011</t>
  </si>
  <si>
    <t>RCMFT006798201912260009</t>
  </si>
  <si>
    <t>RCMFT003882201912200002</t>
  </si>
  <si>
    <t>RCMFT003882202001140062</t>
  </si>
  <si>
    <t>RCMFT000017202002200006</t>
  </si>
  <si>
    <t>RCMFT006909201911180017</t>
  </si>
  <si>
    <t>RCFT006909201911180008</t>
  </si>
  <si>
    <t>RCMFT006909201911180016</t>
  </si>
  <si>
    <t>RCFT006909201911180015</t>
  </si>
  <si>
    <t>RCMFT006909201912080001</t>
  </si>
  <si>
    <t>RCMFT006909201912210003</t>
  </si>
  <si>
    <t>RCMFT006909201912160007</t>
  </si>
  <si>
    <t>RCMFT006909201912210012</t>
  </si>
  <si>
    <t>RCMFT006909202001140008</t>
  </si>
  <si>
    <t>RCMFT006909202003070010</t>
  </si>
  <si>
    <t>RCFT006909202003070016</t>
  </si>
  <si>
    <t>RCMFT006909202003200015</t>
  </si>
  <si>
    <t>RCFT006909202003200023</t>
  </si>
  <si>
    <t>RCMFT006914201912180002</t>
  </si>
  <si>
    <t>RCMFT002416202003210100</t>
  </si>
  <si>
    <t>RCFT002416202003210010</t>
  </si>
  <si>
    <t>RCMFT002416202003270065</t>
  </si>
  <si>
    <t>RCFT002416202003270005</t>
  </si>
  <si>
    <t>RCMFT000052915202003250001</t>
  </si>
  <si>
    <t>RCFT000052915202003250001</t>
  </si>
  <si>
    <t>RCMFT000017202003060001</t>
  </si>
  <si>
    <t>RCFT000017202003060001</t>
  </si>
  <si>
    <t>RCMFT000085570202003160024</t>
  </si>
  <si>
    <t>RCFT000085570202003180014</t>
  </si>
  <si>
    <t>RCMFT002188201912160011</t>
  </si>
  <si>
    <t>RCMFT006239202003280001</t>
  </si>
  <si>
    <t>RCFT006239202003280001</t>
  </si>
  <si>
    <t>限位轴开焊</t>
  </si>
  <si>
    <t>RCMFT000039226202003210017</t>
  </si>
  <si>
    <t>RCFT000039226202003210011</t>
  </si>
  <si>
    <t>RCMFT000085570202003260029</t>
  </si>
  <si>
    <t>RCFT000085570202003260014</t>
  </si>
  <si>
    <t>RCMFT006914202003220025</t>
  </si>
  <si>
    <t>RCFT006914202003220012</t>
  </si>
  <si>
    <t>RCMFT006914202003300009</t>
  </si>
  <si>
    <t>RCFT006914202003310031</t>
  </si>
  <si>
    <t>RCMFT006914202003300077</t>
  </si>
  <si>
    <t>RCFT006914202003310085</t>
  </si>
  <si>
    <t>RCMFT006935201912210006</t>
  </si>
  <si>
    <t>RCMFT006935202003210002</t>
  </si>
  <si>
    <t>RCFT006935202003210003</t>
  </si>
  <si>
    <t>绞架尼龙轮破损</t>
  </si>
  <si>
    <t>RCMFT006956202003040019</t>
  </si>
  <si>
    <t>RCFT006956202003040007</t>
  </si>
  <si>
    <t>升降前仰角无法锁止</t>
  </si>
  <si>
    <t>RCMFT006956202003200034</t>
  </si>
  <si>
    <t>RCFT006956202003200012</t>
  </si>
  <si>
    <t>后安装固定螺栓脱落</t>
  </si>
  <si>
    <t>RCMFT006956202003280003</t>
  </si>
  <si>
    <t>RCFT006956202003280001</t>
  </si>
  <si>
    <t>RCMFT007645202003190012</t>
  </si>
  <si>
    <t>RCFT007645202003190004</t>
  </si>
  <si>
    <t>RCMFT007645202003200007</t>
  </si>
  <si>
    <t>RCFT007645202003200001</t>
  </si>
  <si>
    <t>RCMFT009605202003190002</t>
  </si>
  <si>
    <t>RCFT009605202003190001</t>
  </si>
  <si>
    <t>RCMFT009861202003090005</t>
  </si>
  <si>
    <t>RCFT009861202003090004</t>
  </si>
  <si>
    <t>RCMFT009936202003280001</t>
  </si>
  <si>
    <t>RCFT009936202003280001</t>
  </si>
  <si>
    <t>RCMFT009960201912150005</t>
  </si>
  <si>
    <t>RCMFT009960202003240279</t>
  </si>
  <si>
    <t>RCFT009960202003240013</t>
  </si>
  <si>
    <t>RCMFT010081201912120001</t>
  </si>
  <si>
    <t>RCMFT010081201912140001</t>
  </si>
  <si>
    <t>RCMFT007253202003140001</t>
  </si>
  <si>
    <t>RCFT007253202003140001</t>
  </si>
  <si>
    <t>RCMFT007253202003170014</t>
  </si>
  <si>
    <t>RCFT007253202003170002</t>
  </si>
  <si>
    <t>RCMFT007253202003220004</t>
  </si>
  <si>
    <t>RCFT007253202003220002</t>
  </si>
  <si>
    <t>RCMFT000039226202003210007</t>
  </si>
  <si>
    <t>RCFT000039226202003210003</t>
  </si>
  <si>
    <t>RCMFT000039226202003290014</t>
  </si>
  <si>
    <t>RCFT000039226202003290001</t>
  </si>
  <si>
    <t>RCMFT006956202003020005</t>
  </si>
  <si>
    <t>RCFT006956202003020002</t>
  </si>
  <si>
    <t>绞架滚轮轴磨损断裂</t>
  </si>
  <si>
    <t>RCMFT006956202003080027</t>
  </si>
  <si>
    <t>RCFT006956202003080006</t>
  </si>
  <si>
    <t>RCMFT006956202003160005</t>
  </si>
  <si>
    <t>RCFT006956202003160001</t>
  </si>
  <si>
    <t>RCMFT006956202003160007</t>
  </si>
  <si>
    <t>RCFT006956202003160003</t>
  </si>
  <si>
    <t>RCMFT010747202003100001</t>
  </si>
  <si>
    <t>RCFT010747202003100001</t>
  </si>
  <si>
    <t>RCMFT010747202003230006</t>
  </si>
  <si>
    <t>RCFT010747202003230004</t>
  </si>
  <si>
    <t>RCMFT010945202001110002</t>
  </si>
  <si>
    <t>RCMFT006032201912150036</t>
  </si>
  <si>
    <t>RCMFT010081202001190005</t>
  </si>
  <si>
    <t>RCMFT010081202003130001</t>
  </si>
  <si>
    <t>RCFT010081202003130006</t>
  </si>
  <si>
    <t>RCMFT006032202001200282</t>
  </si>
  <si>
    <t>FH4821010010A0A1293</t>
  </si>
  <si>
    <t>镜头抖动</t>
  </si>
  <si>
    <t>RCMFT006032202001200281</t>
  </si>
  <si>
    <t>FH4821010009A0A1293</t>
  </si>
  <si>
    <t>后盖异响</t>
  </si>
  <si>
    <t>RCMFT006032202003250050</t>
  </si>
  <si>
    <t>RCFT006032202003250016</t>
  </si>
  <si>
    <t>RCMFT010081202003220002</t>
  </si>
  <si>
    <t>RCFT010081202003240005</t>
  </si>
  <si>
    <t>RCMFT010081202003220003</t>
  </si>
  <si>
    <t>RCFT010081202003260009</t>
  </si>
  <si>
    <t>RCMFT010344201912040291</t>
  </si>
  <si>
    <t>RCMFT010344202001020048</t>
  </si>
  <si>
    <t>RCMFT010344202003230002</t>
  </si>
  <si>
    <t>RCFT010344202003230007</t>
  </si>
  <si>
    <t>RCMFT010425201912060001</t>
  </si>
  <si>
    <t>RCMFT010425201912190016</t>
  </si>
  <si>
    <t>RCMFT006032202003250049</t>
  </si>
  <si>
    <t>镜体松旷</t>
  </si>
  <si>
    <t>RCMFT010425201912250006</t>
  </si>
  <si>
    <t>RCMFT010425202001120007</t>
  </si>
  <si>
    <t>快速开关损坏</t>
  </si>
  <si>
    <t>RCMFT010425202001130004</t>
  </si>
  <si>
    <t>气悬浮气缸处断裂</t>
  </si>
  <si>
    <t>RCMFT000017430202003220001</t>
  </si>
  <si>
    <t>RCFT000017430202003220002</t>
  </si>
  <si>
    <t>RCMFT011018202001210015</t>
  </si>
  <si>
    <t>RCMFT006359201912180003</t>
  </si>
  <si>
    <t>RCMFT006359201912310001</t>
  </si>
  <si>
    <t>RCMFT006359202003310005</t>
  </si>
  <si>
    <t>RCFT006359202003310008</t>
  </si>
  <si>
    <t>RCMFT010425202001190002</t>
  </si>
  <si>
    <t>RCMFT010425202003080006</t>
  </si>
  <si>
    <t>RCFT010425202003080001</t>
  </si>
  <si>
    <t>RCMFT010425202003080007</t>
  </si>
  <si>
    <t>RCFT010425202003080002</t>
  </si>
  <si>
    <t>RCMFT010425202003140002</t>
  </si>
  <si>
    <t>RCFT010425202003140005</t>
  </si>
  <si>
    <t>RCMFT010425202003160005</t>
  </si>
  <si>
    <t>RCFT010425202003160010</t>
  </si>
  <si>
    <t>RCMFT010425202003180007</t>
  </si>
  <si>
    <t>RCFT010425202003190005</t>
  </si>
  <si>
    <t>RCMFT010425202003280040</t>
  </si>
  <si>
    <t>RCFT010425202003280008</t>
  </si>
  <si>
    <t>RCMFT010425202003290009</t>
  </si>
  <si>
    <t>RCFT010425202003300006</t>
  </si>
  <si>
    <t>RCMFT010446202003260035</t>
  </si>
  <si>
    <t>RCFT010446202003260004</t>
  </si>
  <si>
    <t>RCMFT010680202003160001</t>
  </si>
  <si>
    <t>RCFT010680202003160002</t>
  </si>
  <si>
    <t>RCMFT010719202003230011</t>
  </si>
  <si>
    <t>RCFT010719202003240004</t>
  </si>
  <si>
    <t>RCMFT011018202003160012</t>
  </si>
  <si>
    <t>RCFT011018202003160007</t>
  </si>
  <si>
    <t>月份</t>
  </si>
  <si>
    <t>分公司编号</t>
  </si>
  <si>
    <t>分公司名称</t>
  </si>
  <si>
    <t>单据状态</t>
  </si>
  <si>
    <t>维修对象</t>
  </si>
  <si>
    <t>Vin</t>
  </si>
  <si>
    <t>整车产品线</t>
  </si>
  <si>
    <t>产品线类型</t>
  </si>
  <si>
    <t>购买日期</t>
  </si>
  <si>
    <t>首次故障里程</t>
  </si>
  <si>
    <t>工况类别</t>
  </si>
  <si>
    <t>驱动形式</t>
  </si>
  <si>
    <t>功能</t>
  </si>
  <si>
    <t>档次</t>
  </si>
  <si>
    <t>公告号</t>
  </si>
  <si>
    <t>发动机编号</t>
  </si>
  <si>
    <t>业务编号</t>
  </si>
  <si>
    <t>车辆联系人</t>
  </si>
  <si>
    <t>产品编号</t>
  </si>
  <si>
    <t>创建日期</t>
  </si>
  <si>
    <t>祸首件生产厂家</t>
  </si>
  <si>
    <t>责任单位编号</t>
  </si>
  <si>
    <t>责任单位名称</t>
  </si>
  <si>
    <t>祸首件所属总成编号</t>
  </si>
  <si>
    <t>祸首件所属总成名称</t>
  </si>
  <si>
    <t>分公司审核时间</t>
  </si>
  <si>
    <t>供应商确认意见</t>
  </si>
  <si>
    <t>是否向责任供应商索赔</t>
  </si>
  <si>
    <t>快报状态</t>
  </si>
  <si>
    <t>快报审批意见</t>
  </si>
  <si>
    <t>维修索赔申请单号</t>
  </si>
  <si>
    <t>维修索赔申请类型</t>
  </si>
  <si>
    <t>外出索赔单编号</t>
  </si>
  <si>
    <t>外出索赔单状态</t>
  </si>
  <si>
    <t>外出索赔申请单号</t>
  </si>
  <si>
    <t>外出原因</t>
  </si>
  <si>
    <t>外出审核意见</t>
  </si>
  <si>
    <t>维修索赔单其他费用说明</t>
  </si>
  <si>
    <t>外出其他费用说明</t>
  </si>
  <si>
    <t>变速箱型号</t>
  </si>
  <si>
    <t>结算状态</t>
  </si>
  <si>
    <t>结算时间</t>
  </si>
  <si>
    <t>⑵材料费</t>
  </si>
  <si>
    <t>⑵工时费</t>
  </si>
  <si>
    <t>⑵外出服务费</t>
  </si>
  <si>
    <t>故障件清退运费</t>
  </si>
  <si>
    <t>⑵其他费用</t>
  </si>
  <si>
    <t>服务活动编号</t>
  </si>
  <si>
    <t>服务活动名称</t>
  </si>
  <si>
    <t>服务活动类型</t>
  </si>
  <si>
    <t>服务活动内容</t>
  </si>
  <si>
    <t>客户类型</t>
  </si>
  <si>
    <t>费用分类</t>
  </si>
  <si>
    <t>让渡报告号</t>
  </si>
  <si>
    <t>2450</t>
  </si>
  <si>
    <t>北京福田戴姆勒汽车有限公司</t>
  </si>
  <si>
    <t>终审通过</t>
  </si>
  <si>
    <t>整车</t>
  </si>
  <si>
    <t>LRDS6PEB7KT015077</t>
  </si>
  <si>
    <t>运输车</t>
  </si>
  <si>
    <t>6×4</t>
  </si>
  <si>
    <t>P001</t>
  </si>
  <si>
    <t>马老板</t>
  </si>
  <si>
    <t>4259SMFKB-B9T00500</t>
  </si>
  <si>
    <t>已结算</t>
  </si>
  <si>
    <t>LRDS6PEB0KR030226</t>
  </si>
  <si>
    <t>BJ4259SNFKB-XJ</t>
  </si>
  <si>
    <t>杨兴运</t>
  </si>
  <si>
    <t>4259SMFKB-F6T03200</t>
  </si>
  <si>
    <t>LRDS6PEB5JR010410</t>
  </si>
  <si>
    <t>6X4</t>
  </si>
  <si>
    <t>马海军</t>
  </si>
  <si>
    <t>4259SMFKB-A8Z01400</t>
  </si>
  <si>
    <t>车队客户</t>
  </si>
  <si>
    <t>LRDS6PEB0KR015614</t>
  </si>
  <si>
    <t>申少平</t>
  </si>
  <si>
    <t>4259SMFKB-F6Z00500</t>
  </si>
  <si>
    <t>LRDS6PEBXKT006695</t>
  </si>
  <si>
    <t>BJ4259SNFKB-AJ</t>
  </si>
  <si>
    <t>袁庆武</t>
  </si>
  <si>
    <t>4259SMFKB-M3Z00100</t>
  </si>
  <si>
    <t>LRDS6PTC9KT020549</t>
  </si>
  <si>
    <t>张国梁</t>
  </si>
  <si>
    <t>4259SMFCB-G8Z00100</t>
  </si>
  <si>
    <t>LRDS6PEB2JT019679</t>
  </si>
  <si>
    <t>张克兵</t>
  </si>
  <si>
    <t>4259SMFKB-E5Z00100</t>
  </si>
  <si>
    <t>LRDS6PEB5KR014412</t>
  </si>
  <si>
    <t>BJ4253SNFKB-AP</t>
  </si>
  <si>
    <t>客户</t>
  </si>
  <si>
    <t>4257SNFJB-N6Z00100</t>
  </si>
  <si>
    <t>LRDS6PEB0KR014415</t>
  </si>
  <si>
    <t>步海涛</t>
  </si>
  <si>
    <t>LRDV7PEC5JR018719</t>
  </si>
  <si>
    <t>8X4</t>
  </si>
  <si>
    <t>P004</t>
  </si>
  <si>
    <t>BJ1319VNPKJ-AE</t>
  </si>
  <si>
    <t>李俊</t>
  </si>
  <si>
    <t>1319VPPKF-F1T00300</t>
  </si>
  <si>
    <t>LRDS6PEB9KR033366</t>
  </si>
  <si>
    <t>李先生</t>
  </si>
  <si>
    <t>4259SMFKB-F8Z00100</t>
  </si>
  <si>
    <t>LRDS6PEB9KR018026</t>
  </si>
  <si>
    <t>4X2</t>
  </si>
  <si>
    <t>BJ4189SLFKA-AA</t>
  </si>
  <si>
    <t>郭宗善</t>
  </si>
  <si>
    <t>4189SLFKA-B3Z00700</t>
  </si>
  <si>
    <t>LRDS6PEB7KR022947</t>
  </si>
  <si>
    <t>BJ4259SMFKB-AC</t>
  </si>
  <si>
    <t>李</t>
  </si>
  <si>
    <t>4259SMFKB-B9Z04200</t>
  </si>
  <si>
    <t>LRDS6PEB9KT021818</t>
  </si>
  <si>
    <t>王永峰</t>
  </si>
  <si>
    <t>4259SMFKB-F8T00900</t>
  </si>
  <si>
    <t>LRDV7PEC2KT019248</t>
  </si>
  <si>
    <t>P002</t>
  </si>
  <si>
    <t>BJ3319DMPKJ-AG</t>
  </si>
  <si>
    <t>李师傅</t>
  </si>
  <si>
    <t>3319DNPKJ-A7Z00200</t>
  </si>
  <si>
    <t>LRDS6PEB0KT022176</t>
  </si>
  <si>
    <t>乔建伟</t>
  </si>
  <si>
    <t>4259SMFKB-C1Z00900</t>
  </si>
  <si>
    <t>LRDS6PEB9KR014543</t>
  </si>
  <si>
    <t>孙洪涛</t>
  </si>
  <si>
    <t>4259SMFKB-C1T01500</t>
  </si>
  <si>
    <t>LRDS6PEB2KT026262</t>
  </si>
  <si>
    <t>匿名</t>
  </si>
  <si>
    <t>4259SMFKB-F6T03500</t>
  </si>
  <si>
    <t>STCFT000060457201912040001</t>
  </si>
  <si>
    <t>车辆打不气气。</t>
  </si>
  <si>
    <t xml:space="preserve">审批人 :Admin,审批时间 :2019-12-14审批意见:未上传APP照片/轨迹原因：.:_x000D_
审批人：SP011_x000D_
审批时间：2019/12/18  09:01:39_x000D_
审批意见：_x000D_
</t>
  </si>
  <si>
    <t>LRDS6PEB6KT020903</t>
  </si>
  <si>
    <t>朱成志</t>
  </si>
  <si>
    <t>4257SNFKB-X7T00800</t>
  </si>
  <si>
    <t>LRDS6PEB7KT015421</t>
  </si>
  <si>
    <t>高宪利</t>
  </si>
  <si>
    <t>LRDV6PEC2JT305456</t>
  </si>
  <si>
    <t>6X2</t>
  </si>
  <si>
    <t>BJ1259VMPKP-AA</t>
  </si>
  <si>
    <t>马骋</t>
  </si>
  <si>
    <t>1209VMPKL-F1Z00100</t>
  </si>
  <si>
    <t>LRDS6PEB8JL607487</t>
  </si>
  <si>
    <t>车主</t>
  </si>
  <si>
    <t>T4257SNFKBA4802177</t>
  </si>
  <si>
    <t>LRDS6PEB2KR015954</t>
  </si>
  <si>
    <t>刘国</t>
  </si>
  <si>
    <t>4259SMFKB-F6T01100</t>
  </si>
  <si>
    <t>LRDS6PEB6KR009333</t>
  </si>
  <si>
    <t>李本宇</t>
  </si>
  <si>
    <t>LRDS6PEB4KR015955</t>
  </si>
  <si>
    <t>黄顺生</t>
  </si>
  <si>
    <t>LRDV7PECXJR002628</t>
  </si>
  <si>
    <t>BJ1319VNPKJ-AA</t>
  </si>
  <si>
    <t>邢印红</t>
  </si>
  <si>
    <t>1319VPPKF-F1Z00100</t>
  </si>
  <si>
    <t>E38110021J3R00190</t>
  </si>
  <si>
    <t>康队</t>
  </si>
  <si>
    <t>T3253DMPKE1A811634</t>
  </si>
  <si>
    <t>E38110020J3R00147</t>
  </si>
  <si>
    <t>3253DMPKE-02T00300</t>
  </si>
  <si>
    <t>LRDS6PEB8JH603670</t>
  </si>
  <si>
    <t>边成林</t>
  </si>
  <si>
    <t>4257SNFJB-N5Z00100</t>
  </si>
  <si>
    <t>LRDV6PEC2KT028518</t>
  </si>
  <si>
    <t>BJ3259DLPKE-AA</t>
  </si>
  <si>
    <t>祝健波</t>
  </si>
  <si>
    <t>3259DMPKE-E4Z00100</t>
  </si>
  <si>
    <t>LRDS6PEB3KT034404</t>
  </si>
  <si>
    <t>翟艳斌（内丘县天驰运输有限公司）</t>
  </si>
  <si>
    <t>LRDS6PEB9KR015918</t>
  </si>
  <si>
    <t>李海蛟</t>
  </si>
  <si>
    <t>4259SMFKB-C1Z00300</t>
  </si>
  <si>
    <t>LRDV6PEC9KT007861</t>
  </si>
  <si>
    <t>BJ3253DLPKE-AD</t>
  </si>
  <si>
    <t>宋洪岩</t>
  </si>
  <si>
    <t>3253DMPKB-X1Z00500</t>
  </si>
  <si>
    <t>LRDV6PEC8KR013759</t>
  </si>
  <si>
    <t>刘子良</t>
  </si>
  <si>
    <t>LRDS6PEB2KR019194</t>
  </si>
  <si>
    <t>4×2</t>
  </si>
  <si>
    <t>陈宇鹏</t>
  </si>
  <si>
    <t>4189SLFKA-F8T00900</t>
  </si>
  <si>
    <t>LRDS6PEB1KT027452</t>
  </si>
  <si>
    <t>王勇</t>
  </si>
  <si>
    <t>LRDS6PEB4KT037098</t>
  </si>
  <si>
    <t>邳州宏泰</t>
  </si>
  <si>
    <t>4259SMFKB-C9Z00400</t>
  </si>
  <si>
    <t>LRDS6PEB6KR015956</t>
  </si>
  <si>
    <t>王俊杰</t>
  </si>
  <si>
    <t>LRDS6PEB1KR004332</t>
  </si>
  <si>
    <t>荆艳梅</t>
  </si>
  <si>
    <t>4257SNFKB-X7Z00800</t>
  </si>
  <si>
    <t>LRDV7PEC4KR002397</t>
  </si>
  <si>
    <t>冯新宝</t>
  </si>
  <si>
    <t>LRDS6PEB9KT026761</t>
  </si>
  <si>
    <t>吴先生</t>
  </si>
  <si>
    <t>4259SMFKB-E5Z00300</t>
  </si>
  <si>
    <t>LRDV7PEC4KR002478</t>
  </si>
  <si>
    <t>BJ3319DMPKF-AB</t>
  </si>
  <si>
    <t>3319DNPKF-A9Z00200</t>
  </si>
  <si>
    <t>LRDS6PEB4KT011360</t>
  </si>
  <si>
    <t>母海江</t>
  </si>
  <si>
    <t>LRDS6PEB2KR014674</t>
  </si>
  <si>
    <t>王东旭</t>
  </si>
  <si>
    <t>LRDS6PEB7KT026869</t>
  </si>
  <si>
    <t>董宋虎</t>
  </si>
  <si>
    <t>LRDS6PEB1KR026945</t>
  </si>
  <si>
    <t>郭永晨</t>
  </si>
  <si>
    <t>LRDS6PTC5KT012397</t>
  </si>
  <si>
    <t>武丽威</t>
  </si>
  <si>
    <t>4259SMFCB-G8T00200</t>
  </si>
  <si>
    <t>LRDS6PEB0KR014673</t>
  </si>
  <si>
    <t>吕健</t>
  </si>
  <si>
    <t>LRDS6PEB8KT014780</t>
  </si>
  <si>
    <t>先生</t>
  </si>
  <si>
    <t>LRDS6PEB0KT014885</t>
  </si>
  <si>
    <t>LRDS6PEB5JR307211</t>
  </si>
  <si>
    <t>4259SMFKB-C1Z00400</t>
  </si>
  <si>
    <t>LRDS6PEB9KT014903</t>
  </si>
  <si>
    <t>冯永利</t>
  </si>
  <si>
    <t>LRDS6PEB0KT006303</t>
  </si>
  <si>
    <t>钟玉望</t>
  </si>
  <si>
    <t>4259SNFKB-A1Z01800</t>
  </si>
  <si>
    <t>STCFT003746201912100001</t>
  </si>
  <si>
    <t>用户反映车辆座椅不回位</t>
  </si>
  <si>
    <t xml:space="preserve">审批人 :Admin,审批时间 :2019-12-13审批意见:未上传APP照片/轨迹原因：.:_x000D_
审批人：SP014_x000D_
审批时间：2019/12/21  15:58:37_x000D_
审批意见：_x000D_
</t>
  </si>
  <si>
    <t>LRDS6PEB8KR033827</t>
  </si>
  <si>
    <t>BJ4189SLFKA-AJ</t>
  </si>
  <si>
    <t>STCFT003759201912060001</t>
  </si>
  <si>
    <t>中通快递驾驶室座椅漏气、外出维修。</t>
  </si>
  <si>
    <t xml:space="preserve">审批人 :Admin,审批时间 :2019-12-09审批意见:未上传APP照片/轨迹原因：.:_x000D_
审批人：SP036_x000D_
审批时间：2019/12/17  17:15:53_x000D_
审批意见：_x000D_
</t>
  </si>
  <si>
    <t>LRDV7PEC3KT013751</t>
  </si>
  <si>
    <t>8×4</t>
  </si>
  <si>
    <t>BJ3319DNPKC-AA</t>
  </si>
  <si>
    <t>3319DPPKC-E1Z00300</t>
  </si>
  <si>
    <t>STCFT003760201912010001</t>
  </si>
  <si>
    <t xml:space="preserve">审批人 :Admin,审批时间 :2019-12-04审批意见:未上传APP照片/轨迹原因：.:_x000D_
审批人：SP009_x000D_
审批时间：2019/12/16  14:34:21_x000D_
审批意见：_x000D_
</t>
  </si>
  <si>
    <t>LRDV7PEC9KR021589</t>
  </si>
  <si>
    <t>金同祥</t>
  </si>
  <si>
    <t>3319DPPKF-A1Z00200</t>
  </si>
  <si>
    <t>LRDS6PEB0KR009540</t>
  </si>
  <si>
    <t>孙振远</t>
  </si>
  <si>
    <t>4259SMFKB-F6Z00100</t>
  </si>
  <si>
    <t>LRDV7PEC8KR021616</t>
  </si>
  <si>
    <t>杨波</t>
  </si>
  <si>
    <t>LRDS6PEB3KT019322</t>
  </si>
  <si>
    <t>李锋</t>
  </si>
  <si>
    <t>4259SMFKB-F8Z00500</t>
  </si>
  <si>
    <t>LRDS6PEB3KR022170</t>
  </si>
  <si>
    <t>沛县诚信运输有限公司</t>
  </si>
  <si>
    <t>4259SMFKB-F8T01000</t>
  </si>
  <si>
    <t>LRDV6PEC8KR007170</t>
  </si>
  <si>
    <t>尤</t>
  </si>
  <si>
    <t>1239VMPKL-A1Z00100</t>
  </si>
  <si>
    <t>E38110022J3R00196</t>
  </si>
  <si>
    <t>张</t>
  </si>
  <si>
    <t>LRDV6PEC7KR015888</t>
  </si>
  <si>
    <t>BJ3259DLPKE-AD</t>
  </si>
  <si>
    <t>3259DMPJE-A5Z00100</t>
  </si>
  <si>
    <t>LRDS6PEB3KR007524</t>
  </si>
  <si>
    <t>田腾龙</t>
  </si>
  <si>
    <t>4259SMFKB-C1Z00100</t>
  </si>
  <si>
    <t>LRDS6PTC9JL615027</t>
  </si>
  <si>
    <t>BJ4253SNFCB-AC</t>
  </si>
  <si>
    <t>延世红</t>
  </si>
  <si>
    <t>4257SNFCB-W7Z00100</t>
  </si>
  <si>
    <t>LRDV7PEC0KT006255</t>
  </si>
  <si>
    <t>谢春</t>
  </si>
  <si>
    <t>3319DPPKC-C2T00100</t>
  </si>
  <si>
    <t>LRDV7PEC9KR026145</t>
  </si>
  <si>
    <t>BJ3319DNPKC-AC</t>
  </si>
  <si>
    <t>曾文昌</t>
  </si>
  <si>
    <t>3319DPPKC-A7T00200</t>
  </si>
  <si>
    <t>LRDS6PEB5KR019707</t>
  </si>
  <si>
    <t>马旺</t>
  </si>
  <si>
    <t>4257SNFKB-X1Z00100</t>
  </si>
  <si>
    <t>LRDS6PEB2KR022242</t>
  </si>
  <si>
    <t>陈宝全</t>
  </si>
  <si>
    <t>4257SNFKB-X7Z00100</t>
  </si>
  <si>
    <t>LRDS6PEB3KR024176</t>
  </si>
  <si>
    <t>吴广超</t>
  </si>
  <si>
    <t>LRDS6PEB0KT028219</t>
  </si>
  <si>
    <t>耿肖妨</t>
  </si>
  <si>
    <t>4259SMFKB-F8T02000</t>
  </si>
  <si>
    <t>LRDV7PECXKR001545</t>
  </si>
  <si>
    <t>BJ3313DNPHC-AA</t>
  </si>
  <si>
    <t>路秀凤</t>
  </si>
  <si>
    <t>3317DPPHC-X1Z00100</t>
  </si>
  <si>
    <t>LRDS6PEB2JL604066</t>
  </si>
  <si>
    <t>LRDS6PTC5KT021178</t>
  </si>
  <si>
    <t>张志伟</t>
  </si>
  <si>
    <t>LRDV7PEC9KT011759</t>
  </si>
  <si>
    <t>孟庆斌</t>
  </si>
  <si>
    <t>1319VNPKJ-H2Z00300</t>
  </si>
  <si>
    <t>LRDS6PEB7KT015614</t>
  </si>
  <si>
    <t>裴现国</t>
  </si>
  <si>
    <t>LRDV7PECXKR020628</t>
  </si>
  <si>
    <t>BJ3319DMPKF-AA</t>
  </si>
  <si>
    <t>赵队</t>
  </si>
  <si>
    <t>3319DNPKF-B3Z00200</t>
  </si>
  <si>
    <t>LRDV6PEC6KR006566</t>
  </si>
  <si>
    <t>6×2</t>
  </si>
  <si>
    <t>刘万</t>
  </si>
  <si>
    <t>LRDS6PEB8KT014469</t>
  </si>
  <si>
    <t>BJ4259SMFKB-AB</t>
  </si>
  <si>
    <t>张建宇</t>
  </si>
  <si>
    <t>4259SMFKB-Q3Z00100</t>
  </si>
  <si>
    <t>LRDS6PEB8JH610473</t>
  </si>
  <si>
    <t>LRDV7PEC2KR005587</t>
  </si>
  <si>
    <t>唐学斌</t>
  </si>
  <si>
    <t>LRDS6PEB0KT012845</t>
  </si>
  <si>
    <t>宫师傅</t>
  </si>
  <si>
    <t>LRDS6PEB1KR033474</t>
  </si>
  <si>
    <t>4189SLFKA-F8T00300</t>
  </si>
  <si>
    <t>LRDV7PEC1KT013361</t>
  </si>
  <si>
    <t>BJ3313DNPKC-AE</t>
  </si>
  <si>
    <t>坤实</t>
  </si>
  <si>
    <t>3313DNPJC-X1T00200</t>
  </si>
  <si>
    <t>LRDS6PEB9JT302516</t>
  </si>
  <si>
    <t>高先生</t>
  </si>
  <si>
    <t>4257SNFKB-X6Z00400</t>
  </si>
  <si>
    <t>LRDS6PEB0KT023036</t>
  </si>
  <si>
    <t>刘宏达</t>
  </si>
  <si>
    <t>LRDS6PEB8JT024188</t>
  </si>
  <si>
    <t>陈先生</t>
  </si>
  <si>
    <t>4259SMFKB-D9T01000</t>
  </si>
  <si>
    <t>LRDV6PEC8KT010198</t>
  </si>
  <si>
    <t>王鹏</t>
  </si>
  <si>
    <t>3259DMPKE-D8T00100</t>
  </si>
  <si>
    <t>LRDS6PEB2KR015341</t>
  </si>
  <si>
    <t>上海恒庆物流有限公司</t>
  </si>
  <si>
    <t>T4189SLFKA2Y903062</t>
  </si>
  <si>
    <t>13251863R0389A1233A</t>
  </si>
  <si>
    <t>油泵传动轴</t>
  </si>
  <si>
    <t>LRDS6PEB5JR003795</t>
  </si>
  <si>
    <t>任志强</t>
  </si>
  <si>
    <t>LRDV7PEC1KR024888</t>
  </si>
  <si>
    <t>李世财</t>
  </si>
  <si>
    <t>1319VNPKF-J1T00200</t>
  </si>
  <si>
    <t>LRDS6PEB6KT012106</t>
  </si>
  <si>
    <t>LRDS6PEB5KT016602</t>
  </si>
  <si>
    <t>BJ4253SMFKB-AB</t>
  </si>
  <si>
    <t>王涛</t>
  </si>
  <si>
    <t>4253SMFKB-Q2Z00200</t>
  </si>
  <si>
    <t>E3811001XJ3R00020</t>
  </si>
  <si>
    <t>BJ3253KYZX-1</t>
  </si>
  <si>
    <t>赵凯强</t>
  </si>
  <si>
    <t>3253DMPKB-01Z00200</t>
  </si>
  <si>
    <t>LRDV6PEC3JT300749</t>
  </si>
  <si>
    <t>蔡明雷</t>
  </si>
  <si>
    <t>3259DMPKB-C5Z00200</t>
  </si>
  <si>
    <t>LRDS6PEB6KT007925</t>
  </si>
  <si>
    <t>吕培阳</t>
  </si>
  <si>
    <t>LRDS6PEB2KR034519</t>
  </si>
  <si>
    <t>LRDV7PEC6KT013601</t>
  </si>
  <si>
    <t>杨希君</t>
  </si>
  <si>
    <t>3319DNPKJ-A7Z00100</t>
  </si>
  <si>
    <t>LRDS6PEB6KT011165</t>
  </si>
  <si>
    <t>马保佑</t>
  </si>
  <si>
    <t>LRDV6PEC8KR018086</t>
  </si>
  <si>
    <t>邵泽民</t>
  </si>
  <si>
    <t>3253DMPKB-X1Z01700</t>
  </si>
  <si>
    <t>LRDV6PEC5KR010205</t>
  </si>
  <si>
    <t>龙飞</t>
  </si>
  <si>
    <t>STCFT006584201912100002</t>
  </si>
  <si>
    <t>雄安新区渣土车免费外出救援</t>
  </si>
  <si>
    <t xml:space="preserve">审批人 :Admin,审批时间 :2019-12-13审批意见:未上传APP照片/轨迹原因：.:_x000D_
审批人：SP014_x000D_
审批时间：2019/12/21  15:14:08_x000D_
审批意见：_x000D_
</t>
  </si>
  <si>
    <t>LRDS6PEB6KT024045</t>
  </si>
  <si>
    <t>王如福</t>
  </si>
  <si>
    <t>LRDS6PEB7HL009434</t>
  </si>
  <si>
    <t>4257SNFKB-X7Z00200</t>
  </si>
  <si>
    <t>LRDS6PTC7JR304869</t>
  </si>
  <si>
    <t>郝俊生</t>
  </si>
  <si>
    <t>LRDS6PEB4KT027087</t>
  </si>
  <si>
    <t>马雪永</t>
  </si>
  <si>
    <t>LRDS6PEB0KR003365</t>
  </si>
  <si>
    <t>4259SMFKB-B9Z04100</t>
  </si>
  <si>
    <t>LRDS6PEB7KR024570</t>
  </si>
  <si>
    <t>高师傅</t>
  </si>
  <si>
    <t>4259SMFKB-F6T00600</t>
  </si>
  <si>
    <t>LRDV6PEC4KR019610</t>
  </si>
  <si>
    <t>BJ3259DLPKB-AA</t>
  </si>
  <si>
    <t>杨红平</t>
  </si>
  <si>
    <t>3259DMPKB-B5T00100</t>
  </si>
  <si>
    <t>LRDV6PEC7KR019648</t>
  </si>
  <si>
    <t>LRDV6PEC9KR019635</t>
  </si>
  <si>
    <t>KBFT00724120191114001质量部：按照服务站方案处理，车辆先被动维修打胶处理。后续如仍不断出现，请重新反馈，费用先索赔供应商_x000D_</t>
  </si>
  <si>
    <t>LRDV6PEC2KT019611</t>
  </si>
  <si>
    <t>LRDV6PEC1KR018902</t>
  </si>
  <si>
    <t>LRDV6PEC0KR019622</t>
  </si>
  <si>
    <t>LRDS6PTC2KT020750</t>
  </si>
  <si>
    <t>BJ4259SMFCB-AB</t>
  </si>
  <si>
    <t>王林春</t>
  </si>
  <si>
    <t>4259SMFCB-M7T00300</t>
  </si>
  <si>
    <t>LRDS6PTC7JR021260</t>
  </si>
  <si>
    <t>周冬冬</t>
  </si>
  <si>
    <t>LRDS6PEBXKT024212</t>
  </si>
  <si>
    <t>汪素磊</t>
  </si>
  <si>
    <t>LRDV6PEC3KT023425</t>
  </si>
  <si>
    <t>赵楠</t>
  </si>
  <si>
    <t>3259DMPKE-1FZ00100</t>
  </si>
  <si>
    <t>LRDS6PEB7KT022868</t>
  </si>
  <si>
    <t>徐先生</t>
  </si>
  <si>
    <t>LRDV7PEC7KT012859</t>
  </si>
  <si>
    <t>师</t>
  </si>
  <si>
    <t>3319DNPKF-A9Z00100</t>
  </si>
  <si>
    <t>STCFT009832201912060004</t>
  </si>
  <si>
    <t xml:space="preserve">审批人 :Admin,审批时间 :2019-12-13审批意见:未上传APP照片/轨迹原因：.:_x000D_
审批人：SP036_x000D_
审批时间：2019/12/17  10:44:50_x000D_
审批意见：_x000D_
</t>
  </si>
  <si>
    <t>LRDS6PEB6KR008716</t>
  </si>
  <si>
    <t>袁</t>
  </si>
  <si>
    <t>4189SLFKA-B3Z00600</t>
  </si>
  <si>
    <t>LRDS6PEB1KT013597</t>
  </si>
  <si>
    <t>4259SNFKB-A1Z01300</t>
  </si>
  <si>
    <t>STCFT009938201912100002</t>
  </si>
  <si>
    <t>用户反馈新车才开没多久驾驶员座椅就无法自动弹起，漏气严重，要求我站外出进行维修，经我站维修人员检查为内部阀门漏气导致，需要更换驾驶员座椅总成1个。</t>
  </si>
  <si>
    <t xml:space="preserve">_x000D_
审批人：SP037_x000D_
审批时间：2019/12/20  09:13:28_x000D_
审批意见：_x000D_
</t>
  </si>
  <si>
    <t>LRDS6PEB3JT304181</t>
  </si>
  <si>
    <t>王喜林</t>
  </si>
  <si>
    <t>4259SMFKB-B8Z01500</t>
  </si>
  <si>
    <t>LRDS6PEB5KT014543</t>
  </si>
  <si>
    <t>李宏伟</t>
  </si>
  <si>
    <t>LRDS6PEB8KT004556</t>
  </si>
  <si>
    <t>玄霄林</t>
  </si>
  <si>
    <t>4257SNFKB-N2T00100</t>
  </si>
  <si>
    <t>LRDS6PEBXJR305731</t>
  </si>
  <si>
    <t>程志国</t>
  </si>
  <si>
    <t>4259SNFKB-A1Z01400</t>
  </si>
  <si>
    <t>LRDS6PEB4KT018342</t>
  </si>
  <si>
    <t>昌黎吉丰物流运输有限公司</t>
  </si>
  <si>
    <t>4257SNFKB-X4Z00100</t>
  </si>
  <si>
    <t>LRDS6PEB2KT018565</t>
  </si>
  <si>
    <t>LRDS6PEB3KR021942</t>
  </si>
  <si>
    <t>王化祥</t>
  </si>
  <si>
    <t>LRDS6PEB0KR022983</t>
  </si>
  <si>
    <t>周飞</t>
  </si>
  <si>
    <t>4259SMFKB-B9Z03200</t>
  </si>
  <si>
    <t>LRDS6PEB4KT026313</t>
  </si>
  <si>
    <t>秦福平</t>
  </si>
  <si>
    <t>LRDV7PEC2KR018923</t>
  </si>
  <si>
    <t>BJ3319DMPKC-AA</t>
  </si>
  <si>
    <t>刘</t>
  </si>
  <si>
    <t>3319DNPKC-A5Z00200</t>
  </si>
  <si>
    <t>STCFT010680201912090001</t>
  </si>
  <si>
    <t>座椅内部支架断裂</t>
  </si>
  <si>
    <t xml:space="preserve">_x000D_
审批人：SP009_x000D_
审批时间：2019/12/18  16:54:02_x000D_
审批意见：_x000D_
</t>
  </si>
  <si>
    <t>LRDS6PTC4JT306274</t>
  </si>
  <si>
    <t>田国荣</t>
  </si>
  <si>
    <t>4259SMFCB-M7T00100</t>
  </si>
  <si>
    <t>LRDS6PEB0KR008744</t>
  </si>
  <si>
    <t>徐建波</t>
  </si>
  <si>
    <t>LRDV7PEC6KR008251</t>
  </si>
  <si>
    <t>BJ3319DMPKC-AB</t>
  </si>
  <si>
    <t>国祥</t>
  </si>
  <si>
    <t>3319DNPKC-A1Z00200</t>
  </si>
  <si>
    <t>LRDV7PEC7KR008257</t>
  </si>
  <si>
    <t>孙先生</t>
  </si>
  <si>
    <t>LRDS6PEB3JT306898</t>
  </si>
  <si>
    <t>韩亮</t>
  </si>
  <si>
    <t>LRDS6PEB3JR017923</t>
  </si>
  <si>
    <t>任涛</t>
  </si>
  <si>
    <t>LRDV7PECXJR302010</t>
  </si>
  <si>
    <t>郭佳国</t>
  </si>
  <si>
    <t>1319VNPKF-D1T00200</t>
  </si>
  <si>
    <t>LRDS6PEB3KR003831</t>
  </si>
  <si>
    <t>王龙</t>
  </si>
  <si>
    <t>LRDS6PEB0KR007898</t>
  </si>
  <si>
    <t>BJ4253SNFKB-AG</t>
  </si>
  <si>
    <t>庞学闽南</t>
  </si>
  <si>
    <t>4257SNFKB-N2Z00200</t>
  </si>
  <si>
    <t>LRDS6PEB3KR017597</t>
  </si>
  <si>
    <t>王建国</t>
  </si>
  <si>
    <t>4259SMFKB-C1Z01500</t>
  </si>
  <si>
    <t>LRDS6PEB3KR008334</t>
  </si>
  <si>
    <t>陈</t>
  </si>
  <si>
    <t>LRDS6PEB7KR008708</t>
  </si>
  <si>
    <t>富</t>
  </si>
  <si>
    <t>LRDS6PEB4KR025871</t>
  </si>
  <si>
    <t>林</t>
  </si>
  <si>
    <t>LRDS6PEB4KR018998</t>
  </si>
  <si>
    <t>吴照鹏</t>
  </si>
  <si>
    <t>4259SMFKB-F6Z01100</t>
  </si>
  <si>
    <t>LRDS6PEB9KT016859</t>
  </si>
  <si>
    <t>4259SMFKB-C1Z01600</t>
  </si>
  <si>
    <t>LRDS6PTC8JH501197</t>
  </si>
  <si>
    <t>龚静超</t>
  </si>
  <si>
    <t>LRDS6PEB6KT012400</t>
  </si>
  <si>
    <t>李洪福</t>
  </si>
  <si>
    <t>4259SMFKB-C1T01700</t>
  </si>
  <si>
    <t>LRDS6PEB6KR011583</t>
  </si>
  <si>
    <t>郭喜斌</t>
  </si>
  <si>
    <t>4259SMFKB-F8T00400</t>
  </si>
  <si>
    <t>LRDS6PEB5KT014784</t>
  </si>
  <si>
    <t>白雨</t>
  </si>
  <si>
    <t>LRDS6PEB3KR034335</t>
  </si>
  <si>
    <t>张志刚</t>
  </si>
  <si>
    <t>4259SMFKB-F6T01000</t>
  </si>
  <si>
    <t>LRDS6PEB9KR016650</t>
  </si>
  <si>
    <t>姜</t>
  </si>
  <si>
    <t>更换拆分件底座即可修复_x000D_</t>
  </si>
  <si>
    <t>LRDV7PEC9KT015410</t>
  </si>
  <si>
    <t>曹雷</t>
  </si>
  <si>
    <t>3319DPPKF-A6Z00200</t>
  </si>
  <si>
    <t>LRDV7PEC8KR019901</t>
  </si>
  <si>
    <t>BJ3319DNPKC-AD</t>
  </si>
  <si>
    <t>包先生</t>
  </si>
  <si>
    <t>3319DPPKC-D1Z00100</t>
  </si>
  <si>
    <t>LRDS6PTC1JT501362</t>
  </si>
  <si>
    <t>万焕峰</t>
  </si>
  <si>
    <t>LRDS6PEB0KT032643</t>
  </si>
  <si>
    <t>王乐</t>
  </si>
  <si>
    <t>LRDS6PEBXJL607278</t>
  </si>
  <si>
    <t>文红泉</t>
  </si>
  <si>
    <t>4257SNFKB-X1Z00200</t>
  </si>
  <si>
    <t>LRDV6PEC5KT025211</t>
  </si>
  <si>
    <t>BJ3259Y6DLL-01</t>
  </si>
  <si>
    <t>郭静楠</t>
  </si>
  <si>
    <t>LRDV6PEC8KR022798</t>
  </si>
  <si>
    <t>朱文强</t>
  </si>
  <si>
    <t>LRDS6PTC0KR019142</t>
  </si>
  <si>
    <t>刘焕</t>
  </si>
  <si>
    <t>LRDS6PEB9JT501338</t>
  </si>
  <si>
    <t>王先生</t>
  </si>
  <si>
    <t>4257SNFKB-X4Z00500</t>
  </si>
  <si>
    <t>LRDV7PEC3KT016438</t>
  </si>
  <si>
    <t>广州永盈土石方运输有限公司</t>
  </si>
  <si>
    <t>LRDS6PEB3KT023600</t>
  </si>
  <si>
    <t>余鹏</t>
  </si>
  <si>
    <t>更换拆分件气阀即可修复_x000D_</t>
  </si>
  <si>
    <t>LRDS6PEB3KT021393</t>
  </si>
  <si>
    <t>张金昭</t>
  </si>
  <si>
    <t>LRDS6PEB4JT023538</t>
  </si>
  <si>
    <t>张兰</t>
  </si>
  <si>
    <t>LRDV6PEC6KR010309</t>
  </si>
  <si>
    <t>BJ3259DLPKE-AP</t>
  </si>
  <si>
    <t>李万波</t>
  </si>
  <si>
    <t>3259DMPKE-E8T00100</t>
  </si>
  <si>
    <t>STCFT001771201912160001</t>
  </si>
  <si>
    <t xml:space="preserve">审批人 :Admin,审批时间 :2019-12-19审批意见:未上传APP照片/轨迹原因：.:_x000D_
审批人：SP015_x000D_
审批时间：2019/12/22  10:24:31_x000D_
审批意见：_x000D_
</t>
  </si>
  <si>
    <t>LRDS6PEB2JR306503</t>
  </si>
  <si>
    <t>李远明</t>
  </si>
  <si>
    <t>4259SMFKB-D8Z00100</t>
  </si>
  <si>
    <t>LRDV7PEC5KR036252</t>
  </si>
  <si>
    <t>FUJ00074</t>
  </si>
  <si>
    <t>池能斌</t>
  </si>
  <si>
    <t>3319DNPKC-A2Z00200</t>
  </si>
  <si>
    <t>LRDS6PEB1KT002499</t>
  </si>
  <si>
    <t>庄志红</t>
  </si>
  <si>
    <t>何杰</t>
  </si>
  <si>
    <t>LRDS6PEB0KR025267</t>
  </si>
  <si>
    <t>王东</t>
  </si>
  <si>
    <t>4259SMFKB-M2T00200</t>
  </si>
  <si>
    <t>LRDV7PEC5KR005695</t>
  </si>
  <si>
    <t>杨</t>
  </si>
  <si>
    <t>3319DPPKJ-A7Z00100</t>
  </si>
  <si>
    <t>LRDS6PTC4KT019602</t>
  </si>
  <si>
    <t>LRDV6PEC7HL605357</t>
  </si>
  <si>
    <t>BJ3253DLPKB-AE</t>
  </si>
  <si>
    <t>张耀彪</t>
  </si>
  <si>
    <t>3253DMPKB-X1Z01600</t>
  </si>
  <si>
    <t>LRDS6PEB9JH616251</t>
  </si>
  <si>
    <t>刘付强</t>
  </si>
  <si>
    <t>4257SNFKB-X7Z00700</t>
  </si>
  <si>
    <t>LRDS6PEB1JH606734</t>
  </si>
  <si>
    <t>赵伟超</t>
  </si>
  <si>
    <t>LRDS6PEB1KT003958</t>
  </si>
  <si>
    <t>刘爱勇</t>
  </si>
  <si>
    <t>LRDS6PEB3KR011363</t>
  </si>
  <si>
    <t>LRDS6PEB7KR022771</t>
  </si>
  <si>
    <t>LRDV7PEC2KR021613</t>
  </si>
  <si>
    <t>E38110020J3R00200</t>
  </si>
  <si>
    <t>赵</t>
  </si>
  <si>
    <t>LRDV7PEC2KR026293</t>
  </si>
  <si>
    <t>BJ1329VPPKF-AA</t>
  </si>
  <si>
    <t>朱</t>
  </si>
  <si>
    <t>1319VPPKF-F1T00800</t>
  </si>
  <si>
    <t>LRDV6PEC3KR022322</t>
  </si>
  <si>
    <t>秦伟</t>
  </si>
  <si>
    <t>LRDV7PEC5KT007837</t>
  </si>
  <si>
    <t>次仁桑珠</t>
  </si>
  <si>
    <t>3319DPPKC-C5Z00200</t>
  </si>
  <si>
    <t>LRDS6PEB1KT034188</t>
  </si>
  <si>
    <t>汪年</t>
  </si>
  <si>
    <t>4259SMFKB-B9T00800</t>
  </si>
  <si>
    <t>LRDV7PEC3KR024293</t>
  </si>
  <si>
    <t>3319DPPKC-E1T00200</t>
  </si>
  <si>
    <t>LRDV7PEC3KT021977</t>
  </si>
  <si>
    <t>3319DPPKF-A8Z00100</t>
  </si>
  <si>
    <t>STCFT003851201912170002</t>
  </si>
  <si>
    <t>GTL自卸车460，驾驶室座椅坏了  ，成都分公司服务支持政策自卸车免费外出服务</t>
  </si>
  <si>
    <t xml:space="preserve">审批人 :Admin,审批时间 :2019-12-20审批意见:未上传APP照片/轨迹原因：.:_x000D_
审批人：SP016_x000D_
审批时间：2019/12/25  08:55:03_x000D_
审批意见：_x000D_
</t>
  </si>
  <si>
    <t>LRDV7PECXKR025117</t>
  </si>
  <si>
    <t>高传杰</t>
  </si>
  <si>
    <t>3313DNPJC-X1T00600</t>
  </si>
  <si>
    <t>LRDS6PEB4KR003269</t>
  </si>
  <si>
    <t>王宝军</t>
  </si>
  <si>
    <t>LRDS6PEB2HH024751</t>
  </si>
  <si>
    <t>刘海成</t>
  </si>
  <si>
    <t>4257SNFKB-B3Z00200</t>
  </si>
  <si>
    <t>LRDS6PEB6KR021806</t>
  </si>
  <si>
    <t>刘健壮</t>
  </si>
  <si>
    <t>LRDV6PEC9KR005816</t>
  </si>
  <si>
    <t>陈刚车队</t>
  </si>
  <si>
    <t>3253DMPJB-X2Z00200</t>
  </si>
  <si>
    <t>STCFT003879201912120002</t>
  </si>
  <si>
    <t>城市渣土车无条件外出救援</t>
  </si>
  <si>
    <t xml:space="preserve">审批人 :Admin,审批时间 :2019-12-15审批意见:未上传APP照片/轨迹原因：.:_x000D_
审批人：SP016_x000D_
审批时间：2019/12/20  16:12:37_x000D_
审批意见：_x000D_
</t>
  </si>
  <si>
    <t>LRDS6PEBXJT501803</t>
  </si>
  <si>
    <t>李召</t>
  </si>
  <si>
    <t>4259SMFKB-B8Z01600</t>
  </si>
  <si>
    <t>LRDV7PEC8JT305460</t>
  </si>
  <si>
    <t>王振</t>
  </si>
  <si>
    <t>1319VNPKF-D2Z00200</t>
  </si>
  <si>
    <t>LRDV6PEC7KT025257</t>
  </si>
  <si>
    <t>文路</t>
  </si>
  <si>
    <t>LRDV6PEC6KT025248</t>
  </si>
  <si>
    <t>LRDV6PEC0KT025522</t>
  </si>
  <si>
    <t>LRDV6PECXKR026433</t>
  </si>
  <si>
    <t>唐建鑫</t>
  </si>
  <si>
    <t>LRDV7PECXKR017275</t>
  </si>
  <si>
    <t>高岩</t>
  </si>
  <si>
    <t>LRDS6PEBXKT007295</t>
  </si>
  <si>
    <t>纪新海</t>
  </si>
  <si>
    <t>4259SMFKB-D9Z00100</t>
  </si>
  <si>
    <t>LRDS6PEBXKR027558</t>
  </si>
  <si>
    <t>董焕朝</t>
  </si>
  <si>
    <t>LRDS6PEB7KR025914</t>
  </si>
  <si>
    <t>马金来</t>
  </si>
  <si>
    <t>LRDS6PTC3JT023901</t>
  </si>
  <si>
    <t>LRDV7PEC4KR020446</t>
  </si>
  <si>
    <t>唐玉贤</t>
  </si>
  <si>
    <t>LRDS6PEB0JR022187</t>
  </si>
  <si>
    <t>刘康</t>
  </si>
  <si>
    <t>4259SMFKB-M3Z00200</t>
  </si>
  <si>
    <t>LRDV6PEC5JT304575</t>
  </si>
  <si>
    <t>杨金涛</t>
  </si>
  <si>
    <t>1209VMPKL-C1Z00100</t>
  </si>
  <si>
    <t>LRDV6PEC0JL613614</t>
  </si>
  <si>
    <t>BJ3258DLPKE</t>
  </si>
  <si>
    <t>李兰军</t>
  </si>
  <si>
    <t>T3253DLPKE1A803240</t>
  </si>
  <si>
    <t>LRDV6PEC9JH606499</t>
  </si>
  <si>
    <t>崔海波</t>
  </si>
  <si>
    <t>LRDS6PEB0JT013962</t>
  </si>
  <si>
    <t>赵先生</t>
  </si>
  <si>
    <t>4259SMFKB-C1T00400</t>
  </si>
  <si>
    <t>LRDS6PEB4KR022954</t>
  </si>
  <si>
    <t>刘晨</t>
  </si>
  <si>
    <t>LRDV6PEC2KR011795</t>
  </si>
  <si>
    <t>BJ3259DLPKE-AH</t>
  </si>
  <si>
    <t>王成举</t>
  </si>
  <si>
    <t>3259DMPKE-E8Z00100</t>
  </si>
  <si>
    <t>LRDS6PEB2KR009989</t>
  </si>
  <si>
    <t>苏庆</t>
  </si>
  <si>
    <t>4259SMFKB-M3T00400</t>
  </si>
  <si>
    <t>LRDS6PEB9KR009990</t>
  </si>
  <si>
    <t>苏强</t>
  </si>
  <si>
    <t>LRDS6PEB7JR003362</t>
  </si>
  <si>
    <t>浙江传化陆鲸科技有限公司</t>
  </si>
  <si>
    <t>4259SMFKB-C1Z00200</t>
  </si>
  <si>
    <t>LRDS6PEBXKT004932</t>
  </si>
  <si>
    <t>王振湖</t>
  </si>
  <si>
    <t>LRDS6PEB4KR006429</t>
  </si>
  <si>
    <t>崔建顺</t>
  </si>
  <si>
    <t>4259SMFKB-F6Z00900</t>
  </si>
  <si>
    <t>LRDS6PEB0KT007368</t>
  </si>
  <si>
    <t>周长发</t>
  </si>
  <si>
    <t>4257SNFJB-N6T00500</t>
  </si>
  <si>
    <t>LRDS6PEB7HH501674</t>
  </si>
  <si>
    <t>李波</t>
  </si>
  <si>
    <t>4259SMFKB-B9Z01500</t>
  </si>
  <si>
    <t>LRDS6PTC5KR020075</t>
  </si>
  <si>
    <t>弓向军</t>
  </si>
  <si>
    <t>T4259SMFCBA4905108</t>
  </si>
  <si>
    <t>LRDV7PEC8JT302347</t>
  </si>
  <si>
    <t>BJ1319VNPKJ-AB</t>
  </si>
  <si>
    <t>王队</t>
  </si>
  <si>
    <t>1319VNPKF-A1Z00300</t>
  </si>
  <si>
    <t>LRDV7PEC9KT024303</t>
  </si>
  <si>
    <t>1319VPPKF-F1Z00500</t>
  </si>
  <si>
    <t>LRDS6PEB8KT003455</t>
  </si>
  <si>
    <t>齐东海</t>
  </si>
  <si>
    <t>LRDV6PEC4KR020904</t>
  </si>
  <si>
    <t>知足</t>
  </si>
  <si>
    <t>STCFT006584201912110002</t>
  </si>
  <si>
    <t xml:space="preserve">_x000D_
审批人：SP012_x000D_
审批时间：2019/12/19  14:09:20_x000D_
审批意见：_x000D_
</t>
  </si>
  <si>
    <t>LRDV7PEC0JT014323</t>
  </si>
  <si>
    <t>张先生</t>
  </si>
  <si>
    <t>1319VNPKJ-A2Z00300</t>
  </si>
  <si>
    <t>LRDV7PEC0KT035285</t>
  </si>
  <si>
    <t>8×2F</t>
  </si>
  <si>
    <t>BJ1319VNPKJ-AD</t>
  </si>
  <si>
    <t>宋磊</t>
  </si>
  <si>
    <t>1259VPPKF-F1Z00100</t>
  </si>
  <si>
    <t>LRDV6PEC9KR001720</t>
  </si>
  <si>
    <t>南芬矿</t>
  </si>
  <si>
    <t>3259DMPKE-D7Z00100</t>
  </si>
  <si>
    <t>LRDS6PEB0KT007788</t>
  </si>
  <si>
    <t>刘志强</t>
  </si>
  <si>
    <t>LRDV7PEC2KR017237</t>
  </si>
  <si>
    <t>BJ3313DMPKC-AD</t>
  </si>
  <si>
    <t>3313DPPKC-X2Z00100</t>
  </si>
  <si>
    <t>LRDS6PEB8KR037909</t>
  </si>
  <si>
    <t>薛总飞</t>
  </si>
  <si>
    <t>4259SMFKB-F8T03200</t>
  </si>
  <si>
    <t>LRDV7PEC0HT029639</t>
  </si>
  <si>
    <t>刘学伟</t>
  </si>
  <si>
    <t>LRDV6PEC8KT020066</t>
  </si>
  <si>
    <t>尚振永</t>
  </si>
  <si>
    <t>LRDV7PEC9KT006271</t>
  </si>
  <si>
    <t>宁南县九舟运输有限责任公司</t>
  </si>
  <si>
    <t>T3319DPPKCA4812699</t>
  </si>
  <si>
    <t>更换拆分件安全带即可修复_x000D_</t>
  </si>
  <si>
    <t>LRDV7PEC9KR006770</t>
  </si>
  <si>
    <t>田磊</t>
  </si>
  <si>
    <t>LRDS6PEB1JR303754</t>
  </si>
  <si>
    <t>贾俊</t>
  </si>
  <si>
    <t>4259SMFKB-F5T00100</t>
  </si>
  <si>
    <t>LRDV6PECXKR019613</t>
  </si>
  <si>
    <t>于军</t>
  </si>
  <si>
    <t>LRDV6PEC0KT019624</t>
  </si>
  <si>
    <t>LRDV6PEC6KT019644</t>
  </si>
  <si>
    <t>LRDV6PEC9KR019649</t>
  </si>
  <si>
    <t>LRDV6PEC1KR019600</t>
  </si>
  <si>
    <t>LRDS6PTC7JT500913</t>
  </si>
  <si>
    <t>何胜谷</t>
  </si>
  <si>
    <t>T4257SMFCBA4708949</t>
  </si>
  <si>
    <t>LRDS6PEB8KT032194</t>
  </si>
  <si>
    <t>丁先生</t>
  </si>
  <si>
    <t>4189SLFKA-F8T01600</t>
  </si>
  <si>
    <t>LRDS6PEB0KR033112</t>
  </si>
  <si>
    <t>毛先生</t>
  </si>
  <si>
    <t>LRDS6PTC2KT019677</t>
  </si>
  <si>
    <t>延人和</t>
  </si>
  <si>
    <t>LRDS6PEB5KR022445</t>
  </si>
  <si>
    <t>中通快运</t>
  </si>
  <si>
    <t>4189SLFKA-F8T01100</t>
  </si>
  <si>
    <t>STCFT010015201912180002</t>
  </si>
  <si>
    <t>中通快递车辆不限外出故障模式</t>
  </si>
  <si>
    <t xml:space="preserve">_x000D_
审批人：SP011_x000D_
审批时间：2019/12/25  15:28:35_x000D_
审批意见：_x000D_
</t>
  </si>
  <si>
    <t>LRDS6PEB7JT018009</t>
  </si>
  <si>
    <t>王孝文</t>
  </si>
  <si>
    <t>LRDS6PEB5JT501191</t>
  </si>
  <si>
    <t>4259SMFKB-J9Z00100</t>
  </si>
  <si>
    <t>LRDS6PEBXJR304708</t>
  </si>
  <si>
    <t>张福刚</t>
  </si>
  <si>
    <t>4259SMFKB-B9T00100</t>
  </si>
  <si>
    <t>LRDV7PEC1KR012823</t>
  </si>
  <si>
    <t>刘振云</t>
  </si>
  <si>
    <t>LRDS6PEB2KT023202</t>
  </si>
  <si>
    <t>刘向奎</t>
  </si>
  <si>
    <t>LRDS6PTC1KR020574</t>
  </si>
  <si>
    <t>段富强</t>
  </si>
  <si>
    <t>LRDS6PTC9KT016193</t>
  </si>
  <si>
    <t>景建刚</t>
  </si>
  <si>
    <t>LRDS6PTC8JR306243</t>
  </si>
  <si>
    <t>王</t>
  </si>
  <si>
    <t>LRDV7PEC9KT006352</t>
  </si>
  <si>
    <t>1319VNPKF-D1T00900</t>
  </si>
  <si>
    <t>LRDS6PEB4KR012022</t>
  </si>
  <si>
    <t>徐新光</t>
  </si>
  <si>
    <t>LRDV6PDC2KT031579</t>
  </si>
  <si>
    <t>BJ1252VMPHE-AA</t>
  </si>
  <si>
    <t>刘伟</t>
  </si>
  <si>
    <t>1202VLPHE-A1Z00100</t>
  </si>
  <si>
    <t>LRDV7PEC8JT021696</t>
  </si>
  <si>
    <t>BJ3319DMPKC-AE</t>
  </si>
  <si>
    <t>正捷弘</t>
  </si>
  <si>
    <t>3319DPPKC-B7T00300</t>
  </si>
  <si>
    <t>STCFT000005819201912220003</t>
  </si>
  <si>
    <t>Z        渣土车外出</t>
  </si>
  <si>
    <t xml:space="preserve">审批人 :Admin,审批时间 :2019-12-25审批意见:未上传APP照片/轨迹原因：.:_x000D_
审批人：SP012_x000D_
审批时间：2019/12/31  20:39:56_x000D_
审批意见：_x000D_
</t>
  </si>
  <si>
    <t>LRDS6PEBXKR027432</t>
  </si>
  <si>
    <t>郝红涛</t>
  </si>
  <si>
    <t>LRDS6PTC4KR019970</t>
  </si>
  <si>
    <t>史磊</t>
  </si>
  <si>
    <t>LRDV7PEC4KT035399</t>
  </si>
  <si>
    <t>建辉车队</t>
  </si>
  <si>
    <t>LRDV7PEC2KR015410</t>
  </si>
  <si>
    <t>陶金玲</t>
  </si>
  <si>
    <t>3319DPPKF-A5Z00200</t>
  </si>
  <si>
    <t>LRDS6PTC6KR020635</t>
  </si>
  <si>
    <t>郭志成</t>
  </si>
  <si>
    <t>LRDS6PEB7JR014782</t>
  </si>
  <si>
    <t>杨亨仁</t>
  </si>
  <si>
    <t>T4259SMFKB1Y805405</t>
  </si>
  <si>
    <t>LRDS6PEB0KT021786</t>
  </si>
  <si>
    <t>BJ4183SLFKA-AA</t>
  </si>
  <si>
    <t>4187SLFKA-X4Z00100</t>
  </si>
  <si>
    <t>LRDS6PEB5KT036378</t>
  </si>
  <si>
    <t>4189SLFKA-F6Z00200</t>
  </si>
  <si>
    <t>LRDS6PEBXKR014051</t>
  </si>
  <si>
    <t>张增兴</t>
  </si>
  <si>
    <t>LRDS6PEB4KT030362</t>
  </si>
  <si>
    <t>王雷</t>
  </si>
  <si>
    <t>LRDV6PEC8JT300276</t>
  </si>
  <si>
    <t>魏宝亮</t>
  </si>
  <si>
    <t>3253DMPKB-X1Z01100</t>
  </si>
  <si>
    <t>LRDS6PEB3KT018817</t>
  </si>
  <si>
    <t>刘庆峰</t>
  </si>
  <si>
    <t>LRDS6PEB0KR027231</t>
  </si>
  <si>
    <t>张学华</t>
  </si>
  <si>
    <t>LRDS6PEB0KT020766</t>
  </si>
  <si>
    <t>T4259SMFKBAC905113</t>
  </si>
  <si>
    <t>LRDV7PEC4KT002886</t>
  </si>
  <si>
    <t>谢师傅</t>
  </si>
  <si>
    <t>LRDS6PEB7KT026354</t>
  </si>
  <si>
    <t>代伟利</t>
  </si>
  <si>
    <t>LRDS6PEB5KT014798</t>
  </si>
  <si>
    <t>LRDS6PEB4KT015411</t>
  </si>
  <si>
    <t>彭统帅</t>
  </si>
  <si>
    <t>4259SMFKB-B9T00900</t>
  </si>
  <si>
    <t>LRDV7PEC8KR026332</t>
  </si>
  <si>
    <t>明哥</t>
  </si>
  <si>
    <t>LRDV7PECXJR007912</t>
  </si>
  <si>
    <t>黄恭勇</t>
  </si>
  <si>
    <t>STCFT000055693201912210001</t>
  </si>
  <si>
    <t>STCAFT000055693201912200001</t>
  </si>
  <si>
    <t>用户反应车辆座椅气囊损坏，影响安全行驶；</t>
  </si>
  <si>
    <t xml:space="preserve">_x000D_
审批人：SP014_x000D_
审批时间：2019/12/29  16:30:39_x000D_
审批意见：_x000D_
审批人：_x000D_
SP014_x000D_
审批时间：_x000D_
2019/12/29 16:30:56_x000D_
审批意见：_x000D_
外出超半径必须关联外出申请单_x000D_
审批人：SP014_x000D_
审批时间：2019/12/30  10:16:47_x000D_
审批意见：_x000D_
</t>
  </si>
  <si>
    <t>LRDS6PEB7KR011365</t>
  </si>
  <si>
    <t>张洪亮</t>
  </si>
  <si>
    <t>LRDS6PEB3KR014960</t>
  </si>
  <si>
    <t>BJ4259SNFKB-AR</t>
  </si>
  <si>
    <t>芦桂东</t>
  </si>
  <si>
    <t>4259SMFJB-M6Z00300</t>
  </si>
  <si>
    <t>LRDS6PEB9KR014770</t>
  </si>
  <si>
    <t>师艳军</t>
  </si>
  <si>
    <t>LRDS6PEB0KR014687</t>
  </si>
  <si>
    <t>初殿军</t>
  </si>
  <si>
    <t>LRDS6PEB4KR014577</t>
  </si>
  <si>
    <t>刁宏伟</t>
  </si>
  <si>
    <t>LRDS6PEB9KR019953</t>
  </si>
  <si>
    <t>蔡岸腾</t>
  </si>
  <si>
    <t>4257SNFKB-B4T00200</t>
  </si>
  <si>
    <t>LRDS6PEB7JT305608</t>
  </si>
  <si>
    <t>侯洪立</t>
  </si>
  <si>
    <t>4259SMFKB-C1Z01400</t>
  </si>
  <si>
    <t>LRDS6PEBXKT037140</t>
  </si>
  <si>
    <t>钱文军</t>
  </si>
  <si>
    <t>LRDV6PEC9KT037247</t>
  </si>
  <si>
    <t>FDHEN024</t>
  </si>
  <si>
    <t>翁学军</t>
  </si>
  <si>
    <t>LRDS6PEBXKR023798</t>
  </si>
  <si>
    <t>何成</t>
  </si>
  <si>
    <t>STCFT000066825201912300001</t>
  </si>
  <si>
    <t>STCAFT000066825201912300001</t>
  </si>
  <si>
    <t>座椅底座漏气，车辆气压不足</t>
  </si>
  <si>
    <t xml:space="preserve">审批人 :Admin,审批时间 :2019-12-30审批意见:未上传APP照片/轨迹原因：.:_x000D_
审批人：SP011_x000D_
审批时间：2020/01/02  14:09:37_x000D_
审批意见：_x000D_
</t>
  </si>
  <si>
    <t>LRDS6PEB2JH607584</t>
  </si>
  <si>
    <t>张志清</t>
  </si>
  <si>
    <t>LRDS6PEB6KT003728</t>
  </si>
  <si>
    <t>章有林</t>
  </si>
  <si>
    <t>LRDV7PEC0KT015408</t>
  </si>
  <si>
    <t>杨金国</t>
  </si>
  <si>
    <t>LRDV7PEC3KT015404</t>
  </si>
  <si>
    <t>LRDV7PEC7KR003558</t>
  </si>
  <si>
    <t>刘文刚</t>
  </si>
  <si>
    <t>3319DPPKF-A8Z00200</t>
  </si>
  <si>
    <t>LRDV7PEC4KR029471</t>
  </si>
  <si>
    <t>头吉家</t>
  </si>
  <si>
    <t>3319DPPKC-B7T01100</t>
  </si>
  <si>
    <t>LRDS6PEB3KT030949</t>
  </si>
  <si>
    <t>李昆</t>
  </si>
  <si>
    <t>LRDV6PEC0JR001930</t>
  </si>
  <si>
    <t>赵大飞</t>
  </si>
  <si>
    <t>LRDV7PEC5KT024024</t>
  </si>
  <si>
    <t>夏庆龙</t>
  </si>
  <si>
    <t>E38110023J3T00108</t>
  </si>
  <si>
    <t>底盘</t>
  </si>
  <si>
    <t>LRDV7PEC3JR021909</t>
  </si>
  <si>
    <t>J10B0U320GF0J00001</t>
  </si>
  <si>
    <t>LRDS6PEB0KT024462</t>
  </si>
  <si>
    <t>王志国</t>
  </si>
  <si>
    <t>LRDS6PEB5KR028956</t>
  </si>
  <si>
    <t>刘晓东</t>
  </si>
  <si>
    <t>LRDV7PEC8KR002306</t>
  </si>
  <si>
    <t>顾莹</t>
  </si>
  <si>
    <t>LRDV7PEC2KT012820</t>
  </si>
  <si>
    <t>郝从忠</t>
  </si>
  <si>
    <t>LRDV6PEC8KT022027</t>
  </si>
  <si>
    <t>李老三</t>
  </si>
  <si>
    <t>3259DMPJB-A3Z00100</t>
  </si>
  <si>
    <t>STCFT001873201912250001</t>
  </si>
  <si>
    <t>接呼叫中心派工，该车辆驾驶员座椅降不下来，客户要求外出维修</t>
  </si>
  <si>
    <t xml:space="preserve">_x000D_
审批人：SP037_x000D_
审批时间：2020/01/03  15:59:19_x000D_
审批意见：_x000D_
</t>
  </si>
  <si>
    <t>LRDV6PEC4KT016838</t>
  </si>
  <si>
    <t>张春龙</t>
  </si>
  <si>
    <t>3259DMPJB-A2Z00300</t>
  </si>
  <si>
    <t>LRDV6PEC5KR022029</t>
  </si>
  <si>
    <t>范永华</t>
  </si>
  <si>
    <t>LRDV7PEC0KR012408</t>
  </si>
  <si>
    <t>STCFT002278201912290001</t>
  </si>
  <si>
    <t>城建渣土车免费外出</t>
  </si>
  <si>
    <t xml:space="preserve">审批人 :Admin,审批时间 :2020-01-02审批意见:未上传APP照片/轨迹原因：.:_x000D_
审批人：SP039_x000D_
审批时间：2020/01/05  16:32:10_x000D_
审批意见：_x000D_
</t>
  </si>
  <si>
    <t>LRDV7PEC0KR005216</t>
  </si>
  <si>
    <t>LRDS6PEB2JR305724</t>
  </si>
  <si>
    <t>立海涛</t>
  </si>
  <si>
    <t>LRDS6PEB8KT033300</t>
  </si>
  <si>
    <t>LRDS6PEB4KT034265</t>
  </si>
  <si>
    <t>朱长冉</t>
  </si>
  <si>
    <t>LRDS6PEB5KT010749</t>
  </si>
  <si>
    <t>郭阳</t>
  </si>
  <si>
    <t>LRDS6PEBXKR033389</t>
  </si>
  <si>
    <t>高建文</t>
  </si>
  <si>
    <t>LRDS6PEB2KT038265</t>
  </si>
  <si>
    <t>李现军</t>
  </si>
  <si>
    <t>STCFT003029201912300001</t>
  </si>
  <si>
    <t xml:space="preserve">_x000D_
审批人：SP012_x000D_
审批时间：2020/01/03  13:36:46_x000D_
审批意见：_x000D_
</t>
  </si>
  <si>
    <t>LRDV7PEC8KT008786</t>
  </si>
  <si>
    <t>孙红恩</t>
  </si>
  <si>
    <t>LRDS6PEB8KT014553</t>
  </si>
  <si>
    <t>张玉宝</t>
  </si>
  <si>
    <t>LRDS6PEB5KT026868</t>
  </si>
  <si>
    <t>南振威</t>
  </si>
  <si>
    <t>LRDS6PEB7KR032989</t>
  </si>
  <si>
    <t>李广龙</t>
  </si>
  <si>
    <t>LRDS6PEB1KT031503</t>
  </si>
  <si>
    <t>LRDS6PEB6KR025094</t>
  </si>
  <si>
    <t>4259SMFKB-C1T03400</t>
  </si>
  <si>
    <t>LRDV7PEC5KR008323</t>
  </si>
  <si>
    <t>邢文凯</t>
  </si>
  <si>
    <t>LRDS6PEB0KT030004</t>
  </si>
  <si>
    <t xml:space="preserve">吴建军 </t>
  </si>
  <si>
    <t>LRDS6PEB5KT009522</t>
  </si>
  <si>
    <t>孟孟</t>
  </si>
  <si>
    <t>LRDS6PEB0KT019603</t>
  </si>
  <si>
    <t>吴传知</t>
  </si>
  <si>
    <t>LRDV7PEC5KR008452</t>
  </si>
  <si>
    <t>王红军</t>
  </si>
  <si>
    <t>LRDV6PEC6KR032357</t>
  </si>
  <si>
    <t>汪俊</t>
  </si>
  <si>
    <t>LRDS6PEB9KT020278</t>
  </si>
  <si>
    <t>李亚宏</t>
  </si>
  <si>
    <t>STCFT003767201912300004</t>
  </si>
  <si>
    <t>用户来电反映：安全带报警，请求救援</t>
  </si>
  <si>
    <t xml:space="preserve">_x000D_
审批人：SP038_x000D_
审批时间：2020/01/04  14:04:26_x000D_
审批意见：_x000D_
</t>
  </si>
  <si>
    <t>LRDV6PEC5JT017446</t>
  </si>
  <si>
    <t>董</t>
  </si>
  <si>
    <t>LRDV6PEC0KR014159</t>
  </si>
  <si>
    <t>LRDS6PEB0KR019145</t>
  </si>
  <si>
    <t>LRDV6PEC3KT014157</t>
  </si>
  <si>
    <t>LRDV7PEC3JT019838</t>
  </si>
  <si>
    <t>LRDV6PEC1KR014154</t>
  </si>
  <si>
    <t>现代</t>
  </si>
  <si>
    <t>LRDV7PEC6KR035854</t>
  </si>
  <si>
    <t>张波</t>
  </si>
  <si>
    <t>LRDS6PEB7JR024499</t>
  </si>
  <si>
    <t>王佳伟</t>
  </si>
  <si>
    <t>LRDS6PTC8KR018966</t>
  </si>
  <si>
    <t>王可</t>
  </si>
  <si>
    <t>4257SNFCB-W7T00800</t>
  </si>
  <si>
    <t>LRDS6PTC6JR023128</t>
  </si>
  <si>
    <t>飞飞</t>
  </si>
  <si>
    <t>LRDS6PEBXKR003969</t>
  </si>
  <si>
    <t>程建良</t>
  </si>
  <si>
    <t>LRDV6PEC7KR005815</t>
  </si>
  <si>
    <t>STCFT003879201912270004</t>
  </si>
  <si>
    <t xml:space="preserve">_x000D_
审批人：SP036_x000D_
审批时间：2020/01/05  09:50:30_x000D_
审批意见：_x000D_
</t>
  </si>
  <si>
    <t>LRDV7PEC4KR002092</t>
  </si>
  <si>
    <t>季献朋</t>
  </si>
  <si>
    <t>1329VPPKF-B2Z00200</t>
  </si>
  <si>
    <t>LRDS6PEB4KT019359</t>
  </si>
  <si>
    <t>李志刚</t>
  </si>
  <si>
    <t>LRDS6PTC7KT006147</t>
  </si>
  <si>
    <t>马建雄</t>
  </si>
  <si>
    <t>LRDV7PEC8KT010523</t>
  </si>
  <si>
    <t>陈元威</t>
  </si>
  <si>
    <t>LRDS6PEB8KR013920</t>
  </si>
  <si>
    <t>李刚</t>
  </si>
  <si>
    <t>LRDS6PEB8KT033619</t>
  </si>
  <si>
    <t>黄森良</t>
  </si>
  <si>
    <t>STCFT003985201912230003</t>
  </si>
  <si>
    <t>中通快运车辆无条件外出</t>
  </si>
  <si>
    <t xml:space="preserve">审批人 :Admin,审批时间 :2019-12-26审批意见:未上传APP照片/轨迹原因：.:_x000D_
审批人：SP037_x000D_
审批时间：2019/12/30  11:11:09_x000D_
审批意见：_x000D_
</t>
  </si>
  <si>
    <t>LRDV6PEC7KR025479</t>
  </si>
  <si>
    <t>文陆</t>
  </si>
  <si>
    <t>LRDV6PEC7KR025899</t>
  </si>
  <si>
    <t>李文</t>
  </si>
  <si>
    <t>LRDS6PEB8KT027030</t>
  </si>
  <si>
    <t>刘明俊</t>
  </si>
  <si>
    <t>LRDS6PEB1KR036021</t>
  </si>
  <si>
    <t>马爱国</t>
  </si>
  <si>
    <t>LRDS6PEB6KR037438</t>
  </si>
  <si>
    <t>张鑫宇</t>
  </si>
  <si>
    <t>LRDV6PEC5KR011807</t>
  </si>
  <si>
    <t>崔红</t>
  </si>
  <si>
    <t>LRDS6PTC8JT024302</t>
  </si>
  <si>
    <t>马宏</t>
  </si>
  <si>
    <t>4259SMFCB-G8T00100</t>
  </si>
  <si>
    <t>LRDV7PEC2JR305757</t>
  </si>
  <si>
    <t>BJ3313DMPKF-XE</t>
  </si>
  <si>
    <t>张宝喜</t>
  </si>
  <si>
    <t>3313DNPKF-X5Z00100</t>
  </si>
  <si>
    <t>LRDS6PEB5KT030340</t>
  </si>
  <si>
    <t>李广庆</t>
  </si>
  <si>
    <t>LRDS6PEB5KT019838</t>
  </si>
  <si>
    <t>李志愿</t>
  </si>
  <si>
    <t>LRDS6PEB3KR014456</t>
  </si>
  <si>
    <t>刘建</t>
  </si>
  <si>
    <t>LRDV7PEC5KT008325</t>
  </si>
  <si>
    <t>庄乾龙</t>
  </si>
  <si>
    <t>3319DPPKF-A8T00100</t>
  </si>
  <si>
    <t>LRDV6PEC7KT021239</t>
  </si>
  <si>
    <t>张子发</t>
  </si>
  <si>
    <t>3259DMPKB-B5Z00100</t>
  </si>
  <si>
    <t>LRDV6PEC0KR021239</t>
  </si>
  <si>
    <t>付廷好</t>
  </si>
  <si>
    <t>LRDV6PEC1KR021248</t>
  </si>
  <si>
    <t>罗松</t>
  </si>
  <si>
    <t>LRDV6PEC8KR021232</t>
  </si>
  <si>
    <t>郑建平</t>
  </si>
  <si>
    <t>STCFT005794201912290002</t>
  </si>
  <si>
    <t>座椅松动加固</t>
  </si>
  <si>
    <t xml:space="preserve">_x000D_
审批人：SP009_x000D_
审批时间：2019/12/31  13:34:55_x000D_
审批意见：_x000D_
</t>
  </si>
  <si>
    <t>LRDV6PECXKT021249</t>
  </si>
  <si>
    <t>LRDV6PEC9KT021159</t>
  </si>
  <si>
    <t>马建立</t>
  </si>
  <si>
    <t>LRDV6PECXKR021250</t>
  </si>
  <si>
    <t>李继</t>
  </si>
  <si>
    <t>LRDV6PEC8KR021165</t>
  </si>
  <si>
    <t>杜小永</t>
  </si>
  <si>
    <t>LRDV6PEC0KT021230</t>
  </si>
  <si>
    <t>张缓缓</t>
  </si>
  <si>
    <t>LRDV6PEC9KR021241</t>
  </si>
  <si>
    <t>尹源</t>
  </si>
  <si>
    <t>LRDV6PEC8KT021234</t>
  </si>
  <si>
    <t>邹勇</t>
  </si>
  <si>
    <t>LRDV6PEC1KR021251</t>
  </si>
  <si>
    <t>冷崇银</t>
  </si>
  <si>
    <t>LRDV6PEC4KR021244</t>
  </si>
  <si>
    <t>杜国宇</t>
  </si>
  <si>
    <t>LRDV6PEC1KT021236</t>
  </si>
  <si>
    <t>赵勇</t>
  </si>
  <si>
    <t>LRDV6PEC6KT021233</t>
  </si>
  <si>
    <t>高立委</t>
  </si>
  <si>
    <t>LRDV6PEC2KR021243</t>
  </si>
  <si>
    <t>刘雄军</t>
  </si>
  <si>
    <t>KBFT00724120191114001按照服务站方案处理，车辆先被动维修打胶处理。后续如仍不断出现，请重新反馈，费用先索赔供应商_x000D_</t>
  </si>
  <si>
    <t>STCFT005794201912290013</t>
  </si>
  <si>
    <t>座椅松动加固。</t>
  </si>
  <si>
    <t xml:space="preserve">_x000D_
审批人：SP039_x000D_
审批时间：2020/01/05  17:20:19_x000D_
审批意见：_x000D_
</t>
  </si>
  <si>
    <t>LRDV6PEC5KT021238</t>
  </si>
  <si>
    <t>包小平</t>
  </si>
  <si>
    <t>LRDV6PEC3KR021249</t>
  </si>
  <si>
    <t>杜报钱</t>
  </si>
  <si>
    <t>LRDV6PEC8KR021246</t>
  </si>
  <si>
    <t>杜建堂</t>
  </si>
  <si>
    <t>LRDV6PEC6KR021245</t>
  </si>
  <si>
    <t>舒其才</t>
  </si>
  <si>
    <t>LRDV7PEC6KT035761</t>
  </si>
  <si>
    <t>武俊林</t>
  </si>
  <si>
    <t>5313GJB00-AA1405</t>
  </si>
  <si>
    <t>LRDV6PEC3JL612859</t>
  </si>
  <si>
    <t>大健</t>
  </si>
  <si>
    <t>LRDV7PEC2KR002091</t>
  </si>
  <si>
    <t>王文庆</t>
  </si>
  <si>
    <t>LRDV6PEC0KT034897</t>
  </si>
  <si>
    <t>房国东</t>
  </si>
  <si>
    <t>LRDV6PEC6JL613455</t>
  </si>
  <si>
    <t>BJ1223VMPKH-AA</t>
  </si>
  <si>
    <t>郎盛应</t>
  </si>
  <si>
    <t>5217TCL00-A1D00100</t>
  </si>
  <si>
    <t>STCFT006263201912270003</t>
  </si>
  <si>
    <t>轿运车队客户报修座椅损坏，外出处理。</t>
  </si>
  <si>
    <t xml:space="preserve">_x000D_
审批人：SP016_x000D_
审批时间：2020/01/03  14:14:09_x000D_
审批意见：_x000D_
</t>
  </si>
  <si>
    <t>LRDS6PEB8HH026357</t>
  </si>
  <si>
    <t>谢先生</t>
  </si>
  <si>
    <t>LRDS6PEB5KT022304</t>
  </si>
  <si>
    <t>E38110020J3T00129</t>
  </si>
  <si>
    <t>陈小伟</t>
  </si>
  <si>
    <t>STCFT006291201912280003</t>
  </si>
  <si>
    <t>渣土车</t>
  </si>
  <si>
    <t xml:space="preserve">审批人 :Admin,审批时间 :2019-12-28审批意见:未上传APP照片/轨迹原因：.:_x000D_
审批人：SP010_x000D_
审批时间：2020/01/02  10:28:02_x000D_
审批意见：_x000D_
</t>
  </si>
  <si>
    <t>E38110028J3T00105</t>
  </si>
  <si>
    <t>STCFT006291201912290003</t>
  </si>
  <si>
    <t xml:space="preserve">审批人 :Admin,审批时间 :2019-12-30审批意见:未上传APP照片/轨迹原因：.:_x000D_
审批人：SP039_x000D_
审批时间：2020/01/03  15:13:41_x000D_
审批意见：_x000D_
</t>
  </si>
  <si>
    <t>E38110024J3T00117</t>
  </si>
  <si>
    <t>STCFT006291201912300004</t>
  </si>
  <si>
    <t xml:space="preserve">审批人 :Admin,审批时间 :2019-12-31审批意见:未上传APP照片/轨迹原因：.:_x000D_
审批人：SP038_x000D_
审批时间：2020/01/03  15:43:08_x000D_
审批意见：_x000D_
</t>
  </si>
  <si>
    <t>LRDV7PEC7KT025921</t>
  </si>
  <si>
    <t>罗传举</t>
  </si>
  <si>
    <t>LRDS6PEB0KT009993</t>
  </si>
  <si>
    <t>潘承栋</t>
  </si>
  <si>
    <t>LRDS6PEB4KT038249</t>
  </si>
  <si>
    <t>王二利</t>
  </si>
  <si>
    <t>LRDS6PEB7KT006511</t>
  </si>
  <si>
    <t>张松岭</t>
  </si>
  <si>
    <t>LRDV6PEC7KT010354</t>
  </si>
  <si>
    <t>陈林</t>
  </si>
  <si>
    <t>LRDS6PTC8KT013298</t>
  </si>
  <si>
    <t>段建生</t>
  </si>
  <si>
    <t>4259SMFCB-C8T00200</t>
  </si>
  <si>
    <t>LRDS6PEB9KT003450</t>
  </si>
  <si>
    <t>葛红祥</t>
  </si>
  <si>
    <t>质量让渡</t>
  </si>
  <si>
    <t>S1905233</t>
  </si>
  <si>
    <t>LRDV6PEC6KR005028</t>
  </si>
  <si>
    <t>3259DMPKE-D2Z00100</t>
  </si>
  <si>
    <t>LRDV7PEC9JT014644</t>
  </si>
  <si>
    <t>夏鹏云</t>
  </si>
  <si>
    <t>LRDS6PTCXJT306375</t>
  </si>
  <si>
    <t>刘母孩</t>
  </si>
  <si>
    <t>LRDV6PEC7KT030555</t>
  </si>
  <si>
    <t>BJ3259DLPKE-AE</t>
  </si>
  <si>
    <t>贾长法</t>
  </si>
  <si>
    <t>3259DMPKE-E1T00200</t>
  </si>
  <si>
    <t>LRDV7PEC1KR018668</t>
  </si>
  <si>
    <t>柴剑飞</t>
  </si>
  <si>
    <t>3319DPPKJ-A7T00600</t>
  </si>
  <si>
    <t>LRDS6PEB6JR307301</t>
  </si>
  <si>
    <t>李克强</t>
  </si>
  <si>
    <t>4259SMFKB-M2Z00400</t>
  </si>
  <si>
    <t>LRDV6PECXKR010202</t>
  </si>
  <si>
    <t>STCFT006584201912300003</t>
  </si>
  <si>
    <t xml:space="preserve">_x000D_
审批人：SP011_x000D_
审批时间：2020/01/02  14:06:24_x000D_
审批意见：_x000D_
</t>
  </si>
  <si>
    <t>LRDS6PTCXJR301996</t>
  </si>
  <si>
    <t>徐文旻</t>
  </si>
  <si>
    <t>4257SNFCB-W7T00200</t>
  </si>
  <si>
    <t>LRDS6PEB3JH613300</t>
  </si>
  <si>
    <t>路丙章</t>
  </si>
  <si>
    <t>4257SNFKB-N2Z00300</t>
  </si>
  <si>
    <t>LRDV7PEC7JT014321</t>
  </si>
  <si>
    <t>于先生</t>
  </si>
  <si>
    <t>LRDS6PEBXJT014651</t>
  </si>
  <si>
    <t>姜先生</t>
  </si>
  <si>
    <t>4259SMFKB-E9Z00400</t>
  </si>
  <si>
    <t>LRDS6PEB7KR024360</t>
  </si>
  <si>
    <t>胡春平</t>
  </si>
  <si>
    <t>LRDV7PEC6KR023395</t>
  </si>
  <si>
    <t>赵良玉</t>
  </si>
  <si>
    <t>LRDS6PEB4JT307266</t>
  </si>
  <si>
    <t>刘烨</t>
  </si>
  <si>
    <t>LRDS6PEB0KT019293</t>
  </si>
  <si>
    <t>司机</t>
  </si>
  <si>
    <t>LRDV7PEC8KT003572</t>
  </si>
  <si>
    <t>孙德冯</t>
  </si>
  <si>
    <t>LRDS6PEB9KR020293</t>
  </si>
  <si>
    <t>古</t>
  </si>
  <si>
    <t>LRDS6PEB7KR003931</t>
  </si>
  <si>
    <t>郑子龙</t>
  </si>
  <si>
    <t>LRDS6PEBXKT021312</t>
  </si>
  <si>
    <t>宋师傅</t>
  </si>
  <si>
    <t>LRDS6PEB9JT303763</t>
  </si>
  <si>
    <t>赵守军</t>
  </si>
  <si>
    <t>LRDS6PEB8KT002922</t>
  </si>
  <si>
    <t>LRDS6PEB9KR014171</t>
  </si>
  <si>
    <t>张光华</t>
  </si>
  <si>
    <t>LRDS6PEB5JH610916</t>
  </si>
  <si>
    <t>王亚东</t>
  </si>
  <si>
    <t>LRDS6PEB2KR039106</t>
  </si>
  <si>
    <t>朱向阳</t>
  </si>
  <si>
    <t>4257SNFJB-N6Z00200</t>
  </si>
  <si>
    <t>LRDS6PEB5KR023448</t>
  </si>
  <si>
    <t>黄野</t>
  </si>
  <si>
    <t>LRDS6PEB2KT036015</t>
  </si>
  <si>
    <t>田学超</t>
  </si>
  <si>
    <t>LRDS6PEB6KR021109</t>
  </si>
  <si>
    <t>陶军荣</t>
  </si>
  <si>
    <t>4259SMFKB-P3Z00300</t>
  </si>
  <si>
    <t>LRDV7PEC0KR001991</t>
  </si>
  <si>
    <t>LRDV7PEC5KT029949</t>
  </si>
  <si>
    <t>夏正嵩</t>
  </si>
  <si>
    <t>LRDS6PEB8JT020223</t>
  </si>
  <si>
    <t>胡晓东</t>
  </si>
  <si>
    <t>4259SMFKB-B9Z03100</t>
  </si>
  <si>
    <t>LRDS6PEB3KR014795</t>
  </si>
  <si>
    <t>赵志强</t>
  </si>
  <si>
    <t>LRDS6PEB4KR018564</t>
  </si>
  <si>
    <t>盛爱勇</t>
  </si>
  <si>
    <t>LRDV7PECXKT020079</t>
  </si>
  <si>
    <t>宁波鸿昇国彪建设基础工程有限公司</t>
  </si>
  <si>
    <t>LRDS6PEB9KT011161</t>
  </si>
  <si>
    <t>港鑫</t>
  </si>
  <si>
    <t>LRDV7PECXJT006343</t>
  </si>
  <si>
    <t>李鹏</t>
  </si>
  <si>
    <t>3319DNPKE-A2Z00100</t>
  </si>
  <si>
    <t>STCFT010719201912220003</t>
  </si>
  <si>
    <t>西南区域自卸车、无理由外出。</t>
  </si>
  <si>
    <t xml:space="preserve">审批人 :Admin,审批时间 :2019-12-25审批意见:未上传APP照片/轨迹原因：.:_x000D_
审批人：SP012_x000D_
审批时间：2019/12/30  17:04:53_x000D_
审批意见：_x000D_
</t>
  </si>
  <si>
    <t>LRDS6PEB3KT022320</t>
  </si>
  <si>
    <t>袁炳锟</t>
  </si>
  <si>
    <t>LRDV7PEC0KT029728</t>
  </si>
  <si>
    <t>郑红凯</t>
  </si>
  <si>
    <t>3319DPPKJ-A7T00500</t>
  </si>
  <si>
    <t>LRDV6PECXKR010538</t>
  </si>
  <si>
    <t>KR010538</t>
  </si>
  <si>
    <t>76263341</t>
  </si>
  <si>
    <t>FT000017433</t>
  </si>
  <si>
    <t>FDSIC015</t>
  </si>
  <si>
    <t>雅安市雨城区盛大汽车服务有限公司</t>
  </si>
  <si>
    <t>郑万军</t>
  </si>
  <si>
    <t>座椅不回弹</t>
  </si>
  <si>
    <t>STCFT000017433201911230001</t>
  </si>
  <si>
    <t>接呼叫中心派工，外出救援</t>
  </si>
  <si>
    <t xml:space="preserve">审批人 :Admin,审批时间 :2019-11-26审批意见:未上传APP照片/轨迹原因：.:_x000D_
审批人：SP055_x000D_
审批时间：2019/11/28  16:52:50_x000D_
审批意见：_x000D_
审批人：_x000D_
SP055_x000D_
审批时间：_x000D_
2019/11/28 16:53:25_x000D_
审批意见：_x000D_
驳回_x000D_
审批人：SP055_x000D_
审批时间：2019/12/06  16:20:43_x000D_
审批意见：_x000D_
审批人：_x000D_
SP055_x000D_
审批时间：_x000D_
2019/12/6 16:21:07_x000D_
审批意见：_x000D_
驳回_x000D_
审批人：SP010_x000D_
审批时间：2019/12/11  10:49:25_x000D_
审批意见：_x000D_
</t>
  </si>
  <si>
    <t>1-OTI526D，根据川渝新政策，现区域内销售车辆无条件外出，由于故障车辆报修时所处山区无信号，后通过该车队对讲机联系后进行维修，维修地点可能和报修地有所出入，可能造成虚假判定，还请领导核实！</t>
  </si>
  <si>
    <t>LRDV6PTC0JR306735</t>
  </si>
  <si>
    <t>JR306735</t>
  </si>
  <si>
    <t>BJ3253DLPCE-XA</t>
  </si>
  <si>
    <t>WP12NG380E50</t>
  </si>
  <si>
    <t>1418L143609</t>
  </si>
  <si>
    <t>永程</t>
  </si>
  <si>
    <t>T3253DMPCE1Y811607</t>
  </si>
  <si>
    <t>STCFT000021983201911070004</t>
  </si>
  <si>
    <t>渣土车无条件外出服务</t>
  </si>
  <si>
    <t xml:space="preserve">审批人：_x000D_
SP032_x000D_
审批时间：_x000D_
2019/11/21 15:33:14_x000D_
审批意见：_x000D_
驳回_x000D_
审批人：SP009_x000D_
审批时间：2019/12/26  15:41:47_x000D_
审批意见：_x000D_
</t>
  </si>
  <si>
    <t>LRDS6PEB8JT003616</t>
  </si>
  <si>
    <t>JT003616</t>
  </si>
  <si>
    <t>76201454</t>
  </si>
  <si>
    <t>FT002275</t>
  </si>
  <si>
    <t>YUN00045</t>
  </si>
  <si>
    <t>大理东盛汽车服务有限公司</t>
  </si>
  <si>
    <t>李少龙</t>
  </si>
  <si>
    <t>4259SMFKB-B9Z01700</t>
  </si>
  <si>
    <t>销售日期2018-5-7，维修日期2019-10-30，未满18个月</t>
  </si>
  <si>
    <t>LRDV7PEC1KR005323</t>
  </si>
  <si>
    <t>KR005323</t>
  </si>
  <si>
    <t>1419B020842</t>
  </si>
  <si>
    <t>杨健</t>
  </si>
  <si>
    <t>经我站工作人员检查驾驶员座椅调整机构内部损坏导致卡滞，更换驾驶员座椅总成后故障排除</t>
  </si>
  <si>
    <t>APP上传照片</t>
  </si>
  <si>
    <t>RCFT003812201911010002</t>
  </si>
  <si>
    <t>LRDS6PEB6KT002093</t>
  </si>
  <si>
    <t>KT002093</t>
  </si>
  <si>
    <t>76253548</t>
  </si>
  <si>
    <t>单先生</t>
  </si>
  <si>
    <t>4259SMFKB-F8T01800</t>
  </si>
  <si>
    <t>STCFT003812201911010001</t>
  </si>
  <si>
    <t>用户刚买的新车座椅晃动，收放机不管用，要求用户进站用户不同意，要投诉，联系服务经理同意后给用户外出</t>
  </si>
  <si>
    <t xml:space="preserve">审批人 :Admin,审批时间 :2019-11-12审批意见:未上传APP照片/轨迹原因：.:_x000D_
审批人：SP039_x000D_
审批时间：2019/12/12  09:06:48_x000D_
审批意见：_x000D_
</t>
  </si>
  <si>
    <t>RCFT003902201911020007</t>
  </si>
  <si>
    <t>LRDS6PTCXKT020950</t>
  </si>
  <si>
    <t>KT020950</t>
  </si>
  <si>
    <t>3119E043593</t>
  </si>
  <si>
    <t>路洋</t>
  </si>
  <si>
    <t>用户反映车辆座椅异响，我站检查发现座椅阻尼器螺丝脱落导致</t>
  </si>
  <si>
    <t>RCFT003920201910130018</t>
  </si>
  <si>
    <t>LRDV7PEC1KR005693</t>
  </si>
  <si>
    <t>KR005693</t>
  </si>
  <si>
    <t>76257888</t>
  </si>
  <si>
    <t>FT003920</t>
  </si>
  <si>
    <t>GUZ00025</t>
  </si>
  <si>
    <t>遵义市祥明汽车大修厂</t>
  </si>
  <si>
    <t>陈世飞</t>
  </si>
  <si>
    <t>6810006111</t>
  </si>
  <si>
    <t>前翻滚座椅软垫开裂</t>
  </si>
  <si>
    <t>RCFT004385201911270029</t>
  </si>
  <si>
    <t>LRDV6PEC9KT025258</t>
  </si>
  <si>
    <t>KT025258</t>
  </si>
  <si>
    <t>1419H098710</t>
  </si>
  <si>
    <t>张金</t>
  </si>
  <si>
    <t>RCFT004396201911170007</t>
  </si>
  <si>
    <t>LRDS6PEB4KR023876</t>
  </si>
  <si>
    <t>KR023876</t>
  </si>
  <si>
    <t>OM457LA.V/31</t>
  </si>
  <si>
    <t>457.982.-L-0000535</t>
  </si>
  <si>
    <t>王超</t>
  </si>
  <si>
    <t>4259SMFKB-K2Z00200</t>
  </si>
  <si>
    <t>LRDS6PTC7KT004656</t>
  </si>
  <si>
    <t>KT004656</t>
  </si>
  <si>
    <t>76249770</t>
  </si>
  <si>
    <t>范杰虎</t>
  </si>
  <si>
    <t>6810007118</t>
  </si>
  <si>
    <t>座椅软垫变形塌陷</t>
  </si>
  <si>
    <t>系统判定车联网数据异常  拍照点与APP照片地址相符</t>
  </si>
  <si>
    <t>LRDS6PEB9KR003929</t>
  </si>
  <si>
    <t>KR003929</t>
  </si>
  <si>
    <t>76256137</t>
  </si>
  <si>
    <t>黄传彬</t>
  </si>
  <si>
    <t>旧件验收 异议仲裁</t>
  </si>
  <si>
    <t>我公司不允许更换座椅总成，更换相应配件即可</t>
  </si>
  <si>
    <t>LRDV7PECXKT003573</t>
  </si>
  <si>
    <t>KT003573</t>
  </si>
  <si>
    <t>76255574</t>
  </si>
  <si>
    <t>孙</t>
  </si>
  <si>
    <t>有APP视频，旧件验收</t>
  </si>
  <si>
    <t>车联行驶时，座椅损坏经检查发现驾驶员座椅总成气囊整体向右倾斜严重导致无法正常使用。</t>
  </si>
  <si>
    <t>LRDV6PEC4KT019626</t>
  </si>
  <si>
    <t>KT019626</t>
  </si>
  <si>
    <t>76276186</t>
  </si>
  <si>
    <t>经检分析，因座椅气阀总成损坏，导致座椅自动升降故障，更换座椅气阀修复处理，故障排除。</t>
  </si>
  <si>
    <t>已修改，旧件验收</t>
  </si>
  <si>
    <t>失效产品非我公司产品，厂家代码非我公司代码，索赔主体错误，不认可。</t>
  </si>
  <si>
    <t>LRDS6PEB6KR026987</t>
  </si>
  <si>
    <t>KR026987</t>
  </si>
  <si>
    <t>76286969</t>
  </si>
  <si>
    <t>气悬浮总成漏气</t>
  </si>
  <si>
    <t>RCFT010680201911110010</t>
  </si>
  <si>
    <t>LRDS6PEB7KR021944</t>
  </si>
  <si>
    <t>KR021944</t>
  </si>
  <si>
    <t>76278934</t>
  </si>
  <si>
    <t>F1B24968101007A1093</t>
  </si>
  <si>
    <t>驾驶员主边调角器总成左</t>
  </si>
  <si>
    <t>LRDS6PEB3KT015044</t>
  </si>
  <si>
    <t>孔兰勃</t>
  </si>
  <si>
    <t>STCFT000001544202001020002</t>
  </si>
  <si>
    <t>福康460，座椅坏了，漏气，无法行驶。车上拉的韵达快递（韵达打包客户），要求安排吉林省圣憬达汽车销售服务有限公司。打包客户 免费外出救援。</t>
  </si>
  <si>
    <t xml:space="preserve">_x000D_
审批人：SP050_x000D_
审批时间：2020/01/10  10:16:02_x000D_
审批意见：_x000D_
</t>
  </si>
  <si>
    <t>12JSDX240TA（铝）</t>
  </si>
  <si>
    <t>LRDV7PECXJT021697</t>
  </si>
  <si>
    <t>STCFT000005819202001110001</t>
  </si>
  <si>
    <t>Z              渣土车外出</t>
  </si>
  <si>
    <t xml:space="preserve">_x000D_
审批人：SP046_x000D_
审批时间：2020/01/16  08:08:22_x000D_
审批意见：_x000D_
</t>
  </si>
  <si>
    <t>HW23712(Q)铁</t>
  </si>
  <si>
    <t>蔡师傅</t>
  </si>
  <si>
    <t>STCFT000005819202001140001</t>
  </si>
  <si>
    <t>Z          渣土车外出</t>
  </si>
  <si>
    <t xml:space="preserve">_x000D_
审批人：SP043_x000D_
审批时间：2020/01/19  12:41:46_x000D_
审批意见：_x000D_
</t>
  </si>
  <si>
    <t>12JSDX240(Q)铁</t>
  </si>
  <si>
    <t>LRDS6PEBXKR029214</t>
  </si>
  <si>
    <t>陈兴龙</t>
  </si>
  <si>
    <t>LRDS6PTC9KT021118</t>
  </si>
  <si>
    <t>徐志明</t>
  </si>
  <si>
    <t>LRDS6PEB1KR029408</t>
  </si>
  <si>
    <t>武帅帅</t>
  </si>
  <si>
    <t>4259SMFKB-M3Z00300</t>
  </si>
  <si>
    <t>LRDS6PEB0KT035039</t>
  </si>
  <si>
    <t>王玉淘</t>
  </si>
  <si>
    <t>LRDS6PEB4KT007941</t>
  </si>
  <si>
    <t>刘智寿</t>
  </si>
  <si>
    <t>12JSDX240TA铝+QH70</t>
  </si>
  <si>
    <t>LRDS6PEB6KT003843</t>
  </si>
  <si>
    <t>王海洋</t>
  </si>
  <si>
    <t>12JSDX240TA(铝)</t>
  </si>
  <si>
    <t>LRDV6PEC9KT022991</t>
  </si>
  <si>
    <t>12JSD220(Q)铁</t>
  </si>
  <si>
    <t>LRDS6PEB3KT012483</t>
  </si>
  <si>
    <t>16S2531TO带液力缓速（铝）</t>
  </si>
  <si>
    <t>LRDS6PEB8KR028028</t>
  </si>
  <si>
    <t>郑</t>
  </si>
  <si>
    <t>LRDS6PEB0KT015888</t>
  </si>
  <si>
    <t>覃桂水</t>
  </si>
  <si>
    <t>12JSD180TA（铝壳）</t>
  </si>
  <si>
    <t>LRDS6PEB4JT014354</t>
  </si>
  <si>
    <t>曹先生</t>
  </si>
  <si>
    <t>4259SMFKB-C1T00300</t>
  </si>
  <si>
    <t>12JSDX240TA（铝）带液力缓速器</t>
  </si>
  <si>
    <t>LRDS6PEB5KT026613</t>
  </si>
  <si>
    <t>刘兴堂</t>
  </si>
  <si>
    <t>LRDS6PEB2KT025791</t>
  </si>
  <si>
    <t>高建军</t>
  </si>
  <si>
    <t>LRDS6PEBXKT014036</t>
  </si>
  <si>
    <t>LRDS6PEB1KR014035</t>
  </si>
  <si>
    <t>张增勇</t>
  </si>
  <si>
    <t>LRDS6PEB9JR022950</t>
  </si>
  <si>
    <t>聂礼堆</t>
  </si>
  <si>
    <t>16S2530TO （铝）</t>
  </si>
  <si>
    <t>LRDV7PECXKR019267</t>
  </si>
  <si>
    <t>12JSDX240TA（Q）铁</t>
  </si>
  <si>
    <t>LRDV7PEC7KT022677</t>
  </si>
  <si>
    <t>贾师傅</t>
  </si>
  <si>
    <t>3319DPPKJ-B5Z00200</t>
  </si>
  <si>
    <t>12JSDX240A（Q）铁</t>
  </si>
  <si>
    <t>LRDV7PEC7KT019410</t>
  </si>
  <si>
    <t>李阳</t>
  </si>
  <si>
    <t>白先生</t>
  </si>
  <si>
    <t>LRDS6PTC0KT021184</t>
  </si>
  <si>
    <t>王福利</t>
  </si>
  <si>
    <t>LRDS6PEB0KT018144</t>
  </si>
  <si>
    <t>朱定奎</t>
  </si>
  <si>
    <t>4259SNFKB-A1Z01900</t>
  </si>
  <si>
    <t>LRDS6PEB9KT022354</t>
  </si>
  <si>
    <t>刘全国</t>
  </si>
  <si>
    <t>4259SMFKB-F8T00500</t>
  </si>
  <si>
    <t>LRDS6PEB8KT014679</t>
  </si>
  <si>
    <t>刘杰</t>
  </si>
  <si>
    <t>12JSDX240A（铁）</t>
  </si>
  <si>
    <t>5.190734520</t>
  </si>
  <si>
    <t>LRDS6PTC4KR019273</t>
  </si>
  <si>
    <t>康金虎</t>
  </si>
  <si>
    <t>LRDV7PEC2KR015407</t>
  </si>
  <si>
    <t>李云明</t>
  </si>
  <si>
    <t>12JSD180A(Q)铁</t>
  </si>
  <si>
    <t>LRDS6PEB4KR020654</t>
  </si>
  <si>
    <t>高龙龙</t>
  </si>
  <si>
    <t>LRDS6PEB3KR029572</t>
  </si>
  <si>
    <t>袁春霞</t>
  </si>
  <si>
    <t>16S2530TO（铝）</t>
  </si>
  <si>
    <t>LRDS6PEB0KT029581</t>
  </si>
  <si>
    <t>LRDS6PEB6JT307205</t>
  </si>
  <si>
    <t>刁国伟</t>
  </si>
  <si>
    <t>16JSD220TA（铝壳）</t>
  </si>
  <si>
    <t>LRDS6PEB7KT026094</t>
  </si>
  <si>
    <t>高</t>
  </si>
  <si>
    <t>LRDS6PEB0KT002459</t>
  </si>
  <si>
    <t>陈亮</t>
  </si>
  <si>
    <t>LRDV6PEC4KT029217</t>
  </si>
  <si>
    <t>刘欢</t>
  </si>
  <si>
    <t>STCFT000089202001020001</t>
  </si>
  <si>
    <t>驾驶员座椅无法调节，更换座椅</t>
  </si>
  <si>
    <t xml:space="preserve">审批人 :Admin,审批时间 :2020-01-05审批意见:未上传APP照片/轨迹原因：.:_x000D_
审批人：SP050_x000D_
审批时间：2020/01/13  14:29:02_x000D_
审批意见：_x000D_
</t>
  </si>
  <si>
    <t>LRDV6PEC1KR029592</t>
  </si>
  <si>
    <t>LRDS6PTC2JR306092</t>
  </si>
  <si>
    <t>王福成</t>
  </si>
  <si>
    <t>LRDS6PEB5KR026933</t>
  </si>
  <si>
    <t>曹良勇</t>
  </si>
  <si>
    <t>4259SMFKB-F9Z00100</t>
  </si>
  <si>
    <t>LRDS6PEB7KT023597</t>
  </si>
  <si>
    <t>陈聶</t>
  </si>
  <si>
    <t>LRDS6PEB7KR027050</t>
  </si>
  <si>
    <t>卢宁-隆尧县腾龙货物运输有限公司</t>
  </si>
  <si>
    <t>LRDS6PEB2KR027750</t>
  </si>
  <si>
    <t>尚晓强</t>
  </si>
  <si>
    <t>LRDS6PEB1KR039758</t>
  </si>
  <si>
    <t>王伟杰</t>
  </si>
  <si>
    <t>LRDS6PEB2JT304687</t>
  </si>
  <si>
    <t>黄建军</t>
  </si>
  <si>
    <t>4189SLFKA-B5T00100</t>
  </si>
  <si>
    <t>LRDS6PEB0JT307281</t>
  </si>
  <si>
    <t>宗超</t>
  </si>
  <si>
    <t>4259SNFKB-A1Z01500</t>
  </si>
  <si>
    <t>LRDS6PEB8KR035044</t>
  </si>
  <si>
    <t>姜金兵</t>
  </si>
  <si>
    <t>4259SMFKB-C1Z01700</t>
  </si>
  <si>
    <t>LRDS6PEB0KT012702</t>
  </si>
  <si>
    <t>陈静</t>
  </si>
  <si>
    <t>4259SMFKB-C1T00900</t>
  </si>
  <si>
    <t>12TX2421TD自动+液缓（铝）</t>
  </si>
  <si>
    <t>LRDS6PEB7KR003816</t>
  </si>
  <si>
    <t>张红坤</t>
  </si>
  <si>
    <t>LRDS6PEB0JR024067</t>
  </si>
  <si>
    <t>LRDV7PEC9KT006593</t>
  </si>
  <si>
    <t>姚海泉</t>
  </si>
  <si>
    <t>5.190206631</t>
  </si>
  <si>
    <t>LRDV7PECXKT022933</t>
  </si>
  <si>
    <t>区域特征</t>
  </si>
  <si>
    <t>燕家晨</t>
  </si>
  <si>
    <t>5313GJB00-AA1209</t>
  </si>
  <si>
    <t>STCFT003402202001140001</t>
  </si>
  <si>
    <t>雷萨搅拌车客户反映座椅损坏，无法正常行驶。</t>
  </si>
  <si>
    <t xml:space="preserve">审批人：_x000D_
SP042_x000D_
审批时间：_x000D_
2020/1/16 14:33:50_x000D_
审批意见：_x000D_
驳回_x000D_
审批人：SP042_x000D_
审批时间：2020/01/17  11:40:01_x000D_
审批意见：_x000D_
</t>
  </si>
  <si>
    <t>HW15710铝</t>
  </si>
  <si>
    <t>LRDS6PEB5KR014667</t>
  </si>
  <si>
    <t>LRDV7PEC2KT021601</t>
  </si>
  <si>
    <t>12JSD180A（Q）铁</t>
  </si>
  <si>
    <t>LRDV7PEC0KR007810</t>
  </si>
  <si>
    <t>LRDV6PEC0KT031630</t>
  </si>
  <si>
    <t>王志彬</t>
  </si>
  <si>
    <t>9JS119TA铁壳</t>
  </si>
  <si>
    <t>LRDS6PTC5JH615108</t>
  </si>
  <si>
    <t>岳卫忠</t>
  </si>
  <si>
    <t>12JSD180TA（铝）</t>
  </si>
  <si>
    <t>LRDS6PTC5JT022197</t>
  </si>
  <si>
    <t>樊海峰</t>
  </si>
  <si>
    <t>LRDV6PEC8KT008192</t>
  </si>
  <si>
    <t>BJ3253DLPKE-AE</t>
  </si>
  <si>
    <t>陈沛</t>
  </si>
  <si>
    <t>3253DMPKB-X1Z01800</t>
  </si>
  <si>
    <t>12JSD180(Q)铁</t>
  </si>
  <si>
    <t>LRDS6PEB2KR014433</t>
  </si>
  <si>
    <t>池京余</t>
  </si>
  <si>
    <t>4259SMFKB-B6Z00900</t>
  </si>
  <si>
    <t>LRDS6PEBXJT501719</t>
  </si>
  <si>
    <t>程旭</t>
  </si>
  <si>
    <t>LRDV7PEC1KR021926</t>
  </si>
  <si>
    <t>许</t>
  </si>
  <si>
    <t>LRDV7PECXKR024095</t>
  </si>
  <si>
    <t>于海斋</t>
  </si>
  <si>
    <t>1319VNPKF-D2T00200</t>
  </si>
  <si>
    <t>LRDS6PEB0KR007111</t>
  </si>
  <si>
    <t>金志山</t>
  </si>
  <si>
    <t>4259SMFKB-Q3T00100</t>
  </si>
  <si>
    <t>16JSD220TA（铁）</t>
  </si>
  <si>
    <t>LRDS6PEB7KR002455</t>
  </si>
  <si>
    <t>李红双</t>
  </si>
  <si>
    <t>5.190105015</t>
  </si>
  <si>
    <t>LRDS6PEB9JT012373</t>
  </si>
  <si>
    <t>袁春江</t>
  </si>
  <si>
    <t>4259SMFKB-Q9Z00100</t>
  </si>
  <si>
    <t>16JSDX240TA</t>
  </si>
  <si>
    <t>5.180510879</t>
  </si>
  <si>
    <t>LRDS6PEB7KR024892</t>
  </si>
  <si>
    <t>杨俊朝</t>
  </si>
  <si>
    <t>STCFT003985202001050002</t>
  </si>
  <si>
    <t xml:space="preserve">审批人 :Admin,审批时间 :2020-01-08审批意见:未上传APP照片/轨迹原因：.:_x000D_
审批人：SP051_x000D_
审批时间：2020/01/14  09:27:09_x000D_
审批意见：_x000D_
</t>
  </si>
  <si>
    <t>LRDV7PEC9JT305791</t>
  </si>
  <si>
    <t>高兵</t>
  </si>
  <si>
    <t>1319VNPKJ-H1Z00300</t>
  </si>
  <si>
    <t>LRDS6PEB1KR025567</t>
  </si>
  <si>
    <t>熊伟</t>
  </si>
  <si>
    <t>16S2531TO（铝）带液力缓速器</t>
  </si>
  <si>
    <t>LRDV6PEC6KT025203</t>
  </si>
  <si>
    <t>LRDV6PEC7JR303330</t>
  </si>
  <si>
    <t>许梦文</t>
  </si>
  <si>
    <t>3259DMPJB-A3T00200</t>
  </si>
  <si>
    <t>STCFT004396202001090001</t>
  </si>
  <si>
    <t>绿色渣土车，不限故障模式外出</t>
  </si>
  <si>
    <t xml:space="preserve">_x000D_
审批人：SP047_x000D_
审批时间：2020/01/15  07:29:47_x000D_
审批意见：_x000D_
</t>
  </si>
  <si>
    <t>HW19712(Q)铁</t>
  </si>
  <si>
    <t>LRDV7PEC7JR021797</t>
  </si>
  <si>
    <t>BJ3313DNPKC-AR</t>
  </si>
  <si>
    <t>王者</t>
  </si>
  <si>
    <t>3317DPPKC-X6T00100</t>
  </si>
  <si>
    <t>STCFT004408202001040002</t>
  </si>
  <si>
    <t>接呼叫中心派工1-PLUU0ZO：车辆座椅损坏，无法行驶，要求我站前往救援</t>
  </si>
  <si>
    <t xml:space="preserve">审批人 :Admin,审批时间 :2020-01-10审批意见:未上传APP照片/轨迹原因：.:_x000D_
审批人：SP044_x000D_
审批时间：2020/01/11  16:06:55_x000D_
审批意见：_x000D_
</t>
  </si>
  <si>
    <t>HW15710C（Q）铝</t>
  </si>
  <si>
    <t>LRDV7PEC3JL617069</t>
  </si>
  <si>
    <t>罗其清</t>
  </si>
  <si>
    <t>LRDS6PEB0KT013400</t>
  </si>
  <si>
    <t>浦征</t>
  </si>
  <si>
    <t>4259SMFKB-J9Z00200</t>
  </si>
  <si>
    <t>16JSD220TA（铁壳）</t>
  </si>
  <si>
    <t>LRDV6PEC6KR038305</t>
  </si>
  <si>
    <t>崔宏</t>
  </si>
  <si>
    <t>3259DMPKE-D9Z00100</t>
  </si>
  <si>
    <t>LRDS6PEB2KT020364</t>
  </si>
  <si>
    <t>李志勇</t>
  </si>
  <si>
    <t>LRDS6PEB5KT023999</t>
  </si>
  <si>
    <t>徐军伟</t>
  </si>
  <si>
    <t>LRDS6PTC3JT024319</t>
  </si>
  <si>
    <t>王君</t>
  </si>
  <si>
    <t>12JSDX240TA</t>
  </si>
  <si>
    <t>5.1810007121/A1287</t>
  </si>
  <si>
    <t>LRDS6PEB1KR003813</t>
  </si>
  <si>
    <t>周新亮</t>
  </si>
  <si>
    <t>LRDS6PEB4KT041054</t>
  </si>
  <si>
    <t>王俊端</t>
  </si>
  <si>
    <t>LRDS6PEB4JR006218</t>
  </si>
  <si>
    <t>于洋</t>
  </si>
  <si>
    <t>5.180337901</t>
  </si>
  <si>
    <t>LRDV6PEC4KT021246</t>
  </si>
  <si>
    <t>加固座椅工时费</t>
  </si>
  <si>
    <t>HW15710(Q)铝</t>
  </si>
  <si>
    <t>LRDV6PEC2KT021245</t>
  </si>
  <si>
    <t>LRDV6PEC4KT021229</t>
  </si>
  <si>
    <t>LRDV6PEC3KR021252</t>
  </si>
  <si>
    <t>胡进</t>
  </si>
  <si>
    <t>LRDV6PEC2KT021228</t>
  </si>
  <si>
    <t>尹正江</t>
  </si>
  <si>
    <t>STCFT005794202001030003</t>
  </si>
  <si>
    <t xml:space="preserve">审批人 :Admin,审批时间 :2020-01-09审批意见:未上传APP照片/轨迹原因：.:_x000D_
审批人：SP050_x000D_
审批时间：2020/02/05  14:37:04_x000D_
审批意见：_x000D_
</t>
  </si>
  <si>
    <t>加固座椅工时</t>
  </si>
  <si>
    <t>LRDV6PECXKR021247</t>
  </si>
  <si>
    <t>LRDV6PEC7KR021240</t>
  </si>
  <si>
    <t>喻松江</t>
  </si>
  <si>
    <t>STCFT005794202001030004</t>
  </si>
  <si>
    <t xml:space="preserve">_x000D_
审批人：SP052_x000D_
审批时间：2020/01/13  11:03:16_x000D_
审批意见：_x000D_
</t>
  </si>
  <si>
    <t>LRDV6PEC5KR021253</t>
  </si>
  <si>
    <t>STCFT005794202001030007</t>
  </si>
  <si>
    <t xml:space="preserve">审批人 :Admin,审批时间 :2020-01-10审批意见:未上传APP照片/轨迹原因：.:_x000D_
审批人：SP052_x000D_
审批时间：2020/01/13  11:01:54_x000D_
审批意见：_x000D_
</t>
  </si>
  <si>
    <t>LRDV6PECXKT021235</t>
  </si>
  <si>
    <t>KBFT00724120191114001 按照服务站方案处理，车辆先被动维修打胶处理。后续如仍不断出现，请重新反馈，费用先索赔供应商_x000D_</t>
  </si>
  <si>
    <t>LRDS6PEB7JR303211</t>
  </si>
  <si>
    <t>范洪涛</t>
  </si>
  <si>
    <t>4257SNFJB-N6Z00300</t>
  </si>
  <si>
    <t>LRDS6PEB6JL612185</t>
  </si>
  <si>
    <t>LRDS6PEB0JT012441</t>
  </si>
  <si>
    <t>孙晓强</t>
  </si>
  <si>
    <t>12JSDX240TA铝,带液力缓速器</t>
  </si>
  <si>
    <t>LRDS7PEB2KR026918</t>
  </si>
  <si>
    <t>6×2R</t>
  </si>
  <si>
    <t>BJ4269SNFKB-AF</t>
  </si>
  <si>
    <t>张会涛</t>
  </si>
  <si>
    <t>4259SMFKB-F9T00200</t>
  </si>
  <si>
    <t>LRDV7PEC9KT025922</t>
  </si>
  <si>
    <t>林森</t>
  </si>
  <si>
    <t>12JSDX240T（QH70)（铁）</t>
  </si>
  <si>
    <t>LRDS6PEB2KR015775</t>
  </si>
  <si>
    <t>张志红</t>
  </si>
  <si>
    <t>田艳锋</t>
  </si>
  <si>
    <t>LRDS6PEB0JR305494</t>
  </si>
  <si>
    <t>12JSDX240TA（铝壳）</t>
  </si>
  <si>
    <t>LRDS6PEB0KT009170</t>
  </si>
  <si>
    <t>LRDS6PEBXKT015249</t>
  </si>
  <si>
    <t>史太宗</t>
  </si>
  <si>
    <t>4259SMFKB-F6Z00400</t>
  </si>
  <si>
    <t>12JSDX240TA（铝)</t>
  </si>
  <si>
    <t>LRDS6PEB1KR024502</t>
  </si>
  <si>
    <t>李宏明</t>
  </si>
  <si>
    <t>E38110024J3R00247</t>
  </si>
  <si>
    <t>潘女士</t>
  </si>
  <si>
    <t>LRDS6PEB2KT012510</t>
  </si>
  <si>
    <t>石春涛</t>
  </si>
  <si>
    <t>4259SMFKB-G8T00200</t>
  </si>
  <si>
    <t>LRDS6PEBXJT018621</t>
  </si>
  <si>
    <t>安新召</t>
  </si>
  <si>
    <t>LRDS6PEBXKT018068</t>
  </si>
  <si>
    <t>4189SLFKA-B5Z00300</t>
  </si>
  <si>
    <t>LRDS6PEB5KT027003</t>
  </si>
  <si>
    <t>仇小锰</t>
  </si>
  <si>
    <t>STCFT006773202001090002</t>
  </si>
  <si>
    <t>座椅漏气，无法行驶</t>
  </si>
  <si>
    <t xml:space="preserve">_x000D_
审批人：SP045_x000D_
审批时间：2020/01/20  09:51:16_x000D_
审批意见：_x000D_
</t>
  </si>
  <si>
    <t>12JSD160TA铝</t>
  </si>
  <si>
    <t>LRDV6PEC1HL605189</t>
  </si>
  <si>
    <t>3253DMPKB-X1Z00600</t>
  </si>
  <si>
    <t>LRDV6PDC3KR033886</t>
  </si>
  <si>
    <t>BJ5189XXY-AB</t>
  </si>
  <si>
    <t>陆健</t>
  </si>
  <si>
    <t>5159VLPHN-F1T00100</t>
  </si>
  <si>
    <t>LRDS6PEB1KT018816</t>
  </si>
  <si>
    <t>秦瑞峰</t>
  </si>
  <si>
    <t>LRDV7PEC4KT011684</t>
  </si>
  <si>
    <t>3319DPPKC-C4Z00200</t>
  </si>
  <si>
    <t>LRDV7PEC5KR002263</t>
  </si>
  <si>
    <t>LRDS6PEB5KT025820</t>
  </si>
  <si>
    <t>LRDV7PEC2KT033425</t>
  </si>
  <si>
    <t>随风</t>
  </si>
  <si>
    <t>3319DPPKF-A8T00700</t>
  </si>
  <si>
    <t>STCFT006904202001100001</t>
  </si>
  <si>
    <t>用户报修，车辆座椅损坏，无法行驶</t>
  </si>
  <si>
    <t xml:space="preserve">_x000D_
审批人：SP041_x000D_
审批时间：2020/01/16  10:03:04_x000D_
审批意见：_x000D_
</t>
  </si>
  <si>
    <t>HW23712(Q)（铁）</t>
  </si>
  <si>
    <t>LRDS6PEB2KT027606</t>
  </si>
  <si>
    <t>王传利</t>
  </si>
  <si>
    <t>LRDV7PEC6KR026183</t>
  </si>
  <si>
    <t>刘全玉</t>
  </si>
  <si>
    <t>LRDS6PEB9KT024430</t>
  </si>
  <si>
    <t>孙永周</t>
  </si>
  <si>
    <t>LRDS6PEB5JT303811</t>
  </si>
  <si>
    <t>5.181111061</t>
  </si>
  <si>
    <t>LRDS6PEB5JR303840</t>
  </si>
  <si>
    <t>5.181113720</t>
  </si>
  <si>
    <t>LRDS6PEB3JR015573</t>
  </si>
  <si>
    <t>王国君</t>
  </si>
  <si>
    <t>LRDV7PEC3JR016600</t>
  </si>
  <si>
    <t>黄冲</t>
  </si>
  <si>
    <t>1319VNPKF-D1Z00100</t>
  </si>
  <si>
    <t>LRDS6PEB1KT009288</t>
  </si>
  <si>
    <t>刘红喜</t>
  </si>
  <si>
    <t>LRDV6PEC8KR019609</t>
  </si>
  <si>
    <t>工时费：180元，材料费：30元</t>
  </si>
  <si>
    <t>HW15710(Q)（铝）</t>
  </si>
  <si>
    <t>STCFT007241202001050001</t>
  </si>
  <si>
    <t>城建渣土车，车队车辆，要求外出救援</t>
  </si>
  <si>
    <t xml:space="preserve">_x000D_
审批人：SP051_x000D_
审批时间：2020/01/13  10:06:55_x000D_
审批意见：_x000D_
</t>
  </si>
  <si>
    <t>LRDV6PEC0KT019591</t>
  </si>
  <si>
    <t>LRDV6PEC7KR019598</t>
  </si>
  <si>
    <t>LRDV6PEC7KR019634</t>
  </si>
  <si>
    <t>LRDV6PEC2KT019639</t>
  </si>
  <si>
    <t>LRDV7PEC4KR026652</t>
  </si>
  <si>
    <t>1319VNPKF-D1Z00700</t>
  </si>
  <si>
    <t>LRDV7PEC6KR026653</t>
  </si>
  <si>
    <t>陈雨</t>
  </si>
  <si>
    <t>LRDS6PEB7KR027176</t>
  </si>
  <si>
    <t>谭明帅</t>
  </si>
  <si>
    <t>LRDS6PEB7JT022321</t>
  </si>
  <si>
    <t>潘老板</t>
  </si>
  <si>
    <t>4259SMFKB-B9Z03400</t>
  </si>
  <si>
    <t>12JSDX240TA铝+QH70+主动冷却</t>
  </si>
  <si>
    <t>LRDS6PEB5KR022543</t>
  </si>
  <si>
    <t>李瑞磊</t>
  </si>
  <si>
    <t>LRDV7PEC1JR017213</t>
  </si>
  <si>
    <t>王师傅</t>
  </si>
  <si>
    <t>12JSDX240TA（铁壳）</t>
  </si>
  <si>
    <t>LRDS6PEB3KT003802</t>
  </si>
  <si>
    <t>王海强</t>
  </si>
  <si>
    <t>4253SMFKB-Q2Z00100</t>
  </si>
  <si>
    <t>LRDS6PEB1KR017064</t>
  </si>
  <si>
    <t>刘斌</t>
  </si>
  <si>
    <t>LRDS6PEB9KR014462</t>
  </si>
  <si>
    <t>刘前进</t>
  </si>
  <si>
    <t>LRDS6PEBXKR027348</t>
  </si>
  <si>
    <t>闫永亮</t>
  </si>
  <si>
    <t>照片为显示出故障点，故障描述不清楚，什么地方损坏？问题点是什么？_x000D_且更换拆分件即可修复  不允许更换座椅总成</t>
  </si>
  <si>
    <t>LRDS6PEB8KT021826</t>
  </si>
  <si>
    <t>刘超</t>
  </si>
  <si>
    <t>16S2531TO</t>
  </si>
  <si>
    <t>LRDS6PEB8JR015486</t>
  </si>
  <si>
    <t>程强</t>
  </si>
  <si>
    <t>LRDV6PEC8KT029026</t>
  </si>
  <si>
    <t>9JS119TA（铁）</t>
  </si>
  <si>
    <t>LRDV7PECXKR008253</t>
  </si>
  <si>
    <t>LRDV7PEC5KT033807</t>
  </si>
  <si>
    <t>霍先生</t>
  </si>
  <si>
    <t>STCFT010758202001100004</t>
  </si>
  <si>
    <t xml:space="preserve">_x000D_
审批人：SP041_x000D_
审批时间：2020/01/15  14:49:38_x000D_
审批意见：_x000D_
</t>
  </si>
  <si>
    <t>LRDS6PEB0KR013961</t>
  </si>
  <si>
    <t>李俊峰</t>
  </si>
  <si>
    <t>4259SMFKB-C1T00500</t>
  </si>
  <si>
    <t>李军峰</t>
  </si>
  <si>
    <t>LRDS6PEB1KR009210</t>
  </si>
  <si>
    <t>孙奇才</t>
  </si>
  <si>
    <t>LRDS6PEB7KT026855</t>
  </si>
  <si>
    <t>刘光明</t>
  </si>
  <si>
    <t>LRDS6PEB9LR001289</t>
  </si>
  <si>
    <t>李总</t>
  </si>
  <si>
    <t>12TX2420TD（铝）</t>
  </si>
  <si>
    <t>LRDS6PEB5KT014770</t>
  </si>
  <si>
    <t>邱顺</t>
  </si>
  <si>
    <t>LRDS6PEB5KT020178</t>
  </si>
  <si>
    <t>轩达</t>
  </si>
  <si>
    <t>LRDV7PECXKT010829</t>
  </si>
  <si>
    <t>LRDS6PEBXKR022294</t>
  </si>
  <si>
    <t>张怀金</t>
  </si>
  <si>
    <t>16S2531TO带液力缓速器（铝）</t>
  </si>
  <si>
    <t>LRDV7PEC0KR019049</t>
  </si>
  <si>
    <t>任存明</t>
  </si>
  <si>
    <t>1319VPPKF-F1T01200</t>
  </si>
  <si>
    <t>LRDS6PEB5HT022537</t>
  </si>
  <si>
    <t>红岩</t>
  </si>
  <si>
    <t>LRDS6PEB6KT013627</t>
  </si>
  <si>
    <t>杨平</t>
  </si>
  <si>
    <t>LRDS6PEBXKR018777</t>
  </si>
  <si>
    <t>苑明生</t>
  </si>
  <si>
    <t>4259SMFKB-F6T02800</t>
  </si>
  <si>
    <t>LRDS6PEB6KR030585</t>
  </si>
  <si>
    <t>刘志春</t>
  </si>
  <si>
    <t>LRDS6PEB5KR026446</t>
  </si>
  <si>
    <t>张杨</t>
  </si>
  <si>
    <t>LRDV7PEC8KT004480</t>
  </si>
  <si>
    <t>张建迎</t>
  </si>
  <si>
    <t>更换底座总成即可修复    不允许更换座椅总成    我司不承担索赔总成费用									_x000D_</t>
  </si>
  <si>
    <t>12JSDX240TA铝</t>
  </si>
  <si>
    <t>李福成</t>
  </si>
  <si>
    <t>LRDS6PEB8KT007926</t>
  </si>
  <si>
    <t>范学超</t>
  </si>
  <si>
    <t>LRDS6PTC2JT305124</t>
  </si>
  <si>
    <t>任素军</t>
  </si>
  <si>
    <t>LRDS6PEB0KT022744</t>
  </si>
  <si>
    <t>肖振</t>
  </si>
  <si>
    <t>4259SMFKB-Q8Z00100</t>
  </si>
  <si>
    <t>16JSDX240TA（铁）</t>
  </si>
  <si>
    <t>LRDS6PEB2KR007109</t>
  </si>
  <si>
    <t>王立新</t>
  </si>
  <si>
    <t>LRDV6PEC5KT025502</t>
  </si>
  <si>
    <t>LRDS6PEB0KT028835</t>
  </si>
  <si>
    <t>姜海峰</t>
  </si>
  <si>
    <t>LRDS6PEB4KR030004</t>
  </si>
  <si>
    <t>张涛</t>
  </si>
  <si>
    <t>LRDS6PEB6KR011633</t>
  </si>
  <si>
    <t>郭小玉</t>
  </si>
  <si>
    <t>LRDS6PEB3KR026834</t>
  </si>
  <si>
    <t>张雷</t>
  </si>
  <si>
    <t>LRDS6PTCXJR301111</t>
  </si>
  <si>
    <t>渭南鑫梦辉汽车贸易有限公司</t>
  </si>
  <si>
    <t>STCFT006032202001200005</t>
  </si>
  <si>
    <t>客户报修：车辆行驶过程中异响严重</t>
  </si>
  <si>
    <t xml:space="preserve">审批人 :Admin,审批时间 :2020-01-23审批意见:未上传APP照片/轨迹原因：.:_x000D_
审批人：SP046_x000D_
审批时间：2020/02/03  15:37:52_x000D_
审批意见：_x000D_
</t>
  </si>
  <si>
    <t>刘彦祥</t>
  </si>
  <si>
    <t>LRDV7PEC8KT016175</t>
  </si>
  <si>
    <t>包雷</t>
  </si>
  <si>
    <t>LRDS6PEB2KT038895</t>
  </si>
  <si>
    <t>杨旭</t>
  </si>
  <si>
    <t>LRDS6PEBXKT019317</t>
  </si>
  <si>
    <t>韦志军</t>
  </si>
  <si>
    <t>LRDV7PEC3KR026352</t>
  </si>
  <si>
    <t>薛长军</t>
  </si>
  <si>
    <t>5.190800572</t>
  </si>
  <si>
    <t>LRDS6PEB5KR022946</t>
  </si>
  <si>
    <t>姜海龙</t>
  </si>
  <si>
    <t>LRDS6PEB1KT024776</t>
  </si>
  <si>
    <t>易伦军</t>
  </si>
  <si>
    <t>4259SMFKB-F8T02200</t>
  </si>
  <si>
    <t>LRDS6PEB5KR009937</t>
  </si>
  <si>
    <t>苗文亮</t>
  </si>
  <si>
    <t>LRDV6PEC2KT010195</t>
  </si>
  <si>
    <t>程</t>
  </si>
  <si>
    <t>STCFT006584202001170003</t>
  </si>
  <si>
    <t xml:space="preserve">审批人 :Admin,审批时间 :2020-01-20审批意见:未上传APP照片/轨迹原因：.:_x000D_
审批人：SP049_x000D_
审批时间：2020/01/21  09:04:39_x000D_
审批意见：_x000D_
</t>
  </si>
  <si>
    <t>12JSD180（Q）（铁）</t>
  </si>
  <si>
    <t>LRDS6PEB7JT024053</t>
  </si>
  <si>
    <t>张洪达</t>
  </si>
  <si>
    <t>4257SNFKB-X6Z00300</t>
  </si>
  <si>
    <t>LRDS6PEB7KT023230</t>
  </si>
  <si>
    <t>张晨</t>
  </si>
  <si>
    <t>LRDS6PEB1KT026902</t>
  </si>
  <si>
    <t>中通供应链管理有限公司</t>
  </si>
  <si>
    <t>STCFT006797202001160001</t>
  </si>
  <si>
    <t>车辆漏气，中通快递免费外出</t>
  </si>
  <si>
    <t xml:space="preserve">审批人 :Admin,审批时间 :2020-01-19审批意见:未上传APP照片/轨迹原因：.:_x000D_
审批人：SP051_x000D_
审批时间：2020/01/22  09:53:44_x000D_
审批意见：_x000D_
</t>
  </si>
  <si>
    <t>LRDS6PEB2JT303801</t>
  </si>
  <si>
    <t>5.181132658</t>
  </si>
  <si>
    <t>LRDV7PEC2KT005012</t>
  </si>
  <si>
    <t>王义伟</t>
  </si>
  <si>
    <t>LRDS6PEBXKR019203</t>
  </si>
  <si>
    <t>国海利</t>
  </si>
  <si>
    <t>LRDS6PEB7KR022477</t>
  </si>
  <si>
    <t>昌黎县运达运输有限公司</t>
  </si>
  <si>
    <t>LRDV6PEC6KT017957</t>
  </si>
  <si>
    <t>付晓同</t>
  </si>
  <si>
    <t>STCFT010719202001190001</t>
  </si>
  <si>
    <t>根据欧曼政策，西南区域自卸车免费外出。</t>
  </si>
  <si>
    <t xml:space="preserve">审批人 :Admin,审批时间 :2020-01-22审批意见:未上传APP照片/轨迹原因：.:_x000D_
审批人：SP050_x000D_
审批时间：2020/02/01  13:36:51_x000D_
审批意见：_x000D_
</t>
  </si>
  <si>
    <t>LRDV7PEC0KR024686</t>
  </si>
  <si>
    <t>李建伟</t>
  </si>
  <si>
    <t>LRDS6PEB4KR014451</t>
  </si>
  <si>
    <t>吴争</t>
  </si>
  <si>
    <t>STCFT003402201912240001</t>
  </si>
  <si>
    <t>欧曼GTL客户反映车辆打不上气，挂不上档，无法正常行驶</t>
  </si>
  <si>
    <t xml:space="preserve">审批人：_x000D_
SP038_x000D_
审批时间：_x000D_
2019/12/31 15:16:27_x000D_
审批意见：_x000D_
 关联外出申请 _x000D_
审批人：SP047_x000D_
审批时间：2020/01/09  14:48:30_x000D_
审批意见：备注快递快运车辆_x000D_
</t>
  </si>
  <si>
    <t>LRDV6PEC6KT025458</t>
  </si>
  <si>
    <t>LRDS6PEB3KT018851</t>
  </si>
  <si>
    <t>吴队</t>
  </si>
  <si>
    <t>STCFT006032201912150001</t>
  </si>
  <si>
    <t>客户报修：车辆副驾驶座椅安全带插口损坏</t>
  </si>
  <si>
    <t xml:space="preserve">审批人：_x000D_
SP010_x000D_
审批时间：_x000D_
2019/12/23 13:27:40_x000D_
审批意见：_x000D_
驳回审批人：_x000D_
SP010_x000D_
审批时间：_x000D_
2020/1/5 10:06:29_x000D_
审批意见：_x000D_
驳回_x000D_
审批人：SP047_x000D_
审批时间：2020/01/16  08:56:22_x000D_
审批意见：快递快运_x000D_
</t>
  </si>
  <si>
    <t>LRDV6PEC7KT019586</t>
  </si>
  <si>
    <t>主驾座椅垫已支架紧固修复工时费</t>
  </si>
  <si>
    <t>LRDV6PEC5KR019602</t>
  </si>
  <si>
    <t>LRDV6PEC2KT019608</t>
  </si>
  <si>
    <t>工时费：180元 材料费：30元</t>
  </si>
  <si>
    <t>LRDV6PEC5KR019647</t>
  </si>
  <si>
    <t>LRDV6PEC4KT019609</t>
  </si>
  <si>
    <t>LRDV6PEC8KR019612</t>
  </si>
  <si>
    <t>工</t>
  </si>
  <si>
    <t>LRDV6PEC1KR019614</t>
  </si>
  <si>
    <t>LRDV6PECXKR019627</t>
  </si>
  <si>
    <t>LRDV6PEC4KT019643</t>
  </si>
  <si>
    <t>LRDV6PEC2KT019625</t>
  </si>
  <si>
    <t>LRDV6PEC9KT019640</t>
  </si>
  <si>
    <t>LRDV6PEC5KR019597</t>
  </si>
  <si>
    <t>LRDV6PEC6KR019639</t>
  </si>
  <si>
    <t>LRDV6PEC8KT019628</t>
  </si>
  <si>
    <t>LRDV6PEC7KT018891</t>
  </si>
  <si>
    <t>LRDV6PEC2KR019637</t>
  </si>
  <si>
    <t>LRDV6PEC9KT019590</t>
  </si>
  <si>
    <t>LRDV6PEC0KT019588</t>
  </si>
  <si>
    <t>LRDV6PEC9KT019623</t>
  </si>
  <si>
    <t>LRDV6PEC9KR019599</t>
  </si>
  <si>
    <t>LRDV6PEC4KT019593</t>
  </si>
  <si>
    <t>LRDV6PEC0KT019641</t>
  </si>
  <si>
    <t>已重新修改责任单位，提报工时及材料费，辛苦领导重新审批。;</t>
  </si>
  <si>
    <t>LRDV6PEC6KR019625</t>
  </si>
  <si>
    <t>LRDV6PEC0KT019638</t>
  </si>
  <si>
    <t>LRDV6PEC5KR019650</t>
  </si>
  <si>
    <t>LRDV7PEC7KR009358</t>
  </si>
  <si>
    <t>1319VNPKJ-H1Z00100</t>
  </si>
  <si>
    <t>LRDS6PEB0JR307214</t>
  </si>
  <si>
    <t>张占国</t>
  </si>
  <si>
    <t>LRDV6PEC3KT025417</t>
  </si>
  <si>
    <t>任季</t>
  </si>
  <si>
    <t>LRDV7PEC3KR018204</t>
  </si>
  <si>
    <t>许世林</t>
  </si>
  <si>
    <t>3319DNPKE-A2Z00200</t>
  </si>
  <si>
    <t>STCFT000854202001140003</t>
  </si>
  <si>
    <t xml:space="preserve">审批人：_x000D_
SP042_x000D_
审批时间：_x000D_
2020/1/16 15:25:34_x000D_
审批意见：_x000D_
驳回_x000D_
审批人：SP049_x000D_
审批时间：2020/02/05  09:56:30_x000D_
审批意见：_x000D_
</t>
  </si>
  <si>
    <t>HW23712C(Q)铁</t>
  </si>
  <si>
    <t>LRDV6PEC2KT021231</t>
  </si>
  <si>
    <t>李坤</t>
  </si>
  <si>
    <t>LRDS6PEBXKT003862</t>
  </si>
  <si>
    <t>庞法全</t>
  </si>
  <si>
    <t>LRDV7PEC6KR033862</t>
  </si>
  <si>
    <t>北安建辉车队</t>
  </si>
  <si>
    <t>LRDS6PEB5KR011364</t>
  </si>
  <si>
    <t>张云龙</t>
  </si>
  <si>
    <t>LRDV7PEC9KT021109</t>
  </si>
  <si>
    <t>BJ3313DMPKJ-AC</t>
  </si>
  <si>
    <t>秦开进</t>
  </si>
  <si>
    <t>3313DNPKJ-X1Z00100</t>
  </si>
  <si>
    <t>12JSD180TA(Q)铁</t>
  </si>
  <si>
    <t>LRDV6PDCXKT022791</t>
  </si>
  <si>
    <t>BJ1257VMPHP-XA</t>
  </si>
  <si>
    <t>徐黎明</t>
  </si>
  <si>
    <t>1237VLPHP-X1Z00200</t>
  </si>
  <si>
    <t>9JS119TA（铁壳）</t>
  </si>
  <si>
    <t>LRDV6PEC8KT006409</t>
  </si>
  <si>
    <t>賀恒宝</t>
  </si>
  <si>
    <t>LRDS6PEB8KR011665</t>
  </si>
  <si>
    <t>张彦飞</t>
  </si>
  <si>
    <t>LRDV7PEC9KR022046</t>
  </si>
  <si>
    <t>3319DPPKC-E1Z00200</t>
  </si>
  <si>
    <t>STCFT001871202001160001</t>
  </si>
  <si>
    <t xml:space="preserve">审批人：_x000D_
宋宝山_x000D_
审批时间：_x000D_
2020/1/17 8:19:10_x000D_
审批意见：_x000D_
没填外出公里数_x000D_
审批人：SP044_x000D_
审批时间：2020/02/04  11:19:52_x000D_
审批意见：_x000D_
</t>
  </si>
  <si>
    <t>LRDS6PEB8KT019526</t>
  </si>
  <si>
    <t>刘磊</t>
  </si>
  <si>
    <t>12JSDX240TA铝+QH70+FHB320B</t>
  </si>
  <si>
    <t>LRDS6PEB4JR307023</t>
  </si>
  <si>
    <t>刘西学</t>
  </si>
  <si>
    <t>LRDS6PEBXKR001297</t>
  </si>
  <si>
    <t>时间</t>
  </si>
  <si>
    <t>外出类型</t>
  </si>
  <si>
    <t>变速箱编号</t>
  </si>
  <si>
    <t>前桥号</t>
  </si>
  <si>
    <t>前二桥号</t>
  </si>
  <si>
    <t>中桥号</t>
  </si>
  <si>
    <t>后桥号</t>
  </si>
  <si>
    <t>后桥型号及吨级</t>
  </si>
  <si>
    <t>平衡轴号</t>
  </si>
  <si>
    <t>让渡报告</t>
  </si>
  <si>
    <t>LRDS6PEB2JT016281</t>
  </si>
  <si>
    <t>4259SMFKB-I4Z00100</t>
  </si>
  <si>
    <t>13t(469)/4.111(ABS)</t>
  </si>
  <si>
    <t>LRDS6PEB4KT043581</t>
  </si>
  <si>
    <t>李云龙</t>
  </si>
  <si>
    <t>STCFT000017202002200002</t>
  </si>
  <si>
    <t>白天</t>
  </si>
  <si>
    <t>呼叫中心派工，救援工单，车辆无法行驶，按政策外出服务。</t>
  </si>
  <si>
    <t xml:space="preserve">审批人 :Admin,审批时间 :2020-02-23审批意见:未上传APP照片/轨迹原因：.:_x000D_
审批人：SP034_x000D_
审批时间：2020/02/24  14:14:50_x000D_
审批意见：_x000D_
</t>
  </si>
  <si>
    <t>10t（440）后桥，速比：2.846（ABS）</t>
  </si>
  <si>
    <t>LRDS6PEBXJT305232</t>
  </si>
  <si>
    <t>郭志伟</t>
  </si>
  <si>
    <t>10t（440）后桥，进口轮毂单元，3.7自调臂ABS</t>
  </si>
  <si>
    <t>LRDS6PEB2KR029188</t>
  </si>
  <si>
    <t>周小强</t>
  </si>
  <si>
    <t>13t(469)后桥，进口轮毂单元，速比：3.7（ABS）</t>
  </si>
  <si>
    <t>LRDS6PEB8KR014601</t>
  </si>
  <si>
    <t>商武彬</t>
  </si>
  <si>
    <t>STCAFT000018463202002270001</t>
  </si>
  <si>
    <t>LRDS6PEB0LT001409</t>
  </si>
  <si>
    <t>黄先生</t>
  </si>
  <si>
    <t>4259SMFKB-M2Z00300</t>
  </si>
  <si>
    <t>10t（440）后桥，速比：4.111（ABS）</t>
  </si>
  <si>
    <t>LRDS6PEB2LT001413</t>
  </si>
  <si>
    <t>LRDS6PEB1LR001383</t>
  </si>
  <si>
    <t>LRDS6PEB3KR020841</t>
  </si>
  <si>
    <t>彭惟仁</t>
  </si>
  <si>
    <t>10t（440）后桥，速比：3.7（ABS）</t>
  </si>
  <si>
    <t>LRDS6PEB7JT022285</t>
  </si>
  <si>
    <t>徐健伟</t>
  </si>
  <si>
    <t>LRDS6PEB7LT001410</t>
  </si>
  <si>
    <t>LRDS6PEB9LT001411</t>
  </si>
  <si>
    <t>LRDS6PEB0LT001412</t>
  </si>
  <si>
    <t>LRDS6PEB4LT001414</t>
  </si>
  <si>
    <t>LRDS6PEB8LR001381</t>
  </si>
  <si>
    <t>LRDS6PEBXLR001382</t>
  </si>
  <si>
    <t>LRDS6PEB3LR001384</t>
  </si>
  <si>
    <t>周永辉</t>
  </si>
  <si>
    <t>13t（485）后桥，速比：3.7(自调臂ABS)</t>
  </si>
  <si>
    <t>LRDS6PEB8KR010080</t>
  </si>
  <si>
    <t>康乐</t>
  </si>
  <si>
    <t>4259SMFKB-C9Z00300</t>
  </si>
  <si>
    <t>12TX2420TD自动挡变速箱</t>
  </si>
  <si>
    <t>13t(469)后桥，进口轮毂单元，速比：2.714（ABS</t>
  </si>
  <si>
    <t>LRDS6PEBXKT011136</t>
  </si>
  <si>
    <t>13t(469)后桥,速比：3.7(自调臂ABS)</t>
  </si>
  <si>
    <t>LRDS6PEB7KT015628</t>
  </si>
  <si>
    <t>侯延双（邢台县润杰汽车销售有限公司）</t>
  </si>
  <si>
    <t>LRDS6PEB7KT009814</t>
  </si>
  <si>
    <t>穆营</t>
  </si>
  <si>
    <t>STCFT000024686202002190001</t>
  </si>
  <si>
    <t>400派工：用户反映车辆座椅漏气严重无法行驶。</t>
  </si>
  <si>
    <t xml:space="preserve">_x000D_
审批人：SP040_x000D_
审批时间：2020/02/21  13:55:19_x000D_
审批意见：_x000D_
</t>
  </si>
  <si>
    <t>LRDS6PEB5KT023677</t>
  </si>
  <si>
    <t>高攀</t>
  </si>
  <si>
    <t>13t(459)后桥，速比: 3.7(自调臂ABS)</t>
  </si>
  <si>
    <t>LRDS6PEB4KR030598</t>
  </si>
  <si>
    <t>李博</t>
  </si>
  <si>
    <t>LRDS6PEB0KT014790</t>
  </si>
  <si>
    <t>江智深</t>
  </si>
  <si>
    <t>LRDS6PEB9KT014786</t>
  </si>
  <si>
    <t>林刚</t>
  </si>
  <si>
    <t>LRDV7PEC6KR002997</t>
  </si>
  <si>
    <t>鹿凯</t>
  </si>
  <si>
    <t>1319VNPKJ-H1Z00500</t>
  </si>
  <si>
    <t>LRDS6PEBXJT015119</t>
  </si>
  <si>
    <t>何海明</t>
  </si>
  <si>
    <t>4189SLFKA-F8T00100</t>
  </si>
  <si>
    <t>STCFT001873202002180001</t>
  </si>
  <si>
    <t>接呼叫中心派工，该车辆左后视镜外壳开裂，客户要求外出维修。</t>
  </si>
  <si>
    <t xml:space="preserve">_x000D_
审批人：SP034_x000D_
审批时间：2020/02/20  14:01:39_x000D_
审批意见：_x000D_
</t>
  </si>
  <si>
    <t>13t（485）后桥，速比：3.364(自调臂ABS)</t>
  </si>
  <si>
    <t>LRDS6PEB9KT044225</t>
  </si>
  <si>
    <t>何网宝</t>
  </si>
  <si>
    <t>LRDS6PTC7KT018900</t>
  </si>
  <si>
    <t>任计新</t>
  </si>
  <si>
    <t>LRDS6PEB2KT020879</t>
  </si>
  <si>
    <t>曹卫影</t>
  </si>
  <si>
    <t>LRDS6PEB4KR009542</t>
  </si>
  <si>
    <t>石书兵</t>
  </si>
  <si>
    <t>12JSDX240A（铁壳）</t>
  </si>
  <si>
    <t>13t(奔驰)/4.76(ABS)</t>
  </si>
  <si>
    <t>LRDV7PEC2KT002479</t>
  </si>
  <si>
    <t>富先生</t>
  </si>
  <si>
    <t>LRDV7PEC8KT001501</t>
  </si>
  <si>
    <t>LRDV6PEC2KT036800</t>
  </si>
  <si>
    <t>陈晓瑞</t>
  </si>
  <si>
    <t>1209VMPKL-C1T00100</t>
  </si>
  <si>
    <t>9JS119TA（铁）高低阀变速箱</t>
  </si>
  <si>
    <t>LRDV7PEC4KR040860</t>
  </si>
  <si>
    <t>赵文军</t>
  </si>
  <si>
    <t>3317DPPKC-X6T00300</t>
  </si>
  <si>
    <t>10t（440）后桥，速比：5.143（ABS）</t>
  </si>
  <si>
    <t>LRDV7PEC5KR017278</t>
  </si>
  <si>
    <t>钟和陈</t>
  </si>
  <si>
    <t>3319DPPKC-D9T00100</t>
  </si>
  <si>
    <t>12JSDX240T（Q）铁</t>
  </si>
  <si>
    <t>13t(奔驰)后桥,速比：5.92(自调臂ABS)</t>
  </si>
  <si>
    <t>LRDS6PEB4KT035237</t>
  </si>
  <si>
    <t>邓</t>
  </si>
  <si>
    <t>LRDS6PEB0KT033677</t>
  </si>
  <si>
    <t>STCFT003882202002070001</t>
  </si>
  <si>
    <t xml:space="preserve">_x000D_
审批人：SP054_x000D_
审批时间：2020/02/10  14:53:14_x000D_
审批意见：_x000D_
</t>
  </si>
  <si>
    <t>LRDS6PEB4KR039642</t>
  </si>
  <si>
    <t>孟鑫</t>
  </si>
  <si>
    <t>4259SMFKB-M3T01000</t>
  </si>
  <si>
    <t>LRDS6PEB5KT033240</t>
  </si>
  <si>
    <t>STCFT003985202002280001</t>
  </si>
  <si>
    <t>中通快递车辆无条件外出</t>
  </si>
  <si>
    <t xml:space="preserve">审批人 :Admin,审批时间 :2020-03-02审批意见:未上传APP照片/轨迹原因：.:_x000D_
审批人：SP055_x000D_
审批时间：2020/03/03  10:01:21_x000D_
审批意见：_x000D_
</t>
  </si>
  <si>
    <t>LRDV7PEC6KT026106</t>
  </si>
  <si>
    <t>郑海滨</t>
  </si>
  <si>
    <t>13t(459)后桥，进口轮毂单元，速比:3.7(ABS)</t>
  </si>
  <si>
    <t>LRDS6PEB2LR001862</t>
  </si>
  <si>
    <t>汤朋</t>
  </si>
  <si>
    <t>10t（400）后桥，进口轮毂单元，3.7自调臂ABS</t>
  </si>
  <si>
    <t>LRDV6PECXKR010314</t>
  </si>
  <si>
    <t>此问题只需更换零部件即可修复，我司不承担更换座椅总成费用_x000D_</t>
  </si>
  <si>
    <t>STCFT006904202002260003</t>
  </si>
  <si>
    <t>用户报修，座椅损坏，不能行驶</t>
  </si>
  <si>
    <t xml:space="preserve">_x000D_
审批人：SP031_x000D_
审批时间：2020/02/28  13:57:36_x000D_
审批意见：_x000D_
</t>
  </si>
  <si>
    <t>13t(奔驰)后桥,速比：5.26(自调臂ABS)</t>
  </si>
  <si>
    <t>LRDS6PEB7JT016440</t>
  </si>
  <si>
    <t>李瑞平</t>
  </si>
  <si>
    <t>LRDS6PEB6KR023863</t>
  </si>
  <si>
    <t>刘瑞华</t>
  </si>
  <si>
    <t>LRDV7PEC0KT018177</t>
  </si>
  <si>
    <t>汪兴国</t>
  </si>
  <si>
    <t>STCFT000052872202001140001</t>
  </si>
  <si>
    <t>云南粉罐车客户驾驶室座椅漏气，需要外出维修</t>
  </si>
  <si>
    <t xml:space="preserve">审批人：_x000D_
SP051_x000D_
审批时间：_x000D_
2020/1/19 16:23:43_x000D_
审批意见：_x000D_
关联外出申请 ，  非免费外出项目_x000D_
审批人：SP054_x000D_
审批时间：2020/02/12  14:31:34_x000D_
审批意见：关联外出申请 ，  非免费外出项目_x000D_
</t>
  </si>
  <si>
    <t>LRDV6PDC1KT022792</t>
  </si>
  <si>
    <t>徐</t>
  </si>
  <si>
    <t>LRDS6PEB4KT041345</t>
  </si>
  <si>
    <t>曾现勤</t>
  </si>
  <si>
    <t>LRDS6PEB0LR002749</t>
  </si>
  <si>
    <t>李大鹏</t>
  </si>
  <si>
    <t>否向责任供应商索赔</t>
  </si>
  <si>
    <t>报告号</t>
  </si>
  <si>
    <t>2020年</t>
  </si>
  <si>
    <t>RCFT000001544202003020002</t>
  </si>
  <si>
    <t>LRDS6PEB9KT004095</t>
  </si>
  <si>
    <t>KT004095</t>
  </si>
  <si>
    <t>BJ4259Y6DHL-05</t>
  </si>
  <si>
    <t>X12NS6B470</t>
  </si>
  <si>
    <t>76253251</t>
  </si>
  <si>
    <t>李向春</t>
  </si>
  <si>
    <t>T4259SMFKBA9812662</t>
  </si>
  <si>
    <t>经我服务站检查该车驾驶员底部座椅螺丝脱落，我服务站进行维修处理</t>
  </si>
  <si>
    <t>SP059</t>
  </si>
  <si>
    <t>C16JSDQXL250TA（铝）</t>
  </si>
  <si>
    <t>牵引</t>
  </si>
  <si>
    <t>LRDV7PEC8KT003345</t>
  </si>
  <si>
    <t>KT003345</t>
  </si>
  <si>
    <t>BJ5319CCQ-AF</t>
  </si>
  <si>
    <t>76254992</t>
  </si>
  <si>
    <t>此问题更换座椅底座即可解决，不同意更换座椅总成</t>
  </si>
  <si>
    <t>平板</t>
  </si>
  <si>
    <t>LRDV7PEC6JT021440</t>
  </si>
  <si>
    <t>JT021440</t>
  </si>
  <si>
    <t>76237701</t>
  </si>
  <si>
    <t>1319VNPKF-C1T00800</t>
  </si>
  <si>
    <t>经我服务站拆解发现该车驾驶室座椅底座开焊，椅背前后调整机构犯卡严重，我站给予更换座椅总成后故障排除。</t>
  </si>
  <si>
    <t>照片与故障描述现象不符，看不出底座开焊位置；此现象若属实，更换座椅底座问题即可解决。</t>
  </si>
  <si>
    <t>LRDS6PEB5KR001899</t>
  </si>
  <si>
    <t>KR001899</t>
  </si>
  <si>
    <t>3618L059275</t>
  </si>
  <si>
    <t>蔡敏书</t>
  </si>
  <si>
    <t>4257SNFJB-N6Z00400</t>
  </si>
  <si>
    <t>SP058</t>
  </si>
  <si>
    <t>车辆出厂日期和座椅照片显示日期不符；若问题点成立，更换座椅底座问题即可解决</t>
  </si>
  <si>
    <t>ETX</t>
  </si>
  <si>
    <t>RCFT000017202003050002</t>
  </si>
  <si>
    <t>LRDV7PEC5KT030759</t>
  </si>
  <si>
    <t>KT030759</t>
  </si>
  <si>
    <t>76293141</t>
  </si>
  <si>
    <t>王诺</t>
  </si>
  <si>
    <t>1319VPPKF-F1T01500</t>
  </si>
  <si>
    <t>SP057</t>
  </si>
  <si>
    <t>LRDS6PEB7KT026905</t>
  </si>
  <si>
    <t>KT026905</t>
  </si>
  <si>
    <t>76286828</t>
  </si>
  <si>
    <t>王秀峰</t>
  </si>
  <si>
    <t>客户反映行驶中座椅一落到底不上气，影响行车安全。经检查，为座椅气阀调节机构漏气，损坏，工作不良造成。更换新件后故障排除。</t>
  </si>
  <si>
    <t>13t(459)后桥，进口轮毂单元，3.364自调臂ABS</t>
  </si>
  <si>
    <t>RCFT000024683202003020004</t>
  </si>
  <si>
    <t>LRDS6PEB7LR004286</t>
  </si>
  <si>
    <t>LR004286</t>
  </si>
  <si>
    <t>76642002</t>
  </si>
  <si>
    <t>RCFT000024683202003020007</t>
  </si>
  <si>
    <t>LRDS6PEB7LR005745</t>
  </si>
  <si>
    <t>LR005745</t>
  </si>
  <si>
    <t>76644885</t>
  </si>
  <si>
    <t>GTL</t>
  </si>
  <si>
    <t>RCFT000024683202003020016</t>
  </si>
  <si>
    <t>LRDS6PEB1LT004321</t>
  </si>
  <si>
    <t>LT004321</t>
  </si>
  <si>
    <t>76641989</t>
  </si>
  <si>
    <t>RCFT000024683202003020018</t>
  </si>
  <si>
    <t>LRDS6PEB3LR004284</t>
  </si>
  <si>
    <t>LR004284</t>
  </si>
  <si>
    <t>76641983</t>
  </si>
  <si>
    <t>RCFT000024683202003020020</t>
  </si>
  <si>
    <t>LRDS6PEB5LR004285</t>
  </si>
  <si>
    <t>LR004285</t>
  </si>
  <si>
    <t>76641984</t>
  </si>
  <si>
    <t>RCFT000024683202003020022</t>
  </si>
  <si>
    <t>LRDS6PEB8JT017354</t>
  </si>
  <si>
    <t>JT017354</t>
  </si>
  <si>
    <t>76228289</t>
  </si>
  <si>
    <t>曾庆龙</t>
  </si>
  <si>
    <t>RCFT000024683202003080006</t>
  </si>
  <si>
    <t>LRDS6PEB4KR017365</t>
  </si>
  <si>
    <t>KR017365</t>
  </si>
  <si>
    <t>76233514</t>
  </si>
  <si>
    <t>钟波</t>
  </si>
  <si>
    <t>SP056</t>
  </si>
  <si>
    <t>RCFT000024683202003080033</t>
  </si>
  <si>
    <t>LRDS6PEB5KR022123</t>
  </si>
  <si>
    <t>KR022123</t>
  </si>
  <si>
    <t>76279672</t>
  </si>
  <si>
    <t>4189SLFKA-B6Z00300</t>
  </si>
  <si>
    <t>RCFT000024683202003080040</t>
  </si>
  <si>
    <t>LRDS6PEB2KR037162</t>
  </si>
  <si>
    <t>KR037162</t>
  </si>
  <si>
    <t>76304103</t>
  </si>
  <si>
    <t>熊银会</t>
  </si>
  <si>
    <t>用户来站反应，车辆司机座椅安全带坏，经检查，车辆驾驶员座椅安全带磨损导致故障，建议更换安全带总成处理。</t>
  </si>
  <si>
    <t>FT000036794</t>
  </si>
  <si>
    <t>SAX00053</t>
  </si>
  <si>
    <t>陕西燎原行晟汽车服务有限公司</t>
  </si>
  <si>
    <t>李军锋</t>
  </si>
  <si>
    <t>我站现场检查发现车辆座椅骨架开焊，调整机构卡滞导致座椅无法正常使用，更换座椅总成后故障排除。</t>
  </si>
  <si>
    <t>照片看不出开焊的位置，若是开焊更换座椅减震器总成解决，不允许更换驾驶员座椅总成</t>
  </si>
  <si>
    <t>单号：1-SOM03BY</t>
  </si>
  <si>
    <t>LRDS6PEBXKR022022</t>
  </si>
  <si>
    <t>KR022022</t>
  </si>
  <si>
    <t>76279173</t>
  </si>
  <si>
    <t>张立宝</t>
  </si>
  <si>
    <t>气悬浮总成漏气，更换气悬浮总成</t>
  </si>
  <si>
    <t>13t(469)后桥,速比：4.111(自调臂ABS)</t>
  </si>
  <si>
    <t>LRDV7PEC5KT020281</t>
  </si>
  <si>
    <t>KT020281</t>
  </si>
  <si>
    <t>1419E076690</t>
  </si>
  <si>
    <t>刘云清</t>
  </si>
  <si>
    <t>客户反应座椅经常无故一降到底不回位，经检查座椅气控阀内出现卡滞导致</t>
  </si>
  <si>
    <t>该座椅无拆分件，只能更换座椅总成</t>
  </si>
  <si>
    <t>自卸</t>
  </si>
  <si>
    <t>用户反映座椅漏气且座椅不好举升，经检查发现座椅升降开关内部损坏漏气造成的</t>
  </si>
  <si>
    <t>13t(469)后桥，进口轮毂单元，速比：3.364（ABS</t>
  </si>
  <si>
    <t>LRDS6PEB3KR043827</t>
  </si>
  <si>
    <t>KR043827</t>
  </si>
  <si>
    <t>76316202</t>
  </si>
  <si>
    <t>张庆林</t>
  </si>
  <si>
    <t>用户反映座椅漏气，经检查发现座椅气囊损坏造成漏气</t>
  </si>
  <si>
    <t>LRDS6PEB6KT002496</t>
  </si>
  <si>
    <t>KT002496</t>
  </si>
  <si>
    <t>76243433</t>
  </si>
  <si>
    <t>王伟东</t>
  </si>
  <si>
    <t>照片与信息不符，无法确认骨架断裂位置问题点。故不予认可</t>
  </si>
  <si>
    <t>RCFT002178202003070006</t>
  </si>
  <si>
    <t>王军龙</t>
  </si>
  <si>
    <t>RCFT002397202003050001</t>
  </si>
  <si>
    <t>LRDV7PEC7JR020522</t>
  </si>
  <si>
    <t>JR020522</t>
  </si>
  <si>
    <t>76236212</t>
  </si>
  <si>
    <t>FT002397</t>
  </si>
  <si>
    <t>LIN00063</t>
  </si>
  <si>
    <t>沈阳顺得隆汽车修理厂</t>
  </si>
  <si>
    <t>马永龙</t>
  </si>
  <si>
    <t>由于APP无法拍摄,我站拍的视频可以作为辅助,证明座椅底座松动</t>
  </si>
  <si>
    <t>RCFT003029202003080006</t>
  </si>
  <si>
    <t>LRDV7PEC5KT036609</t>
  </si>
  <si>
    <t>KT036609</t>
  </si>
  <si>
    <t>76302140</t>
  </si>
  <si>
    <t>胡先生</t>
  </si>
  <si>
    <t>客户报修车辆座椅气囊不工作问题，现场检查发现座椅总成气阀总成（气囊座椅)气管脱落漏气原因导致。</t>
  </si>
  <si>
    <t>该车辆与派工单编号V1-SZFMVGK的故障车辆同一个地点，故APP照片显示不在站内，请老师核实</t>
  </si>
  <si>
    <t>LRDS6PEB1KT042744</t>
  </si>
  <si>
    <t>KT042744</t>
  </si>
  <si>
    <t>76314629</t>
  </si>
  <si>
    <t>FT003126</t>
  </si>
  <si>
    <t>GUX00013</t>
  </si>
  <si>
    <t>柳州市鱼峰区源浩汽车修理厂</t>
  </si>
  <si>
    <t>林队</t>
  </si>
  <si>
    <t>4259SMFKB-C9Z00200</t>
  </si>
  <si>
    <t>用户来站反映左侧驾驶室内部行驶时异响，经检查发现左侧上卧铺气弹簧卡滞故障导致。</t>
  </si>
  <si>
    <t>RCFT003242202003050005</t>
  </si>
  <si>
    <t>LRDS6PEB5KT015269</t>
  </si>
  <si>
    <t>KT015269</t>
  </si>
  <si>
    <t>76269932</t>
  </si>
  <si>
    <t>李冰军</t>
  </si>
  <si>
    <t>RCFT003545202003050008</t>
  </si>
  <si>
    <t>维修两个问题点，焊接驾驶员座椅骨架未看到相应的照片，故不予认可。</t>
  </si>
  <si>
    <t>13t(459)后桥，速比:4.111(自调臂ABS)</t>
  </si>
  <si>
    <t>RCFT003545202003060010</t>
  </si>
  <si>
    <t>LRDS6PEB8KT014777</t>
  </si>
  <si>
    <t>KT014777</t>
  </si>
  <si>
    <t>76268589</t>
  </si>
  <si>
    <t>张永安</t>
  </si>
  <si>
    <t>LRDS6PEB5KR003071</t>
  </si>
  <si>
    <t>KR003071</t>
  </si>
  <si>
    <t>76255036</t>
  </si>
  <si>
    <t>高中翔</t>
  </si>
  <si>
    <t>检查驾驶室座椅坐框减震器无法调节，给予更换坐框减震器，故障排除</t>
  </si>
  <si>
    <t>RCFT003766202003050003</t>
  </si>
  <si>
    <t>LRDS6PEB7KT008145</t>
  </si>
  <si>
    <t>KT008145</t>
  </si>
  <si>
    <t>76260947</t>
  </si>
  <si>
    <t>陈将</t>
  </si>
  <si>
    <t>用户反映座椅高度不能调节，检查发现高度调节阀未调节到位导致</t>
  </si>
  <si>
    <t>RCFT003766202003100020</t>
  </si>
  <si>
    <t>LRDV7PEC5KT026078</t>
  </si>
  <si>
    <t>KT026078</t>
  </si>
  <si>
    <t>76285722</t>
  </si>
  <si>
    <t>项金凤</t>
  </si>
  <si>
    <t>用户反映座椅升级不好，检查发现座椅气控阀损坏导致</t>
  </si>
  <si>
    <t>LRDV7PEC3KR004481</t>
  </si>
  <si>
    <t>KR004481</t>
  </si>
  <si>
    <t>76248446</t>
  </si>
  <si>
    <t>邹</t>
  </si>
  <si>
    <t>座椅调整卡滞</t>
  </si>
  <si>
    <t>LRDS6PEB9KT027005</t>
  </si>
  <si>
    <t>KT027005</t>
  </si>
  <si>
    <t>76287253</t>
  </si>
  <si>
    <t>气悬浮卡滞导致座椅调节不好使</t>
  </si>
  <si>
    <t>10t（400）后桥，速比：3.7(自调臂ABS)</t>
  </si>
  <si>
    <t>LRDS6PEB0KT027006</t>
  </si>
  <si>
    <t>KT027006</t>
  </si>
  <si>
    <t>76287260</t>
  </si>
  <si>
    <t>座椅调整机构不好使，导致座椅无法调整</t>
  </si>
  <si>
    <t>用户反映：车辆座椅漏气异响坐下不起，到站后检查发现为座椅坐垫开裂气囊损坏漏气，上下调节开关漏气，保险带无法回位，需为用户更换座椅总成处理</t>
  </si>
  <si>
    <t>RCFT003823202003030004</t>
  </si>
  <si>
    <t>LRDS6PEB3KR007619</t>
  </si>
  <si>
    <t>KR007619</t>
  </si>
  <si>
    <t>76259683</t>
  </si>
  <si>
    <t>代春树</t>
  </si>
  <si>
    <t>经检查车辆驾驶员座椅软垫变形塌陷，拆检为驾驶员座椅总成漏气，检修驾驶员座椅总成，试车正常，故障排除</t>
  </si>
  <si>
    <t>派工单号：1-SR4YXM7   APP内有视频</t>
  </si>
  <si>
    <t>RCFT003823202003070007</t>
  </si>
  <si>
    <t>LRDV7PEC5KR009083</t>
  </si>
  <si>
    <t>KR009083</t>
  </si>
  <si>
    <t>76262181</t>
  </si>
  <si>
    <t>吴成平</t>
  </si>
  <si>
    <t>经检查车辆座椅底部安装支座螺栓掉落，导致车辆驾驶员座椅软垫变形塌陷，检修驾驶员座椅总成，试车正常，故障排除</t>
  </si>
  <si>
    <t>派工单号：1-SWUX7JV   APP内有视频</t>
  </si>
  <si>
    <t>LRDV6PEC5KT008232</t>
  </si>
  <si>
    <t>KT008232</t>
  </si>
  <si>
    <t>76260567</t>
  </si>
  <si>
    <t>方运姣</t>
  </si>
  <si>
    <t>经我站技术人员贾志红检查发现座椅底座断裂脱落造成座椅凹陷</t>
  </si>
  <si>
    <t>LRDS6PTC4JT302077</t>
  </si>
  <si>
    <t>JT302077</t>
  </si>
  <si>
    <t>76242843</t>
  </si>
  <si>
    <t>贾争亮</t>
  </si>
  <si>
    <t>LRDS6PEB1KR023852</t>
  </si>
  <si>
    <t>KR023852</t>
  </si>
  <si>
    <t>3619G044194</t>
  </si>
  <si>
    <t>帅立超</t>
  </si>
  <si>
    <t>检查发现升降器齿轮处变形，无法使用</t>
  </si>
  <si>
    <t>LRDS6PEB2KR029191</t>
  </si>
  <si>
    <t>KR029191</t>
  </si>
  <si>
    <t>76290363</t>
  </si>
  <si>
    <t>王营占</t>
  </si>
  <si>
    <t>LRDS6PEBXJR012136</t>
  </si>
  <si>
    <t>JR012136</t>
  </si>
  <si>
    <t>3118E017502</t>
  </si>
  <si>
    <t>王随随</t>
  </si>
  <si>
    <t>座椅调节机构变形发卡，失去正常功能，给予更换座椅后解决</t>
  </si>
  <si>
    <t>此问题更换座椅底座即可解决</t>
  </si>
  <si>
    <t>因疫情影响，车辆无法正常进站，导致超保后进站，服务站提前备案定件（紧急订单号：PSO2450202002260138）</t>
  </si>
  <si>
    <t>LRDS6PEBXKT019088</t>
  </si>
  <si>
    <t>KT019088</t>
  </si>
  <si>
    <t>76275805</t>
  </si>
  <si>
    <t>马海龙</t>
  </si>
  <si>
    <t>客户反映：驾驶员座椅下榻，经我站检查座椅下榻和支架变型导致此故障，需更换驾驶员座椅处理，之后试车一切正常。</t>
  </si>
  <si>
    <t>故障描述座椅下榻。1.照片无法提供塌陷的位置。2.下榻应该是坐垫的问题。不应该更换总成座椅。</t>
  </si>
  <si>
    <t>RCFT006360202003080001</t>
  </si>
  <si>
    <t>LRDV6PEC2LR004489</t>
  </si>
  <si>
    <t>LR004489</t>
  </si>
  <si>
    <t>76642819</t>
  </si>
  <si>
    <t>陈坤坤</t>
  </si>
  <si>
    <t>STCFT006360202003080001</t>
  </si>
  <si>
    <t>欧曼EST，280，载货，打不上气，不能行使，空车。</t>
  </si>
  <si>
    <t xml:space="preserve">审批人 :Admin,审批时间 :2020-03-08审批意见:未上传APP照片/轨迹原因：.:_x000D_
审批人：SP058_x000D_
审批时间：2020/03/11  15:44:16_x000D_
审批意见：_x000D_
</t>
  </si>
  <si>
    <t>EST车辆，报修单号1-SWT6W79</t>
  </si>
  <si>
    <t>LRDV6PEC6KT041918</t>
  </si>
  <si>
    <t>KT041918</t>
  </si>
  <si>
    <t>76313074</t>
  </si>
  <si>
    <t>FT006400</t>
  </si>
  <si>
    <t>ANH00101</t>
  </si>
  <si>
    <t>合肥志达汽车配件有限责任公司</t>
  </si>
  <si>
    <t>邵波</t>
  </si>
  <si>
    <t>8210001058</t>
  </si>
  <si>
    <t>左后视镜装配不当</t>
  </si>
  <si>
    <t>RCFT006402202003090002</t>
  </si>
  <si>
    <t>LRDS6PEB2JT022629</t>
  </si>
  <si>
    <t>JT022629</t>
  </si>
  <si>
    <t>76237058</t>
  </si>
  <si>
    <t>用户反映车辆驾驶员座椅无法调节，并且漏气，我站检查发现调节机构卡滞导致此现象，由于无此配件，给与用户维修处理，用户认可</t>
  </si>
  <si>
    <t>维修处理，无旧件</t>
  </si>
  <si>
    <t>13t(469)后桥，进口轮毂单元，速比：4.111（ABS</t>
  </si>
  <si>
    <t>LRDS6PTC2LR001372</t>
  </si>
  <si>
    <t>LR001372</t>
  </si>
  <si>
    <t>BJ4259L6DLL-01</t>
  </si>
  <si>
    <t>WP13NG430E61</t>
  </si>
  <si>
    <t>3119L095950</t>
  </si>
  <si>
    <t>FT006832</t>
  </si>
  <si>
    <t>LIN00041</t>
  </si>
  <si>
    <t>台安县重型汽车服务有限责任公司</t>
  </si>
  <si>
    <t>刘文坤</t>
  </si>
  <si>
    <t>4259SMFCB-3BZ00700</t>
  </si>
  <si>
    <t>经检查发现气囊螺丝脱落导致气囊损坏故座椅不起，更换气囊试用正常</t>
  </si>
  <si>
    <t>LRDV7PEC8KR022006</t>
  </si>
  <si>
    <t>KR022006</t>
  </si>
  <si>
    <t>76279635</t>
  </si>
  <si>
    <t>陈平华</t>
  </si>
  <si>
    <t>经检查，驾驶员座椅速升速降开关内部磨损，损坏，更换后试车正常，故障排除</t>
  </si>
  <si>
    <t>驾驶员座椅总成：A1093  K0624  H468100000016</t>
  </si>
  <si>
    <t>5.190604619</t>
  </si>
  <si>
    <t>LRDS6PEB3KT021426</t>
  </si>
  <si>
    <t>KT021426</t>
  </si>
  <si>
    <t>76278080</t>
  </si>
  <si>
    <t>FT006883</t>
  </si>
  <si>
    <t>HEN00100</t>
  </si>
  <si>
    <t>沁阳市鑫达汽车修理有限公司</t>
  </si>
  <si>
    <t>李财涛</t>
  </si>
  <si>
    <t>经检查，座椅气阀漏气，故更换。</t>
  </si>
  <si>
    <t>SP060</t>
  </si>
  <si>
    <t>RCFT006899202003080005</t>
  </si>
  <si>
    <t>LRDS6PEB4KT023217</t>
  </si>
  <si>
    <t>KT023217</t>
  </si>
  <si>
    <t>76233350</t>
  </si>
  <si>
    <t>检查发现：座椅调节阀气管脱落，导致车辆座椅无法调节</t>
  </si>
  <si>
    <t>LRDS6PEB7KT022112</t>
  </si>
  <si>
    <t>KT022112</t>
  </si>
  <si>
    <t>76279927</t>
  </si>
  <si>
    <t>马</t>
  </si>
  <si>
    <t>车辆行驶时，座椅损坏经检查发现座椅气囊整体向右倾斜严重导致座椅无法正常升降。</t>
  </si>
  <si>
    <t>RCFT006953202003010001</t>
  </si>
  <si>
    <t>LRDS6PEB4KR008651</t>
  </si>
  <si>
    <t>KR008651</t>
  </si>
  <si>
    <t>76261194</t>
  </si>
  <si>
    <t>FT006953</t>
  </si>
  <si>
    <t>ANH00145</t>
  </si>
  <si>
    <t>淮南市谢氏汽车修理服务有限公司</t>
  </si>
  <si>
    <t>吴向阳</t>
  </si>
  <si>
    <t>LRDS6PEB6JT303820</t>
  </si>
  <si>
    <t>JT303820</t>
  </si>
  <si>
    <t>76247254</t>
  </si>
  <si>
    <t>用户反映座椅摇晃。经查：坐框减震器总成磨损，松旷。</t>
  </si>
  <si>
    <t>5.181103838</t>
  </si>
  <si>
    <t>J1128003</t>
  </si>
  <si>
    <t>J330562</t>
  </si>
  <si>
    <t>J330503</t>
  </si>
  <si>
    <t>LRDS6PEB3KR002730</t>
  </si>
  <si>
    <t>KR002730</t>
  </si>
  <si>
    <t>76254323</t>
  </si>
  <si>
    <t>用户反映座椅摇晃。经查：驾驶员座椅支架断裂，多处松旷，靠背无法卡死。</t>
  </si>
  <si>
    <t>此故障更换座椅底座总成即可消除</t>
  </si>
  <si>
    <t>5.181210716</t>
  </si>
  <si>
    <t>K0116/102</t>
  </si>
  <si>
    <t>K012168</t>
  </si>
  <si>
    <t>K012156</t>
  </si>
  <si>
    <t>LRDS6PEB3JT303760</t>
  </si>
  <si>
    <t>JT303760</t>
  </si>
  <si>
    <t>76247264</t>
  </si>
  <si>
    <t>因该车更换过组合仪表，导致里程小，实际里程为76,303km，望领导审批。</t>
  </si>
  <si>
    <t>5.181106139</t>
  </si>
  <si>
    <t>J1128044</t>
  </si>
  <si>
    <t>J330531</t>
  </si>
  <si>
    <t>J329561</t>
  </si>
  <si>
    <t>LRDS6PEB3KT036122</t>
  </si>
  <si>
    <t>KT036122</t>
  </si>
  <si>
    <t>1419J119448</t>
  </si>
  <si>
    <t>辛常常</t>
  </si>
  <si>
    <t>检查发现：驾驶员座椅调整机构卡滞，更换座椅调节阀解决</t>
  </si>
  <si>
    <t>LRDV7PEC5KR039961</t>
  </si>
  <si>
    <t>KR039961</t>
  </si>
  <si>
    <t>1619K118403</t>
  </si>
  <si>
    <t>3317DPPJC-X8Z00200</t>
  </si>
  <si>
    <t>用户反映车辆驾驶员座椅无法调节高度。检查发现车辆座椅气孔升降手柄故障导致。更换气控手柄。</t>
  </si>
  <si>
    <t>13t(459)后桥，速比:4.625(自调臂ABS)</t>
  </si>
  <si>
    <t>RCFT009832202003080004</t>
  </si>
  <si>
    <t>LRDS6PEB7KT024619</t>
  </si>
  <si>
    <t>KT024619</t>
  </si>
  <si>
    <t>76283505</t>
  </si>
  <si>
    <t>申先生</t>
  </si>
  <si>
    <t>LRDS6PEB6LR001279</t>
  </si>
  <si>
    <t>LR001279</t>
  </si>
  <si>
    <t>76318562</t>
  </si>
  <si>
    <t>刘林</t>
  </si>
  <si>
    <t>客户反映车辆座椅无法调节，经检查发现为车辆座椅内部调整机构损坏导致。</t>
  </si>
  <si>
    <t>从照片无法确认问题点和故障描述问题一致性。若问题点成立更换座椅底座即可解决</t>
  </si>
  <si>
    <t>更换座椅总成。已拍摄现场维修视频，故障视频。</t>
  </si>
  <si>
    <t>10t（440）后桥，速比：3.083（ABS）</t>
  </si>
  <si>
    <t>RCFT010155202003040003</t>
  </si>
  <si>
    <t>LRDV7PEC4KR006952</t>
  </si>
  <si>
    <t>KR006952</t>
  </si>
  <si>
    <t>76259140</t>
  </si>
  <si>
    <t>李松</t>
  </si>
  <si>
    <t>座椅总成旧件上印有 A1 093 K01 23 H468100000016A0配件厂家直发</t>
  </si>
  <si>
    <t>RCFT010155202003080002</t>
  </si>
  <si>
    <t>LRDV7PEC4JR304769</t>
  </si>
  <si>
    <t>JR304769</t>
  </si>
  <si>
    <t>76247626</t>
  </si>
  <si>
    <t>戴广磊</t>
  </si>
  <si>
    <t>1319VNPKF-C1T00500</t>
  </si>
  <si>
    <t>驾驶员座椅内部元件失效导致座椅不好升降 ，驾驶极不舒服</t>
  </si>
  <si>
    <t>RCFT010296202003040016</t>
  </si>
  <si>
    <t>LRDV7PECXKT021510</t>
  </si>
  <si>
    <t>KT021510</t>
  </si>
  <si>
    <t>76233319</t>
  </si>
  <si>
    <t>杨宁</t>
  </si>
  <si>
    <t>经我站人员到达现场检查发现座椅底座气管破裂导致漏气，给予气管重新接上维修后故障排除</t>
  </si>
  <si>
    <t>STCFT010296202003040007</t>
  </si>
  <si>
    <t>车辆漏气无法行驶</t>
  </si>
  <si>
    <t xml:space="preserve">_x000D_
审批人：SP056_x000D_
审批时间：2020/03/06  10:03:46_x000D_
审批意见：_x000D_
</t>
  </si>
  <si>
    <t>疫情原因导致开工较晚单子提报超时</t>
  </si>
  <si>
    <t>LRDS6PEB7KT033711</t>
  </si>
  <si>
    <t>KT033711</t>
  </si>
  <si>
    <t>76297849</t>
  </si>
  <si>
    <t>韩建波</t>
  </si>
  <si>
    <t>巴林左旗敖汉分公司报单，请领导审核通过   与车辆REPFT010425202003080006为同一故障地</t>
  </si>
  <si>
    <t>LRDS6PEB0KR034020</t>
  </si>
  <si>
    <t>KR034020</t>
  </si>
  <si>
    <t>76298066</t>
  </si>
  <si>
    <t xml:space="preserve">经我站检查发现该车辆驾驶员座椅底座变形，导致该车辆驾驶员座椅有量，驾驶员座椅靠垫及坐垫均变形，给客户更换新件后故障排除。  </t>
  </si>
  <si>
    <t>巴林左旗敖汉分公司报单，请领导审核通过    与车辆REPFT010425202003080006为同一故障地</t>
  </si>
  <si>
    <t>RCFT010510202003010002</t>
  </si>
  <si>
    <t>LRDV7PEC1KR024289</t>
  </si>
  <si>
    <t>KR024289</t>
  </si>
  <si>
    <t>76283051</t>
  </si>
  <si>
    <t>FT010510</t>
  </si>
  <si>
    <t>FDHUN007</t>
  </si>
  <si>
    <t>怀化市恒隆汽车维修有限公司</t>
  </si>
  <si>
    <t>客户反映，座垫无气垫，后经我站检查发现，座椅减震器螺栓脱出</t>
  </si>
  <si>
    <t>STCFT010510202003010001</t>
  </si>
  <si>
    <t>客户反映，座垫无气垫，后经我站检查发现，座椅减震器螺栓松脱</t>
  </si>
  <si>
    <t xml:space="preserve">_x000D_
审批人：SP014_x000D_
审批时间：2020/03/04  11:08:59_x000D_
审批意见：_x000D_
</t>
  </si>
  <si>
    <t>因座椅为供总成给工厂，此故障属座椅厂家未装配好，索赔责任厂家</t>
  </si>
  <si>
    <t>LRDS6PEB4KT019376</t>
  </si>
  <si>
    <t>KT019376</t>
  </si>
  <si>
    <t>3619E035548</t>
  </si>
  <si>
    <t>张猛</t>
  </si>
  <si>
    <t>座椅气控损坏</t>
  </si>
  <si>
    <t>RCFT010747202003010004</t>
  </si>
  <si>
    <t>LRDS6PTC6JT305661</t>
  </si>
  <si>
    <t>JT305661</t>
  </si>
  <si>
    <t>3118L066237</t>
  </si>
  <si>
    <t>张宁宁</t>
  </si>
  <si>
    <t>座椅坐框开裂</t>
  </si>
  <si>
    <t>新件由厂家发回吗，现提报工时费，恳请领导审核，谢谢</t>
  </si>
  <si>
    <t>LRDS6PTC6JR306287</t>
  </si>
  <si>
    <t>JR306287</t>
  </si>
  <si>
    <t>76248834</t>
  </si>
  <si>
    <t>贺刘平</t>
  </si>
  <si>
    <t>坐框减震器内部故障导致座椅不升</t>
  </si>
  <si>
    <t>LRDV7PEC8JR023431</t>
  </si>
  <si>
    <t>JR023431</t>
  </si>
  <si>
    <t>76240604</t>
  </si>
  <si>
    <t>刘长岭</t>
  </si>
  <si>
    <t>通过故障信息描述，更换座椅底座故障即可消除</t>
  </si>
  <si>
    <t>LRDS6PEB9KT023519</t>
  </si>
  <si>
    <t>KT023519</t>
  </si>
  <si>
    <t>76281629</t>
  </si>
  <si>
    <t>FT000003767</t>
  </si>
  <si>
    <t>GUZ00048</t>
  </si>
  <si>
    <t>毕节市政鸿汽车服务有限公司</t>
  </si>
  <si>
    <t>詹先生</t>
  </si>
  <si>
    <t>4259SMFKB-F8Z00200</t>
  </si>
  <si>
    <t>气悬浮总成失效导致座椅自动升降</t>
  </si>
  <si>
    <t>STCFT000003767202003130002</t>
  </si>
  <si>
    <t>STCAFT000003767202003120001</t>
  </si>
  <si>
    <t>驾驶员座椅自动升降。</t>
  </si>
  <si>
    <t xml:space="preserve">_x000D_
审批人：SP015_x000D_
审批时间：2020/03/16  16:49:23_x000D_
审批意见：_x000D_
</t>
  </si>
  <si>
    <t>贵FZX782</t>
  </si>
  <si>
    <t>LRDV7PEC2KT022599</t>
  </si>
  <si>
    <t>KT022599</t>
  </si>
  <si>
    <t>76280382</t>
  </si>
  <si>
    <t>西宁泰正建筑工程有限公司</t>
  </si>
  <si>
    <t>客户来电反映座椅自动升降，无法驾驶，请求外出服务，经我站服务人员到场检查发现驾驶员座椅调整机构损坏导致此故障，需更换驾驶员座椅总成，更换后故障排除</t>
  </si>
  <si>
    <t>STCFT000005819202003120001</t>
  </si>
  <si>
    <t>符合渣土车保修期内免费外出</t>
  </si>
  <si>
    <t xml:space="preserve">_x000D_
审批人：SP010_x000D_
审批时间：2020/03/16  14:46:53_x000D_
审批意见：到位时长2小时5分钟_x000D_
</t>
  </si>
  <si>
    <t>N 渣土车保修期内免费外出</t>
  </si>
  <si>
    <t>LRDV7PEC6KT029412</t>
  </si>
  <si>
    <t>KT029412</t>
  </si>
  <si>
    <t>76290342</t>
  </si>
  <si>
    <t>青海红色商贸有限公司</t>
  </si>
  <si>
    <t>客户反映车辆座椅损坏，经我站维修人员检查发现驾驶员座椅调整机构损坏，导致此故障，需更换驾驶员座椅总成</t>
  </si>
  <si>
    <t>Z               索赔单RCFT000005819202003120008索赔，重新提报照片只能在文档中上传，照片中显示时间地点与外出索赔RCFT000005819202003120002同时维修，APP轨迹，智科轨迹已上传，望领导核实审批为盼，</t>
  </si>
  <si>
    <t>LRDS6PEB5KR029721</t>
  </si>
  <si>
    <t>KR029721</t>
  </si>
  <si>
    <t>76291203</t>
  </si>
  <si>
    <t>现象：该车座椅无法升降，原因：经检查为该车气悬浮故障导致</t>
  </si>
  <si>
    <t>旧件验收，已系统信息为准</t>
  </si>
  <si>
    <t>系统车辆信息出厂日期为：2019-9-16；照片车辆标牌标示日期为：2019年10月</t>
  </si>
  <si>
    <t>LRDS6PEB4KR002204</t>
  </si>
  <si>
    <t>KR002204</t>
  </si>
  <si>
    <t>1419A005940</t>
  </si>
  <si>
    <t>刘相军</t>
  </si>
  <si>
    <t>4259SMFKB-M2Z00200</t>
  </si>
  <si>
    <t>现象该车座椅倾斜，无法升降，原因：经检查为该车座椅整体倾斜，气悬浮损坏，前期给予维修故障未排除</t>
  </si>
  <si>
    <t>图片无法确认故障失效模式，对维修方案进行质疑</t>
  </si>
  <si>
    <t>RCFT000011816202003120001</t>
  </si>
  <si>
    <t>LRDV6PEC0KT022801</t>
  </si>
  <si>
    <t>KT022801</t>
  </si>
  <si>
    <t>1419F088217</t>
  </si>
  <si>
    <t>尹平</t>
  </si>
  <si>
    <t>STCFT000011816202003120001</t>
  </si>
  <si>
    <t>欧曼潍柴自卸，座椅损坏，已联系北京宏晔</t>
  </si>
  <si>
    <t xml:space="preserve">_x000D_
审批人：SP010_x000D_
审批时间：2020/03/17  10:04:22_x000D_
审批意见：到位时长30分钟_x000D_
</t>
  </si>
  <si>
    <t>国六渣土车无条件外出</t>
  </si>
  <si>
    <t>LRDV6PEC9KR025595</t>
  </si>
  <si>
    <t>KR025595</t>
  </si>
  <si>
    <t>1419H099676</t>
  </si>
  <si>
    <t>高忠</t>
  </si>
  <si>
    <t>用户反映车辆座椅无法正常升降，漏气，经检查是由于座椅调节阀损坏导致，无散件，客户抱怨，需更换座椅总成。</t>
  </si>
  <si>
    <t>座椅调节阀损坏导致，无散件，客户抱怨，需更换座椅总成。</t>
  </si>
  <si>
    <t>RCFT000011816202003200002</t>
  </si>
  <si>
    <t>LRDV6PEC2KT031886</t>
  </si>
  <si>
    <t>KT031886</t>
  </si>
  <si>
    <t>1419S108498</t>
  </si>
  <si>
    <t>丁总</t>
  </si>
  <si>
    <t>到位时长29分钟</t>
  </si>
  <si>
    <t>STCFT000011816202003200002</t>
  </si>
  <si>
    <t>国六渣土车，无条件外出</t>
  </si>
  <si>
    <t xml:space="preserve">_x000D_
审批人：SP013_x000D_
审批时间：2020/03/23  14:00:58_x000D_
审批意见：_x000D_
</t>
  </si>
  <si>
    <t xml:space="preserve">国六渣土车，无条件外出  非GPS车京AJC518  </t>
  </si>
  <si>
    <t>LRDS6PEB6JT307169</t>
  </si>
  <si>
    <t>JT307169</t>
  </si>
  <si>
    <t>76252123</t>
  </si>
  <si>
    <t>FT000013108</t>
  </si>
  <si>
    <t>FDGUD009</t>
  </si>
  <si>
    <t>佛山市南海宇威汽车贸易有限公司</t>
  </si>
  <si>
    <t>张军军</t>
  </si>
  <si>
    <t>经维修员检查为驾驶员座椅无法升降，为用户车辆该更换驾驶员座椅总成，故障排除</t>
  </si>
  <si>
    <t>RCFT000017376202003170001</t>
  </si>
  <si>
    <t>LRDV7PEC2JT020673</t>
  </si>
  <si>
    <t>JT020673</t>
  </si>
  <si>
    <t>76236187</t>
  </si>
  <si>
    <t>崔集明</t>
  </si>
  <si>
    <t>用户反映：驾驶员座椅漏气；检查座椅气管接管破裂导致，用气管接头维修后故障排除。城市渣土车</t>
  </si>
  <si>
    <t>到位时长1小时18分</t>
  </si>
  <si>
    <t>STCFT000017376202003170001</t>
  </si>
  <si>
    <t xml:space="preserve">_x000D_
审批人：SP013_x000D_
审批时间：2020/03/20  16:13:14_x000D_
审批意见：_x000D_
</t>
  </si>
  <si>
    <t>LRDS6PEB3JT301166</t>
  </si>
  <si>
    <t>JT301166</t>
  </si>
  <si>
    <t>3618H036271</t>
  </si>
  <si>
    <t>饶先生</t>
  </si>
  <si>
    <t>检查发现原因是气控升降手柄总成损坏造成座椅无法调节</t>
  </si>
  <si>
    <t>5.181105671</t>
  </si>
  <si>
    <t>J319070A2070</t>
  </si>
  <si>
    <t>J313550A1282</t>
  </si>
  <si>
    <t>J312585A1282</t>
  </si>
  <si>
    <t>LRDS6PEBXJR301162</t>
  </si>
  <si>
    <t>JR301162</t>
  </si>
  <si>
    <t>3618H036274</t>
  </si>
  <si>
    <t>5.181105629</t>
  </si>
  <si>
    <t>J1109019A0004</t>
  </si>
  <si>
    <t>J313554A1282</t>
  </si>
  <si>
    <t>J312576A1282</t>
  </si>
  <si>
    <t>LRDS6PEB1KR014410</t>
  </si>
  <si>
    <t>KR014410</t>
  </si>
  <si>
    <t>3619D028709</t>
  </si>
  <si>
    <t>仇先生</t>
  </si>
  <si>
    <t>RCFT000024683202003120004</t>
  </si>
  <si>
    <t>RCFT000024683202003170005</t>
  </si>
  <si>
    <t>LRDS6PEB8KT011135</t>
  </si>
  <si>
    <t>KT011135</t>
  </si>
  <si>
    <t>76263311</t>
  </si>
  <si>
    <t>李士龙</t>
  </si>
  <si>
    <t>LRDS6PEB2KR016764</t>
  </si>
  <si>
    <t>KR016764</t>
  </si>
  <si>
    <t>76271742</t>
  </si>
  <si>
    <t>山西浩伟运输有限公司</t>
  </si>
  <si>
    <t>经我站检查，驾驶员座椅轨道损坏，无法调节，给予更换，故障排除</t>
  </si>
  <si>
    <t xml:space="preserve"> 盖座椅无拆分件，无法更换支架，需更换总成修复</t>
  </si>
  <si>
    <t>提供照片无法确认损坏的具体位置；若按故障现象描述，更换座椅底座总成问题即可解决</t>
  </si>
  <si>
    <t>LRDV7PECXKT019238</t>
  </si>
  <si>
    <t>KT019238</t>
  </si>
  <si>
    <t>1419E077104</t>
  </si>
  <si>
    <t>刘帅</t>
  </si>
  <si>
    <t>经检查判断为驾驶员座椅无法升降，更换后故障排除。</t>
  </si>
  <si>
    <t>13t(奔驰)/5.92(ABS)</t>
  </si>
  <si>
    <t>LRDS6PEB6KT014776</t>
  </si>
  <si>
    <t>KT014776</t>
  </si>
  <si>
    <t>76268608</t>
  </si>
  <si>
    <t>张洪祥</t>
  </si>
  <si>
    <t>客户反映车辆座椅气囊失效，维修人员检查发现座椅气悬浮损坏，更换气悬浮</t>
  </si>
  <si>
    <t>RCFT000057151202003140002</t>
  </si>
  <si>
    <t>LRDS6PEB6KR014547</t>
  </si>
  <si>
    <t>KR014547</t>
  </si>
  <si>
    <t>76269461</t>
  </si>
  <si>
    <t>韩露</t>
  </si>
  <si>
    <t>客户车辆座椅下午弹不起来，维修人员检查发现气悬浮损坏，更换气悬浮总成</t>
  </si>
  <si>
    <t>客户反映车辆座椅坐下去弹不起来，维修人员检查发现座椅气悬浮损坏，更换后恢复正常</t>
  </si>
  <si>
    <t>LRDS6PEB5KT015241</t>
  </si>
  <si>
    <t>KT015241</t>
  </si>
  <si>
    <t>76269875</t>
  </si>
  <si>
    <t>FT000063789</t>
  </si>
  <si>
    <t>FDHEB048</t>
  </si>
  <si>
    <t>河北凯昌祥汽车销售服务有限公司</t>
  </si>
  <si>
    <t>贾立川</t>
  </si>
  <si>
    <t>经检查发现座椅气管损坏底座损坏靠背无法调节，无法正常使用，</t>
  </si>
  <si>
    <t>无气管底座损坏的对应照片；按此描述更换座椅底座问题即可解决</t>
  </si>
  <si>
    <t>LRDS6PTC0KR017343</t>
  </si>
  <si>
    <t>KR017343</t>
  </si>
  <si>
    <t>3119D026967</t>
  </si>
  <si>
    <t>陈玉强</t>
  </si>
  <si>
    <t>4259SMFCB-G8T00800</t>
  </si>
  <si>
    <t>客户反映驾驶员座椅异响，卡滞。经检查发现驾驶室员座椅底座异响，调节结构卡滞。更换驾驶员座椅总成。</t>
  </si>
  <si>
    <t>GTL派工单号：1-T4WRQ3P</t>
  </si>
  <si>
    <t>16JSDX240TA（铁）+缓速器</t>
  </si>
  <si>
    <t>RCFT000066825202003190001</t>
  </si>
  <si>
    <t>LRDV6PEC0JT306377</t>
  </si>
  <si>
    <t>JT306377</t>
  </si>
  <si>
    <t>76250412</t>
  </si>
  <si>
    <t>甘肃和堃渣土运输有限公司</t>
  </si>
  <si>
    <t>经检查是座椅高低调节阀与手柄连接的气管接头变形脱落，现场用快速接头嫁接安装，试车正常。</t>
  </si>
  <si>
    <t>车辆信息出厂日期；2018-12-25，车辆标牌标示的制造日期：2019年5月</t>
  </si>
  <si>
    <t>STCFT000066825202003190001</t>
  </si>
  <si>
    <t>客户反映座椅漏气。</t>
  </si>
  <si>
    <t xml:space="preserve">_x000D_
审批人：SP058_x000D_
审批时间：2020/03/23  13:02:38_x000D_
审批意见：到位时长16分_x000D_
</t>
  </si>
  <si>
    <t>GTL产品报修，派工单号为：1-TEIPIRY  渣土车免费外出救援</t>
  </si>
  <si>
    <t>13t(奔驰)/5.26(ABS)</t>
  </si>
  <si>
    <t>RCFT000068424202003200001</t>
  </si>
  <si>
    <t>LRDS6PTC1JT304739</t>
  </si>
  <si>
    <t>JT304739</t>
  </si>
  <si>
    <t>3118L062972</t>
  </si>
  <si>
    <t>张跃强</t>
  </si>
  <si>
    <t>4259SMFCB-G8T00400</t>
  </si>
  <si>
    <t>用户反映：座椅不起，经我站维修人员检查气悬浮总成损坏，检修后座椅正常。</t>
  </si>
  <si>
    <t>LRDS6PEB9JT305478</t>
  </si>
  <si>
    <t>JT305478</t>
  </si>
  <si>
    <t>76249579</t>
  </si>
  <si>
    <t>窦先生</t>
  </si>
  <si>
    <t>经检查驾驶员座椅骨架和滑轨损坏，内部固定零件也损坏无拆分件，需更换驾驶员座椅总成处理</t>
  </si>
  <si>
    <t>图片无法显示座椅骨架断裂位置。按故障现象描述判定，更换座椅底座总成问题即可解决。</t>
  </si>
  <si>
    <t>RCFT000072234202003120001</t>
  </si>
  <si>
    <t>LRDV7PEC8KT501321</t>
  </si>
  <si>
    <t>KT501321</t>
  </si>
  <si>
    <t>76982764</t>
  </si>
  <si>
    <t>FT000072234</t>
  </si>
  <si>
    <t>FDHEL015</t>
  </si>
  <si>
    <t>鸡西享运汽车销售服务有限公司</t>
  </si>
  <si>
    <t>七台河宝泰隆煤化工股份有限公司</t>
  </si>
  <si>
    <t>1319VNPKF-A1T00100</t>
  </si>
  <si>
    <t>12JSDX240TA（铁）</t>
  </si>
  <si>
    <t>RCFT000073975202003160005</t>
  </si>
  <si>
    <t>LRDS6PEB4JR304722</t>
  </si>
  <si>
    <t>JR304722</t>
  </si>
  <si>
    <t>76244035</t>
  </si>
  <si>
    <t>FT000073975</t>
  </si>
  <si>
    <t>FDSHD052</t>
  </si>
  <si>
    <t>东营市永杰车辆救援服务有限公司</t>
  </si>
  <si>
    <t>孟宪滨</t>
  </si>
  <si>
    <t>客户反映车辆座椅漏气，检查是座椅气阀管路漏气给予维修处理</t>
  </si>
  <si>
    <t>10t（440）后桥，速比：3.7(自调臂ABS)</t>
  </si>
  <si>
    <t>专用车</t>
  </si>
  <si>
    <t>LRDV7PEC7KT022422</t>
  </si>
  <si>
    <t>KT022422</t>
  </si>
  <si>
    <t>1419F080485</t>
  </si>
  <si>
    <t>FT000075317</t>
  </si>
  <si>
    <t>FDNEM031</t>
  </si>
  <si>
    <t>乌海市昌达汽车销售服务有限公司</t>
  </si>
  <si>
    <t>苏乐</t>
  </si>
  <si>
    <t>客户反应座椅骨架断裂，更换后排除故障。</t>
  </si>
  <si>
    <t>派工单号1-62086761174，经核实是2月25号工单，在保修期内。因疫期服务站未开工，无配件，3月16日维修</t>
  </si>
  <si>
    <t>LRDS6PEBXKT016532</t>
  </si>
  <si>
    <t>KT016532</t>
  </si>
  <si>
    <t>FT000079</t>
  </si>
  <si>
    <t>ANH00021</t>
  </si>
  <si>
    <t>蚌埠市通利汽车销售有限公司</t>
  </si>
  <si>
    <t>叶士伟</t>
  </si>
  <si>
    <t>用户反映：驾驶员座椅不能前后不能调节，坐垫塌陷。经检查发现座椅底座骨架变形，坐垫变形。</t>
  </si>
  <si>
    <t>LRDS6PEB8KR016607</t>
  </si>
  <si>
    <t>KR016607</t>
  </si>
  <si>
    <t>1419D061955</t>
  </si>
  <si>
    <t>懂秀</t>
  </si>
  <si>
    <t>外出单作废，只结算维修单。</t>
  </si>
  <si>
    <t>13t(奔驰)后桥,速比：4.76(自调臂ABS)</t>
  </si>
  <si>
    <t>E38110025J3T00210</t>
  </si>
  <si>
    <t>J3T00210</t>
  </si>
  <si>
    <t>1418L141087</t>
  </si>
  <si>
    <t>驾驶员座椅骨架断裂，无法使用，更换新件。</t>
  </si>
  <si>
    <t>LRDS6PEBXJT018814</t>
  </si>
  <si>
    <t>JT018814</t>
  </si>
  <si>
    <t>76230034</t>
  </si>
  <si>
    <t>FT000102355</t>
  </si>
  <si>
    <t>FDGAS019</t>
  </si>
  <si>
    <t>肃北蒙古族自治县马鬃山四华汽贸有限公司</t>
  </si>
  <si>
    <t>4259SNFKB-A1Z01200</t>
  </si>
  <si>
    <t>经检查为：座椅气阀不起作用且气囊不存气漏气需更换。</t>
  </si>
  <si>
    <t>此车是危化品运输车辆。 欧曼抗击疫情服务保障活动           我站是新建站当时车联网账户还未开通，望老师核实酌情予以审核！！！</t>
  </si>
  <si>
    <t>RCFT000102355202003130001</t>
  </si>
  <si>
    <t>LRDS6PEB0JT021740</t>
  </si>
  <si>
    <t>JT021740</t>
  </si>
  <si>
    <t>76238655</t>
  </si>
  <si>
    <t>韩生林</t>
  </si>
  <si>
    <t>经检查为：座椅减震框内气囊接头及气管破裂造成座椅塌陷，检修后故障排除。</t>
  </si>
  <si>
    <t xml:space="preserve">此车是危化品运输车辆。 欧曼抗击疫情服务保障活动    </t>
  </si>
  <si>
    <t>LRDS6PEB0KR016438</t>
  </si>
  <si>
    <t>KR016438</t>
  </si>
  <si>
    <t>76271364</t>
  </si>
  <si>
    <t>FT000107151</t>
  </si>
  <si>
    <t>FDFUJ013</t>
  </si>
  <si>
    <t>泉州市精通汽车服务有限公司</t>
  </si>
  <si>
    <t>潘桂生</t>
  </si>
  <si>
    <t>该车辆驾驶员座椅漏气，经检查是由于驾驶员座椅气阀调节机构漏气所致，更换座椅气阀调节机构总成，排除故障。</t>
  </si>
  <si>
    <t>变更服务站名称，系统切换等新账号下发，遗留单据在此补报，此单相关APP照片及视频在原FT001873PMS系统维修单号REPFT001873202003130001上面，此单照片用文档补充上传，附维修现场视频</t>
  </si>
  <si>
    <t>LRDS6PTC5KR019167</t>
  </si>
  <si>
    <t>KR019167</t>
  </si>
  <si>
    <t>76274258</t>
  </si>
  <si>
    <t>陈万福</t>
  </si>
  <si>
    <t>外出故障地点：海口市秀英区南海大道陆航车队。</t>
  </si>
  <si>
    <t>经客户反映车辆侧下视镜破裂；经检查为侧下视镜开裂导致破裂</t>
  </si>
  <si>
    <t>注：大客户上门服务，地址：广州市番禺区兴业大道；APP派工单号：A202003131678（已上传APP照片及APP视频）</t>
  </si>
  <si>
    <t>经检查发现驾驶员座椅调整机构卡滞，无法使用，建议更换处理。</t>
  </si>
  <si>
    <t>按此故障现象描述，更换座椅底座总成问题即可解决</t>
  </si>
  <si>
    <t>经我站核实，我站联系欧曼配件技术人员该型号座椅无拆分件，更换总成处理，请领导给予审核，</t>
  </si>
  <si>
    <t>LRDS6PEB5KR032635</t>
  </si>
  <si>
    <t>KR032635</t>
  </si>
  <si>
    <t>76296278</t>
  </si>
  <si>
    <t>陈鹏（邢台县润鹏货运车队）</t>
  </si>
  <si>
    <t>4259SMFKB-F6T01200</t>
  </si>
  <si>
    <t>经检查发现，驾驶员座椅调整机构卡滞导致无法调节，需要更换驾驶员座椅总成。</t>
  </si>
  <si>
    <t>因此座椅无拆分件，所以更换驾驶员座椅总成件处理。</t>
  </si>
  <si>
    <t>RCFT001679202003110001</t>
  </si>
  <si>
    <t>LRDS6PEB0KR038505</t>
  </si>
  <si>
    <t>KR038505</t>
  </si>
  <si>
    <t>76306089</t>
  </si>
  <si>
    <t>FT001679</t>
  </si>
  <si>
    <t>CHQ00018</t>
  </si>
  <si>
    <t>重庆市万州区驰龙汽车服务有限公司</t>
  </si>
  <si>
    <t>程地森</t>
  </si>
  <si>
    <t>经我站维修人员外出检查为驾驶室座椅总成气管脱出、漏气严重导致座椅无法调节升起故障；</t>
  </si>
  <si>
    <t>STCFT001679202003110001</t>
  </si>
  <si>
    <t>夜间</t>
  </si>
  <si>
    <t>车辆致电反映该车辆座椅损坏；不敢行驶；要求外出服务。</t>
  </si>
  <si>
    <t xml:space="preserve">_x000D_
审批人：SP011_x000D_
审批时间：2020/03/13  14:24:35_x000D_
审批意见：_x000D_
</t>
  </si>
  <si>
    <t>APP照片及APP轨迹，已上传智科轨迹截图</t>
  </si>
  <si>
    <t>LRDS6PEBXKT015915</t>
  </si>
  <si>
    <t>KT015915</t>
  </si>
  <si>
    <t>76270500</t>
  </si>
  <si>
    <t>张炳辉</t>
  </si>
  <si>
    <t>经我站维修人员检查发现座椅气阀总成漏气，更换后车辆恢复正常。</t>
  </si>
  <si>
    <t>LRDS6PEB6JR023456</t>
  </si>
  <si>
    <t>JR023456</t>
  </si>
  <si>
    <t>76241051</t>
  </si>
  <si>
    <t>赵克涵</t>
  </si>
  <si>
    <t>用户反映座椅举升不起来，经检查发现座椅气悬浮总成内部损坏造成的</t>
  </si>
  <si>
    <t>RCFT001871202003180002</t>
  </si>
  <si>
    <t>LRDS7PEB4KT026826</t>
  </si>
  <si>
    <t>KT026826</t>
  </si>
  <si>
    <t>76286885</t>
  </si>
  <si>
    <t>RCFT002158202003170001</t>
  </si>
  <si>
    <t>LRDS6PEB4LR004939</t>
  </si>
  <si>
    <t>LR004939</t>
  </si>
  <si>
    <t>76644265</t>
  </si>
  <si>
    <t>FT002158</t>
  </si>
  <si>
    <t>SHD00325</t>
  </si>
  <si>
    <t>潍坊市汇众汽车销售服务有限公司汽车修理厂</t>
  </si>
  <si>
    <t>王坤</t>
  </si>
  <si>
    <t>经维修人员检查座椅发现里边气管接头断开导致，重新插好后故障排除</t>
  </si>
  <si>
    <t>LRDS6PEB2KT032854</t>
  </si>
  <si>
    <t>KT032854</t>
  </si>
  <si>
    <t>76295586</t>
  </si>
  <si>
    <t>龚小林</t>
  </si>
  <si>
    <t>工单编号：1-63604533368   旧件编号：K1016  新件编号：K1118</t>
  </si>
  <si>
    <t>13t(459)后桥，进口轮毂单元，速比:3.364(ABS</t>
  </si>
  <si>
    <t>LRDS6PEB4KR010061</t>
  </si>
  <si>
    <t>KR010061</t>
  </si>
  <si>
    <t>76262070</t>
  </si>
  <si>
    <t>拆检发现座椅气控升降手柄总成卡滞，导致座椅无法升降，更换新件后故障排除.</t>
  </si>
  <si>
    <t>新ETX穿越版已关联派工单号照片APP已上传，座椅总成号：H0681010100A0/A1093/K0315</t>
  </si>
  <si>
    <t>LRDS6PEB9KR011920</t>
  </si>
  <si>
    <t>KR011920</t>
  </si>
  <si>
    <t>76263875</t>
  </si>
  <si>
    <t>李俊奇</t>
  </si>
  <si>
    <t>LRDS6PEB1KR025889</t>
  </si>
  <si>
    <t>KR025889</t>
  </si>
  <si>
    <t>76285366</t>
  </si>
  <si>
    <t>盖卫波</t>
  </si>
  <si>
    <t>RCFT003545202003110013</t>
  </si>
  <si>
    <t>LRDS6PEB3KR026946</t>
  </si>
  <si>
    <t>KR026946</t>
  </si>
  <si>
    <t>76286023</t>
  </si>
  <si>
    <t>纪凤国</t>
  </si>
  <si>
    <t>厂家直发件  无材料费 无旧件返会</t>
  </si>
  <si>
    <t>RCFT003545202003140004</t>
  </si>
  <si>
    <t>LRDS6PEB3KT014783</t>
  </si>
  <si>
    <t>KT014783</t>
  </si>
  <si>
    <t>76269436</t>
  </si>
  <si>
    <t>邱映洲</t>
  </si>
  <si>
    <t>用户反映座椅漏气，经检查地座椅气阀调节机构卡滞漏气导致座椅不弹起，更换后回复正常</t>
  </si>
  <si>
    <t>已上传维修现场视频       1093厂家直发件配件， 无材料费 无旧件返回</t>
  </si>
  <si>
    <t>LRDS6PEB3KR025098</t>
  </si>
  <si>
    <t>KR025098</t>
  </si>
  <si>
    <t>76284407</t>
  </si>
  <si>
    <t>闫小平</t>
  </si>
  <si>
    <t>16S2530TO铝</t>
  </si>
  <si>
    <t>RCFT003545202003180003</t>
  </si>
  <si>
    <t>LRDS6PEB3KR032990</t>
  </si>
  <si>
    <t>KR032990</t>
  </si>
  <si>
    <t>76296775</t>
  </si>
  <si>
    <t>用户反映座椅漏气不弹起，经检查是座椅气阀调节机构总成损坏导致故障。</t>
  </si>
  <si>
    <t>STCAFT003545202003180001</t>
  </si>
  <si>
    <t>已上传维修现场视频            厂家直发件  无材料费 无旧件返会</t>
  </si>
  <si>
    <t>16S2531TO（Q）（铝）</t>
  </si>
  <si>
    <t>LRDS6PEB3JT306710</t>
  </si>
  <si>
    <t>JT306710</t>
  </si>
  <si>
    <t>76251750</t>
  </si>
  <si>
    <t>韩飞</t>
  </si>
  <si>
    <t>该车驾驶员座椅总成上座椅底座及骨架总部变形，导致驾驶员座椅总成向右倾斜</t>
  </si>
  <si>
    <t>GTL互动中心派工单号：1-TD991XZ。</t>
  </si>
  <si>
    <t>12JSDX240TA G20583</t>
  </si>
  <si>
    <t>5.181239001</t>
  </si>
  <si>
    <t>A2070  H4300061119A0  AM30-050  BJ355105  5T</t>
  </si>
  <si>
    <t>A1282  H025000000222 3.7-B J354581</t>
  </si>
  <si>
    <t>A1282  H024000000339  3.7-B J354577</t>
  </si>
  <si>
    <t>LRDS6PEB5KT042049</t>
  </si>
  <si>
    <t>KT042049</t>
  </si>
  <si>
    <t>76313608</t>
  </si>
  <si>
    <t>陈明波</t>
  </si>
  <si>
    <t>座椅下落后坐上不自动起，检查发现座椅气悬浮气缸不回位发卡</t>
  </si>
  <si>
    <t>1-T991F6W</t>
  </si>
  <si>
    <t>RCFT003766202003130006</t>
  </si>
  <si>
    <t>LRDS6PEB0KT030844</t>
  </si>
  <si>
    <t>KT030844</t>
  </si>
  <si>
    <t>76293653</t>
  </si>
  <si>
    <t>福浩运输</t>
  </si>
  <si>
    <t>用户反映车辆座椅升降不好，检查发现座椅气控阀内部损坏导致</t>
  </si>
  <si>
    <t>LRDV7PEC1KT026112</t>
  </si>
  <si>
    <t>KT026112</t>
  </si>
  <si>
    <t>76285764</t>
  </si>
  <si>
    <t>座椅调整机构卡滞，导致座椅无法调整</t>
  </si>
  <si>
    <t>LRDV7PEC9JT300137</t>
  </si>
  <si>
    <t>JT300137</t>
  </si>
  <si>
    <t>76242401</t>
  </si>
  <si>
    <t>FT003799</t>
  </si>
  <si>
    <t>QIH00011</t>
  </si>
  <si>
    <t>青海双林东风汽车经销有限公司</t>
  </si>
  <si>
    <t>李富兴</t>
  </si>
  <si>
    <t>客户来电反映反映车辆主驾驶座椅漏气无法升降，请求外出服务，前期区域它站多次维修升降开关接头，后反复出现漏气故障，抱怨升级。经我站维修人员外出现场拆检发现座椅调角器内齿轮断裂磨损，气管接头脱落导致故障，更换座椅总成后故障排除</t>
  </si>
  <si>
    <t>1小时10分钟   1.2个小时</t>
  </si>
  <si>
    <t>STCFT003799202003130001</t>
  </si>
  <si>
    <t>渣土车保修期内免费外出</t>
  </si>
  <si>
    <t xml:space="preserve">_x000D_
审批人：SP011_x000D_
审批时间：2020/03/16  16:33:24_x000D_
审批意见：1小时10分钟_x000D_
</t>
  </si>
  <si>
    <t>渣土车保修期内免费外出（前期青海元通多次维修故障反复出现，因未有拆分件故更换座椅总成）</t>
  </si>
  <si>
    <t>车主反映：车辆在行驶过程中，偶尔会出现突然下沉，初步判断驾驶员座椅总成损坏，更换驾驶员座椅总成</t>
  </si>
  <si>
    <t>RCFT003842202003200001</t>
  </si>
  <si>
    <t>LRDV7PEC4KT023589</t>
  </si>
  <si>
    <t>KT023589</t>
  </si>
  <si>
    <t>1419F084396</t>
  </si>
  <si>
    <t>李健</t>
  </si>
  <si>
    <t>12JSDX240T（Q）（铁）</t>
  </si>
  <si>
    <t>王立军</t>
  </si>
  <si>
    <t>驾驶室主座椅左右松旷，座椅座垫无法固定，检查为座椅总成固定支架损坏无法固定，更换座椅总成后修复，</t>
  </si>
  <si>
    <t>大客户新重点产品需补工时费激励系数，ISG产品报修，派工号A202003110292</t>
  </si>
  <si>
    <t>LRDS6PEB8KR009690</t>
  </si>
  <si>
    <t>KR009690</t>
  </si>
  <si>
    <t>76261868</t>
  </si>
  <si>
    <t>董秋军</t>
  </si>
  <si>
    <t>用户反映：座椅无法调节高度，检查发现座椅气阀调节机构损坏，无法使用，更换座椅气阀调节机构后故障排除。</t>
  </si>
  <si>
    <t>大客户新重点产品需补工时费激励系数，ISG产品报修，派工号1-TARPVY4    外出服务  地点：唐山市丰南区庚爽路</t>
  </si>
  <si>
    <t>LRDV6PEC9KT005821</t>
  </si>
  <si>
    <t>KT005821</t>
  </si>
  <si>
    <t>1619A017619</t>
  </si>
  <si>
    <t>队长</t>
  </si>
  <si>
    <t>LRDV6PDC4KR022993</t>
  </si>
  <si>
    <t>KR022993</t>
  </si>
  <si>
    <t>78830475</t>
  </si>
  <si>
    <t>丁满得</t>
  </si>
  <si>
    <t>8JS105TA（铁壳）</t>
  </si>
  <si>
    <t>LRDS6PEB9KR027678</t>
  </si>
  <si>
    <t>KR027678</t>
  </si>
  <si>
    <t>76288304</t>
  </si>
  <si>
    <t>肖</t>
  </si>
  <si>
    <t>座椅无法调节经检查：座椅无法调节为座椅气控阀功能失效引起，为用户更换座椅气控阀</t>
  </si>
  <si>
    <t>RCFT003947202003140006</t>
  </si>
  <si>
    <t>LRDV7PECXLR004611</t>
  </si>
  <si>
    <t>LR004611</t>
  </si>
  <si>
    <t>76643158</t>
  </si>
  <si>
    <t>FT003947</t>
  </si>
  <si>
    <t>JIS00122</t>
  </si>
  <si>
    <t>宿迁市睿成汽车维修服务有限公司</t>
  </si>
  <si>
    <t>用户反映该车座垫无法后仰，经检查是坐垫底部调节机构拉线脱槽导致</t>
  </si>
  <si>
    <t>LRDV7PEC6KT025943</t>
  </si>
  <si>
    <t>KT025943</t>
  </si>
  <si>
    <t>76285475</t>
  </si>
  <si>
    <t>孙成成</t>
  </si>
  <si>
    <t>客户反映车辆座椅无法升起，经检查为座椅气悬浮中间连接处漏气导致</t>
  </si>
  <si>
    <t>LRDS6PEB9KR024893</t>
  </si>
  <si>
    <t>KR024893</t>
  </si>
  <si>
    <t>76283735</t>
  </si>
  <si>
    <t>杨晓冰</t>
  </si>
  <si>
    <t>经检测为驾驶员座椅内部整机构卡滞导致，为客户更换总成后故障排除</t>
  </si>
  <si>
    <t>RCFT003985202003180009</t>
  </si>
  <si>
    <t>LRDS6PEB7KR033379</t>
  </si>
  <si>
    <t>KR033379</t>
  </si>
  <si>
    <t>76296552</t>
  </si>
  <si>
    <t>座椅底座气管断裂，增加三通接头维修处理</t>
  </si>
  <si>
    <t>LRDV6PEC4KR028517</t>
  </si>
  <si>
    <t>KR028517</t>
  </si>
  <si>
    <t>1419H104318</t>
  </si>
  <si>
    <t>FT004118</t>
  </si>
  <si>
    <t>BEJ00064</t>
  </si>
  <si>
    <t>北京瑞诚汽车维修服务中心</t>
  </si>
  <si>
    <t>郑先生</t>
  </si>
  <si>
    <t>车辆座椅靠背气囊打不开，经检查是因气囊损坏造成，更换座椅后试车故障排除。</t>
  </si>
  <si>
    <t>LRDV7PEC9JR021798</t>
  </si>
  <si>
    <t>JR021798</t>
  </si>
  <si>
    <t>76238086</t>
  </si>
  <si>
    <t>起福财</t>
  </si>
  <si>
    <t>前往现场拆检拆检发现：驾驶员座椅总成无法调试。</t>
  </si>
  <si>
    <t>该座椅总成联系配件发了座椅底座回来，型号不对，配件表示无拆分件，特更换座椅总成</t>
  </si>
  <si>
    <t>10t（440）后桥，速比：5.143(自调臂ABS)</t>
  </si>
  <si>
    <t>LRDV6PEC2KT501284</t>
  </si>
  <si>
    <t>KT501284</t>
  </si>
  <si>
    <t>76982726</t>
  </si>
  <si>
    <t>张玲楷</t>
  </si>
  <si>
    <t>T3259DMPKE1Y705561</t>
  </si>
  <si>
    <t>拆检发现车辆,座椅气阀总成内部故障,无法使用</t>
  </si>
  <si>
    <t>LRDV7PEC3KR041787</t>
  </si>
  <si>
    <t>KR041787</t>
  </si>
  <si>
    <t>76312376</t>
  </si>
  <si>
    <t>5313GJB00-LF1002</t>
  </si>
  <si>
    <t>8210002012</t>
  </si>
  <si>
    <t>商品车反映车辆右车门下视镜破裂，经维修人员属于配件质量问题 更换下视镜后故障排除</t>
  </si>
  <si>
    <t>前下视镜碎碎裂</t>
  </si>
  <si>
    <t xml:space="preserve">商品车搅拌车维修  实际在宣化区侯家庙乡钟楼大街 </t>
  </si>
  <si>
    <t>E38110014K3R00001</t>
  </si>
  <si>
    <t>K3R00001</t>
  </si>
  <si>
    <t>1419A008873</t>
  </si>
  <si>
    <t>3253DMPKB-01T00100</t>
  </si>
  <si>
    <t>HW19712(Q) （铁）</t>
  </si>
  <si>
    <t>13t(奔驰)/5.92</t>
  </si>
  <si>
    <t>E38110018K3T00016</t>
  </si>
  <si>
    <t>K3T00016</t>
  </si>
  <si>
    <t>WP12G.380E310</t>
  </si>
  <si>
    <t>1419A008856</t>
  </si>
  <si>
    <t>LRDS6PEB9KR018771</t>
  </si>
  <si>
    <t>KR018771</t>
  </si>
  <si>
    <t>76274854</t>
  </si>
  <si>
    <t>崔忠臣</t>
  </si>
  <si>
    <t>驾驶员座椅无法提升，车辆行驶中前后移动无法固定</t>
  </si>
  <si>
    <t>LRDS6PEB0KT008794</t>
  </si>
  <si>
    <t>KT008794</t>
  </si>
  <si>
    <t>3619C018167</t>
  </si>
  <si>
    <t>FT006244</t>
  </si>
  <si>
    <t>SHD00079</t>
  </si>
  <si>
    <t>临沂瑞启汽车销售服务有限公司</t>
  </si>
  <si>
    <t>周茂龙</t>
  </si>
  <si>
    <t>驾驶座座椅气囊减震内部卡滞无法举升</t>
  </si>
  <si>
    <t>LRDV7PEC0JT020574</t>
  </si>
  <si>
    <t>JT020574</t>
  </si>
  <si>
    <t>76236211</t>
  </si>
  <si>
    <t>费晓红</t>
  </si>
  <si>
    <t>LRDS7PEBXKT023980</t>
  </si>
  <si>
    <t>KT023980</t>
  </si>
  <si>
    <t>76282420</t>
  </si>
  <si>
    <t>刘利</t>
  </si>
  <si>
    <t>用户反应车辆座椅晃动不能前后调节。检查发现座椅底座损坏导致。更换新配件故障排除。</t>
  </si>
  <si>
    <t>照片无法判定座椅底座损坏的位置。更换座椅底座总成问题即可消除。</t>
  </si>
  <si>
    <t>STCFT006253202003170001</t>
  </si>
  <si>
    <t>呼叫中心派工</t>
  </si>
  <si>
    <t xml:space="preserve">_x000D_
审批人：SP014_x000D_
审批时间：2020/03/19  10:43:42_x000D_
审批意见：到位时长：	1时08分_x000D__x000D_
</t>
  </si>
  <si>
    <t>中通快递车辆，无条件外出。</t>
  </si>
  <si>
    <t>LRDS6PEB2JR017573</t>
  </si>
  <si>
    <t>JR017573</t>
  </si>
  <si>
    <t>76229634</t>
  </si>
  <si>
    <t>贺宝军</t>
  </si>
  <si>
    <t>16JSD220TA（铝）</t>
  </si>
  <si>
    <t>LRDV6PDC2KR038058</t>
  </si>
  <si>
    <t>KR038058</t>
  </si>
  <si>
    <t>78854462</t>
  </si>
  <si>
    <t>丁宇拓</t>
  </si>
  <si>
    <t>1237VLPHP-X1Z00100</t>
  </si>
  <si>
    <t>驾驶员座椅卡死不能调节，维修检查故障原因为阻尼器内部故障，更换处理后故障排除</t>
  </si>
  <si>
    <t>LRDS6PEB1KT023370</t>
  </si>
  <si>
    <t>KT023370</t>
  </si>
  <si>
    <t>76281472</t>
  </si>
  <si>
    <t>冯学明</t>
  </si>
  <si>
    <t>抗击疫情，服务不打烊。</t>
  </si>
  <si>
    <t>LRDS6PEB6KT027334</t>
  </si>
  <si>
    <t>KT027334</t>
  </si>
  <si>
    <t>76287969</t>
  </si>
  <si>
    <t>宝胜</t>
  </si>
  <si>
    <t>车辆座椅靠背无法调整及向右偏斜，经检查是调整机构变形损坏造成，因该座椅暂无拆分件，给予更换总成处理</t>
  </si>
  <si>
    <t>二级站代报：临清万润汽车维修服务有限公司 编号：FT006359E05</t>
  </si>
  <si>
    <t>LRDS6PEB8LT003280</t>
  </si>
  <si>
    <t>LT003280</t>
  </si>
  <si>
    <t>76319553</t>
  </si>
  <si>
    <t>FT006380</t>
  </si>
  <si>
    <t>FDANH001</t>
  </si>
  <si>
    <t>灵璧县合盈汽车销售服务有限公司</t>
  </si>
  <si>
    <t>张摇</t>
  </si>
  <si>
    <t>主驾驶座椅气囊炸开</t>
  </si>
  <si>
    <t>主驾驶座椅气囊炸开，由于此座椅没有拆分件，更换座椅总成</t>
  </si>
  <si>
    <t>LRDS6PTC2KT019842</t>
  </si>
  <si>
    <t>KT019842</t>
  </si>
  <si>
    <t>76275188</t>
  </si>
  <si>
    <t>座椅安全带损坏，调节器损坏，更换座椅总成。</t>
  </si>
  <si>
    <t>RCFT006407202003190001</t>
  </si>
  <si>
    <t>LRDS6PEB0LT003788</t>
  </si>
  <si>
    <t>LT003788</t>
  </si>
  <si>
    <t>1419L149594</t>
  </si>
  <si>
    <t>FT006407</t>
  </si>
  <si>
    <t>ZHJ00153</t>
  </si>
  <si>
    <t>杭州富阳新运汽车维修有限公司</t>
  </si>
  <si>
    <t>卢洪忠</t>
  </si>
  <si>
    <t>LRDS6PTC9JT302141</t>
  </si>
  <si>
    <t>JT302141</t>
  </si>
  <si>
    <t>76244819</t>
  </si>
  <si>
    <t>刘孝华</t>
  </si>
  <si>
    <t>LRDV7PEC1LT004242</t>
  </si>
  <si>
    <t>LT004242</t>
  </si>
  <si>
    <t>76642730</t>
  </si>
  <si>
    <t>周杨林</t>
  </si>
  <si>
    <t>3319DPPKJ-A7T01000</t>
  </si>
  <si>
    <t>客户反映新车车子发动起来，右边后视镜就抖个不停，初步判断是镜片没安装好，更换后故障解除</t>
  </si>
  <si>
    <t>16JSDX240TA(Q)（铁）</t>
  </si>
  <si>
    <t>LRDV7PEC3HT502000</t>
  </si>
  <si>
    <t>HT502000</t>
  </si>
  <si>
    <t>76991309</t>
  </si>
  <si>
    <t>FT006587</t>
  </si>
  <si>
    <t>HUN00022</t>
  </si>
  <si>
    <t>长沙光永汽车维修服务有限公司</t>
  </si>
  <si>
    <t>配件中心库无底座、弹簧、拉线、减震器等配件储备，没有拆分件，只有总成配件，为了平息用户抱怨，更换总成处理，请审核。客户自费外出服务故没有报修外出救援</t>
  </si>
  <si>
    <t>LRDV7PEC0JT306795</t>
  </si>
  <si>
    <t>JT306795</t>
  </si>
  <si>
    <t>76250370</t>
  </si>
  <si>
    <t>1329VPPKF-B2Z00100</t>
  </si>
  <si>
    <t>配件中心库无座椅座垫、支架、调节机构等拆分配件、故为客户更换驾驶员座椅总成、客户表示受交通管制不方便进站维修、自费外出费用外出维修</t>
  </si>
  <si>
    <t>RCFT006619202003190001</t>
  </si>
  <si>
    <t>LRDS6PEB9KT043785</t>
  </si>
  <si>
    <t>KT043785</t>
  </si>
  <si>
    <t>76312425</t>
  </si>
  <si>
    <t>陶香如</t>
  </si>
  <si>
    <t>4259SMFKB-F9T01000</t>
  </si>
  <si>
    <t>派工号：1-TEUXOCT  未更换配件</t>
  </si>
  <si>
    <t>13t(459)后桥，速比:2.867（ABS)</t>
  </si>
  <si>
    <t>RCFT006647202003120001</t>
  </si>
  <si>
    <t>LRDV7PEC5JT306095</t>
  </si>
  <si>
    <t>JT306095</t>
  </si>
  <si>
    <t>1418L143716</t>
  </si>
  <si>
    <t>FT006647</t>
  </si>
  <si>
    <t>SHD00356</t>
  </si>
  <si>
    <t>山东福奥圣通工贸集团有限公司日照分公司</t>
  </si>
  <si>
    <t>秦</t>
  </si>
  <si>
    <t>客户反映座椅出现异响</t>
  </si>
  <si>
    <t>RCFT006716202003140003</t>
  </si>
  <si>
    <t>LRDS6PEB2KR028316</t>
  </si>
  <si>
    <t>KR028316</t>
  </si>
  <si>
    <t>76288849</t>
  </si>
  <si>
    <t>FT006716</t>
  </si>
  <si>
    <t>HEB00126</t>
  </si>
  <si>
    <t>遵化市双益汽车修理厂</t>
  </si>
  <si>
    <t>王占海</t>
  </si>
  <si>
    <t>RCFT006734202003190003</t>
  </si>
  <si>
    <t>LRDV7PEC7KR014558</t>
  </si>
  <si>
    <t>KR014558</t>
  </si>
  <si>
    <t>76268992</t>
  </si>
  <si>
    <t>林超生</t>
  </si>
  <si>
    <t>RCFT006909202003200017</t>
  </si>
  <si>
    <t>LRDV7PEC1KT010525</t>
  </si>
  <si>
    <t>KT010525</t>
  </si>
  <si>
    <t>76263454</t>
  </si>
  <si>
    <t>颜</t>
  </si>
  <si>
    <t>LRDS6PEB5KT004210</t>
  </si>
  <si>
    <t>KT004210</t>
  </si>
  <si>
    <t>1419A013772</t>
  </si>
  <si>
    <t>5.181234933</t>
  </si>
  <si>
    <t>BK026056</t>
  </si>
  <si>
    <t>J12143401</t>
  </si>
  <si>
    <t>J12140302</t>
  </si>
  <si>
    <t>LRDS6PEB4JR303781</t>
  </si>
  <si>
    <t>JR303781</t>
  </si>
  <si>
    <t>76247288</t>
  </si>
  <si>
    <t>5.181103826</t>
  </si>
  <si>
    <t>J1128026</t>
  </si>
  <si>
    <t>J329598</t>
  </si>
  <si>
    <t>J329572</t>
  </si>
  <si>
    <t>LRDS6PEB9JT303732</t>
  </si>
  <si>
    <t>JT303732</t>
  </si>
  <si>
    <t>76247227</t>
  </si>
  <si>
    <t>5.181139835</t>
  </si>
  <si>
    <t>J1128068</t>
  </si>
  <si>
    <t>J330117</t>
  </si>
  <si>
    <t>J330099</t>
  </si>
  <si>
    <t>LRDS6PEB5KR002728</t>
  </si>
  <si>
    <t>KR002728</t>
  </si>
  <si>
    <t>76254313</t>
  </si>
  <si>
    <t>用户反映座椅摇晃。经查：驾驶员座椅总成底座多处松旷，断裂，漏油。</t>
  </si>
  <si>
    <t>5.181210720</t>
  </si>
  <si>
    <t>RCFT007018202003170001</t>
  </si>
  <si>
    <t>LRDV7PECXKT016520</t>
  </si>
  <si>
    <t>KT016520</t>
  </si>
  <si>
    <t>ISGe5-430</t>
  </si>
  <si>
    <t>76271516</t>
  </si>
  <si>
    <t>鲁铭迪</t>
  </si>
  <si>
    <t>座椅升不上去，经检查为：座椅调整机构卡滞，调整检修后故障排除</t>
  </si>
  <si>
    <t>LRDV7PEC7JR010945</t>
  </si>
  <si>
    <t>JR010945</t>
  </si>
  <si>
    <t>76218113</t>
  </si>
  <si>
    <t>李书宁</t>
  </si>
  <si>
    <t>用户反映：座椅漏气，经检查为座椅气囊漏气所致，更换座椅气囊后故障排除</t>
  </si>
  <si>
    <t>RCFT007021202003120002</t>
  </si>
  <si>
    <t>LRDS6PEB2LT002738</t>
  </si>
  <si>
    <t>LT002738</t>
  </si>
  <si>
    <t>76639893</t>
  </si>
  <si>
    <t>孙志斌</t>
  </si>
  <si>
    <t>新车维修，经销商承担外出费用  漏拍件号，客户补拍已上传</t>
  </si>
  <si>
    <t>RCFT007240202003200004</t>
  </si>
  <si>
    <t>LRDS6PEB5LR003766</t>
  </si>
  <si>
    <t>LR003766</t>
  </si>
  <si>
    <t>76641658</t>
  </si>
  <si>
    <t>FT007240</t>
  </si>
  <si>
    <t>JIX00029</t>
  </si>
  <si>
    <t>江西省宜春二0六物资供应有限责任公司</t>
  </si>
  <si>
    <t>洪仰纯</t>
  </si>
  <si>
    <t>驾驶室座椅底部漏气，拆装座椅座垫将下方脱落气管配卡接修复处理</t>
  </si>
  <si>
    <t>13t(469)后桥，进口轮毂单元，2.846自调臂ABS</t>
  </si>
  <si>
    <t>LRDS6PTC6JR303776</t>
  </si>
  <si>
    <t>JR303776</t>
  </si>
  <si>
    <t>76243605</t>
  </si>
  <si>
    <t>董振宇</t>
  </si>
  <si>
    <t>用户反映座椅颠簸，维修人员拆解发现驾驶员座椅减震器总成滚轮损坏。</t>
  </si>
  <si>
    <t>1-T5A846X</t>
  </si>
  <si>
    <t>LRDS6PTC5JT022085</t>
  </si>
  <si>
    <t>JT022085</t>
  </si>
  <si>
    <t>76232328</t>
  </si>
  <si>
    <t>逯建伟</t>
  </si>
  <si>
    <t>座椅异响。经拆解检查发现为：减震器总成滚轮处损坏导致其异响，更换新件后故障排除。</t>
  </si>
  <si>
    <t>1-TBORRAN   此减震器总成为座椅拆分件，应按座椅保修期18个月进行保修，望领导进行核实后予以通过。</t>
  </si>
  <si>
    <t>LRDS6PEB1KT033977</t>
  </si>
  <si>
    <t>KT033977</t>
  </si>
  <si>
    <t>76298301</t>
  </si>
  <si>
    <t>孙立新</t>
  </si>
  <si>
    <t>用户反映车辆驾驶室座椅变形，导致故障</t>
  </si>
  <si>
    <t>1、核实供应商疑义；2、上传故障点照片</t>
  </si>
  <si>
    <t>图片无法确认失效件故障点。按信息故障现象描述：座椅软垫变形塌陷；更换座椅软垫总成问题即可解决</t>
  </si>
  <si>
    <t>LRDS6PEB5KR023224</t>
  </si>
  <si>
    <t>KR023224</t>
  </si>
  <si>
    <t>76280847</t>
  </si>
  <si>
    <t>向奎有</t>
  </si>
  <si>
    <t>经我站检查发现车辆驾驶员座椅靠背无法调节</t>
  </si>
  <si>
    <t>图片无法确定故障描述的现象。若座椅靠背无法调整，更换调角器总成问题即可解决</t>
  </si>
  <si>
    <t>无法更换拆分件 为客户更换总成</t>
  </si>
  <si>
    <t>LRDV6PEC8KR022963</t>
  </si>
  <si>
    <t>KR022963</t>
  </si>
  <si>
    <t>1419F088792</t>
  </si>
  <si>
    <t>该车辆座椅漏气，给予更换处理故障排除。</t>
  </si>
  <si>
    <t>RCFT009832202003170004</t>
  </si>
  <si>
    <t>LRDV7PEC4KT001396</t>
  </si>
  <si>
    <t>KT001396</t>
  </si>
  <si>
    <t>1418L148890</t>
  </si>
  <si>
    <t>陈师傅</t>
  </si>
  <si>
    <t>经检查：气悬浮漏气，导致座椅无法升降，更换气悬浮，故障排除。</t>
  </si>
  <si>
    <t>我站免费外出更换气悬浮，顾APP照片显示不在站内，外出故障地：上海市闵行区浦锦街道上海鸿球铁铸制造有限公司</t>
  </si>
  <si>
    <t>LRDS6PEB1KR007313</t>
  </si>
  <si>
    <t>KR007313</t>
  </si>
  <si>
    <t>1419B026322</t>
  </si>
  <si>
    <t>4259SMFKB-M2T01100</t>
  </si>
  <si>
    <t>LRDS6PEB6KR022504</t>
  </si>
  <si>
    <t>KR022504</t>
  </si>
  <si>
    <t>76280240</t>
  </si>
  <si>
    <t>伊亚刚</t>
  </si>
  <si>
    <t>经检查发现该车辆驾驶员座椅底座骨架开裂已经靠背.坐垫等均变形，导致该车辆驾驶室异响，给客户更换后故障排除。</t>
  </si>
  <si>
    <t>照片断裂位置不清晰，无法看清断裂位置状态。通过问题描述更换座椅底座即可消除故障</t>
  </si>
  <si>
    <t>LRDS6PEB2KR037405</t>
  </si>
  <si>
    <t>KR037405</t>
  </si>
  <si>
    <t>76304348</t>
  </si>
  <si>
    <t>王建伟</t>
  </si>
  <si>
    <t>经我站检查发现该车辆驾驶员座椅卡扣损坏无法升降，导致驾驶员座椅变形，给客户更换新件后故障排除</t>
  </si>
  <si>
    <t>更换气阀总成问题即可解决</t>
  </si>
  <si>
    <t>巴林左旗敖汉分公司报单，请领导审核通过  与车辆REPFT010425202003130001为同一故障地</t>
  </si>
  <si>
    <t>LRDS6PEB3KR022203</t>
  </si>
  <si>
    <t>KR022203</t>
  </si>
  <si>
    <t>76279697</t>
  </si>
  <si>
    <t>刘志刚</t>
  </si>
  <si>
    <t>经检查发现该车辆驾驶员座椅底座变形，导致驾驶员靠背及坐垫均收到变形，给客户更换新件后故障排除</t>
  </si>
  <si>
    <t>实际故障为变形</t>
  </si>
  <si>
    <t>用户反映驾驶员座椅旷动，拆检发现驾驶员座椅升降器骨架销轴处磨损有旷量，座椅坐垫内部开裂，无法使用。</t>
  </si>
  <si>
    <t>5.181233069</t>
  </si>
  <si>
    <t>RCFT010680202003140001</t>
  </si>
  <si>
    <t>LRDS6PEB4LT003406</t>
  </si>
  <si>
    <t>LT003406</t>
  </si>
  <si>
    <t>76641293</t>
  </si>
  <si>
    <t>宁波宏涛物流有限公司</t>
  </si>
  <si>
    <t>LRDV7PEC7KR018934</t>
  </si>
  <si>
    <t>KR018934</t>
  </si>
  <si>
    <t>1419E075333</t>
  </si>
  <si>
    <t>郭守飞</t>
  </si>
  <si>
    <t>驾驶座椅无法升降，拆装坐垫检查发现内部支架断裂，导致升降机构变形</t>
  </si>
  <si>
    <t>更换座椅底座总成问题即可解决</t>
  </si>
  <si>
    <t>LRDV6PEC3KT022937</t>
  </si>
  <si>
    <t>KT022937</t>
  </si>
  <si>
    <t>76281167</t>
  </si>
  <si>
    <t>经咨询相关部门，座椅无拆分，给予更换驾驶员座椅总成</t>
  </si>
  <si>
    <t>LRDV7PEC5KR002652</t>
  </si>
  <si>
    <t>KR002652</t>
  </si>
  <si>
    <t>76253568</t>
  </si>
  <si>
    <t>刘宁</t>
  </si>
  <si>
    <t>1.从照片上看.未提供失效位置照片；无法判断失效，与服务站反馈信息无法核对；_x000D_2.通过服务站描述信息，更换分总成即可消除</t>
  </si>
  <si>
    <t>LRDS6PEB9JT021526</t>
  </si>
  <si>
    <t>JT021526</t>
  </si>
  <si>
    <t>76238157</t>
  </si>
  <si>
    <t>16S2530TO</t>
  </si>
  <si>
    <t>RCFT000003767202003300001</t>
  </si>
  <si>
    <t>LRDS6PEB1LT007266</t>
  </si>
  <si>
    <t>LT007266</t>
  </si>
  <si>
    <t>76649035</t>
  </si>
  <si>
    <t>张掖</t>
  </si>
  <si>
    <t>驾驶员座椅气囊开关接头处漏气，用刀片将漏气气管切掉做修复处理后故障排除。</t>
  </si>
  <si>
    <t>STCFT000003767202003300001</t>
  </si>
  <si>
    <t>STCAFT000003767202004020001</t>
  </si>
  <si>
    <t>用户报修，车辆座椅漏气。</t>
  </si>
  <si>
    <t xml:space="preserve">_x000D_
审批人：SP013_x000D_
审批时间：2020/04/01  14:03:26_x000D_
审批意见：_x000D_
审批人：_x000D_
SP013_x000D_
审批时间：_x000D_
2020/4/1 14:05:00_x000D_
审批意见：_x000D_
关联外出申请单_x000D_
审批人：SP011_x000D_
审批时间：2020/04/03  14:56:50_x000D_
审批意见：到位时长1.25小时_x000D_
</t>
  </si>
  <si>
    <t>该车行驶证车主拿到车管所办理业务去了，故无行驶证照片，特此说明。</t>
  </si>
  <si>
    <t>LRDV7PEC5KR034680</t>
  </si>
  <si>
    <t>KR034680</t>
  </si>
  <si>
    <t>76299794</t>
  </si>
  <si>
    <t>塔源</t>
  </si>
  <si>
    <t>到位时长	0时09分_x000D_</t>
  </si>
  <si>
    <t>STCFT000005819202003250003</t>
  </si>
  <si>
    <t xml:space="preserve">_x000D_
审批人：SP012_x000D_
审批时间：2020/03/27  17:55:13_x000D_
审批意见：_x000D_
</t>
  </si>
  <si>
    <t>N 渣土车A类客户</t>
  </si>
  <si>
    <t>LRDV7PEC0KR022582</t>
  </si>
  <si>
    <t>KR022582</t>
  </si>
  <si>
    <t>76280375</t>
  </si>
  <si>
    <t>鑫发</t>
  </si>
  <si>
    <t>客户来电反映座椅下去上不来了，请求外出服务，经我站服务人员到场检查发现驾驶员座椅调整机构损坏导致此故障，需更换驾驶员座椅总成，更换后故障排除</t>
  </si>
  <si>
    <t>到位时长	1时02分_x000D_</t>
  </si>
  <si>
    <t>此次维修单号与维修单号REPFT000005819202003240009座椅照片相同，不同意此条索赔</t>
  </si>
  <si>
    <t>STCFT000005819202003250008</t>
  </si>
  <si>
    <t xml:space="preserve">_x000D_
审批人：SP012_x000D_
审批时间：2020/03/27  10:29:49_x000D_
审批意见：_x000D_
</t>
  </si>
  <si>
    <t>LRDV7PEC9KR022581</t>
  </si>
  <si>
    <t>KR022581</t>
  </si>
  <si>
    <t>76280378</t>
  </si>
  <si>
    <t>客户来电反映座椅下去上不来，请求外出服务，经我站服务人员到场检查发现驾驶员座椅调整机构断裂导致此故障，需更换驾驶员座椅总成，更换后故障排除</t>
  </si>
  <si>
    <t xml:space="preserve">  维修方案争议，旧件仲裁。 到位时长1小时14分</t>
  </si>
  <si>
    <t>此次维修单号与维修单号REPFT000005819202003240003座椅照片相同，不同意此条索赔</t>
  </si>
  <si>
    <t>STCFT000005819202003250010</t>
  </si>
  <si>
    <t xml:space="preserve">_x000D_
审批人：SP013_x000D_
审批时间：2020/03/27  10:56:07_x000D_
审批意见：_x000D_
</t>
  </si>
  <si>
    <t>LRDV7PEC1KR029671</t>
  </si>
  <si>
    <t>KR029671</t>
  </si>
  <si>
    <t>76291059</t>
  </si>
  <si>
    <t>旭彤</t>
  </si>
  <si>
    <t>客户来电反映车辆驾驶室座椅损坏，经我站维修人员外出到达现场检查发现驾驶室座椅软垫变形塌陷，需更换驾驶室座椅总成</t>
  </si>
  <si>
    <t>STCFT000005819202003260001</t>
  </si>
  <si>
    <t xml:space="preserve">_x000D_
审批人：SP011_x000D_
审批时间：2020/03/28  15:26:40_x000D_
审批意见：到位时长28分分钟_x000D_
</t>
  </si>
  <si>
    <t>Z        客户报修底盘号提供错误，维修工到达故障地重新建维修单APP,智科是返回服务站的轨迹，望领导核实审批为盼，</t>
  </si>
  <si>
    <t>LRDV7PEC7KT030486</t>
  </si>
  <si>
    <t>KT030486</t>
  </si>
  <si>
    <t>76292732</t>
  </si>
  <si>
    <t>客户来电反映车辆驾驶室座椅损坏，经我站维修人员外出到达现场检查发现驾驶员座椅软垫变形塌陷</t>
  </si>
  <si>
    <t>到位时长	0时5分_x000D_</t>
  </si>
  <si>
    <t>STCFT000005819202003270005</t>
  </si>
  <si>
    <t xml:space="preserve">_x000D_
审批人：SP012_x000D_
审批时间：2020/03/31  14:17:53_x000D_
审批意见：_x000D_
</t>
  </si>
  <si>
    <t>LRDS6PEB0KT027507</t>
  </si>
  <si>
    <t>KT027507</t>
  </si>
  <si>
    <t>76288244</t>
  </si>
  <si>
    <t>现象：该车座椅倾斜，无法升降，原因：经检查为该车座椅底座倾斜，气悬浮失效，前期给予更换配件，故障未排除</t>
  </si>
  <si>
    <t>更换底座拆分件即可，不同意总成</t>
  </si>
  <si>
    <t>LRDS6PTC0KR005970</t>
  </si>
  <si>
    <t>KR005970</t>
  </si>
  <si>
    <t>3119B010011</t>
  </si>
  <si>
    <t>徐利明</t>
  </si>
  <si>
    <t>检修发现驾驶员座椅总成腰部支撑不起作用，应无拆分配件更换新驾驶员座椅总成故障排除。</t>
  </si>
  <si>
    <t>1.从提供的照片中看为手轮问题，实际更换首轮即可，更换靠背骨架总成也可以，不同意更换总成座椅</t>
  </si>
  <si>
    <t>LRDS6PTC9LR008707</t>
  </si>
  <si>
    <t>LR008707</t>
  </si>
  <si>
    <t>WP13NG460E61</t>
  </si>
  <si>
    <t>3119L094626</t>
  </si>
  <si>
    <t>FT000009069</t>
  </si>
  <si>
    <t>FDSHX028</t>
  </si>
  <si>
    <t>山西福曼汽车销售服务有限公司</t>
  </si>
  <si>
    <t>高魏</t>
  </si>
  <si>
    <t>4259SMFCB-3BT00200</t>
  </si>
  <si>
    <t>座椅气囊炸开</t>
  </si>
  <si>
    <t>LRDV7PEC4KT035385</t>
  </si>
  <si>
    <t>KT035385</t>
  </si>
  <si>
    <t>76300675</t>
  </si>
  <si>
    <t>司机反映驾驶员座椅损坏，经我站人员检查驾驶员座椅底座损坏，由于此座椅没有拆分件，更换后排除故障</t>
  </si>
  <si>
    <t>1.照片只有更换前后对比，无损坏位置照片；_x000D_2.底座损坏更换底座即可，不同意更换总成；_x000D_3.更换高位进气软管与座椅无相关，对索赔存在异议</t>
  </si>
  <si>
    <t>LRDV7PEC7KR035474</t>
  </si>
  <si>
    <t>KR035474</t>
  </si>
  <si>
    <t>76300669</t>
  </si>
  <si>
    <t>司机反映驾驶员座椅损坏，经我站人员检查驾驶员座椅底座骨架开裂，由于此座椅没有拆分件更换座椅总成，更换后排除故障</t>
  </si>
  <si>
    <t>刘智涛</t>
  </si>
  <si>
    <t>用户反映：安全带损坏，经现场检查发现安全带不回，无法修复，更换新件后故障排除。</t>
  </si>
  <si>
    <t>LRDV7PEC2JT501085</t>
  </si>
  <si>
    <t>JT501085</t>
  </si>
  <si>
    <t>89493190</t>
  </si>
  <si>
    <t>张威振</t>
  </si>
  <si>
    <t>T3319DNPKF2Y706600</t>
  </si>
  <si>
    <t>多报0.9个工时，扣工时费79.38元</t>
  </si>
  <si>
    <t>车辆未进站，故障地：新疆沙依巴克区</t>
  </si>
  <si>
    <t>RCFT000011816202003210008</t>
  </si>
  <si>
    <t>顺心</t>
  </si>
  <si>
    <t>STCFT000011816202003210002</t>
  </si>
  <si>
    <t xml:space="preserve">_x000D_
审批人：SP056_x000D_
审批时间：2020/03/24  09:13:57_x000D_
审批意见：到位时长  0.55  小时_x000D_
</t>
  </si>
  <si>
    <t>RCFT000011816202003240003</t>
  </si>
  <si>
    <t>LRDV6PECXKT031523</t>
  </si>
  <si>
    <t>KT031523</t>
  </si>
  <si>
    <t>1419S108336</t>
  </si>
  <si>
    <t>于队</t>
  </si>
  <si>
    <t>STCFT000011816202003240002</t>
  </si>
  <si>
    <t xml:space="preserve">_x000D_
审批人：SP011_x000D_
审批时间：2020/03/26  14:44:18_x000D_
审批意见：到位时长0.25小时  15分钟_x000D_
</t>
  </si>
  <si>
    <t>LRDV6PECXKT028430</t>
  </si>
  <si>
    <t>KT028430</t>
  </si>
  <si>
    <t>1419H104905</t>
  </si>
  <si>
    <t>林铁柱</t>
  </si>
  <si>
    <t>用户反映车辆座椅卡不住，上下自动不停，经检查是由于座椅调节阀损坏导致，更换后故障排除。</t>
  </si>
  <si>
    <t>通过图片及故障描述，更换调节阀或底座拆分件即可消除故障；</t>
  </si>
  <si>
    <t>LRDS6PEB8KR009673</t>
  </si>
  <si>
    <t>KR009673</t>
  </si>
  <si>
    <t>76262227</t>
  </si>
  <si>
    <t>马吉</t>
  </si>
  <si>
    <t>用户进站反应车辆座椅坏了。经拆检座椅底座断裂导致故障，更换新件后故障排除试车正常。</t>
  </si>
  <si>
    <t>LRDV6PEC0KR009771</t>
  </si>
  <si>
    <t>KR009771</t>
  </si>
  <si>
    <t>76261471</t>
  </si>
  <si>
    <t>师傅</t>
  </si>
  <si>
    <t>8210003012</t>
  </si>
  <si>
    <t>用户反映车辆坐椅漏气，经检查发现座椅气阀调节机构总成漏气。</t>
  </si>
  <si>
    <t>侧视镜碎裂</t>
  </si>
  <si>
    <t>LRDV7PEC4JR004049</t>
  </si>
  <si>
    <t>JR004049</t>
  </si>
  <si>
    <t>BJ5319CCY-AA</t>
  </si>
  <si>
    <t>76206266</t>
  </si>
  <si>
    <t>FT000017430</t>
  </si>
  <si>
    <t>FDSHD036</t>
  </si>
  <si>
    <t>聊城金羊汽车维修服务有限公司</t>
  </si>
  <si>
    <t>周中奎</t>
  </si>
  <si>
    <t>检查为：驾驶员座椅调整不当导致座椅倾斜，给予更换新件处理</t>
  </si>
  <si>
    <t>LRDS6PEB8JR022275</t>
  </si>
  <si>
    <t>JR022275</t>
  </si>
  <si>
    <t>76238902</t>
  </si>
  <si>
    <t>尹建</t>
  </si>
  <si>
    <t>用户反应座椅损坏。经我站检查座椅损坏无法工作导致故障。为用户更换座椅故障排除。</t>
  </si>
  <si>
    <t>A202003242296，该车是外出更换的，APP视频已拍摄体现，故车联网不在站内</t>
  </si>
  <si>
    <t>LRDS6PEB7KR017070</t>
  </si>
  <si>
    <t>KR017070</t>
  </si>
  <si>
    <t>76272719</t>
  </si>
  <si>
    <t>FT000018468</t>
  </si>
  <si>
    <t>FDSAX014</t>
  </si>
  <si>
    <t>宝鸡市福克莱汽车服务有限公司</t>
  </si>
  <si>
    <t>杨锋</t>
  </si>
  <si>
    <t>用户反映座椅漏气，倾斜不平，经检查为座椅高度调节阀漏气，座椅底座骨架倾斜变形，更换座椅总成排除故障。</t>
  </si>
  <si>
    <t>派工单号：1-64379241057</t>
  </si>
  <si>
    <t>LRDS6PEB9KR036607</t>
  </si>
  <si>
    <t>KR036607</t>
  </si>
  <si>
    <t>3619K064519</t>
  </si>
  <si>
    <t>检查发现原因是座椅气控升降手柄总成损坏，给予更换处理</t>
  </si>
  <si>
    <t>LRDS6PEB0KR031179</t>
  </si>
  <si>
    <t>KR031179</t>
  </si>
  <si>
    <t>3619S050765</t>
  </si>
  <si>
    <t>检查发现原因是气控升降手柄总成损坏，给予更换处理</t>
  </si>
  <si>
    <t>LRDV6PEC7KR016328</t>
  </si>
  <si>
    <t>KR016328</t>
  </si>
  <si>
    <t>1419C049900</t>
  </si>
  <si>
    <t>孙志龙</t>
  </si>
  <si>
    <t>3259DMPKB-B3Z00100</t>
  </si>
  <si>
    <t>座椅底座变形坐垫塌陷</t>
  </si>
  <si>
    <t>STCFT000021202003260002</t>
  </si>
  <si>
    <t>座椅</t>
  </si>
  <si>
    <t xml:space="preserve">审批人 :Admin,审批时间 :2020-03-26审批意见:未上传APP照片/轨迹原因：.:_x000D_
审批人：SP015_x000D_
审批时间：2020/03/28  09:10:17_x000D_
审批意见：到位时长21分钟_x000D_
</t>
  </si>
  <si>
    <t>自卸车外出维修</t>
  </si>
  <si>
    <t>LRDV6PEC8JH609099</t>
  </si>
  <si>
    <t>JH609099</t>
  </si>
  <si>
    <t>T3253DLPKB1A803276</t>
  </si>
  <si>
    <t>BJ3258DLPKB-2</t>
  </si>
  <si>
    <t>WP12.340E32</t>
  </si>
  <si>
    <t>1418E069818</t>
  </si>
  <si>
    <t>FT000023051</t>
  </si>
  <si>
    <t>NEM00138</t>
  </si>
  <si>
    <t>内蒙古赤冠商贸有限公司</t>
  </si>
  <si>
    <t>杨先生</t>
  </si>
  <si>
    <t>用户反应驾驶员座椅后背框架断裂。</t>
  </si>
  <si>
    <t>1-TSN73A2</t>
  </si>
  <si>
    <t>12JSD160T</t>
  </si>
  <si>
    <t>RCFT000024683202003220012</t>
  </si>
  <si>
    <t>牛先生</t>
  </si>
  <si>
    <t>RCFT000024683202003270004</t>
  </si>
  <si>
    <t>LRDS6PEB0KT018211</t>
  </si>
  <si>
    <t>KT018211</t>
  </si>
  <si>
    <t>76273889</t>
  </si>
  <si>
    <t>RCFT000024684202003240001</t>
  </si>
  <si>
    <t>LRDS6PEB5JR305023</t>
  </si>
  <si>
    <t>JR305023</t>
  </si>
  <si>
    <t>3618K056610</t>
  </si>
  <si>
    <t xml:space="preserve">用户反映车辆座椅倾斜异响，安全带松旷  经检查是因为驾驶员座椅装配不当导致   给予更换   </t>
  </si>
  <si>
    <t>LRDS6PEBXKR015622</t>
  </si>
  <si>
    <t>KR015622</t>
  </si>
  <si>
    <t>76269868</t>
  </si>
  <si>
    <t>常树义</t>
  </si>
  <si>
    <t>用户反映车辆座椅倾斜不减振，经检查为驾驶员座椅塌陷气囊不减振引起，更换后故障排除。</t>
  </si>
  <si>
    <t>LRDS6PEB0JR017152</t>
  </si>
  <si>
    <t>JR017152</t>
  </si>
  <si>
    <t>1418G095892</t>
  </si>
  <si>
    <t>韩飞军</t>
  </si>
  <si>
    <t>4259SMFKB-D8Z00200</t>
  </si>
  <si>
    <t>经检查发现：驾驶员座椅内部调整机构损坏，因无拆分件，需更换总成处理</t>
  </si>
  <si>
    <t>可以更换拆分件，不同意总成座椅</t>
  </si>
  <si>
    <t>LRDS6PEB6JR300249</t>
  </si>
  <si>
    <t>JR300249</t>
  </si>
  <si>
    <t>76243262</t>
  </si>
  <si>
    <t>孔祥东</t>
  </si>
  <si>
    <t>经检查，座椅坍塌，无法修复，需更换</t>
  </si>
  <si>
    <t>LRDS6PEB4KR027233</t>
  </si>
  <si>
    <t>KR027233</t>
  </si>
  <si>
    <t>76287717</t>
  </si>
  <si>
    <t>高繁</t>
  </si>
  <si>
    <t>LRDS6PEBXKT022122</t>
  </si>
  <si>
    <t>KT022122</t>
  </si>
  <si>
    <t>76279659</t>
  </si>
  <si>
    <t>冀先生</t>
  </si>
  <si>
    <t>4259SMFKB-B8T00500</t>
  </si>
  <si>
    <t>检查发现座椅坍塌，无法修复，需更换</t>
  </si>
  <si>
    <t>通过提供的照片无法查看坐垫，缺少失效坐垫照片，2.通过描述，更换坐垫总成即可消除</t>
  </si>
  <si>
    <t>LRDS6PEB3KT023144</t>
  </si>
  <si>
    <t>KT023144</t>
  </si>
  <si>
    <t>76281193</t>
  </si>
  <si>
    <t>党永强</t>
  </si>
  <si>
    <t>驾驶员座椅坍塌</t>
  </si>
  <si>
    <t>LRDV7PEC2KR017268</t>
  </si>
  <si>
    <t>KR017268</t>
  </si>
  <si>
    <t>1419C052067</t>
  </si>
  <si>
    <t>驾驶员座椅无法正常升降，判断为内部调整机构损坏，更换后故障排除。</t>
  </si>
  <si>
    <t>通过故障描述，更换底座模块化即可消除有故障</t>
  </si>
  <si>
    <t>LRDV7PEC1KR008271</t>
  </si>
  <si>
    <t>KR008271</t>
  </si>
  <si>
    <t>1419C036572</t>
  </si>
  <si>
    <t>苏二喜</t>
  </si>
  <si>
    <t>检查判断为驾驶员座椅无法升降，建议更换驾驶员座椅，车辆恢复正常。</t>
  </si>
  <si>
    <t>前期工单编号1-64346942712因我站无配件，应急订单，待配件到达给与更换。</t>
  </si>
  <si>
    <t>LRDV7PEC9KR002864</t>
  </si>
  <si>
    <t>KR002864</t>
  </si>
  <si>
    <t>1419A010420</t>
  </si>
  <si>
    <t>丁师傅</t>
  </si>
  <si>
    <t>驾驶员做调节结构断裂，造成车辆故障。更换后故障排除。</t>
  </si>
  <si>
    <t>LRDV7PEC3KT022675</t>
  </si>
  <si>
    <t>KT022675</t>
  </si>
  <si>
    <t>1419F088095</t>
  </si>
  <si>
    <t>张师傅</t>
  </si>
  <si>
    <t>检查判断为驾驶员座椅调整机构损坏，无法正常调节。更换你座椅后故障排除。</t>
  </si>
  <si>
    <t>更换底座拆分件即可，</t>
  </si>
  <si>
    <t>E38110024J3T00098</t>
  </si>
  <si>
    <t>J3T00098</t>
  </si>
  <si>
    <t>1418K133989</t>
  </si>
  <si>
    <t>李队长</t>
  </si>
  <si>
    <t>座椅底座框架松旷，无法使用，更换新件。</t>
  </si>
  <si>
    <t>13t(奔驰)后桥,速比：6.73(自调臂ABS)</t>
  </si>
  <si>
    <t>E38110029J3T00159</t>
  </si>
  <si>
    <t>J3T00159</t>
  </si>
  <si>
    <t>1418L141338</t>
  </si>
  <si>
    <t>座椅底座框架松旷，无法使用， 更换新件。</t>
  </si>
  <si>
    <t>LRDS6PEB8JT016060</t>
  </si>
  <si>
    <t>JT016060</t>
  </si>
  <si>
    <t>76225446</t>
  </si>
  <si>
    <t>王平</t>
  </si>
  <si>
    <t>坐框减震器框架松旷，需更换新件。</t>
  </si>
  <si>
    <t>LRDS6PTC2KR004884</t>
  </si>
  <si>
    <t>KR004884</t>
  </si>
  <si>
    <t>3119A007048</t>
  </si>
  <si>
    <t>孙亚</t>
  </si>
  <si>
    <t>照片仅有整体座椅照片，无拆解内部结构照片，通过故障描述更换底座气悬浮机构总成即可消除故障</t>
  </si>
  <si>
    <t>LRDS6PEB2KT022549</t>
  </si>
  <si>
    <t>KT022549</t>
  </si>
  <si>
    <t>3619F040687</t>
  </si>
  <si>
    <t>FT000052915</t>
  </si>
  <si>
    <t>FDHEB042</t>
  </si>
  <si>
    <t>邱县富通汽车销售有限公司</t>
  </si>
  <si>
    <t>秦秋省</t>
  </si>
  <si>
    <t>客户报修，车辆气动升降手柄损坏，经检查发现，手柄处开裂判断为，手柄材料质量原因，给予客户更换新件后，故障解决。</t>
  </si>
  <si>
    <t>LRDS6PEB8KT016660</t>
  </si>
  <si>
    <t>KT016660</t>
  </si>
  <si>
    <t>刘喜全</t>
  </si>
  <si>
    <t>客户反映车辆座椅坐下去起不来，更换座椅气悬浮后故障排除</t>
  </si>
  <si>
    <t>LRDS6PTC1KT010081</t>
  </si>
  <si>
    <t>KT010081</t>
  </si>
  <si>
    <t>3119C017149</t>
  </si>
  <si>
    <t>马里</t>
  </si>
  <si>
    <t>客户车辆座椅气悬浮漏气严重，更换座椅气悬浮</t>
  </si>
  <si>
    <t>RCFT000059003202003270002</t>
  </si>
  <si>
    <t>LRDS6PEB2KR042894</t>
  </si>
  <si>
    <t>KR042894</t>
  </si>
  <si>
    <t>76314439</t>
  </si>
  <si>
    <t>FT000059003</t>
  </si>
  <si>
    <t>NIX00038</t>
  </si>
  <si>
    <t>宁夏银融置业有限公司</t>
  </si>
  <si>
    <t>因此</t>
  </si>
  <si>
    <t>用户反应：车气压打不起来，无法挂挡，座椅漏气声较大。经服务站现场检查发现座椅管路断裂造成此故障。</t>
  </si>
  <si>
    <t>STCFT000059003202003270002</t>
  </si>
  <si>
    <t xml:space="preserve">审批人 :Admin,审批时间 :2020-03-27审批意见:未上传APP照片/轨迹原因：.:_x000D_
审批人：SP014_x000D_
审批时间：2020/03/30  16:56:48_x000D_
审批意见：到位时长：	1时59分_x000D__x000D_
</t>
  </si>
  <si>
    <t>危险品车辆免费外出  宁CF5509车牌为我站新增服务车辆GPS为老设备，新智科新增不了车辆信息 车辆GPS编号为：AE101H0930098</t>
  </si>
  <si>
    <t>RCFT000066825202003220003</t>
  </si>
  <si>
    <t>LRDV6PEC2JR306359</t>
  </si>
  <si>
    <t>JR306359</t>
  </si>
  <si>
    <t>76250405</t>
  </si>
  <si>
    <t>崔承发</t>
  </si>
  <si>
    <t>STCFT000066825202003220003</t>
  </si>
  <si>
    <t>客户反映驾驶员座椅落下且晃动严重。</t>
  </si>
  <si>
    <t xml:space="preserve">_x000D_
审批人：SP015_x000D_
审批时间：2020/03/24  10:30:48_x000D_
审批意见：到位时长30分钟_x000D_
</t>
  </si>
  <si>
    <t>GTL派工单号：1-TJ1BDG7     渣土车免费外出。  驾驶员座椅总成图号： FH468100000007     出厂编号：J  12   11     生产厂家：A1093</t>
  </si>
  <si>
    <t>张越强</t>
  </si>
  <si>
    <t>用户反映：座椅不起，经我站维修人员检查气悬浮总成卡不住，更换新件车俩正常</t>
  </si>
  <si>
    <t>中心库调货气悬浮总成件号：SH5-6801120A1093，气悬浮总成新旧件均未件号及厂家，座椅为A1093厂家</t>
  </si>
  <si>
    <t>LRDS6PEB1KT500850</t>
  </si>
  <si>
    <t>KT500850</t>
  </si>
  <si>
    <t>76982526</t>
  </si>
  <si>
    <t>齐先生</t>
  </si>
  <si>
    <t>4259SMFKB-B9T01700</t>
  </si>
  <si>
    <t>车辆驾驶员座椅自动降下，经检查座椅内部速升速降开关损坏导致，更换新件处理</t>
  </si>
  <si>
    <t>通过故障描述及照片无法确认损坏位置，故障现象描述不够清晰，不同意直接更换总成</t>
  </si>
  <si>
    <t>351419</t>
  </si>
  <si>
    <t>LRDS6PEB9KT042815</t>
  </si>
  <si>
    <t>KT042815</t>
  </si>
  <si>
    <t>1419L139747</t>
  </si>
  <si>
    <t>FT000074149</t>
  </si>
  <si>
    <t>FDSHD054</t>
  </si>
  <si>
    <t>菏泽新路祥汽车销售服务有限公司</t>
  </si>
  <si>
    <t>陈庆</t>
  </si>
  <si>
    <t>LRDS6PEB6KR029128</t>
  </si>
  <si>
    <t>KR029128</t>
  </si>
  <si>
    <t>76290508</t>
  </si>
  <si>
    <t>王标</t>
  </si>
  <si>
    <t>用户进站反应车辆驾驶室座椅无法调节，检查发现车辆驾驶员座椅总成调整机构卡滞，更换驾驶员座椅总成后故障排除</t>
  </si>
  <si>
    <t>RCFT000074202003240002</t>
  </si>
  <si>
    <t>LRDS6PEB4LT009450</t>
  </si>
  <si>
    <t>LT009450</t>
  </si>
  <si>
    <t>76653325</t>
  </si>
  <si>
    <t>FT000074</t>
  </si>
  <si>
    <t>ANH00095</t>
  </si>
  <si>
    <t>阜阳广宇汽车销售有限公司</t>
  </si>
  <si>
    <t>刘辉</t>
  </si>
  <si>
    <t>商品车接车时发现座椅漏气，经检查是座椅内的气管脱落导致，经维修后故障消除！</t>
  </si>
  <si>
    <t>LRDS6PEB9KT022239</t>
  </si>
  <si>
    <t>KT022239</t>
  </si>
  <si>
    <t>76279750</t>
  </si>
  <si>
    <t>胡金平</t>
  </si>
  <si>
    <t>检查发现：驾驶员左右调节机构异常磨损导致卡滞，无法使用。</t>
  </si>
  <si>
    <t>LRDS6PEBXKR008587</t>
  </si>
  <si>
    <t>KR008587</t>
  </si>
  <si>
    <t>BJ4259SNFKB-AP</t>
  </si>
  <si>
    <t>76260647</t>
  </si>
  <si>
    <t>FT000077514</t>
  </si>
  <si>
    <t>FDYUN020</t>
  </si>
  <si>
    <t>玉溪安立汽车维修服务有限公司</t>
  </si>
  <si>
    <t>李世超</t>
  </si>
  <si>
    <t>4259SMFKB-F9Z00500</t>
  </si>
  <si>
    <t>用户进站反映座椅无法升降，经我站维修人员拆捡发现因驾驶室司机座椅升降调整机构功能失效，导致座椅无法升降。</t>
  </si>
  <si>
    <t>LRDV7PEC1KT001971</t>
  </si>
  <si>
    <t>KT001971</t>
  </si>
  <si>
    <t>1419A004618</t>
  </si>
  <si>
    <t>纪斌</t>
  </si>
  <si>
    <t>座椅阻尼减震漏油，更换座椅总成，解除故障</t>
  </si>
  <si>
    <t>8×2</t>
  </si>
  <si>
    <t>LRDV6PDC1JR307407</t>
  </si>
  <si>
    <t>JR307407</t>
  </si>
  <si>
    <t>78808533</t>
  </si>
  <si>
    <t>权桂莲</t>
  </si>
  <si>
    <t>RCFT000085202003300011</t>
  </si>
  <si>
    <t>LRDS6PEB7KT021350</t>
  </si>
  <si>
    <t>KT021350</t>
  </si>
  <si>
    <t>76278336</t>
  </si>
  <si>
    <t>郝秋刚</t>
  </si>
  <si>
    <t>气囊座椅升降故障，经检查发现是升降手柄故障，因无配件，所以未能更换，只报检查费用</t>
  </si>
  <si>
    <t>外出唐山市迁安市沙河驿镇</t>
  </si>
  <si>
    <t>E38110026J3T00247</t>
  </si>
  <si>
    <t>J3T00247</t>
  </si>
  <si>
    <t>1418L145172</t>
  </si>
  <si>
    <t>RCFT000087932202003230007</t>
  </si>
  <si>
    <t>LRDS6PTC3LR005415</t>
  </si>
  <si>
    <t>LR005415</t>
  </si>
  <si>
    <t>3119L092391</t>
  </si>
  <si>
    <t>郭二东</t>
  </si>
  <si>
    <t>RCFT000096645202003220002</t>
  </si>
  <si>
    <t>LRDS6PEB3LT002487</t>
  </si>
  <si>
    <t>LT002487</t>
  </si>
  <si>
    <t>76640501</t>
  </si>
  <si>
    <t>FT000096645</t>
  </si>
  <si>
    <t>FDHEB056</t>
  </si>
  <si>
    <t>滦南县祥泰汽车维修有限公司</t>
  </si>
  <si>
    <t>RCFT000097401202003220001</t>
  </si>
  <si>
    <t>LRDS6PTC5KT016322</t>
  </si>
  <si>
    <t>KT016322</t>
  </si>
  <si>
    <t>3119C017142</t>
  </si>
  <si>
    <t>FT000097401</t>
  </si>
  <si>
    <t>FDSHX047</t>
  </si>
  <si>
    <t>长治市耀鸿汽车服务有限公司</t>
  </si>
  <si>
    <t>张虎林</t>
  </si>
  <si>
    <t>LRDS6PEB6JT018812</t>
  </si>
  <si>
    <t>JT018812</t>
  </si>
  <si>
    <t>76230037</t>
  </si>
  <si>
    <t>李生虎</t>
  </si>
  <si>
    <t>经检查为：座椅变形塌陷切底部框架松散异响需更换。</t>
  </si>
  <si>
    <t>用户预约保修到货后就近维修，</t>
  </si>
  <si>
    <t>LRDS6PEB7LR003316</t>
  </si>
  <si>
    <t>LR003316</t>
  </si>
  <si>
    <t>76640000</t>
  </si>
  <si>
    <t>王德朋</t>
  </si>
  <si>
    <t>经销商反映车辆驾驶员座椅无法升降，经检查为驾驶员座椅调节气囊损坏导致故障。更换驾驶员座椅总成。</t>
  </si>
  <si>
    <t>联系技术科无拆分件，更换总成处理。客户已订车未提车，经销商报修。</t>
  </si>
  <si>
    <t>12TX2421TD自动挡+液力缓速器</t>
  </si>
  <si>
    <t>13t(469)后桥，进口轮毂单元，速比：3.083（ABS</t>
  </si>
  <si>
    <t>LRDS6PEB9JR010667</t>
  </si>
  <si>
    <t>JR010667</t>
  </si>
  <si>
    <t>76216834</t>
  </si>
  <si>
    <t>何先生</t>
  </si>
  <si>
    <t>经客户反映车辆驾驶员座椅损坏；经检查为驾驶员座椅调整机构卡滞、软垫开裂、靠背摇手机构滑丝，安全带损坏。</t>
  </si>
  <si>
    <t>注：GTL车辆维修，APP单号：A202003220803（已上传APP相片及APP视频）</t>
  </si>
  <si>
    <t>1.照片中无体现副驾驶座椅失效问题，故障现象描述中软垫开裂、安全带损坏与副驾座椅不一致；_x000D_2.不同意更换副驾驶座椅总成</t>
  </si>
  <si>
    <t>LRDS6PEB6KR015908</t>
  </si>
  <si>
    <t>KR015908</t>
  </si>
  <si>
    <t>76233292</t>
  </si>
  <si>
    <t>用户来站反映车辆驾驶员座椅无法升降、高低不平，经我站人员拆检发现车辆驾驶员座椅总成损坏失效导致</t>
  </si>
  <si>
    <t>从提供图片只能看坐垫有问题，无法看出具体问题，通过故障现象描述为底座气路出现问题，从照片无法看出，更换底座总成或维修即可，不同意更换座椅总成</t>
  </si>
  <si>
    <t>GTL超能版重点产品APP报修，派工号为：A202003251378</t>
  </si>
  <si>
    <t>LRDS6PEB3KR032617</t>
  </si>
  <si>
    <t>KR032617</t>
  </si>
  <si>
    <t>76296371</t>
  </si>
  <si>
    <t>4259SMFKB-F3T00100</t>
  </si>
  <si>
    <t>GTL超能版重点产品APP报修，派工号为：A202003272054</t>
  </si>
  <si>
    <t>12JSD180TA(铝)</t>
  </si>
  <si>
    <t>LRDS6PEB6KR025872</t>
  </si>
  <si>
    <t>KR025872</t>
  </si>
  <si>
    <t>76285333</t>
  </si>
  <si>
    <t>姜玉芬（威县创客汽车运输有限公司）</t>
  </si>
  <si>
    <t>经检查发现，驾驶员座椅调整机构卡滞导致，需要更换驾驶员座椅总成、</t>
  </si>
  <si>
    <t>1.照片只有座椅整体照片一张，标牌信息，车辆信息，无近距离座椅照片及失效位置照片；_x000D_2.更换拆分件即可，不同意更换总成</t>
  </si>
  <si>
    <t>此座椅明细无拆分件，换总成件处理。</t>
  </si>
  <si>
    <t>LRDS6PEB6KR022891</t>
  </si>
  <si>
    <t>KR022891</t>
  </si>
  <si>
    <t>76280474</t>
  </si>
  <si>
    <t>韩现红（沙河市上旗汽车运输有限公司）</t>
  </si>
  <si>
    <t>此座椅明细无拆分件，更换驾驶员座椅总成件处理。</t>
  </si>
  <si>
    <t>LRDS6PEB4KR011890</t>
  </si>
  <si>
    <t>KR011890</t>
  </si>
  <si>
    <t>76265095</t>
  </si>
  <si>
    <t>张小雷</t>
  </si>
  <si>
    <t>1.照片缺少失效件座椅标牌信息，提供的照片只有更换座椅信息；_x000D_2.从提供的照片中缺少具体失效位置照片；_x000D_3.通过描述，应该是解锁手柄问题，更换手柄气路或者底座即可消除，不同意总成更换；</t>
  </si>
  <si>
    <t>联系欧曼配件技术人员该型号座椅无拆分件，需更换总成处理。请老师给予审核。</t>
  </si>
  <si>
    <t>LRDS6PEB2KT023040</t>
  </si>
  <si>
    <t>KT023040</t>
  </si>
  <si>
    <t>76280866</t>
  </si>
  <si>
    <t>张银芳</t>
  </si>
  <si>
    <t>经检查发现，驾驶室座椅、靠背无法调节，需要更换驾驶员座椅总成、</t>
  </si>
  <si>
    <t>此座椅明细中无拆分件，因此更换驾驶室座椅总成件处理、</t>
  </si>
  <si>
    <t>LRDS6PEB0KT033856</t>
  </si>
  <si>
    <t>KT033856</t>
  </si>
  <si>
    <t>1419J115635</t>
  </si>
  <si>
    <t>李祥平</t>
  </si>
  <si>
    <t>用户反映卧铺有异响，经检查发现卧铺气弹簧内部损坏造成的</t>
  </si>
  <si>
    <t>5.191030910</t>
  </si>
  <si>
    <t>K293133</t>
  </si>
  <si>
    <t>K289643</t>
  </si>
  <si>
    <t>K289628</t>
  </si>
  <si>
    <t>LRDS6PEB9KT008356</t>
  </si>
  <si>
    <t>KT008356</t>
  </si>
  <si>
    <t>76260942</t>
  </si>
  <si>
    <t>肖延安</t>
  </si>
  <si>
    <t>用户反映座椅举升不起来，经检查发现气悬浮总成内部损坏造成的</t>
  </si>
  <si>
    <t>RCFT001777202003240001</t>
  </si>
  <si>
    <t>LRDS6PEB2KT024608</t>
  </si>
  <si>
    <t>KT024608</t>
  </si>
  <si>
    <t>76283542</t>
  </si>
  <si>
    <t>FT001777</t>
  </si>
  <si>
    <t>HEB00027</t>
  </si>
  <si>
    <t>河间市宏发汽车维护厂</t>
  </si>
  <si>
    <t>陈冲</t>
  </si>
  <si>
    <t>LRDV7PEC4KT038853</t>
  </si>
  <si>
    <t>KT038853</t>
  </si>
  <si>
    <t>76307207</t>
  </si>
  <si>
    <t>石磊</t>
  </si>
  <si>
    <t>主座椅内部控制阀故障导致座椅间歇性漏气，支架裂纹(该型号座椅无拆分件，因此更换总成)</t>
  </si>
  <si>
    <t>RCFT002278202003260011</t>
  </si>
  <si>
    <t>LRDV7PEC4KT015492</t>
  </si>
  <si>
    <t>KT015492</t>
  </si>
  <si>
    <t>76270121</t>
  </si>
  <si>
    <t>STCFT002278202003260006</t>
  </si>
  <si>
    <t>车辆漏气</t>
  </si>
  <si>
    <t xml:space="preserve">_x000D_
审批人：SP016_x000D_
审批时间：2020/03/28  08:18:33_x000D_
审批意见：到位时长1小时7分_x000D_
</t>
  </si>
  <si>
    <t>RCFT002278202003260013</t>
  </si>
  <si>
    <t>LRDS6PEB0KR029187</t>
  </si>
  <si>
    <t>KR029187</t>
  </si>
  <si>
    <t>76290513</t>
  </si>
  <si>
    <t>赵长虹</t>
  </si>
  <si>
    <t>客户反映，车辆漏气，经检测该车驾驶员座椅气管脱落，导致车辆故障</t>
  </si>
  <si>
    <t>RCFT002392202003240002</t>
  </si>
  <si>
    <t>LRDS6PEB5JT307289</t>
  </si>
  <si>
    <t>JT307289</t>
  </si>
  <si>
    <t>76252163</t>
  </si>
  <si>
    <t>刘成连</t>
  </si>
  <si>
    <t>更换减震器总成即可</t>
  </si>
  <si>
    <t>LRDV7PEC0JT019490</t>
  </si>
  <si>
    <t>JT019490</t>
  </si>
  <si>
    <t>76232978</t>
  </si>
  <si>
    <t>王雪飞</t>
  </si>
  <si>
    <t>LRDS6PEB2KR023195</t>
  </si>
  <si>
    <t>KR023195</t>
  </si>
  <si>
    <t>76281262</t>
  </si>
  <si>
    <t>闫俊</t>
  </si>
  <si>
    <t>拆检发现驾驶员座椅气控升降手柄总成卡滞，更换新件后故障排除</t>
  </si>
  <si>
    <t>新ETX穿越版已关联派工单号照片APP已上传，座椅总成号：H0681010100A0/K0707/A1093</t>
  </si>
  <si>
    <t>RCFT002406202003220012</t>
  </si>
  <si>
    <t>LRDS6PEB3KR037719</t>
  </si>
  <si>
    <t>KR037719</t>
  </si>
  <si>
    <t>76304997</t>
  </si>
  <si>
    <t>孙相涛\\n</t>
  </si>
  <si>
    <t>座椅漏气，经检修为坐骑气管损坏漏气，进行维修故障排除</t>
  </si>
  <si>
    <t>RCFT002406202003270002</t>
  </si>
  <si>
    <t>LRDS6PEBXKR006113</t>
  </si>
  <si>
    <t>KR006113</t>
  </si>
  <si>
    <t>3119B012669</t>
  </si>
  <si>
    <t>张德华</t>
  </si>
  <si>
    <t>4259SMFKB-D9Z00300</t>
  </si>
  <si>
    <t>该车驾驶员座椅漏气，经检测为座椅下软管开裂，给予维修故障排除。</t>
  </si>
  <si>
    <t>1-TN10U2Z</t>
  </si>
  <si>
    <t>LRDS6PEB2KT033695</t>
  </si>
  <si>
    <t>KT033695</t>
  </si>
  <si>
    <t>1419J113933</t>
  </si>
  <si>
    <t>陈永亮</t>
  </si>
  <si>
    <t>LRDS6PEB4KT033696</t>
  </si>
  <si>
    <t>KT033696</t>
  </si>
  <si>
    <t>1419J113936</t>
  </si>
  <si>
    <t>王国梁</t>
  </si>
  <si>
    <t>驾驶员座椅坐垫塌陷，为客户更换。</t>
  </si>
  <si>
    <t>LRDS6PEB4KT015330</t>
  </si>
  <si>
    <t>KT015330</t>
  </si>
  <si>
    <t>76269131</t>
  </si>
  <si>
    <t>苏凤财</t>
  </si>
  <si>
    <t>客户报修车辆座椅坏了问题，现场检查座椅内部骨架断裂，气囊漏气原因导致。</t>
  </si>
  <si>
    <t>1.照片仅提供整个座椅照片，从整个座椅看，安全带出口位置使用扎带捆绑，无明显问题；_x000D_2.通过故障描述更换底座即可，不需要更换整个座椅</t>
  </si>
  <si>
    <t>STCFT003029202003240001</t>
  </si>
  <si>
    <t xml:space="preserve">_x000D_
审批人：SP015_x000D_
审批时间：2020/03/26  10:42:32_x000D_
审批意见：到位时长1小时18分钟_x000D_
</t>
  </si>
  <si>
    <t>韵达 100 台车开展打包服务的保障，因系统没有拆分件，该车辆是韵达快递车上有快递，代理库无拆分件，故更换总成快速处理此故障。</t>
  </si>
  <si>
    <t>RCFT003259202003260013</t>
  </si>
  <si>
    <t>LRDS6PEB3KR027059</t>
  </si>
  <si>
    <t>KR027059</t>
  </si>
  <si>
    <t>76287291</t>
  </si>
  <si>
    <t>RCFT003545202003210003</t>
  </si>
  <si>
    <t>LRDS6PEB5KT026871</t>
  </si>
  <si>
    <t>KT026871</t>
  </si>
  <si>
    <t>76286821</t>
  </si>
  <si>
    <t>王全来</t>
  </si>
  <si>
    <t>厂家直发件    无旧件返会</t>
  </si>
  <si>
    <t>RCFT003545202003210018</t>
  </si>
  <si>
    <t>用户反映座椅座椅不起，经检查是座椅调节器内部管路接头损坏漏气导致故障。</t>
  </si>
  <si>
    <t>SSQDZ6900006A1093</t>
  </si>
  <si>
    <t>驾驶员座椅调角器手柄</t>
  </si>
  <si>
    <t>已上传维修现场视频     厂家直接发件，无旧件返回。</t>
  </si>
  <si>
    <t>RCFT003545202003290010</t>
  </si>
  <si>
    <t>LRDS6PEB0KT027698</t>
  </si>
  <si>
    <t>KT027698</t>
  </si>
  <si>
    <t>76288175</t>
  </si>
  <si>
    <t>已上传维修现场视频      厂家直发件    无旧件返回</t>
  </si>
  <si>
    <t>LRDS6PEB0LT003578</t>
  </si>
  <si>
    <t>LT003578</t>
  </si>
  <si>
    <t>76641747</t>
  </si>
  <si>
    <t>南通百通</t>
  </si>
  <si>
    <t>该车驾驶员座椅总成内部气悬浮总成内部元件损坏，功能失效，导致座椅无法正常工作（该座椅内气悬浮总成为新款，座椅厂家无拆分件供服务站保修）</t>
  </si>
  <si>
    <t>外出销售部更换座椅总成，地址：江苏省南通市港闸区永兴路靠近迈克尔大夏</t>
  </si>
  <si>
    <t>LRDS6PEB7KR029705</t>
  </si>
  <si>
    <t>KR029705</t>
  </si>
  <si>
    <t>76291387</t>
  </si>
  <si>
    <t>朱善新</t>
  </si>
  <si>
    <t>该车驾驶员座椅总成骨架变形，导致驾驶员座椅向右倾斜，同时座椅软垫开裂</t>
  </si>
  <si>
    <t>GTL互动中心派工单号：1-TPT5O4T。</t>
  </si>
  <si>
    <t>LRDV7PEC9KT013754</t>
  </si>
  <si>
    <t>KT013754</t>
  </si>
  <si>
    <t>1419C051106</t>
  </si>
  <si>
    <t>刘涛</t>
  </si>
  <si>
    <t>该车驾驶员座椅总成上速升降开关总成内部元件损坏，功能失效，导致驾驶员座椅无法正常升降，用户向400报修</t>
  </si>
  <si>
    <t>STCFT003760202003300001</t>
  </si>
  <si>
    <t xml:space="preserve">_x000D_
审批人：SP014_x000D_
审批时间：2020/04/01  15:19:47_x000D_
审批意见：到位时长：	0时37分_x000D__x000D_
</t>
  </si>
  <si>
    <t>GTL互动中心派工单号：1-TSTURCT。渣土车保内免费外出，出发点：江苏省南通市永和路18号，到达地点：江苏省南通市如皋市芳水路靠近泰晤士印象。</t>
  </si>
  <si>
    <t>5.190401179</t>
  </si>
  <si>
    <t>A1218  H030000000074</t>
  </si>
  <si>
    <t>A1218  H030100000031</t>
  </si>
  <si>
    <t>A1384  H0250010929A0</t>
  </si>
  <si>
    <t>A1384  H0240012305A0</t>
  </si>
  <si>
    <t>LRDV6PDC1KR042053</t>
  </si>
  <si>
    <t>KR042053</t>
  </si>
  <si>
    <t>78858441</t>
  </si>
  <si>
    <t>张通</t>
  </si>
  <si>
    <t>客户报修车辆右后视镜旷动严重</t>
  </si>
  <si>
    <t>1-TEHCW7A</t>
  </si>
  <si>
    <t>LRDS7PEB3KR026930</t>
  </si>
  <si>
    <t>KR026930</t>
  </si>
  <si>
    <t>76286853</t>
  </si>
  <si>
    <t>中通</t>
  </si>
  <si>
    <t>RCFT003807202003240001</t>
  </si>
  <si>
    <t>LRDS6PEB9LR006315</t>
  </si>
  <si>
    <t>LR006315</t>
  </si>
  <si>
    <t>76646186</t>
  </si>
  <si>
    <t>刘申申</t>
  </si>
  <si>
    <t>经检查座椅气管松脱导致漏气，维修紧固座椅气管后故障排除</t>
  </si>
  <si>
    <t>RCFT003823202003290014</t>
  </si>
  <si>
    <t>LRDV7PEC1KR005290</t>
  </si>
  <si>
    <t>KR005290</t>
  </si>
  <si>
    <t>76256823</t>
  </si>
  <si>
    <t>毕光涛</t>
  </si>
  <si>
    <t>派工单号：1-TSZ45H2   APP内有视频</t>
  </si>
  <si>
    <t>LRDS6PEB8KR024416</t>
  </si>
  <si>
    <t>KR024416</t>
  </si>
  <si>
    <t>1419G095697</t>
  </si>
  <si>
    <t>经我站技术人员袁应根检查发现气悬浮总成内部卡滞造成座椅无法升降</t>
  </si>
  <si>
    <t>LRDS6PEB0JR307276</t>
  </si>
  <si>
    <t>JR307276</t>
  </si>
  <si>
    <t>76252342</t>
  </si>
  <si>
    <t>刘永红</t>
  </si>
  <si>
    <t>车辆主座椅升降无法调节，座椅无法升起，检查为座椅速生开关气路总成漏气，失效，更换座椅开关气路总成后修复</t>
  </si>
  <si>
    <t>大客户新重点产品需补工时费激励系数，ISG产品报修，派工号1-TK3U0I0</t>
  </si>
  <si>
    <t>车辆座椅不回位，经我站检查发现座椅气囊损坏无法调节，更换座椅总成后修复</t>
  </si>
  <si>
    <t>通过故障现象描述更换气囊或底座即可消除</t>
  </si>
  <si>
    <t>大客户新重点产品需补工时费激励系数，ISG产品报修，派工号1-TSTBS63</t>
  </si>
  <si>
    <t>LRDS6PTC7JT302106</t>
  </si>
  <si>
    <t>JT302106</t>
  </si>
  <si>
    <t>76244844</t>
  </si>
  <si>
    <t>RCFT003922202003270002</t>
  </si>
  <si>
    <t>LRDV7PTC8LT002930</t>
  </si>
  <si>
    <t>LT002930</t>
  </si>
  <si>
    <t>BJ5319GJBL6GRS</t>
  </si>
  <si>
    <t>WP10HNG350E60</t>
  </si>
  <si>
    <t>7519L011594</t>
  </si>
  <si>
    <t>广宗县源顺混凝土公司</t>
  </si>
  <si>
    <t>5319GJB00-1AD00200</t>
  </si>
  <si>
    <t>用户来电反映：驾驶室漏气，气压不够无法行驶，救援后发现是驾驶员座椅内部气管脱落造成，维修座椅气管后故障排除。</t>
  </si>
  <si>
    <t>STCFT003922202003270001</t>
  </si>
  <si>
    <t xml:space="preserve">_x000D_
审批人：SP014_x000D_
审批时间：2020/03/31  16:09:46_x000D_
审批意见：到位时长：	1时57分_x000D__x000D_
</t>
  </si>
  <si>
    <t>该车是搅拌车，根据政策搅拌车免费外出服务。</t>
  </si>
  <si>
    <t>12JSD180(铝)</t>
  </si>
  <si>
    <t>13t（斯太尔）后桥，速比：4.8(自调臂ABS)</t>
  </si>
  <si>
    <t>RCFT003922202003280001</t>
  </si>
  <si>
    <t>LRDV7PEC3LT001830</t>
  </si>
  <si>
    <t>LT001830</t>
  </si>
  <si>
    <t>76319293</t>
  </si>
  <si>
    <t>用户反映：座椅不起，没有气，经检查发现是座椅内部气管脱落造成，维修座椅气管后故障排除。</t>
  </si>
  <si>
    <t>LRDS6PEB5KR027676</t>
  </si>
  <si>
    <t>KR027676</t>
  </si>
  <si>
    <t>76288283</t>
  </si>
  <si>
    <t>驾驶室座椅做下去不弹回来，经检查：驾驶室座椅气阀功能失效引起，为用户更换驾驶室座椅气阀</t>
  </si>
  <si>
    <t>LRDS6PEB0LT002155</t>
  </si>
  <si>
    <t>LT002155</t>
  </si>
  <si>
    <t>76639371</t>
  </si>
  <si>
    <t>吴昌平</t>
  </si>
  <si>
    <t>客户反映新购商品车坐骑升不起来，有漏气声。经检查为坐骑气控阀漏气导致</t>
  </si>
  <si>
    <t>RCFT003985202003250002</t>
  </si>
  <si>
    <t>LRDV6PEC1JR301816</t>
  </si>
  <si>
    <t>JR301816</t>
  </si>
  <si>
    <t>76243745</t>
  </si>
  <si>
    <t>周成</t>
  </si>
  <si>
    <t>苏宁快运车辆</t>
  </si>
  <si>
    <t>STCFT003985202003250001</t>
  </si>
  <si>
    <t>苏宁快运车辆无条件外出</t>
  </si>
  <si>
    <t xml:space="preserve">_x000D_
审批人：SP010_x000D_
审批时间：2020/03/27  13:22:34_x000D_
审批意见：到位时长8分钟_x000D_
</t>
  </si>
  <si>
    <t>RCFT003985202003250004</t>
  </si>
  <si>
    <t>LRDV7PEC5KT036562</t>
  </si>
  <si>
    <t>KT036562</t>
  </si>
  <si>
    <t>BJ5313GJB-AA</t>
  </si>
  <si>
    <t>76302755</t>
  </si>
  <si>
    <t>杨非</t>
  </si>
  <si>
    <t>5317GJB00-X3D00100</t>
  </si>
  <si>
    <t>返程轨迹，扣2.8个工时</t>
  </si>
  <si>
    <t>STCFT003985202003250003</t>
  </si>
  <si>
    <t>雷萨泵送无条件外出</t>
  </si>
  <si>
    <t xml:space="preserve">审批人：_x000D_
SP010_x000D_
审批时间：_x000D_
2020/3/27 13:19:20_x000D_
审批意见：_x000D_
APP轨迹、智科轨迹起点与故障车轨迹终点重合，外出不合理_x000D_
审批人：SP010_x000D_
审批时间：2020/04/02  16:45:29_x000D_
审批意见：到位时长1小时40分_x000D_
</t>
  </si>
  <si>
    <t>10t（440）后桥，速比：4.444(自调臂ABS)</t>
  </si>
  <si>
    <t>RCFT003985202003260006</t>
  </si>
  <si>
    <t>LRDV7PEC1KR029086</t>
  </si>
  <si>
    <t>KR029086</t>
  </si>
  <si>
    <t>76290127</t>
  </si>
  <si>
    <t>经检测为驾驶员座椅内部气悬浮故障导致，应急修复处理</t>
  </si>
  <si>
    <t>STCFT003985202003260001</t>
  </si>
  <si>
    <t xml:space="preserve">_x000D_
审批人：SP015_x000D_
审批时间：2020/03/28  14:32:29_x000D_
审批意见：到位时长1小时48分钟_x000D_
</t>
  </si>
  <si>
    <t>RCFT003996202003310001</t>
  </si>
  <si>
    <t>LRDS6PEB2LR007905</t>
  </si>
  <si>
    <t>LR007905</t>
  </si>
  <si>
    <t>76650279</t>
  </si>
  <si>
    <t>翟亚军</t>
  </si>
  <si>
    <t>检查发现为座椅内部气管插头插接不牢固，重新拔插快接头，故障排除！！</t>
  </si>
  <si>
    <t>RCFT004385202003230006</t>
  </si>
  <si>
    <t>LRDV6PEC6KR023593</t>
  </si>
  <si>
    <t>KR023593</t>
  </si>
  <si>
    <t>杜胜利</t>
  </si>
  <si>
    <t>用户反映：车辆座椅不升降，检查发现：车辆座椅气控阀损坏导致</t>
  </si>
  <si>
    <t>RCFT004396202003230002</t>
  </si>
  <si>
    <t>LRDV6PECXJR306318</t>
  </si>
  <si>
    <t>JR306318</t>
  </si>
  <si>
    <t>76250279</t>
  </si>
  <si>
    <t>客户反映：座椅漏气。经查：座椅漏气不能正常升降，经维修后，故障排除。</t>
  </si>
  <si>
    <t>LRDS6PEB6KT025826</t>
  </si>
  <si>
    <t>KT025826</t>
  </si>
  <si>
    <t>76285356</t>
  </si>
  <si>
    <t>检查发现气悬浮损坏，无法使用</t>
  </si>
  <si>
    <t>张强</t>
  </si>
  <si>
    <t>检查发现气囊自身质量不足漏气，阻尼器功能失效导致座椅故障，更换后故障排除</t>
  </si>
  <si>
    <t>LRDS6PEB1KT042386</t>
  </si>
  <si>
    <t>KT042386</t>
  </si>
  <si>
    <t>76313443</t>
  </si>
  <si>
    <t>齐保龙</t>
  </si>
  <si>
    <t>检查发现驾驶员主桌椅升降开关损坏，同时发现减震器损坏异响，无法使用</t>
  </si>
  <si>
    <t>扣1.4工时</t>
  </si>
  <si>
    <t>LRDS6PEBXKR025910</t>
  </si>
  <si>
    <t>KR025910</t>
  </si>
  <si>
    <t>76285397</t>
  </si>
  <si>
    <t>董江华</t>
  </si>
  <si>
    <t>用户反映驾驶员座椅左右摇动，拆检发现座椅总成螺丝滑扣，无法使用。</t>
  </si>
  <si>
    <t>无法确认螺丝滑扣位置，更换拆分件即可消除故障</t>
  </si>
  <si>
    <t>Y、野鸡坨二级网站维修。与厂家沟通不提供座椅拆分件，为用户更换座椅总成处理</t>
  </si>
  <si>
    <t>LRDS6PEB6KR023281</t>
  </si>
  <si>
    <t>KR023281</t>
  </si>
  <si>
    <t>76280964</t>
  </si>
  <si>
    <t>薛凯</t>
  </si>
  <si>
    <t>4259SMFKB-F6Z01300</t>
  </si>
  <si>
    <t>用户反映驾驶员座椅墩底，拆检发现驾驶员座椅总成内部调整机构损坏，无法使用。</t>
  </si>
  <si>
    <t>Y、野鸡坨二级网站维修</t>
  </si>
  <si>
    <t>LRDS6PEB5LT001759</t>
  </si>
  <si>
    <t>LT001759</t>
  </si>
  <si>
    <t>76639767</t>
  </si>
  <si>
    <t>龚段恢</t>
  </si>
  <si>
    <t>3600004199</t>
  </si>
  <si>
    <t>chel 车辆座椅气囊开裂损坏，无法使用，建议更换</t>
  </si>
  <si>
    <t>驾驶员气囊总成损坏、失效</t>
  </si>
  <si>
    <t>LRDS6PEB1KT022039</t>
  </si>
  <si>
    <t>KT022039</t>
  </si>
  <si>
    <t>1419F085897</t>
  </si>
  <si>
    <t>刘威</t>
  </si>
  <si>
    <t>用户反映车辆座椅无法升降，检查发现气悬浮总成漏气导致，无法使用， 建议更换</t>
  </si>
  <si>
    <t>LRDV7PEC9KT007520</t>
  </si>
  <si>
    <t>KT007520</t>
  </si>
  <si>
    <t>76259648</t>
  </si>
  <si>
    <t>古先生</t>
  </si>
  <si>
    <t>用户反映车辆座椅不升，检查发现气悬浮漏气损坏导致，建议更换</t>
  </si>
  <si>
    <t>LRDS6PEB6KT019525</t>
  </si>
  <si>
    <t>KT019525</t>
  </si>
  <si>
    <t>1419E076726</t>
  </si>
  <si>
    <t>李子印</t>
  </si>
  <si>
    <t>用户反映车辆座椅无法升降，检查发现座椅气悬浮漏气损坏，无法使用，建议更换</t>
  </si>
  <si>
    <t>LRDS6PEB9KT033306</t>
  </si>
  <si>
    <t>KT033306</t>
  </si>
  <si>
    <t>1419J114241</t>
  </si>
  <si>
    <t>王培培</t>
  </si>
  <si>
    <t>用户反映车辆座椅无法升降，检查发现气悬浮漏气损坏导致，无法使用，建议更换</t>
  </si>
  <si>
    <t>LRDS6PTC4KT008891</t>
  </si>
  <si>
    <t>KT008891</t>
  </si>
  <si>
    <t>3119B014560</t>
  </si>
  <si>
    <t>FT005646</t>
  </si>
  <si>
    <t>FDNEM010</t>
  </si>
  <si>
    <t>乌拉特后旗峻森汽车贸易有限公司</t>
  </si>
  <si>
    <t>尚波</t>
  </si>
  <si>
    <t>与底盘配件技术科联系（010-60678453），查询该驾驶员座椅没有拆分件，后与索赔科：李凤英联系，备注说明，更换总成。</t>
  </si>
  <si>
    <t>LRDS6PTC7JR301163</t>
  </si>
  <si>
    <t>JR301163</t>
  </si>
  <si>
    <t>3118J046912</t>
  </si>
  <si>
    <t>经检查座椅底座弹簧为正常状态，检查座椅各个气管为正常状态，检查座椅底座与座椅连接处出现漏油，渗油故障，为一次性解决问题给予更换座椅总成后故障排除</t>
  </si>
  <si>
    <t>通过故障描述无法判断座椅失效，只能看出座椅存在油污，不需要更换总成</t>
  </si>
  <si>
    <t>LRDS6PTC0JT301105</t>
  </si>
  <si>
    <t>JT301105</t>
  </si>
  <si>
    <t>3118K050140</t>
  </si>
  <si>
    <t>孙鹏飞</t>
  </si>
  <si>
    <t>检查发现：车辆左右两侧后视镜因后盖密封不严所致异响严重，更换左右两侧后视镜总成后故障排除，试车正常</t>
  </si>
  <si>
    <t>RCFT006143202003270001</t>
  </si>
  <si>
    <t>LRDV7PEC2KR026858</t>
  </si>
  <si>
    <t>KR026858</t>
  </si>
  <si>
    <t>76286723</t>
  </si>
  <si>
    <t>龙彪</t>
  </si>
  <si>
    <t>自费外出：浦六路</t>
  </si>
  <si>
    <t>RCFT006143202003270002</t>
  </si>
  <si>
    <t>LRDS6PEB3KR032682</t>
  </si>
  <si>
    <t>KR032682</t>
  </si>
  <si>
    <t>76295435</t>
  </si>
  <si>
    <t>风云</t>
  </si>
  <si>
    <t>自费外出：新华东路</t>
  </si>
  <si>
    <t>RCFT006143202003270051</t>
  </si>
  <si>
    <t>LRDV7PEC2KT016415</t>
  </si>
  <si>
    <t>KT016415</t>
  </si>
  <si>
    <t>76270150</t>
  </si>
  <si>
    <t>雁波</t>
  </si>
  <si>
    <t>经我站现场检查为座椅调节气阀损坏导致，我站拆卸旧座椅上调节阀帮助维修处理</t>
  </si>
  <si>
    <t>STCFT006143202003270024</t>
  </si>
  <si>
    <t>渣土车外出</t>
  </si>
  <si>
    <t xml:space="preserve">_x000D_
审批人：SP060_x000D_
审批时间：2020/04/01  15:51:49_x000D_
审批意见：到位时长35分钟_x000D_
</t>
  </si>
  <si>
    <t>服务车GPS损坏，服务手机GPS正常</t>
  </si>
  <si>
    <t>E38110011K3T00035</t>
  </si>
  <si>
    <t>K3T00035</t>
  </si>
  <si>
    <t>1419A017390</t>
  </si>
  <si>
    <t>E38110016K3T00015</t>
  </si>
  <si>
    <t>K3T00015</t>
  </si>
  <si>
    <t>1419A008854</t>
  </si>
  <si>
    <t xml:space="preserve">（KK）座椅无减震底座磨损也严重 </t>
  </si>
  <si>
    <t>LRDS6PEB8LR001705</t>
  </si>
  <si>
    <t>LR001705</t>
  </si>
  <si>
    <t>76318572</t>
  </si>
  <si>
    <t>FT006228</t>
  </si>
  <si>
    <t>SHD00146</t>
  </si>
  <si>
    <t>山东宇田汽车销售有限公司</t>
  </si>
  <si>
    <t>管伟</t>
  </si>
  <si>
    <t>车辆来站反应座椅靠背偏斜严重，座椅底座经常卡在中间。用户购车时间不长，用户抱怨极大，不同意更换座椅底座和座椅靠背</t>
  </si>
  <si>
    <t>用户自费外出，外出地点，山东省临沂市费县费城街道附近</t>
  </si>
  <si>
    <t>LRDV6PEC0JH612904</t>
  </si>
  <si>
    <t>JH612904</t>
  </si>
  <si>
    <t>1418F089761</t>
  </si>
  <si>
    <t>该车辆司机反映座椅损坏，请安排维修。经检查发现驾驶员气囊减震器总成内部阻尼器、气囊、气控阀全部损坏，给客户更换新部件排除故障</t>
  </si>
  <si>
    <t>报修单号：A202003250607</t>
  </si>
  <si>
    <t>12JSD180T(Q)</t>
  </si>
  <si>
    <t>RCFT006263202003210003</t>
  </si>
  <si>
    <t>LRDS6PEB8KT027013</t>
  </si>
  <si>
    <t>KT027013</t>
  </si>
  <si>
    <t>76287254</t>
  </si>
  <si>
    <t>秦先生</t>
  </si>
  <si>
    <t>报修司机座椅不能升降。经查座椅输气软管磨损后漏气。应属装配不当。因站内无配件安装快接头修复处理。</t>
  </si>
  <si>
    <t>放弃材料费用</t>
  </si>
  <si>
    <t>RCFT006263202003270003</t>
  </si>
  <si>
    <t>LRDS6PEB5LR005937</t>
  </si>
  <si>
    <t>LR005937</t>
  </si>
  <si>
    <t>76645793</t>
  </si>
  <si>
    <t>吴微</t>
  </si>
  <si>
    <t>4259SMFKB-F6Z02000</t>
  </si>
  <si>
    <t>司机座椅不能升降，经查座椅气囊管接头漏气。属快接阀损坏所致</t>
  </si>
  <si>
    <t>外购件，外采单号：POPCFT006263202003300001.</t>
  </si>
  <si>
    <t>RCFT006264202003300003</t>
  </si>
  <si>
    <t>LRDS6PEB6JH601996</t>
  </si>
  <si>
    <t>JH601996</t>
  </si>
  <si>
    <t>76207096</t>
  </si>
  <si>
    <t>黄生</t>
  </si>
  <si>
    <t>4257SNFKB-X4Z00300</t>
  </si>
  <si>
    <t>用户保修车辆驾驶员座椅异响，检查为驾驶员座椅总成框架脱焊异响导致</t>
  </si>
  <si>
    <t>LRDV7PEC2KR016637</t>
  </si>
  <si>
    <t>KR016637</t>
  </si>
  <si>
    <t>76271479</t>
  </si>
  <si>
    <t>张元洪</t>
  </si>
  <si>
    <t>经检查驾驶员座椅骨架支架断裂。</t>
  </si>
  <si>
    <t>LRDS6PEB7KR011480</t>
  </si>
  <si>
    <t>KR011480</t>
  </si>
  <si>
    <t>76265382</t>
  </si>
  <si>
    <t>FT006306</t>
  </si>
  <si>
    <t>HEB00249</t>
  </si>
  <si>
    <t>张家口市宣化鸿运汽车维修有限公司洋河南分公司</t>
  </si>
  <si>
    <t>李正阳</t>
  </si>
  <si>
    <t>4259SMFKB-C1T01400</t>
  </si>
  <si>
    <t>LRDS6PEB9JL612875</t>
  </si>
  <si>
    <t>JL612875</t>
  </si>
  <si>
    <t>3618F031249</t>
  </si>
  <si>
    <t>刘先生</t>
  </si>
  <si>
    <t>因我公司扩展业务，为客户自费外出</t>
  </si>
  <si>
    <t>LRDS6PEB6JH615266</t>
  </si>
  <si>
    <t>JH615266</t>
  </si>
  <si>
    <t>3618G033150</t>
  </si>
  <si>
    <t>因我站扩展业务，为用户免费外出。</t>
  </si>
  <si>
    <t>LRDS6PEB4KR030049</t>
  </si>
  <si>
    <t>KR030049</t>
  </si>
  <si>
    <t>76291464</t>
  </si>
  <si>
    <t>李利</t>
  </si>
  <si>
    <t>车辆主驾驶座椅自动升降，故障原因为座椅气阀调节机构故障，更与更换处理后故障排除</t>
  </si>
  <si>
    <t>LRDV7PEC4JR300138</t>
  </si>
  <si>
    <t>JR300138</t>
  </si>
  <si>
    <t>76242395</t>
  </si>
  <si>
    <t>客户反映车辆座椅故障，经我站维修人员检查是座椅气囊损坏导致座椅无法正常弹起，更换后试车正常。</t>
  </si>
  <si>
    <t>LRDS6PEB6KR029923</t>
  </si>
  <si>
    <t>KR029923</t>
  </si>
  <si>
    <t>76291722</t>
  </si>
  <si>
    <t>陈成东</t>
  </si>
  <si>
    <t>车辆座椅无法调整，经检查是调整机构损坏导致，因该配件暂无拆分件供应，给予更换总成处理</t>
  </si>
  <si>
    <t>LRDS6PEB2KR008356</t>
  </si>
  <si>
    <t>KR008356</t>
  </si>
  <si>
    <t>76260156</t>
  </si>
  <si>
    <t>唐秋磊</t>
  </si>
  <si>
    <t>LRDS6PEB9KR017989</t>
  </si>
  <si>
    <t>KR017989</t>
  </si>
  <si>
    <t>3619D029172</t>
  </si>
  <si>
    <t>郭传杰</t>
  </si>
  <si>
    <t>LRDS6PTC9KR013288</t>
  </si>
  <si>
    <t>KR013288</t>
  </si>
  <si>
    <t>3119C023406</t>
  </si>
  <si>
    <t>高峰</t>
  </si>
  <si>
    <t>RCFT006422202003300001</t>
  </si>
  <si>
    <t>LRDS6PEB8KT016030</t>
  </si>
  <si>
    <t>KT016030</t>
  </si>
  <si>
    <t>76270818</t>
  </si>
  <si>
    <t>FT006422</t>
  </si>
  <si>
    <t>HEB00251</t>
  </si>
  <si>
    <t>承德县承栗汽车配件维修部</t>
  </si>
  <si>
    <t>李云飞</t>
  </si>
  <si>
    <t>LRDS6PEB0KR042487</t>
  </si>
  <si>
    <t>KR042487</t>
  </si>
  <si>
    <t>76314015</t>
  </si>
  <si>
    <t>FT006434</t>
  </si>
  <si>
    <t>FDHEB004</t>
  </si>
  <si>
    <t>秦皇岛欧星汽车销售有限公司</t>
  </si>
  <si>
    <t>唱润川</t>
  </si>
  <si>
    <t>LRDS6PEB7KT012132</t>
  </si>
  <si>
    <t>KT012132</t>
  </si>
  <si>
    <t>76264777</t>
  </si>
  <si>
    <t>韩勇兵</t>
  </si>
  <si>
    <t>驾驶位座椅无法调节，经检查发现座椅调节损坏，（没有拆分件调整机构）</t>
  </si>
  <si>
    <t>有APP视频  维修方案争议，旧件仲裁</t>
  </si>
  <si>
    <t>通过故障描述，更换座椅底座拆分件即可</t>
  </si>
  <si>
    <t>旧件名牌丢失</t>
  </si>
  <si>
    <t>LRDS6PEB7HR016946</t>
  </si>
  <si>
    <t>HR016946</t>
  </si>
  <si>
    <t>89495988</t>
  </si>
  <si>
    <t>FT006591</t>
  </si>
  <si>
    <t>SIC00099</t>
  </si>
  <si>
    <t>成都舒创汽车服务站</t>
  </si>
  <si>
    <t>艾尔肯</t>
  </si>
  <si>
    <t>4259SMFKB-B9Z01300</t>
  </si>
  <si>
    <t>用户反映：驾驶室座椅充气候无法降落。经检查：座椅升降调节开关损坏导致故障，</t>
  </si>
  <si>
    <t>EST超能版报修，派工号：1-64363142201</t>
  </si>
  <si>
    <t>RCFT006597202003310004</t>
  </si>
  <si>
    <t>LRDS6PEB5LR006327</t>
  </si>
  <si>
    <t>LR006327</t>
  </si>
  <si>
    <t>76647811</t>
  </si>
  <si>
    <t>4259SMFKB-F6T04400</t>
  </si>
  <si>
    <t>拆检发现座椅里面气管断接，导致座椅漏气，拆卸座椅连接气管后故障排除。</t>
  </si>
  <si>
    <t>该车为商品车还未上牌照。</t>
  </si>
  <si>
    <t>RCFT006627202003300008</t>
  </si>
  <si>
    <t>LRDV6PEC5KT025581</t>
  </si>
  <si>
    <t>KT025581</t>
  </si>
  <si>
    <t>1419H098672</t>
  </si>
  <si>
    <t>FT006627</t>
  </si>
  <si>
    <t>BEJ00081</t>
  </si>
  <si>
    <t>北京华荣顺诚汽车维修有限责任公司</t>
  </si>
  <si>
    <t>丁</t>
  </si>
  <si>
    <t>S1B24968100015Y1A1093</t>
  </si>
  <si>
    <t>驾驶员座椅气控阀（方向一致）</t>
  </si>
  <si>
    <t>STCFT006627202003300005</t>
  </si>
  <si>
    <t>漏气</t>
  </si>
  <si>
    <t xml:space="preserve">_x000D_
审批人：SP058_x000D_
审批时间：2020/04/02  15:04:56_x000D_
审批意见：到位时长3小时23分_x000D_
</t>
  </si>
  <si>
    <t>RCFT006687202003260001</t>
  </si>
  <si>
    <t>LRDS6PEB2LR006947</t>
  </si>
  <si>
    <t>LR006947</t>
  </si>
  <si>
    <t>76644048</t>
  </si>
  <si>
    <t>郑磊</t>
  </si>
  <si>
    <t>因我站来了新人判断失误，无需更换，为客户修复后故障排除，已上传故障及修复后照片</t>
  </si>
  <si>
    <t>LRDS6PTC8LT005395</t>
  </si>
  <si>
    <t>LT005395</t>
  </si>
  <si>
    <t>3119K089963</t>
  </si>
  <si>
    <t>FT006759</t>
  </si>
  <si>
    <t>SAX00075</t>
  </si>
  <si>
    <t>榆林市佳泰汽车服务有限公司</t>
  </si>
  <si>
    <t>张少锋</t>
  </si>
  <si>
    <t>LRDS6PEB9KT037145</t>
  </si>
  <si>
    <t>KT037145</t>
  </si>
  <si>
    <t>76303632</t>
  </si>
  <si>
    <t>FT006762</t>
  </si>
  <si>
    <t>HEB00237</t>
  </si>
  <si>
    <t>玉田县利华汽车修理厂</t>
  </si>
  <si>
    <t>张国良</t>
  </si>
  <si>
    <t>8210001611</t>
  </si>
  <si>
    <t>右后视镜玻璃镜面脱落无法使用</t>
  </si>
  <si>
    <t>右后视镜玻璃镜面开裂</t>
  </si>
  <si>
    <t>派工单号1-TRJ8PHT 站外玉田县金玉市场附近</t>
  </si>
  <si>
    <t>LRDS6PEBXKR009688</t>
  </si>
  <si>
    <t>KR009688</t>
  </si>
  <si>
    <t>76261963</t>
  </si>
  <si>
    <t>FT006765</t>
  </si>
  <si>
    <t>GAS00070</t>
  </si>
  <si>
    <t>永登县三信物资建材有限公司</t>
  </si>
  <si>
    <t>曹海东</t>
  </si>
  <si>
    <t>咨询配件科，此款座椅无拆分件，</t>
  </si>
  <si>
    <t>LRDS6PEB1JT021536</t>
  </si>
  <si>
    <t>JT021536</t>
  </si>
  <si>
    <t>76238146</t>
  </si>
  <si>
    <t>邓生茂</t>
  </si>
  <si>
    <t>4259SMFKB-E5T00100</t>
  </si>
  <si>
    <t>座椅异响，检查发现：驾驶员座椅下部异响严重，拆解发现,坐框及减震器异响</t>
  </si>
  <si>
    <t>LRDS6PEB1JR304886</t>
  </si>
  <si>
    <t>JR304886</t>
  </si>
  <si>
    <t>76248545</t>
  </si>
  <si>
    <t>郝文彪</t>
  </si>
  <si>
    <t>经检查：车辆驾驶员座椅损坏，更换新件后正常。</t>
  </si>
  <si>
    <t>LRDS6PEB3JT014183</t>
  </si>
  <si>
    <t>JT014183</t>
  </si>
  <si>
    <t>1418F081013</t>
  </si>
  <si>
    <t>刘帅卿</t>
  </si>
  <si>
    <t>经检查：车辆驾驶员座椅骨架损坏导致行驶中座椅颠簸，更换新件后正常。</t>
  </si>
  <si>
    <t>RCFT006802202003250001</t>
  </si>
  <si>
    <t>LRDV7PEC3KT503722</t>
  </si>
  <si>
    <t>KT503722</t>
  </si>
  <si>
    <t>1419G800010</t>
  </si>
  <si>
    <t>座椅气囊气管接口松动漏气，导致气压打不起来。给予维修故障解除</t>
  </si>
  <si>
    <t>STCFT006802202003250001</t>
  </si>
  <si>
    <t>因车子气压打不起来，车辆无法启动，要求我站维修人员外出救援</t>
  </si>
  <si>
    <t xml:space="preserve">审批人：_x000D_
SP057_x000D_
审批时间：_x000D_
2020/3/27 11:02:29_x000D_
审批意见：_x000D_
到位时长0.7小时_x000D_
审批人：SP057_x000D_
审批时间：2020/03/27  15:07:53_x000D_
审批意见：到位时长0.7小时_x000D_
</t>
  </si>
  <si>
    <t>RCFT006802202003260004</t>
  </si>
  <si>
    <t>LRDV7PEC3KT019064</t>
  </si>
  <si>
    <t>KT019064</t>
  </si>
  <si>
    <t>1419E075545</t>
  </si>
  <si>
    <t>候</t>
  </si>
  <si>
    <t>经我站维修人员检查：座椅气阀总成漏气，给予维修后故障解除</t>
  </si>
  <si>
    <t>因漏报导致索赔单提交超时.望审单老师审批</t>
  </si>
  <si>
    <t>LRDS6PEB4KT033178</t>
  </si>
  <si>
    <t>KT033178</t>
  </si>
  <si>
    <t>3619J057029</t>
  </si>
  <si>
    <t>谷端军</t>
  </si>
  <si>
    <t>LRDS6PEB9LR003835</t>
  </si>
  <si>
    <t>LR003835</t>
  </si>
  <si>
    <t>76641599</t>
  </si>
  <si>
    <t>FT006817</t>
  </si>
  <si>
    <t>FDHEN006</t>
  </si>
  <si>
    <t>温县帝诺汽车修理服务中心</t>
  </si>
  <si>
    <t>赵永峰</t>
  </si>
  <si>
    <t>经检查，上卧铺气弹簧内部损坏，导致发旷，给予更换新件后，故障排除</t>
  </si>
  <si>
    <t>检查发现：座椅气阀损坏，导致座椅无法调节，客户抱怨，</t>
  </si>
  <si>
    <t>我站采购座椅气阀，因中心库无拆分件，让采购总成，更换总成</t>
  </si>
  <si>
    <t>RCFT006899202003300004</t>
  </si>
  <si>
    <t>LRDS6PEB8KT027075</t>
  </si>
  <si>
    <t>KT027075</t>
  </si>
  <si>
    <t>76287392</t>
  </si>
  <si>
    <t>刘宝宝</t>
  </si>
  <si>
    <t>检查发现：座椅气囊气管脱落，导致座椅漏气，调节不了.</t>
  </si>
  <si>
    <t>LRDV7PEC3HR029762</t>
  </si>
  <si>
    <t>HR029762</t>
  </si>
  <si>
    <t>76199866</t>
  </si>
  <si>
    <t>李荣耀</t>
  </si>
  <si>
    <t>T1319VNPKJA9711325</t>
  </si>
  <si>
    <t>驾驶员座椅底座发卡损坏</t>
  </si>
  <si>
    <t>1.故障现象描述不清楚，2.缺少失效位置照片；3.从描述上可以对底座发卡进行更换，对维修方案不同意，</t>
  </si>
  <si>
    <t>LRDV7PEC4KT019042</t>
  </si>
  <si>
    <t>KT019042</t>
  </si>
  <si>
    <t>76276029</t>
  </si>
  <si>
    <t>张开山</t>
  </si>
  <si>
    <t>座椅损坏调整机构卡滞损坏，无法使用</t>
  </si>
  <si>
    <t>旧件验收，已修改描述</t>
  </si>
  <si>
    <t>从提供的照片及问题故障无法确认失效位置，初步判断底座问题，更换底座拆分件即可</t>
  </si>
  <si>
    <t>LRDS6PEB3KR037557</t>
  </si>
  <si>
    <t>KR037557</t>
  </si>
  <si>
    <t>1419K123449</t>
  </si>
  <si>
    <t>刘和清</t>
  </si>
  <si>
    <t>车辆座椅损坏，无法调节.</t>
  </si>
  <si>
    <t>LRDS6PEB1KT032182</t>
  </si>
  <si>
    <t>KT032182</t>
  </si>
  <si>
    <t>76295319</t>
  </si>
  <si>
    <t>车主反映车辆驾驶员座椅底座损坏异响，软垫开裂损坏需更换，更换驾驶员座椅总成故障排除</t>
  </si>
  <si>
    <t>本次外出维修多个故障，外出地点【新疆托克逊县鱼儿沟】</t>
  </si>
  <si>
    <t>LRDS6PEB4JT303735</t>
  </si>
  <si>
    <t>JT303735</t>
  </si>
  <si>
    <t>76247223</t>
  </si>
  <si>
    <t>5.181139846</t>
  </si>
  <si>
    <t>J1128035</t>
  </si>
  <si>
    <t>J329592</t>
  </si>
  <si>
    <t>J329570</t>
  </si>
  <si>
    <t>RCFT007021202003270002</t>
  </si>
  <si>
    <t>LRDS6PEB7KR022480</t>
  </si>
  <si>
    <t>KR022480</t>
  </si>
  <si>
    <t>1419F080091</t>
  </si>
  <si>
    <t>韩庆岭</t>
  </si>
  <si>
    <t>4257SNFKB-N2Z00100</t>
  </si>
  <si>
    <t>检查发现：驾驶员座椅漏气，维修处理解决</t>
  </si>
  <si>
    <t>LRDS6PTC7JL617035</t>
  </si>
  <si>
    <t>JL617035</t>
  </si>
  <si>
    <t>76232804</t>
  </si>
  <si>
    <t>董润怀</t>
  </si>
  <si>
    <t>座椅偏斜。经拆解检查发现为：座椅减震器总成减震漏油、滚轮处损坏，更换新件后故障排除。</t>
  </si>
  <si>
    <t>1-TIP65JS</t>
  </si>
  <si>
    <t>LRDV7PEC9KT027153</t>
  </si>
  <si>
    <t>KT027153</t>
  </si>
  <si>
    <t>76287542</t>
  </si>
  <si>
    <t>FT009862</t>
  </si>
  <si>
    <t>FDLIN007</t>
  </si>
  <si>
    <t>绥中县裕欣汽车维修服务有限公司</t>
  </si>
  <si>
    <t>杨维良</t>
  </si>
  <si>
    <t xml:space="preserve">经我站查看是主驾驶座椅气悬浮总成漏气导致的故障，更换故障件，故障排除 </t>
  </si>
  <si>
    <t>LRDS6PEB9KT030812</t>
  </si>
  <si>
    <t>KT030812</t>
  </si>
  <si>
    <t>76293310</t>
  </si>
  <si>
    <t>FT009936</t>
  </si>
  <si>
    <t>FDSAX006</t>
  </si>
  <si>
    <t>兴平市迎宾汽车服务有限公司</t>
  </si>
  <si>
    <t>检查为驾驶员座椅调整机构失效导致座椅无法调整。</t>
  </si>
  <si>
    <t>用户自费外出。</t>
  </si>
  <si>
    <t>13t(459)后桥，速比:3.364(自调臂ABS)</t>
  </si>
  <si>
    <t>LRDS6PEB2KR002511</t>
  </si>
  <si>
    <t>KR002511</t>
  </si>
  <si>
    <t>76244901</t>
  </si>
  <si>
    <t>恒泰物流</t>
  </si>
  <si>
    <t>旧件验收ZS</t>
  </si>
  <si>
    <t>1、照片缺失严重，无座椅照片，无失效位置照片2、通过故障描述不需要更换座椅总成，不同意更换总成</t>
  </si>
  <si>
    <t>RCFT010000202003310002</t>
  </si>
  <si>
    <t>LRDS6PEB9KT025772</t>
  </si>
  <si>
    <t>KT025772</t>
  </si>
  <si>
    <t>76285282</t>
  </si>
  <si>
    <t>马永建</t>
  </si>
  <si>
    <t>客户反映车辆座椅卡滞漏气，经检查为座椅气管接头开裂，经维修故障排除。</t>
  </si>
  <si>
    <t>LRDS6PEB5JR022332</t>
  </si>
  <si>
    <t>JR022332</t>
  </si>
  <si>
    <t>76238165</t>
  </si>
  <si>
    <t>黄师傅</t>
  </si>
  <si>
    <t>4259SMFKB-F6Z01200</t>
  </si>
  <si>
    <t>1.照片无失效位置，只有拆座椅图片，更换下来与新的座椅无对比，无法确认失效状态；_x000D_2.从故障现象描述与图片无法校对；_x000D_3.更换底座拆分件即可消除故障；</t>
  </si>
  <si>
    <t>客户自费外出</t>
  </si>
  <si>
    <t>12JSDX240TA(铝)+QH70</t>
  </si>
  <si>
    <t>LRDS6PEB5JR022329</t>
  </si>
  <si>
    <t>JR022329</t>
  </si>
  <si>
    <t>BJ4259FNFKB</t>
  </si>
  <si>
    <t>76239379</t>
  </si>
  <si>
    <t>RCFT010085202003250003</t>
  </si>
  <si>
    <t>LRDS6PEB5KT015384</t>
  </si>
  <si>
    <t>KT015384</t>
  </si>
  <si>
    <t>76270066</t>
  </si>
  <si>
    <t>石师傅</t>
  </si>
  <si>
    <t>4259SNFKB-A1Z00100</t>
  </si>
  <si>
    <t>12JSDX240TA铝+QH70C</t>
  </si>
  <si>
    <t>LRDS6PEB1KT018993</t>
  </si>
  <si>
    <t>KT018993</t>
  </si>
  <si>
    <t>76275507</t>
  </si>
  <si>
    <t>张伟强</t>
  </si>
  <si>
    <t>经我站人员到达现场检查发现座椅气阀调节机构总成内部间隙过大，更换后故障排除</t>
  </si>
  <si>
    <t>STCFT010296202003230009</t>
  </si>
  <si>
    <t>中通快递大客户无条件外出</t>
  </si>
  <si>
    <t xml:space="preserve">审批人 :Admin,审批时间 :2020-03-27审批意见:未上传APP照片/轨迹原因：.:_x000D_
审批人：SP056_x000D_
审批时间：2020/04/03  10:03:03_x000D_
审批意见：到位时长    0.9 小时_x000D_
</t>
  </si>
  <si>
    <t>LRDS6PEB2KT028450</t>
  </si>
  <si>
    <t>KT028450</t>
  </si>
  <si>
    <t>76289258</t>
  </si>
  <si>
    <t>高佳碧</t>
  </si>
  <si>
    <t>经我站人员检查车辆驾驶员座椅内部元件损坏，导致故障。</t>
  </si>
  <si>
    <t>1.可以通过底座拆分件进行更换，不同意总成更换；_x000D_2.问题描述不清楚，照片缺少问题位置照片</t>
  </si>
  <si>
    <t>LRDS6PEB2KR030955</t>
  </si>
  <si>
    <t>KR030955</t>
  </si>
  <si>
    <t>76293460</t>
  </si>
  <si>
    <t>4259SNFKB-A1Z01700</t>
  </si>
  <si>
    <t>经我站检查发现该车辆驾驶员座椅骨架开裂，导致靠背坐垫等均变形，给客户更换总成后故障排除。</t>
  </si>
  <si>
    <t>LRDS6PEB5JT020681</t>
  </si>
  <si>
    <t>JT020681</t>
  </si>
  <si>
    <t>76235597</t>
  </si>
  <si>
    <t>李东生</t>
  </si>
  <si>
    <t>经检查发现该车辆驾驶员座椅底座骨架开裂以及靠背.坐垫等均变形，导致该车辆驾驶室异响，给客户更换后故障排除。</t>
  </si>
  <si>
    <t>LRDS6PEB6LR001203</t>
  </si>
  <si>
    <t>LR001203</t>
  </si>
  <si>
    <t>76318295</t>
  </si>
  <si>
    <t>用户反映驾驶员座椅坏，经检查发现驾驶员座椅上下调节无法升降损坏造成，无法使用</t>
  </si>
  <si>
    <t>注：驾驶员座椅无拆分，更换驾驶员座椅总成处理。</t>
  </si>
  <si>
    <t>LRDS6PEBXKT020127</t>
  </si>
  <si>
    <t>KT020127</t>
  </si>
  <si>
    <t>76276692</t>
  </si>
  <si>
    <t>王庆贺</t>
  </si>
  <si>
    <t>用户反映座椅无法升降，拆检发现气控升降手柄损坏，无法使用</t>
  </si>
  <si>
    <t>RCFT010680202003230007</t>
  </si>
  <si>
    <t>LRDV7PEC1KT017488</t>
  </si>
  <si>
    <t>KT017488</t>
  </si>
  <si>
    <t>1419E067972</t>
  </si>
  <si>
    <t>宁波龙康基础建设有限公司</t>
  </si>
  <si>
    <t>行驶中，路段颠簸路段座椅降落最低值，无法回弹，。判断内部座椅弹性减弱拆装检修座椅，内部回位调节阀卡滞，拆下涂抹润滑脂，试车效果明显，排除故障。</t>
  </si>
  <si>
    <t>STCFT010680202003230002</t>
  </si>
  <si>
    <t>行驶中，路段颠簸路段座椅降落最低值，无法回弹</t>
  </si>
  <si>
    <t xml:space="preserve">审批人 :Admin,审批时间 :2020-03-26审批意见:未上传APP照片/轨迹原因：.:_x000D_
审批人：SP060_x000D_
审批时间：2020/03/27  14:02:53_x000D_
审批意见：到位时长38分钟_x000D_
</t>
  </si>
  <si>
    <t>RCFT010680202003290003</t>
  </si>
  <si>
    <t>LRDV7PEC8KR020093</t>
  </si>
  <si>
    <t>KR020093</t>
  </si>
  <si>
    <t>BJ3313DMPKC-AA</t>
  </si>
  <si>
    <t>1419E077868</t>
  </si>
  <si>
    <t>LRDV6PECXKR024651</t>
  </si>
  <si>
    <t>KR024651</t>
  </si>
  <si>
    <t>76283500</t>
  </si>
  <si>
    <t>陶春波</t>
  </si>
  <si>
    <t>用户反应司机座椅坏了。经我站维修人员拆检、发现驾驶员座椅气囊开裂、控制阀漏气。</t>
  </si>
  <si>
    <t xml:space="preserve"> </t>
  </si>
  <si>
    <t>1、更换底座拆分件即可，2.从图片上无法看出气囊开裂</t>
  </si>
  <si>
    <t>1.中心库无法提供分拆件。2.气囊及控制阀漏气，3.用户抱怨强烈，刚购买的新车，要求必须更换总成。</t>
  </si>
  <si>
    <t>LRDS6PTC5JR306295</t>
  </si>
  <si>
    <t>JR306295</t>
  </si>
  <si>
    <t>76249744</t>
  </si>
  <si>
    <t>张浩浩</t>
  </si>
  <si>
    <t>坐框减震器损坏导致座椅升不起来</t>
  </si>
  <si>
    <t>LRDV7PEC2KR001264</t>
  </si>
  <si>
    <t>老板</t>
  </si>
  <si>
    <t>旧件条码</t>
    <phoneticPr fontId="9" type="noConversion"/>
  </si>
  <si>
    <t>失效模式</t>
    <phoneticPr fontId="9" type="noConversion"/>
  </si>
  <si>
    <t>生产日期</t>
    <phoneticPr fontId="9" type="noConversion"/>
  </si>
  <si>
    <t>责任单位</t>
    <phoneticPr fontId="9" type="noConversion"/>
  </si>
  <si>
    <t>不是我司产品</t>
    <phoneticPr fontId="9" type="noConversion"/>
  </si>
  <si>
    <t>RCFT000057151202002280001</t>
    <phoneticPr fontId="9" type="noConversion"/>
  </si>
  <si>
    <t>气悬浮</t>
    <phoneticPr fontId="9" type="noConversion"/>
  </si>
  <si>
    <t>失效模式</t>
    <phoneticPr fontId="9" type="noConversion"/>
  </si>
  <si>
    <t>生产日期</t>
    <phoneticPr fontId="9" type="noConversion"/>
  </si>
  <si>
    <t>责任单位</t>
    <phoneticPr fontId="9" type="noConversion"/>
  </si>
  <si>
    <t>气悬浮</t>
    <phoneticPr fontId="9" type="noConversion"/>
  </si>
  <si>
    <t>无拆分件，故给予用户更换总成处理。</t>
    <phoneticPr fontId="15" type="noConversion"/>
  </si>
  <si>
    <t>座椅垫由厂家直发，只提报工时费用</t>
    <phoneticPr fontId="15" type="noConversion"/>
  </si>
  <si>
    <t>博乐市新通达二级站伊犁隆阳维修</t>
    <phoneticPr fontId="15" type="noConversion"/>
  </si>
  <si>
    <t>大客户新重点产品需补工时费激励系数，ISG产品报修，派工号1-PLOMRDI</t>
    <phoneticPr fontId="15" type="noConversion"/>
  </si>
  <si>
    <t>RCFT000077511202001030003</t>
    <phoneticPr fontId="9" type="noConversion"/>
  </si>
  <si>
    <t>RCFT000079472202001130002</t>
    <phoneticPr fontId="9" type="noConversion"/>
  </si>
  <si>
    <t>天津</t>
    <phoneticPr fontId="9" type="noConversion"/>
  </si>
  <si>
    <t>河北</t>
    <phoneticPr fontId="9" type="noConversion"/>
  </si>
  <si>
    <t>坐垫塌陷</t>
    <phoneticPr fontId="9" type="noConversion"/>
  </si>
  <si>
    <t>座椅漏气，检查发现座椅内部气管蹦开，拆解座椅重新进行安装</t>
    <phoneticPr fontId="9" type="noConversion"/>
  </si>
  <si>
    <t>气路总成</t>
    <phoneticPr fontId="9" type="noConversion"/>
  </si>
  <si>
    <t>用户反映：驾驶室座位松旷，有异响。经现场检查发现座椅内部阻尼器脱落，导致故障。拆卸重新安装处理故障排除，试车正常。</t>
    <phoneticPr fontId="9" type="noConversion"/>
  </si>
  <si>
    <t>用户反映车辆座椅漏气，不起，经维修人员检查车辆座椅气管破裂导致，给予维修后试车正常</t>
    <phoneticPr fontId="9" type="noConversion"/>
  </si>
  <si>
    <t>用户来站反应，车辆司机座椅漏气，经检查，车辆驾驶员座椅气管松脱漏气导致故障，建议拆装驾驶员座椅重新装配气管打胶紧固修理处理。</t>
    <phoneticPr fontId="9" type="noConversion"/>
  </si>
  <si>
    <t>驾驶室座椅降下不起，由厂家提供配件，给予维修处理</t>
    <phoneticPr fontId="9" type="noConversion"/>
  </si>
  <si>
    <t>松旷</t>
    <phoneticPr fontId="9" type="noConversion"/>
  </si>
  <si>
    <t>车辆漏气严重，造成打不上气压，不能行驶。经检查发现车辆座椅气阀气管漏气严重。重新接好后故障排除。</t>
    <phoneticPr fontId="9" type="noConversion"/>
  </si>
  <si>
    <t>螺丝松动</t>
    <phoneticPr fontId="9" type="noConversion"/>
  </si>
  <si>
    <t>绞架断裂</t>
    <phoneticPr fontId="9" type="noConversion"/>
  </si>
  <si>
    <t>安路普</t>
    <phoneticPr fontId="9" type="noConversion"/>
  </si>
  <si>
    <t>安全带指示灯常亮，经检查为驾驶员座椅装配不当导致，我站将座椅拆下调整后装回排除故障</t>
    <phoneticPr fontId="9" type="noConversion"/>
  </si>
  <si>
    <t>安全带锁扣</t>
    <phoneticPr fontId="9" type="noConversion"/>
  </si>
  <si>
    <t>用户反映该车驾驶员座椅无法调节，经检查为驾驶员座椅损坏导致，更换驾驶员座椅总成，故障排除</t>
    <phoneticPr fontId="9" type="noConversion"/>
  </si>
  <si>
    <t>拆检发现驾驶员座椅软垫变形塌陷，更换新件后故障排除</t>
    <phoneticPr fontId="9" type="noConversion"/>
  </si>
  <si>
    <t>齐齐哈尔宇丰实业有限公司</t>
    <phoneticPr fontId="9" type="noConversion"/>
  </si>
  <si>
    <t>座椅卡滞，无法升降，为客户更换。配件从1093座椅厂家直发我服务站的</t>
    <phoneticPr fontId="9" type="noConversion"/>
  </si>
  <si>
    <t>检查发现驾驶员座椅靠背变形</t>
    <phoneticPr fontId="9" type="noConversion"/>
  </si>
  <si>
    <t>用户反映车辆座椅不起。经我站服务人员检查发现该车座椅气控阀漏气，导致座椅不起。</t>
    <phoneticPr fontId="9" type="noConversion"/>
  </si>
  <si>
    <t>客户反映车辆座椅不能正常升降，经检查发现为车辆驾驶员座椅气悬浮卡滞故障，拆下维修安装处理，故障排除。</t>
    <phoneticPr fontId="9" type="noConversion"/>
  </si>
  <si>
    <t>座椅卡滞无法正常升降，为客户更换 座椅配件从1093厂家直发我家服务站</t>
    <phoneticPr fontId="9" type="noConversion"/>
  </si>
  <si>
    <t>天津/河北</t>
    <phoneticPr fontId="9" type="noConversion"/>
  </si>
  <si>
    <t>/</t>
    <phoneticPr fontId="9" type="noConversion"/>
  </si>
  <si>
    <t>座椅气阀漏气，为客户更换。座椅配件从座椅厂家直发我服务站</t>
    <phoneticPr fontId="9" type="noConversion"/>
  </si>
  <si>
    <t>座椅轨道滚轮损坏，和阻尼器泄压，为客户更换。</t>
    <phoneticPr fontId="9" type="noConversion"/>
  </si>
  <si>
    <t>滚轮损坏</t>
  </si>
  <si>
    <t>检查驾驶员座椅上快接头漏气，给予检修修复，</t>
    <phoneticPr fontId="9" type="noConversion"/>
  </si>
  <si>
    <t>客户反应车辆座椅没气，经检查是座椅气囊气管破裂漏气</t>
    <phoneticPr fontId="9" type="noConversion"/>
  </si>
  <si>
    <t>气管破裂</t>
    <phoneticPr fontId="9" type="noConversion"/>
  </si>
  <si>
    <t>用户反映座椅没弹性，检查发现座椅气阀内部损坏导致</t>
    <phoneticPr fontId="9" type="noConversion"/>
  </si>
  <si>
    <t>经检查车辆驾驶员座椅总成漏气，检修驾驶员座椅总成，试车正常，故障排除</t>
    <phoneticPr fontId="9" type="noConversion"/>
  </si>
  <si>
    <t>用户反映：车辆座椅来回晃动，检查发现：座椅底部螺丝无法紧固导致</t>
    <phoneticPr fontId="9" type="noConversion"/>
  </si>
  <si>
    <t>螺栓松动</t>
    <phoneticPr fontId="9" type="noConversion"/>
  </si>
  <si>
    <t>客户反映：座椅靠背无法调节 经查：驾驶员座椅靠背调整损坏，维修后故障排除，</t>
    <phoneticPr fontId="9" type="noConversion"/>
  </si>
  <si>
    <t>经检查座椅调节机构卡滞，更换处理</t>
    <phoneticPr fontId="9" type="noConversion"/>
  </si>
  <si>
    <t>经我站人员到现场检查该车驾驶室座椅漏气且自行上下，更换新件故障排除！</t>
    <phoneticPr fontId="9" type="noConversion"/>
  </si>
  <si>
    <t>用户反映车辆驾驶员座椅无法调节 进站检修 经维修工现场检查发信车辆 座椅气阀调节机构总成 损坏 由于我站没有配件 用户急于营运 先为用户处理一下 等到件后在我用户更换</t>
    <phoneticPr fontId="9" type="noConversion"/>
  </si>
  <si>
    <t>断裂</t>
    <phoneticPr fontId="9" type="noConversion"/>
  </si>
  <si>
    <t>车辆座椅不起，经检查发现座椅底部安装气囊损坏导致，重新拆卸并调试修复后试车正常</t>
    <phoneticPr fontId="9" type="noConversion"/>
  </si>
  <si>
    <t>用户反映车辆座椅故障，经检查减震器失效、损坏，更换减震器车辆恢复正常</t>
    <phoneticPr fontId="9" type="noConversion"/>
  </si>
  <si>
    <t>失效</t>
    <phoneticPr fontId="9" type="noConversion"/>
  </si>
  <si>
    <t>失效模式</t>
    <phoneticPr fontId="9" type="noConversion"/>
  </si>
  <si>
    <t>生产日期</t>
    <phoneticPr fontId="9" type="noConversion"/>
  </si>
  <si>
    <t>责任单位</t>
    <phoneticPr fontId="9" type="noConversion"/>
  </si>
  <si>
    <t>天津/河北</t>
    <phoneticPr fontId="9" type="noConversion"/>
  </si>
  <si>
    <t>天津</t>
    <phoneticPr fontId="9" type="noConversion"/>
  </si>
  <si>
    <t>RCFT003242202002130002</t>
    <phoneticPr fontId="9" type="noConversion"/>
  </si>
  <si>
    <t>RCFT007253202003220002</t>
    <phoneticPr fontId="9" type="noConversion"/>
  </si>
  <si>
    <t>气悬浮</t>
    <phoneticPr fontId="9" type="noConversion"/>
  </si>
  <si>
    <t>用户反映座垫损坏，拆检发现驾驶员座垫内部开裂，无法使用。</t>
    <phoneticPr fontId="9" type="noConversion"/>
  </si>
  <si>
    <t>座椅上气路的快速接头失效，卡不住气管</t>
    <phoneticPr fontId="9" type="noConversion"/>
  </si>
  <si>
    <t>气路总成</t>
    <phoneticPr fontId="9" type="noConversion"/>
  </si>
  <si>
    <t>坐垫损坏</t>
    <phoneticPr fontId="9" type="noConversion"/>
  </si>
  <si>
    <t>座椅气囊减震差，每遇颠簸，气囊就往上升一点，座椅升至最高，使用调节阀放气后，一段时间又升至最高</t>
    <phoneticPr fontId="9" type="noConversion"/>
  </si>
  <si>
    <t>车辆主驾驶室座椅不升降，经拆检发现是坐框减震器卡滞导致。</t>
    <phoneticPr fontId="9" type="noConversion"/>
  </si>
  <si>
    <t>天津</t>
    <phoneticPr fontId="9" type="noConversion"/>
  </si>
  <si>
    <t>升降卡滞</t>
    <phoneticPr fontId="9" type="noConversion"/>
  </si>
  <si>
    <t>河北</t>
    <phoneticPr fontId="9" type="noConversion"/>
  </si>
  <si>
    <t>驾驶员座椅自动回落，经检查发现座椅气阀调节机构总成损坏导致漏气</t>
    <phoneticPr fontId="9" type="noConversion"/>
  </si>
  <si>
    <t>经我服务站拆解发现该车驾驶室座椅底座气囊漏油，椅背前后调整机构犯卡严重，由于该座椅无拆分件供应，我站给予更换总成处理。</t>
    <phoneticPr fontId="9" type="noConversion"/>
  </si>
  <si>
    <t>/</t>
    <phoneticPr fontId="9" type="noConversion"/>
  </si>
  <si>
    <t>现象：该车座椅座垫塌陷，原因：经检查为座椅软垫变形塌陷导致</t>
    <phoneticPr fontId="9" type="noConversion"/>
  </si>
  <si>
    <t>塌陷</t>
    <phoneticPr fontId="9" type="noConversion"/>
  </si>
  <si>
    <t>天津/河北</t>
    <phoneticPr fontId="9" type="noConversion"/>
  </si>
  <si>
    <t>用户反应：驾驶室座椅漏气。经检：座椅高度气阀接口处漏气，紧固、调试处理后故障排除。</t>
    <phoneticPr fontId="9" type="noConversion"/>
  </si>
  <si>
    <t>经检查发现座椅内部白色与黑色调节机构无法啮合致使座椅一直处于放气状态无法调节座椅高度拆卸座椅维修处理</t>
    <phoneticPr fontId="9" type="noConversion"/>
  </si>
  <si>
    <t>经检查发现该车辆坐框减震器开裂。</t>
    <phoneticPr fontId="9" type="noConversion"/>
  </si>
  <si>
    <t>开焊</t>
    <phoneticPr fontId="9" type="noConversion"/>
  </si>
  <si>
    <t>经拆检发现，座椅气阀总成（气囊座椅)漏气导致座椅上下起不来</t>
    <phoneticPr fontId="9" type="noConversion"/>
  </si>
  <si>
    <t>检查发现：上卧铺左侧骨架断裂，无法使用。</t>
    <phoneticPr fontId="9" type="noConversion"/>
  </si>
  <si>
    <t>断裂</t>
    <phoneticPr fontId="9" type="noConversion"/>
  </si>
  <si>
    <t>天津</t>
    <phoneticPr fontId="9" type="noConversion"/>
  </si>
  <si>
    <t>客户来站反应驾驶座椅坐上去不舒服，经检查发现坐垫变形塌陷造成，经维修整理故障排除，客户满意。</t>
    <phoneticPr fontId="9" type="noConversion"/>
  </si>
  <si>
    <t xml:space="preserve">座椅靠背无法支撑，座椅下沉 </t>
    <phoneticPr fontId="9" type="noConversion"/>
  </si>
  <si>
    <t>座椅腰靠损坏不能正常调节和驾驶员安全带抱死拉不出来</t>
    <phoneticPr fontId="9" type="noConversion"/>
  </si>
  <si>
    <t>驾驶员座椅升降器总成内部异响间隙活动量大无法使用。</t>
    <phoneticPr fontId="9" type="noConversion"/>
  </si>
  <si>
    <t>松旷</t>
    <phoneticPr fontId="9" type="noConversion"/>
  </si>
  <si>
    <t>维修</t>
    <phoneticPr fontId="9" type="noConversion"/>
  </si>
  <si>
    <t>客户反应：驾驶员座椅塌陷，要求处理。经检查是驾驶员座椅骨架断裂导致故障，更换新件，试车整车。</t>
    <phoneticPr fontId="9" type="noConversion"/>
  </si>
  <si>
    <t>GTL460，驾驶室座椅坏了，经检查为座椅调压阀损坏造成，更换调压阀故障排除， 供应商提供配件</t>
    <phoneticPr fontId="9" type="noConversion"/>
  </si>
  <si>
    <t>用户反映：驾驶室主座椅坐垫脱落，检查发现：驾驶室主座椅底部螺丝无法紧固导致</t>
    <phoneticPr fontId="9" type="noConversion"/>
  </si>
  <si>
    <t>用户反映：座椅坐垫脱落，检查发现：座椅坐垫底部螺丝无法紧固导致</t>
    <phoneticPr fontId="9" type="noConversion"/>
  </si>
  <si>
    <t>用户反映：驾驶室主座椅垫脱落，检查发现：主座椅垫底部螺丝无法紧固导致</t>
    <phoneticPr fontId="9" type="noConversion"/>
  </si>
  <si>
    <t>螺丝松动</t>
    <phoneticPr fontId="9" type="noConversion"/>
  </si>
  <si>
    <t>开焊断裂</t>
    <phoneticPr fontId="9" type="noConversion"/>
  </si>
  <si>
    <t>加固座椅，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phoneticPr fontId="9" type="noConversion"/>
  </si>
  <si>
    <t>客户反映：座椅上下调节失效，经查：驾驶员座椅调整机构卡滞导致此故障，维修后故障排除，</t>
    <phoneticPr fontId="9" type="noConversion"/>
  </si>
  <si>
    <t>客户反映：座椅损坏 经查：主座椅上下自动升降，判断为调整机构卡滞，维修后故障排除。</t>
    <phoneticPr fontId="9" type="noConversion"/>
  </si>
  <si>
    <t>客户反映，该车辆座椅异响，经检查，发现驾驶员座椅骨架开裂损坏导致，修复焊接驾驶员座椅骨架，修复焊接后排除，</t>
    <phoneticPr fontId="9" type="noConversion"/>
  </si>
  <si>
    <t>经检查发现是由于驾驶员座椅阻尼器与骨架连接螺栓松动脱落导致座椅无法调节，经将螺栓重新装配紧固后故障排除</t>
    <phoneticPr fontId="9" type="noConversion"/>
  </si>
  <si>
    <t>螺栓脱落</t>
    <phoneticPr fontId="9" type="noConversion"/>
  </si>
  <si>
    <t>客户报修车辆座椅坐垫变形塌陷，给予更换处理</t>
    <phoneticPr fontId="9" type="noConversion"/>
  </si>
  <si>
    <t>用户反映车辆行驶至颠簸路面时屁股下面异响 经本站检查 司机底座模块损坏 给与更换</t>
    <phoneticPr fontId="9" type="noConversion"/>
  </si>
  <si>
    <t>驾驶员座椅调整机构卡滞导致座椅回位慢</t>
    <phoneticPr fontId="9" type="noConversion"/>
  </si>
  <si>
    <t>河北/安路普</t>
    <phoneticPr fontId="9" type="noConversion"/>
  </si>
  <si>
    <t>滚路磨损</t>
    <phoneticPr fontId="9" type="noConversion"/>
  </si>
  <si>
    <t>车主反映车辆驾驶员座椅异响漏气、座包变形，经我站人员检查为车辆驾驶员座椅坐框减振器损坏，座包变形损坏导致，更换故障总成件故障排除</t>
    <phoneticPr fontId="9" type="noConversion"/>
  </si>
  <si>
    <t>申通快递用户反映座垫总是上向前移动，经检修是座垫的固定螺栓损坏，更换新的座垫后，故障排除</t>
    <phoneticPr fontId="9" type="noConversion"/>
  </si>
  <si>
    <t>经检查分析：因座椅减振调节机构卡滞，导致座椅无减震故障，重新调节减震机构，修复处理，故障排除。</t>
    <phoneticPr fontId="9" type="noConversion"/>
  </si>
  <si>
    <t>客户反映座椅异响；经检查为驾驶员座椅座框支架变形导致，重新校正，装配，故障排除</t>
    <phoneticPr fontId="9" type="noConversion"/>
  </si>
  <si>
    <t>客户反映车辆座椅损坏，经我站拆检发现车辆主驾座椅底座发卡变形损坏、靠背变形损坏，属产品质量问题，更换新件后、故障排除。</t>
    <phoneticPr fontId="9" type="noConversion"/>
  </si>
  <si>
    <t>客户反映车辆座椅发卡损坏，经我站拆检发现车辆主驾座椅底座发卡变形损坏、靠背变形损坏，判定为属产品质量问题，更换新件后、故障排除。</t>
    <phoneticPr fontId="9" type="noConversion"/>
  </si>
  <si>
    <t>用户到站反应车辆主驾驶室座椅无法调节，经检测为车辆主驾驶室座椅调节器内部卡滞导致，为用户更换座椅调节器。</t>
    <phoneticPr fontId="9" type="noConversion"/>
  </si>
  <si>
    <t>异响</t>
    <phoneticPr fontId="9" type="noConversion"/>
  </si>
  <si>
    <t>客户反映车辆驾驶员座椅高度不能调整，维修人员检查发现座椅气悬浮气阀卡滞导致，维修气悬浮气阀后座椅恢复正常</t>
    <phoneticPr fontId="9" type="noConversion"/>
  </si>
  <si>
    <t>安路普</t>
    <phoneticPr fontId="9" type="noConversion"/>
  </si>
  <si>
    <t>座椅软硬及靠背均无法调节，无拆分件，更换座椅</t>
    <phoneticPr fontId="9" type="noConversion"/>
  </si>
  <si>
    <t>经检查是座椅底座下面的高度调节阀气管破了漏气，导致车辆不断漏气，气压下降快，气压不足，检修嫁接座椅底座的气管，试车正常。</t>
    <phoneticPr fontId="9" type="noConversion"/>
  </si>
  <si>
    <t>经检查车辆驾驶员座椅底座损坏影响正常驾驶，更换底座处理客户认可</t>
    <phoneticPr fontId="9" type="noConversion"/>
  </si>
  <si>
    <t>滚轮磨损</t>
    <phoneticPr fontId="9" type="noConversion"/>
  </si>
  <si>
    <t>经现场检查发现该车辆主驾驶座椅安全带卡滞无法正常使用，司机座椅靠背安全带进口处损坏。</t>
    <phoneticPr fontId="9" type="noConversion"/>
  </si>
  <si>
    <t>安全带</t>
    <phoneticPr fontId="9" type="noConversion"/>
  </si>
  <si>
    <t>客户进站反应座椅不能升降，经检查座椅气阀调节机构总成卡扣掉了一个，给装了一个卡扣进行维修。</t>
    <phoneticPr fontId="9" type="noConversion"/>
  </si>
  <si>
    <t>检查发现：驾驶员座椅内部骨架损坏，导致偏斜，无法使用。</t>
    <phoneticPr fontId="9" type="noConversion"/>
  </si>
  <si>
    <t>偏斜</t>
    <phoneticPr fontId="9" type="noConversion"/>
  </si>
  <si>
    <t>经检查发现驾驶员座椅总成调整机构卡滞，无法使用，建议更换处理。</t>
    <phoneticPr fontId="9" type="noConversion"/>
  </si>
  <si>
    <t>座椅异响，经检查为驾驶员座椅调整机构、滑块缺油导致卡滞，有异响，我站将座椅拆下后，涂抹黄油润滑后，排除故障</t>
    <phoneticPr fontId="9" type="noConversion"/>
  </si>
  <si>
    <t>客户反映车辆座椅不正常升降，经检查发现为为车辆驾驶员座椅内部气悬浮内部卡滞故障，维修调整处理，故障排除。</t>
    <phoneticPr fontId="9" type="noConversion"/>
  </si>
  <si>
    <t>客户反映座椅不能调节，经检查座椅内部卡滞，无法正常升降座椅，为客户维修</t>
    <phoneticPr fontId="9" type="noConversion"/>
  </si>
  <si>
    <t>座椅内部调节机构卡滞不回位导致漏气</t>
    <phoneticPr fontId="9" type="noConversion"/>
  </si>
  <si>
    <t>调节座椅高低阀管路断裂，导致座椅漏气</t>
    <phoneticPr fontId="9" type="noConversion"/>
  </si>
  <si>
    <t>经检查座椅气管开裂漏气，维修座椅气管试车故障排除</t>
    <phoneticPr fontId="9" type="noConversion"/>
  </si>
  <si>
    <t>检查发现驾驶员主座椅右侧内部裂纹，无法使用</t>
    <phoneticPr fontId="9" type="noConversion"/>
  </si>
  <si>
    <t>客户报修，座椅升降失效，框架损坏，无法使用，更换新件。</t>
    <phoneticPr fontId="9" type="noConversion"/>
  </si>
  <si>
    <t>客户报修，座椅架子断裂，气囊失效，更换新件。</t>
    <phoneticPr fontId="9" type="noConversion"/>
  </si>
  <si>
    <t>经检查座椅支架底座螺丝脱落导致异响晃动给予配螺丝维修</t>
    <phoneticPr fontId="9" type="noConversion"/>
  </si>
  <si>
    <t>用户反映：驾驶室主座椅垫脱落，检查发现：驾驶室主座椅底部螺丝无法紧固导致</t>
    <phoneticPr fontId="9" type="noConversion"/>
  </si>
  <si>
    <t>座椅不起，检查发现座椅底部安装支座气管损坏导致故障，我站人员拆卸并给予修复后试车正常</t>
    <phoneticPr fontId="9" type="noConversion"/>
  </si>
  <si>
    <t>检查发现上卧铺内部支板断裂，无法正常使用</t>
    <phoneticPr fontId="9" type="noConversion"/>
  </si>
  <si>
    <t>用户来站反应，车辆司机座椅漏气，经检查，车辆驾驶员座椅气管松脱漏气导致故障，建议拆装驾驶员座椅重新装配气管打胶紧固修理处理。</t>
    <phoneticPr fontId="9" type="noConversion"/>
  </si>
  <si>
    <t>河北</t>
    <phoneticPr fontId="9" type="noConversion"/>
  </si>
  <si>
    <t>用户反映车辆座椅无法升降。经我站检查车辆驾驶员座椅总成内部损坏导致故障。为用户更换驾驶员座椅总成故障排除。</t>
    <phoneticPr fontId="9" type="noConversion"/>
  </si>
  <si>
    <t>经我站检查，座椅塌陷无法使用拆分件修复，给予更换总成</t>
    <phoneticPr fontId="9" type="noConversion"/>
  </si>
  <si>
    <t>气悬浮失效</t>
    <phoneticPr fontId="9" type="noConversion"/>
  </si>
  <si>
    <t>用户反映：驾驶员座椅无法调节。经检查发现：该车因驾驶员座椅调整机构损坏导致该故障，已无法修复。建议更换驾驶员座椅出来，旧件返厂鉴定。</t>
    <phoneticPr fontId="9" type="noConversion"/>
  </si>
  <si>
    <t>接呼叫中心派工，该车左后视镜外出开裂，客户要求外出维修，保外车辆，只结算外出费用，工时及材料费客户自费。外出更换左后视镜总成，检修调整档杆球头，排除故障。</t>
    <phoneticPr fontId="9" type="noConversion"/>
  </si>
  <si>
    <t>后视镜</t>
    <phoneticPr fontId="9" type="noConversion"/>
  </si>
  <si>
    <t>该车驾驶员座椅总成上气悬浮总成内部元件损坏，功能失效，导致座椅不能</t>
    <phoneticPr fontId="9" type="noConversion"/>
  </si>
  <si>
    <t>经检查车辆驾驶员座椅总成内部支架断裂，气囊损坏，更换驾驶员座椅总成，试车正常，故障排除</t>
    <phoneticPr fontId="9" type="noConversion"/>
  </si>
  <si>
    <t>客户反映车辆座椅前后无法调节发卡损坏，经我站拆检发现车辆主驾座椅底座发卡变形损坏、靠背变形损坏，判定为属产品质量问题，更换新件后、故障排除。</t>
    <phoneticPr fontId="9" type="noConversion"/>
  </si>
  <si>
    <t>蒙阴金顺汽车维修服务有限公司</t>
    <phoneticPr fontId="9" type="noConversion"/>
  </si>
  <si>
    <t>经我服务站拆解发现该车驾驶室座椅底座倾斜严重，椅背调整机构犯卡，我站更换座椅总成处理后，车辆恢复正常。</t>
    <phoneticPr fontId="9" type="noConversion"/>
  </si>
  <si>
    <t>现象：该车座椅倾斜，无法升降，原因：经检查为座椅整体倾斜，调节机构失效，前期多次维修故障未排除，</t>
    <phoneticPr fontId="9" type="noConversion"/>
  </si>
  <si>
    <t>客户反映行驶中座椅旷动，影响行车安全。经检查，为座椅轨道固定螺丝脱落造成，蒋螺丝重新紧固后，故障排除。</t>
    <phoneticPr fontId="9" type="noConversion"/>
  </si>
  <si>
    <t>螺丝脱落</t>
  </si>
  <si>
    <t>该车辆驾驶员座椅无法升降，经检查是由于驾驶员座椅调整机构骨架断裂所致，经查询该座椅无单独拆分件更换，给予更换驾驶员座椅总成，排除故障。</t>
    <phoneticPr fontId="9" type="noConversion"/>
  </si>
  <si>
    <t>用户反映座椅下面漏气检查发现坐骑气悬浮气管密封不良导致紧固后故障排除</t>
    <phoneticPr fontId="9" type="noConversion"/>
  </si>
  <si>
    <t>驾驶员座椅前后无法调节,检修发现座椅底座右后侧螺栓松动</t>
    <phoneticPr fontId="9" type="noConversion"/>
  </si>
  <si>
    <t>螺栓松动</t>
  </si>
  <si>
    <t>检查发现座椅管路漏气导致座椅不起，重新调整修复</t>
    <phoneticPr fontId="9" type="noConversion"/>
  </si>
  <si>
    <t>驾驶员座椅调整机构卡滞，更换座椅调节阀后使用正常</t>
    <phoneticPr fontId="9" type="noConversion"/>
  </si>
  <si>
    <t>座椅气阀调节机构卡滞，更换座椅调节阀，已和厂家沟通不返旧件</t>
    <phoneticPr fontId="9" type="noConversion"/>
  </si>
  <si>
    <t>客户反应车辆上卧铺塌陷，检查发现上卧铺隔板断裂引发故障</t>
    <phoneticPr fontId="9" type="noConversion"/>
  </si>
  <si>
    <t>经检查和拆卸驾驶室座椅发现座椅内部气囊进气管在与气囊高度调节阀接头处脱开，属于装配时气管接头未装好导致对的气管脱开，漏气严重</t>
    <phoneticPr fontId="9" type="noConversion"/>
  </si>
  <si>
    <t>经我站拆检为左后视镜总成内装配不当造成行驶时产生异响声</t>
    <phoneticPr fontId="9" type="noConversion"/>
  </si>
  <si>
    <t>该车主反映驾驶员座椅无法正常调节，经检修发现该车驾驶员座椅气控阀块卡滞，检修处理。</t>
    <phoneticPr fontId="9" type="noConversion"/>
  </si>
  <si>
    <t>经检查：气悬浮漏气，导致座椅无法调节，更换气悬浮，故障排除。</t>
    <phoneticPr fontId="9" type="noConversion"/>
  </si>
  <si>
    <t>驾驶员座椅调节阀漏气导致座椅塌陷使用极不舒服.</t>
    <phoneticPr fontId="9" type="noConversion"/>
  </si>
  <si>
    <t>经我站检查发现该车辆驾驶员座椅底座变形，导致该车辆驾驶员座椅有量，驾驶员座椅靠垫及坐垫均变形，给客户更换新件后故障排除。</t>
    <phoneticPr fontId="9" type="noConversion"/>
  </si>
  <si>
    <t>经我服务站拆解发现该车驾驶室座椅底座气囊漏气，椅背前后调整机构犯卡，我站更换新座椅后故障排除。</t>
    <phoneticPr fontId="9" type="noConversion"/>
  </si>
  <si>
    <t>顾客反映开车时座椅向右下沉，经检查驾驶员座椅骨架变形左右松旷间隙大和市场部沟通后更换驾驶员座椅总成</t>
    <phoneticPr fontId="9" type="noConversion"/>
  </si>
  <si>
    <t>气控升降手柄损坏</t>
    <phoneticPr fontId="9" type="noConversion"/>
  </si>
  <si>
    <t>气悬浮不起</t>
    <phoneticPr fontId="9" type="noConversion"/>
  </si>
  <si>
    <t>座椅长时间座上后倾斜，座椅不升，调整到最上面位置后座上人后直接落到最下方位置。</t>
    <phoneticPr fontId="9" type="noConversion"/>
  </si>
  <si>
    <t>滑轨螺栓脱落</t>
    <phoneticPr fontId="9" type="noConversion"/>
  </si>
  <si>
    <t>行驶中，车辆上下颤动，座椅就“咯吱咯吱”的响，应是驾驶员座椅支架异常磨损的原因，更换驾驶员座椅总成</t>
    <phoneticPr fontId="9" type="noConversion"/>
  </si>
  <si>
    <t>经检查为驾驶员座椅骨架断裂导致颠簸、异响，更换座椅总成后故障排除</t>
    <phoneticPr fontId="9" type="noConversion"/>
  </si>
  <si>
    <t>进站反映车辆座椅异响，经检查为驾驶员座椅骨架开裂导致。</t>
    <phoneticPr fontId="9" type="noConversion"/>
  </si>
  <si>
    <t>张家口市宣化鸿运汽车维修有限公司洋河南分公司</t>
    <phoneticPr fontId="9" type="noConversion"/>
  </si>
  <si>
    <t>车辆行驶中颠簸座椅异响，经检查是座椅底座开裂导致，因该配件暂无拆分件供应，给予更换总成处理</t>
    <phoneticPr fontId="9" type="noConversion"/>
  </si>
  <si>
    <t>座椅无法升降，因无拆分件，故更换总成</t>
    <phoneticPr fontId="9" type="noConversion"/>
  </si>
  <si>
    <t>布面表面有烟头烫伤</t>
    <phoneticPr fontId="9" type="noConversion"/>
  </si>
  <si>
    <t>经检查：因驾驶员座椅烧损，座椅外层保护膜未见烧损痕迹，保护膜内有瓜子皮，烟灰等。为了不影响用户看车，经销商强烈要求更换座椅总成。</t>
    <phoneticPr fontId="9" type="noConversion"/>
  </si>
  <si>
    <t>用户反映驾驶员座椅异响，靠背塌陷,检查发现：异响存在，靠背塌陷</t>
    <phoneticPr fontId="9" type="noConversion"/>
  </si>
  <si>
    <t>永登县三信物资建材有限公司</t>
    <phoneticPr fontId="9" type="noConversion"/>
  </si>
  <si>
    <t>用户反映座椅无法调节，检查发现座椅底座调整机构卡滞，更换后故障排除</t>
    <phoneticPr fontId="9" type="noConversion"/>
  </si>
  <si>
    <t>气弹簧失效</t>
    <phoneticPr fontId="9" type="noConversion"/>
  </si>
  <si>
    <t>东光</t>
    <phoneticPr fontId="9" type="noConversion"/>
  </si>
  <si>
    <t>用户反映车辆座椅不升降，经检查是由于座椅调节阀回位簧脱落导致，重新安装后，故障排除。</t>
    <phoneticPr fontId="9" type="noConversion"/>
  </si>
  <si>
    <t>用户反映车辆漏气，经检查是由于主驾驶室座椅气控调节阀卡滞导致，调整后故障排除。</t>
    <phoneticPr fontId="9" type="noConversion"/>
  </si>
  <si>
    <t>客户反映车辆座椅下去弹不起来，维修人员检查发现足以气悬浮气阀卡滞，维修人员涂油润滑后恢复正常</t>
    <phoneticPr fontId="9" type="noConversion"/>
  </si>
  <si>
    <t>客户反映驾驶室座椅无法调整座椅歪，经我站维修人员检查后发现，该车辆驾驶室座椅气囊漏气变形，导致此故障</t>
    <phoneticPr fontId="9" type="noConversion"/>
  </si>
  <si>
    <t>气囊漏气</t>
    <phoneticPr fontId="9" type="noConversion"/>
  </si>
  <si>
    <t>客户反映主驾驶员座椅垫破裂，经检查为主驾驶员座椅垫缝合不牢导致故障。更换主驾驶员座椅垫</t>
    <phoneticPr fontId="9" type="noConversion"/>
  </si>
  <si>
    <t>坐垫开线</t>
    <phoneticPr fontId="9" type="noConversion"/>
  </si>
  <si>
    <t>座椅位置无法调整，经检查驾驶员座椅与座椅底座错位导致，将座椅拆下后用螺栓重新固定后装回排除故障</t>
    <phoneticPr fontId="9" type="noConversion"/>
  </si>
  <si>
    <t>经现场检查为驾驶员座椅安全带插销内部卡滞，由于该型号座椅没有拆分件，我站更换驾驶员座椅总成。</t>
    <phoneticPr fontId="9" type="noConversion"/>
  </si>
  <si>
    <t>客户反映：座椅倾斜，晃动不起，经现场检查为驾驶员座椅总成变形，调节机构卡滞导致，为客户更换座椅总成。</t>
    <phoneticPr fontId="9" type="noConversion"/>
  </si>
  <si>
    <t>座椅气阀调节机构卡滞漏气导致座椅不弹起，更换后正常使用</t>
    <phoneticPr fontId="9" type="noConversion"/>
  </si>
  <si>
    <t>岗集：司机反应座椅减震无效果。经检查为司机座椅螺丝脱落导致。紧固座椅减震螺丝，故障排除</t>
    <phoneticPr fontId="9" type="noConversion"/>
  </si>
  <si>
    <t>经检查发现座椅底座漏油，座椅调整机构卡滞，已无修复价值，故更换座椅总成</t>
    <phoneticPr fontId="9" type="noConversion"/>
  </si>
  <si>
    <t>用户反映：座椅座垫塌陷并且不能升降，经检查发现是座椅底座升降机构卡滞造成，更换座椅总成后故障排除。</t>
    <phoneticPr fontId="9" type="noConversion"/>
  </si>
  <si>
    <t>拉线</t>
    <phoneticPr fontId="9" type="noConversion"/>
  </si>
  <si>
    <t>（KKK） 驾驶员座椅底座开裂靠背锁不住损坏不能使用，更换驾驶员座椅处理</t>
    <phoneticPr fontId="9" type="noConversion"/>
  </si>
  <si>
    <t>（KK） 驾驶员座椅底座开裂靠背锁不住损坏，更换座椅。</t>
    <phoneticPr fontId="9" type="noConversion"/>
  </si>
  <si>
    <t>用户反应座椅坏，无法升降，检查发现座椅升降器内部元件损坏，卡滞，导致座椅无法升降，无法使用。</t>
    <phoneticPr fontId="9" type="noConversion"/>
  </si>
  <si>
    <t>用户反应车辆驾驶员座椅不能正常举升，经检查系座椅底座下气管没有接好所致，拆下座椅底座，接好气管后调试后故障排除</t>
    <phoneticPr fontId="9" type="noConversion"/>
  </si>
  <si>
    <t>/</t>
    <phoneticPr fontId="9" type="noConversion"/>
  </si>
  <si>
    <t>经检查：由于上卧铺总成内木板开裂</t>
    <phoneticPr fontId="9" type="noConversion"/>
  </si>
  <si>
    <t>木板开裂</t>
    <phoneticPr fontId="9" type="noConversion"/>
  </si>
  <si>
    <t>长沙光永汽车维修服务有限公司</t>
    <phoneticPr fontId="9" type="noConversion"/>
  </si>
  <si>
    <t>用户反馈车辆行驶过程中驾驶员座椅异响、上下调节不了、且座椅减震效果差、经检查鉴定为车辆驾驶员座椅总成内部支架损坏及减震器损坏失效、上下调节拉线磨坏、弹簧脱落导致、更换后故障排除。</t>
    <phoneticPr fontId="9" type="noConversion"/>
  </si>
  <si>
    <t>用户反馈车辆行驶过程中驾驶员座椅异响且漏气座椅塌陷严重影响驾驶安全、经检查鉴定为车辆座椅气囊支架断脱、调节机构失效、座垫变形损坏导致、更换后故障排除。</t>
    <phoneticPr fontId="9" type="noConversion"/>
  </si>
  <si>
    <t>车辆座椅漏气，经检查座椅气管脱落导致车辆座椅漏气。</t>
    <phoneticPr fontId="9" type="noConversion"/>
  </si>
  <si>
    <t>检查发现：座椅气控阀漏气，因站内无配件储备，先行为用户修复处理</t>
    <phoneticPr fontId="9" type="noConversion"/>
  </si>
  <si>
    <t>异响</t>
    <phoneticPr fontId="9" type="noConversion"/>
  </si>
  <si>
    <t>经检查，驾驶员座椅总成气管损坏漏气，给以重新铆接座椅气管</t>
    <phoneticPr fontId="9" type="noConversion"/>
  </si>
  <si>
    <t>车辆行驶时，座椅损坏经检查发现座椅总成内部气囊整体向右倾斜严重导致座椅无法正常升降。</t>
    <phoneticPr fontId="9" type="noConversion"/>
  </si>
  <si>
    <t>松旷</t>
    <phoneticPr fontId="9" type="noConversion"/>
  </si>
  <si>
    <t>河北/安路普</t>
    <phoneticPr fontId="9" type="noConversion"/>
  </si>
  <si>
    <t>气悬浮</t>
    <phoneticPr fontId="9" type="noConversion"/>
  </si>
  <si>
    <t>天津/河北</t>
    <phoneticPr fontId="9" type="noConversion"/>
  </si>
  <si>
    <t>车辆主驾座椅底座发卡变形损坏、靠背变形损坏，属产品质量问题，更换新件后、故障排除。</t>
    <phoneticPr fontId="9" type="noConversion"/>
  </si>
  <si>
    <t>主驾座椅内部机构异响，拆装坐垫检查内部结构缺少润滑，在调节阀，减震机构等多处补加油脂</t>
    <phoneticPr fontId="9" type="noConversion"/>
  </si>
  <si>
    <t>河北</t>
  </si>
  <si>
    <t>河北</t>
    <phoneticPr fontId="9" type="noConversion"/>
  </si>
  <si>
    <t>经我服务站拆解发现该车驾驶室座椅底座气囊漏气，椅背前后调整机构犯卡，我站更换新件后故障排除。</t>
    <phoneticPr fontId="9" type="noConversion"/>
  </si>
  <si>
    <t>安全带</t>
    <phoneticPr fontId="9" type="noConversion"/>
  </si>
  <si>
    <t>用户反映：座椅损坏，经现场检查发现座椅不调节，坐框减震器总成损坏，无法修复，更换新件后故障排除。</t>
    <phoneticPr fontId="9" type="noConversion"/>
  </si>
  <si>
    <t>用户反映车辆座椅卡滞不起，经检查是由于主驾驶室座椅回位簧脱落导致，重新安装后，故障排除。</t>
    <phoneticPr fontId="9" type="noConversion"/>
  </si>
  <si>
    <t>用户来站反应，车辆司机座椅漏气，经检查，车辆驾驶员座椅气管松脱漏气导致故障，建议拆装驾驶员座椅重新装配气管打胶紧固修理处理。</t>
    <phoneticPr fontId="9" type="noConversion"/>
  </si>
  <si>
    <t>客户反映驾驶员座椅落下且晃动严重，经检查发现驾驶室座椅底座固定螺栓断裂，导致故障。重新安装座椅底座螺栓，故障排除。</t>
    <phoneticPr fontId="9" type="noConversion"/>
  </si>
  <si>
    <t>客户进站反映驾驶员座椅漏气，经拆检发现座椅供气气管出厂时固定在坐垫正下方，导致驾驶员坐下后接头漏气，将管路进行重新固定，与其不干涉不再漏气，故障排除；</t>
    <phoneticPr fontId="9" type="noConversion"/>
  </si>
  <si>
    <t>用户来站反映车辆驾驶员座椅无法升降、高低不平，经我站人员拆检发现车辆驾驶员座椅总成损坏失效导致</t>
    <phoneticPr fontId="9" type="noConversion"/>
  </si>
  <si>
    <t>座椅发卡，拆卸清洗里面后重新安装故障排除。</t>
    <phoneticPr fontId="9" type="noConversion"/>
  </si>
  <si>
    <t>经检查为驾驶员座椅总成内部犯卡，修复犯卡部位故障排除。</t>
    <phoneticPr fontId="9" type="noConversion"/>
  </si>
  <si>
    <t>经检测为驶员座椅调整机构卡滞导致，应急修复处理</t>
    <phoneticPr fontId="9" type="noConversion"/>
  </si>
  <si>
    <t>经我站现场检查为座椅气阀失效导致经我站现场检查为座椅调节气阀损坏，我站拆卸旧座椅上调节阀帮助维修处理</t>
    <phoneticPr fontId="9" type="noConversion"/>
  </si>
  <si>
    <t>经我站现场检查为座椅调节气阀损坏，我站拆卸旧座椅上调节阀帮助维修处理</t>
    <phoneticPr fontId="9" type="noConversion"/>
  </si>
  <si>
    <t>（KK）座椅无减震底座磨损也严重</t>
    <phoneticPr fontId="9" type="noConversion"/>
  </si>
  <si>
    <t>反映座椅倾斜，经检查为座椅骨架开裂，更换座椅总成</t>
    <phoneticPr fontId="9" type="noConversion"/>
  </si>
  <si>
    <t>座椅座垫底部开焊，螺丝扣划扣。先给予修复处理。调来新件在给予更换。</t>
    <phoneticPr fontId="9" type="noConversion"/>
  </si>
  <si>
    <t>用户反映座椅摇晃。经查：驾驶员座椅总成松旷，磨损。</t>
    <phoneticPr fontId="9" type="noConversion"/>
  </si>
  <si>
    <t>检查发现车辆驾驶员座椅气管损坏给予维修处理</t>
    <phoneticPr fontId="9" type="noConversion"/>
  </si>
  <si>
    <t>座椅不回弹，行驶颠簸路段降落至最低值，经拆检发现座椅调节机构回位弹簧，弹性减弱，维修后，试车排除故障。</t>
    <phoneticPr fontId="9" type="noConversion"/>
  </si>
  <si>
    <t>天津</t>
  </si>
  <si>
    <t>用户反映车辆漏气，座椅不起，经检查是由于座椅调节阀漏气导致，修复处理。</t>
    <phoneticPr fontId="9" type="noConversion"/>
  </si>
  <si>
    <t>断裂</t>
    <phoneticPr fontId="9" type="noConversion"/>
  </si>
  <si>
    <t>螺栓断裂</t>
    <phoneticPr fontId="9" type="noConversion"/>
  </si>
  <si>
    <t>用户进站反应车辆副驾驶座椅卡扣损坏，检查发现副驾驶员座椅总成因质量问题卡扣损坏，更换副驾驶员座椅总成后故障排除</t>
    <phoneticPr fontId="9" type="noConversion"/>
  </si>
  <si>
    <t>经客户反映车辆副驾驶员座椅损坏；经检查为副驾驶员座椅调整机构卡滞、软垫开裂、靠背摇手机构滑丝，安全带损坏。</t>
    <phoneticPr fontId="9" type="noConversion"/>
  </si>
  <si>
    <t>经我服务站拆解发现驾驶室座椅底座气囊漏气，驾驶室椅面倾斜，前后调整机构犯卡 由于无拆分件供应，我站给予更换总成处理。</t>
    <phoneticPr fontId="9" type="noConversion"/>
  </si>
  <si>
    <t>偏斜</t>
    <phoneticPr fontId="9" type="noConversion"/>
  </si>
  <si>
    <t>检查座椅坍塌，需更换</t>
    <phoneticPr fontId="9" type="noConversion"/>
  </si>
  <si>
    <t>座椅底座骨架断裂，更换新件。</t>
    <phoneticPr fontId="9" type="noConversion"/>
  </si>
  <si>
    <t>驾驶室底部气囊安装位置不当，产生异响</t>
    <phoneticPr fontId="9" type="noConversion"/>
  </si>
  <si>
    <t>气囊</t>
    <phoneticPr fontId="9" type="noConversion"/>
  </si>
  <si>
    <t>经检查发现，驾驶员座椅调整机构卡滞导致，需要更换驾驶员座椅总成。</t>
    <phoneticPr fontId="9" type="noConversion"/>
  </si>
  <si>
    <t>经检查发现驾驶员座椅总成靠背 底座调节机构卡滞导致，需更换总成处理。</t>
    <phoneticPr fontId="9" type="noConversion"/>
  </si>
  <si>
    <t>安路普</t>
    <phoneticPr fontId="9" type="noConversion"/>
  </si>
  <si>
    <t>客户反映车辆座椅前后无法调节发卡损坏，经我站拆检发现车辆主驾座椅底座发卡变形损坏、靠背变形损坏，判定为属产品质量问题，更换新件后、故障排除。</t>
    <phoneticPr fontId="9" type="noConversion"/>
  </si>
  <si>
    <t>客户反映，车辆漏气，无法行驶。经检查该车驾驶员座椅气管脱落，导致车辆故障</t>
    <phoneticPr fontId="9" type="noConversion"/>
  </si>
  <si>
    <t>经检查 该车驾驶员座椅骨架开裂导致座椅倾斜，明细内无下级拆分件，更换座椅总成处理</t>
    <phoneticPr fontId="9" type="noConversion"/>
  </si>
  <si>
    <t>驾驶员座椅软垫变形塌陷，为客户更换。</t>
    <phoneticPr fontId="9" type="noConversion"/>
  </si>
  <si>
    <t>塌陷</t>
    <phoneticPr fontId="9" type="noConversion"/>
  </si>
  <si>
    <t>用户反映车辆驾驶员座椅高低无法调节。经检查发现该车座椅气囊调节阀损坏导致此故障。</t>
    <phoneticPr fontId="9" type="noConversion"/>
  </si>
  <si>
    <t>驾驶员座椅调整机构卡滞导致座椅突然弹起或不起</t>
    <phoneticPr fontId="9" type="noConversion"/>
  </si>
  <si>
    <t>用户反应车座子下支架断裂，经检查是坐框减震器总成损坏导致故障。</t>
    <phoneticPr fontId="9" type="noConversion"/>
  </si>
  <si>
    <t>开焊</t>
    <phoneticPr fontId="9" type="noConversion"/>
  </si>
  <si>
    <t>客户反映座椅塌陷座椅不弹起，经我站维修人员拆检发现座垫塌陷导致</t>
    <phoneticPr fontId="9" type="noConversion"/>
  </si>
  <si>
    <t>螺丝扣划扣</t>
    <phoneticPr fontId="9" type="noConversion"/>
  </si>
  <si>
    <t>经检查车辆驾驶员座椅总成晃动，检查为驾驶员座椅总成螺栓松动。检修驾驶员座椅总成，试车正常，故障排除</t>
    <phoneticPr fontId="9" type="noConversion"/>
  </si>
  <si>
    <t>螺栓松动</t>
    <phoneticPr fontId="9" type="noConversion"/>
  </si>
  <si>
    <t>客户反应上卧铺塌陷，检查发现上卧铺隔板变形引发故障</t>
    <phoneticPr fontId="9" type="noConversion"/>
  </si>
  <si>
    <t>天津</t>
    <phoneticPr fontId="9" type="noConversion"/>
  </si>
  <si>
    <t>经检测为驾驶员座椅调整机构卡滞及坐垫塌陷导致，为客户修复处理</t>
    <phoneticPr fontId="9" type="noConversion"/>
  </si>
  <si>
    <t>气路总成</t>
    <phoneticPr fontId="9" type="noConversion"/>
  </si>
  <si>
    <t>隔板变形</t>
    <phoneticPr fontId="9" type="noConversion"/>
  </si>
  <si>
    <t>开裂</t>
    <phoneticPr fontId="9" type="noConversion"/>
  </si>
  <si>
    <t>现场拆检座椅发现内部气控阀漏气导致座椅无法升降，给予维修处理。</t>
    <phoneticPr fontId="9" type="noConversion"/>
  </si>
  <si>
    <t>客户反映：座椅无法升降，经我站检查座椅内气悬浮齿轮挫齿导致，我站为客户修复后故障排除！</t>
    <phoneticPr fontId="9" type="noConversion"/>
  </si>
  <si>
    <t>车辆座椅座垫塌陷，给予更换处理</t>
    <phoneticPr fontId="9" type="noConversion"/>
  </si>
  <si>
    <t>经我服务站检查发现该车驾驶室座椅底座气囊漏气，安全带无法伸缩，由于该车配备新型座椅，无法拆分件供应，我站给予更换总成处理</t>
    <phoneticPr fontId="9" type="noConversion"/>
  </si>
  <si>
    <t>用户反应车辆驾驶员座椅坏了晃动总响。经拆解发现为驾驶员座椅间隙大损坏导致，更换新配件故障排除。</t>
    <phoneticPr fontId="9" type="noConversion"/>
  </si>
  <si>
    <t>轿运车队客户报修座垫损坏，检查发现座垫开裂。</t>
    <phoneticPr fontId="9" type="noConversion"/>
  </si>
  <si>
    <t>安全带不回，因厂家不提供安全带需更换副驾驶员座椅总成</t>
    <phoneticPr fontId="9" type="noConversion"/>
  </si>
  <si>
    <t>客户反映座椅一坐上去就到底，不会升起来，我站检查发现是气悬浮过不了气导致的</t>
    <phoneticPr fontId="9" type="noConversion"/>
  </si>
  <si>
    <t>用户进站报修座椅没有缓冲，经检查是坐框减震器卡滞导致</t>
    <phoneticPr fontId="9" type="noConversion"/>
  </si>
  <si>
    <t xml:space="preserve">座椅漏气，我站经检查为座椅气阀处漏气，我站给予维修调整后故障排除  </t>
    <phoneticPr fontId="9" type="noConversion"/>
  </si>
  <si>
    <t>经检查发现该车辆驾驶员座椅底座开裂，导致该车辆驾驶室异响，给客户更换后故障排除。</t>
    <phoneticPr fontId="9" type="noConversion"/>
  </si>
  <si>
    <t>经检查发现：因坐框减震器总成损坏，导致座椅底座坏了，座椅会跑动故障，更换新坐框减震器总成，故障排除。</t>
    <phoneticPr fontId="9" type="noConversion"/>
  </si>
  <si>
    <t>检查发现座椅气恼管接头出漏气，重新梳理后故障排除</t>
    <phoneticPr fontId="9" type="noConversion"/>
  </si>
  <si>
    <t>司机反映座椅坏了，经我站人员检查座椅气囊损坏，座椅滑到滚轮断裂，更换后排除故障</t>
    <phoneticPr fontId="9" type="noConversion"/>
  </si>
  <si>
    <t>滚轮断裂</t>
    <phoneticPr fontId="9" type="noConversion"/>
  </si>
  <si>
    <t>座垫开裂</t>
    <phoneticPr fontId="9" type="noConversion"/>
  </si>
  <si>
    <t>卓资县佳恒汽贸有限公司</t>
    <phoneticPr fontId="9" type="noConversion"/>
  </si>
  <si>
    <t>升降失效</t>
    <phoneticPr fontId="9" type="noConversion"/>
  </si>
  <si>
    <t>经我站人员现场检查发下你该车座椅气阀调节机构总成内部失效导致故障，更换该车座椅气阀调节机构总成故障排除。</t>
    <phoneticPr fontId="9" type="noConversion"/>
  </si>
  <si>
    <t>用户反映车辆座椅异响，经检查发现：车辆座椅框架焊接部位开焊裂纹导致异响，更换坐框减震器总成</t>
    <phoneticPr fontId="9" type="noConversion"/>
  </si>
  <si>
    <t>客户反映座椅一坐就到底,不会上升，我站人员拆检发现是座椅里面避震支架断裂导致的故障，拆下来焊修后故障解除</t>
    <phoneticPr fontId="9" type="noConversion"/>
  </si>
  <si>
    <t>支架断裂</t>
    <phoneticPr fontId="9" type="noConversion"/>
  </si>
  <si>
    <t>用户反映车辆主驾驶 座椅 无法调整  切有异响 经本站检查 座椅底座模块损坏导致 给与更换</t>
    <phoneticPr fontId="9" type="noConversion"/>
  </si>
  <si>
    <t>用户反映车辆驾驶室 座椅 无法调整 有异响 经本站检查 座椅底座模块损坏 给与更换</t>
    <phoneticPr fontId="9" type="noConversion"/>
  </si>
  <si>
    <t>检查发现：驾驶员座椅调整机构卡滞，维修处理解决</t>
    <phoneticPr fontId="9" type="noConversion"/>
  </si>
  <si>
    <t>座椅调节机构卡滞，阻尼弹簧脱落</t>
    <phoneticPr fontId="9" type="noConversion"/>
  </si>
  <si>
    <t>用户反映座椅异响，经现场检查发现情况属实，更换驾驶员座椅总成故障排除。</t>
    <phoneticPr fontId="9" type="noConversion"/>
  </si>
  <si>
    <t>经拆检，车辆驾驶室座椅总成因质量原因损坏，导致座椅无法正常升降，需更换</t>
    <phoneticPr fontId="9" type="noConversion"/>
  </si>
  <si>
    <t>用户来电座椅晃动，检查发现座椅固定螺丝脱落，修理后故障排除</t>
    <phoneticPr fontId="9" type="noConversion"/>
  </si>
  <si>
    <t>螺丝脱落</t>
    <phoneticPr fontId="9" type="noConversion"/>
  </si>
  <si>
    <t>座椅坐垫变形，更换后故障排除，配件公司提供，</t>
    <phoneticPr fontId="9" type="noConversion"/>
  </si>
  <si>
    <t>坐垫变形</t>
    <phoneticPr fontId="9" type="noConversion"/>
  </si>
  <si>
    <t>客户反映：座椅坏。自行升降 经查：驾驶员座椅调整机构卡滞导致此故障，维修后故障排除。</t>
    <phoneticPr fontId="9" type="noConversion"/>
  </si>
  <si>
    <t>用户反映：车辆座椅来回晃动，检查发现：车辆座椅底部螺丝无法紧固</t>
    <phoneticPr fontId="9" type="noConversion"/>
  </si>
  <si>
    <t>晃动</t>
    <phoneticPr fontId="9" type="noConversion"/>
  </si>
  <si>
    <t>经检查，驾驶员座椅调整不当座椅塌陷，更换后故障排除</t>
    <phoneticPr fontId="9" type="noConversion"/>
  </si>
  <si>
    <t>座椅靠背放下后无法回位，拆装座垫及靠背，检查调教器发条处松脱移位。维修靠背调教器，将插销维修调整放置在方孔内，故障排除</t>
    <phoneticPr fontId="9" type="noConversion"/>
  </si>
  <si>
    <t>用户反映车辆驾驶员座椅无法调节，安全带无法使用 给予更换处理</t>
    <phoneticPr fontId="9" type="noConversion"/>
  </si>
  <si>
    <t>座椅无法调节，拆检发现座椅限位齿间隙过大，调节阀关不严漏气导致无法调节，调整间隙后故障排除。</t>
    <phoneticPr fontId="9" type="noConversion"/>
  </si>
  <si>
    <t>座椅底座内调节结构齿牙无法啮合导致座椅无法行驶中浮动缓冲，拆卸底座校正安装紧固穿钉后故障暂时排除</t>
    <phoneticPr fontId="9" type="noConversion"/>
  </si>
  <si>
    <t>客户反应驾驶室座椅自动升降，有时一降到底不回，经检查驾驶室座椅气控阀内出现卡滞导致</t>
    <phoneticPr fontId="9" type="noConversion"/>
  </si>
  <si>
    <t>拆检发现 该车驾驶员座椅骨架开裂导致座椅倾斜，无拆分件更换总成处理</t>
    <phoneticPr fontId="9" type="noConversion"/>
  </si>
  <si>
    <t>下卧铺断裂</t>
    <phoneticPr fontId="9" type="noConversion"/>
  </si>
  <si>
    <t>座椅歪斜，经检修为座椅螺栓掉落造成，给予维修添加螺栓，故障排除</t>
    <phoneticPr fontId="9" type="noConversion"/>
  </si>
  <si>
    <t>螺栓掉落</t>
    <phoneticPr fontId="9" type="noConversion"/>
  </si>
  <si>
    <t>用户反映车辆副驾驶员座椅异响。经检查发现该车副驾驶员座椅偏心导致此故障。</t>
    <phoneticPr fontId="9" type="noConversion"/>
  </si>
  <si>
    <t>客户反映车辆座椅不正常升降，经拆检车辆驾驶员座椅内部气悬浮卡滞故障，拆检维修气悬浮处理，故障排除，车辆正常使用。</t>
    <phoneticPr fontId="9" type="noConversion"/>
  </si>
  <si>
    <t>驾驶员座椅漏气，为客户更换。配件从座椅厂家直发我服务站</t>
    <phoneticPr fontId="9" type="noConversion"/>
  </si>
  <si>
    <t>用户反映：车辆座椅漏气倾斜异响，到站后检查发现为座椅骨架损坏导致切斜座椅坐垫开裂气囊漏气，需为用户更换座椅处理</t>
    <phoneticPr fontId="9" type="noConversion"/>
  </si>
  <si>
    <t>该车座椅无法前后调节，滑轨卡滞，拆装维修后故障排除.</t>
    <phoneticPr fontId="9" type="noConversion"/>
  </si>
  <si>
    <t>滑轨卡滞</t>
    <phoneticPr fontId="9" type="noConversion"/>
  </si>
  <si>
    <t>该车驾驶员座椅无减震，检查发现座椅调节机构损坏，拆装修复故障排除.</t>
    <phoneticPr fontId="9" type="noConversion"/>
  </si>
  <si>
    <t>座椅坏，经检查为座垫开裂，更换座垫故障排除，注：配件供应商提供，无材料费</t>
    <phoneticPr fontId="9" type="noConversion"/>
  </si>
  <si>
    <t>驾驶室卧铺变形损坏，更换卧铺后修复，</t>
    <phoneticPr fontId="9" type="noConversion"/>
  </si>
  <si>
    <t>卧铺</t>
    <phoneticPr fontId="9" type="noConversion"/>
  </si>
  <si>
    <t>驾驶室主座椅座垫损坏，更换座椅座垫后修复</t>
    <phoneticPr fontId="9" type="noConversion"/>
  </si>
  <si>
    <t>驾驶室座椅左右松旷，经我站检查发现座椅支架损坏、卡滞，更换座椅支架后修复，</t>
    <phoneticPr fontId="9" type="noConversion"/>
  </si>
  <si>
    <t>座垫</t>
    <phoneticPr fontId="9" type="noConversion"/>
  </si>
  <si>
    <t>经检测为驾驶员座椅内部调整结构卡死导致，联系厂家直发拆分件更换后故障排除</t>
    <phoneticPr fontId="9" type="noConversion"/>
  </si>
  <si>
    <t>用户反映：座椅坐上去特别硬，阻尼器无效果，联系座椅厂家工程师同意更换座椅总成</t>
    <phoneticPr fontId="9" type="noConversion"/>
  </si>
  <si>
    <t>座椅软垫内部开裂</t>
    <phoneticPr fontId="9" type="noConversion"/>
  </si>
  <si>
    <t>软垫开裂</t>
    <phoneticPr fontId="9" type="noConversion"/>
  </si>
  <si>
    <t>客户反映：GTL潍柴自卸车：主架座椅坏了， 经查：驾驶员座椅调整机构卡滞 ，维修后故障排除。</t>
    <phoneticPr fontId="9" type="noConversion"/>
  </si>
  <si>
    <t>检查发现车辆驾驶室座椅坐垫塌陷导致座椅塌陷</t>
    <phoneticPr fontId="9" type="noConversion"/>
  </si>
  <si>
    <t>坐垫塌陷</t>
    <phoneticPr fontId="9" type="noConversion"/>
  </si>
  <si>
    <t>经我站人员到现场检查该车座椅气阀调节机构总成漏气导致该故障，更换新件故障排除！</t>
    <phoneticPr fontId="9" type="noConversion"/>
  </si>
  <si>
    <t>现场拆解为：升降器总成开焊</t>
    <phoneticPr fontId="9" type="noConversion"/>
  </si>
  <si>
    <t>车辆卧铺开线，为其更换后故障排除</t>
    <phoneticPr fontId="9" type="noConversion"/>
  </si>
  <si>
    <t>卧铺开线</t>
    <phoneticPr fontId="9" type="noConversion"/>
  </si>
  <si>
    <t>用户反映座椅摇晃。经查：坐框减震器总成断裂。</t>
    <phoneticPr fontId="9" type="noConversion"/>
  </si>
  <si>
    <t>检查发现;驾驶员座椅调整机构卡滞,维修处理解决</t>
    <phoneticPr fontId="9" type="noConversion"/>
  </si>
  <si>
    <t>主驾座椅垫已支架紧固修复。</t>
    <phoneticPr fontId="9" type="noConversion"/>
  </si>
  <si>
    <t>座椅坐垫倾斜，重新修理后，故障排除</t>
    <phoneticPr fontId="9" type="noConversion"/>
  </si>
  <si>
    <t>坐垫倾斜</t>
    <phoneticPr fontId="9" type="noConversion"/>
  </si>
  <si>
    <t>驾驶员反映座椅靠背倾斜，经检修驾驶室左座椅腰靠拉线断裂，重新修理后，故障排除</t>
    <phoneticPr fontId="9" type="noConversion"/>
  </si>
  <si>
    <t>维修检查发现该车辆驾驶员座椅坐框减震器滑轨损坏导致故障给予更换故障件</t>
    <phoneticPr fontId="9" type="noConversion"/>
  </si>
  <si>
    <t>用户反映上卧铺坏，检查发现为上卧铺骨架开焊内部开裂坏造成，为用户更换处理</t>
    <phoneticPr fontId="9" type="noConversion"/>
  </si>
  <si>
    <t>车辆驾驶员座椅漏气，经检查发现调节阀损坏</t>
    <phoneticPr fontId="9" type="noConversion"/>
  </si>
  <si>
    <t>客户反应副驾驶座椅靠背无法调节，经检查驾驶室副座椅调角器内出现卡滞导致无法调节</t>
    <phoneticPr fontId="9" type="noConversion"/>
  </si>
  <si>
    <t>调角器失效</t>
    <phoneticPr fontId="9" type="noConversion"/>
  </si>
  <si>
    <t>安全带失效</t>
    <phoneticPr fontId="9" type="noConversion"/>
  </si>
  <si>
    <t>客户反映车辆座椅不正常升降，经检查发现为车辆驾驶员座椅气悬浮内部卡滞故障，维修气悬浮处理，故障排除，车辆正常使用。</t>
    <phoneticPr fontId="9" type="noConversion"/>
  </si>
  <si>
    <t>客户反映车辆座椅倾斜，不升降，异响。经拆检车辆驾驶员座椅发现为座椅气悬浮内部卡滞故障损坏，导致车辆驾驶员座椅不正常升降，无法正常使用，驾驶员座椅底座与滑槽螺丝脱出，导致座椅异响故障。维修座椅气悬浮、维修座椅底座滑槽安装处理，故障排除，车辆正常使用。</t>
    <phoneticPr fontId="9" type="noConversion"/>
  </si>
  <si>
    <t>用户反映：座椅阻尼器调节无反应，检查发现：座椅底部减震拉杆断裂导致</t>
    <phoneticPr fontId="9" type="noConversion"/>
  </si>
  <si>
    <t>用户反映驾驶员座椅座垫损坏，无法使用。</t>
    <phoneticPr fontId="9" type="noConversion"/>
  </si>
  <si>
    <t>座垫损坏</t>
    <phoneticPr fontId="9" type="noConversion"/>
  </si>
  <si>
    <t>客户反应座椅底座异响，我站将其维修调试，未更换配件</t>
    <phoneticPr fontId="9" type="noConversion"/>
  </si>
  <si>
    <t>用户反应车辆座椅偏，经拆解发现为座椅底座变形损坏导致，更换新配件故障排除。</t>
    <phoneticPr fontId="9" type="noConversion"/>
  </si>
  <si>
    <t>经检查，车辆座椅高度调节阀发生卡滞，造成气阀一直处于开启状态，漏气严重</t>
    <phoneticPr fontId="9" type="noConversion"/>
  </si>
  <si>
    <t>用户反映座椅间隙过大，经我站师傅拆检发现是座椅骨架断裂导致，更换新件后故障排除，试车正常行驶。</t>
    <phoneticPr fontId="9" type="noConversion"/>
  </si>
  <si>
    <t>座椅漏气升不起来，经检修是座椅的气悬浮开关损坏，更换新的气悬浮总成后，故障排除</t>
    <phoneticPr fontId="9" type="noConversion"/>
  </si>
  <si>
    <t>欧曼GTL客户反映车辆打不上气，挂不上档，无法正常行驶，经外出检查发现为车辆驾驶员座椅内部气悬浮与升降开关管路破裂损坏，漏气，拆检座椅维修连接处理，故障排除，车辆正常行驶。</t>
    <phoneticPr fontId="9" type="noConversion"/>
  </si>
  <si>
    <t>检查发现：车辆副驾驶员座椅安全带插口卡死，卡滞无法正常使用，因该故障无拆分维修件，故此更换座椅总成后故障排除</t>
    <phoneticPr fontId="9" type="noConversion"/>
  </si>
  <si>
    <t>该车驾驶员座椅调节阀内部元件漏气导致导致座椅不好升降。</t>
    <phoneticPr fontId="9" type="noConversion"/>
  </si>
  <si>
    <t>客户反映车辆驾驶员座椅调节机构失效，维修人员检查发现座椅气控阀与座框连接处销轴断裂导致气悬浮调节失效，更换座框减震器总成</t>
    <phoneticPr fontId="9" type="noConversion"/>
  </si>
  <si>
    <t>接到呼叫中心派工反应有车辆座椅漏气后就一降到底无法回位，经检查座椅气控阀内部卡滞导致</t>
    <phoneticPr fontId="9" type="noConversion"/>
  </si>
  <si>
    <t>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t>
    <phoneticPr fontId="9" type="noConversion"/>
  </si>
  <si>
    <t>现象：该车座椅倾斜，无法升降，原因：经检查为该车座椅底座倾斜，气悬浮失效，前期给予维修，故障未排除</t>
    <phoneticPr fontId="9" type="noConversion"/>
  </si>
  <si>
    <t>螺栓脱落</t>
    <phoneticPr fontId="9" type="noConversion"/>
  </si>
  <si>
    <t>客户进站反应车辆驾驶室气囊座椅无法调整，我站检查发现为座椅气囊调节开关故障导致，给予更换新件后车辆正常</t>
    <phoneticPr fontId="9" type="noConversion"/>
  </si>
  <si>
    <t>用户报修，上卧铺无法休息，倾斜。经我站人员检查，上卧铺有倾斜现象，并且下陷，无法使用，给予更换上卧铺总成，故障消除。</t>
    <phoneticPr fontId="9" type="noConversion"/>
  </si>
  <si>
    <t>用户反映：驾驶员座椅无法调节。经检查发现：该车因驾驶员座椅调整机构损坏导致该故障，已无法修复。建议更换驾驶员座椅出来，旧件返厂鉴定。</t>
    <phoneticPr fontId="9" type="noConversion"/>
  </si>
  <si>
    <t>经检查发现驾驶员座椅总成调整机构卡滞导致，建议更换处理。</t>
    <phoneticPr fontId="9" type="noConversion"/>
  </si>
  <si>
    <t>客户车辆座椅升降机构无法调节，经检查为座椅气阀调节机构故障，给予更换新件处理</t>
    <phoneticPr fontId="9" type="noConversion"/>
  </si>
  <si>
    <t>检查发现驾驶员座椅骨架变形，气囊及调节阀漏气</t>
    <phoneticPr fontId="9" type="noConversion"/>
  </si>
  <si>
    <t>驾驶室座椅总成安全带经常自动弹出，座椅上下无法调节。更换座椅总成。</t>
    <phoneticPr fontId="9" type="noConversion"/>
  </si>
  <si>
    <t>驾驶室员主座椅不起倾斜，无法调整，给予更换底座模块总成，故障排除</t>
    <phoneticPr fontId="9" type="noConversion"/>
  </si>
  <si>
    <t>气悬浮失效</t>
    <phoneticPr fontId="9" type="noConversion"/>
  </si>
  <si>
    <t>调整机构卡滞</t>
    <phoneticPr fontId="9" type="noConversion"/>
  </si>
  <si>
    <t>气悬浮失效一蹲到底</t>
    <phoneticPr fontId="9" type="noConversion"/>
  </si>
  <si>
    <t>快速放气开关气管崩开</t>
    <phoneticPr fontId="9" type="noConversion"/>
  </si>
  <si>
    <t>总装厂</t>
    <phoneticPr fontId="9" type="noConversion"/>
  </si>
  <si>
    <t>金属件厂</t>
    <phoneticPr fontId="9" type="noConversion"/>
  </si>
  <si>
    <t>固定点失效</t>
    <phoneticPr fontId="9" type="noConversion"/>
  </si>
  <si>
    <t>阻尼器螺栓脱落</t>
    <phoneticPr fontId="9" type="noConversion"/>
  </si>
  <si>
    <t>座椅调整机构卡滞</t>
    <phoneticPr fontId="9" type="noConversion"/>
  </si>
  <si>
    <t>沧州市荣辉汽车贸易有限公司</t>
    <phoneticPr fontId="9" type="noConversion"/>
  </si>
  <si>
    <t>阻尼器失效（待检）</t>
    <phoneticPr fontId="9" type="noConversion"/>
  </si>
  <si>
    <t>座椅底座支架晃动</t>
    <phoneticPr fontId="9" type="noConversion"/>
  </si>
  <si>
    <t>阻尼器支架断裂</t>
    <phoneticPr fontId="9" type="noConversion"/>
  </si>
  <si>
    <t>滑轨螺栓脱落</t>
    <phoneticPr fontId="9" type="noConversion"/>
  </si>
  <si>
    <t>气悬浮不能自动升降</t>
    <phoneticPr fontId="9" type="noConversion"/>
  </si>
  <si>
    <t>阻尼器吊环断</t>
    <phoneticPr fontId="9" type="noConversion"/>
  </si>
  <si>
    <t>气悬浮气缸处断裂</t>
    <phoneticPr fontId="9" type="noConversion"/>
  </si>
  <si>
    <t>快速开关损坏</t>
    <phoneticPr fontId="9" type="noConversion"/>
  </si>
  <si>
    <t>总装厂</t>
    <phoneticPr fontId="9" type="noConversion"/>
  </si>
  <si>
    <t>求和项:费用合计</t>
  </si>
  <si>
    <t>行标签</t>
  </si>
  <si>
    <t>总计</t>
  </si>
  <si>
    <t>3月</t>
    <phoneticPr fontId="9" type="noConversion"/>
  </si>
  <si>
    <t>阻尼器螺栓脱落</t>
    <phoneticPr fontId="9" type="noConversion"/>
  </si>
  <si>
    <t>齿板磨损严重</t>
    <phoneticPr fontId="9" type="noConversion"/>
  </si>
  <si>
    <t>绞架断裂</t>
    <phoneticPr fontId="9" type="noConversion"/>
  </si>
  <si>
    <t>钢丝外漏</t>
    <phoneticPr fontId="9" type="noConversion"/>
  </si>
  <si>
    <t>升降开关气管崩开</t>
    <phoneticPr fontId="9" type="noConversion"/>
  </si>
  <si>
    <t>气管崩开</t>
    <phoneticPr fontId="9" type="noConversion"/>
  </si>
  <si>
    <t>天津益中</t>
    <phoneticPr fontId="9" type="noConversion"/>
  </si>
  <si>
    <t>计数项:费用合计</t>
  </si>
  <si>
    <t>12月</t>
    <phoneticPr fontId="9" type="noConversion"/>
  </si>
  <si>
    <r>
      <t>说明：
1、安路普计174条，承担金额为338656.45元，河北/安路普共计77条，金额184411.69元，安路普承担92205.84元，安路普共承担430862.30元；
2、瑞隆祥计1条，瑞隆祥共承担2318.39元；
3、东光共计8条，共东光承担5467.35元；
4、天津计355条，承担金额为315149.62元，天津/河北共计113条，金额230928.32元，天津承担115464.16元，天津共承担315149.62+115464.16=430613.78元；
5、天津益中1条，承担金额217.86元；天津共计金额420224.05+153627.95+217.86=430831.64元
6、河北计87条，承担金额195111.01元，河北/安路普共计77条，金额184411.69元，河北承担92205.84元，天津/河北共计113</t>
    </r>
    <r>
      <rPr>
        <sz val="11"/>
        <color theme="1"/>
        <rFont val="宋体"/>
        <charset val="134"/>
        <scheme val="minor"/>
      </rPr>
      <t>条，金额</t>
    </r>
    <r>
      <rPr>
        <sz val="11"/>
        <color theme="1"/>
        <rFont val="宋体"/>
        <family val="3"/>
        <charset val="134"/>
        <scheme val="minor"/>
      </rPr>
      <t>230928.32</t>
    </r>
    <r>
      <rPr>
        <sz val="11"/>
        <color theme="1"/>
        <rFont val="宋体"/>
        <charset val="134"/>
        <scheme val="minor"/>
      </rPr>
      <t>元，河北承担</t>
    </r>
    <r>
      <rPr>
        <sz val="11"/>
        <color theme="1"/>
        <rFont val="宋体"/>
        <family val="3"/>
        <charset val="134"/>
        <scheme val="minor"/>
      </rPr>
      <t>115464.16</t>
    </r>
    <r>
      <rPr>
        <sz val="11"/>
        <color theme="1"/>
        <rFont val="宋体"/>
        <charset val="134"/>
        <scheme val="minor"/>
      </rPr>
      <t>元，河北承担金额共计</t>
    </r>
    <r>
      <rPr>
        <sz val="11"/>
        <color theme="1"/>
        <rFont val="宋体"/>
        <family val="3"/>
        <charset val="134"/>
        <scheme val="minor"/>
      </rPr>
      <t>195111.01</t>
    </r>
    <r>
      <rPr>
        <sz val="11"/>
        <color theme="1"/>
        <rFont val="宋体"/>
        <charset val="134"/>
        <scheme val="minor"/>
      </rPr>
      <t>+</t>
    </r>
    <r>
      <rPr>
        <sz val="11"/>
        <color theme="1"/>
        <rFont val="宋体"/>
        <family val="3"/>
        <charset val="134"/>
        <scheme val="minor"/>
      </rPr>
      <t>92205.84</t>
    </r>
    <r>
      <rPr>
        <sz val="11"/>
        <color theme="1"/>
        <rFont val="宋体"/>
        <charset val="134"/>
        <scheme val="minor"/>
      </rPr>
      <t>+</t>
    </r>
    <r>
      <rPr>
        <sz val="11"/>
        <color theme="1"/>
        <rFont val="宋体"/>
        <family val="3"/>
        <charset val="134"/>
        <scheme val="minor"/>
      </rPr>
      <t>115464.16</t>
    </r>
    <r>
      <rPr>
        <sz val="11"/>
        <color theme="1"/>
        <rFont val="宋体"/>
        <charset val="134"/>
        <scheme val="minor"/>
      </rPr>
      <t>=</t>
    </r>
    <r>
      <rPr>
        <sz val="11"/>
        <color theme="1"/>
        <rFont val="宋体"/>
        <family val="3"/>
        <charset val="134"/>
        <scheme val="minor"/>
      </rPr>
      <t>402781.02</t>
    </r>
    <r>
      <rPr>
        <sz val="11"/>
        <color theme="1"/>
        <rFont val="宋体"/>
        <charset val="134"/>
        <scheme val="minor"/>
      </rPr>
      <t>元；
7、金属件厂计4条，承担金额11750.56元，总装厂计1</t>
    </r>
    <r>
      <rPr>
        <sz val="11"/>
        <color theme="1"/>
        <rFont val="宋体"/>
        <family val="3"/>
        <charset val="134"/>
        <scheme val="minor"/>
      </rPr>
      <t>1</t>
    </r>
    <r>
      <rPr>
        <sz val="11"/>
        <color theme="1"/>
        <rFont val="宋体"/>
        <charset val="134"/>
        <scheme val="minor"/>
      </rPr>
      <t>条，承担金额</t>
    </r>
    <r>
      <rPr>
        <sz val="11"/>
        <color theme="1"/>
        <rFont val="宋体"/>
        <family val="3"/>
        <charset val="134"/>
        <scheme val="minor"/>
      </rPr>
      <t>3616.25</t>
    </r>
    <r>
      <rPr>
        <sz val="11"/>
        <color theme="1"/>
        <rFont val="宋体"/>
        <charset val="134"/>
        <scheme val="minor"/>
      </rPr>
      <t>元，河北共计承担</t>
    </r>
    <r>
      <rPr>
        <sz val="11"/>
        <color theme="1"/>
        <rFont val="宋体"/>
        <family val="3"/>
        <charset val="134"/>
        <scheme val="minor"/>
      </rPr>
      <t>418147.83元</t>
    </r>
    <phoneticPr fontId="9" type="noConversion"/>
  </si>
  <si>
    <t>值</t>
  </si>
  <si>
    <t>计数项:故障现象描述</t>
  </si>
  <si>
    <t>外出人数</t>
  </si>
  <si>
    <t>外出天数</t>
  </si>
  <si>
    <t>外出里程</t>
  </si>
  <si>
    <t>旧件条形码</t>
  </si>
  <si>
    <t>现场复核意见</t>
  </si>
  <si>
    <t>服务部意见</t>
  </si>
  <si>
    <t>质量部意见</t>
  </si>
  <si>
    <t>比例</t>
  </si>
  <si>
    <t>转移费用</t>
  </si>
  <si>
    <t>是否千台</t>
  </si>
  <si>
    <t>RCFT006253201910100003</t>
  </si>
  <si>
    <t>LRDS6PEB6JT302845</t>
  </si>
  <si>
    <t>JT302845</t>
  </si>
  <si>
    <t>金莉</t>
  </si>
  <si>
    <t>经拆解发现座椅损坏，更换新配件故障排除。</t>
  </si>
  <si>
    <t>FH468100000015A2293</t>
  </si>
  <si>
    <t>浙江天成自控股份有限公司</t>
  </si>
  <si>
    <t>A2293</t>
  </si>
  <si>
    <t>RCMFT006253201910100016</t>
  </si>
  <si>
    <t>标识为A1093</t>
    <phoneticPr fontId="15" type="noConversion"/>
  </si>
  <si>
    <t>转A1093</t>
  </si>
  <si>
    <t>LRDV7PEC4JT306332</t>
  </si>
  <si>
    <t>JT306332</t>
  </si>
  <si>
    <t>王卫国</t>
  </si>
  <si>
    <t>1319VPPKF-F1Z00700</t>
  </si>
  <si>
    <t>用户来站反映副驾驶座椅靠背不能调节，检查发现副驾驶座椅损坏导致，更换后故障排除</t>
  </si>
  <si>
    <t>仕驰汽车部件（北京）有限公司</t>
  </si>
  <si>
    <t>仕驰汽车配套部件（上海）有限公司</t>
  </si>
  <si>
    <t>旧件仲裁（无厂家标识）</t>
    <phoneticPr fontId="15" type="noConversion"/>
  </si>
  <si>
    <t>用户车辆有升级活动，但是用户暂时不想升级，说考虑一下再说</t>
  </si>
  <si>
    <t>RCMFT003812201910070012</t>
    <phoneticPr fontId="15" type="noConversion"/>
  </si>
  <si>
    <t>实物非我司产品，标识为A1093</t>
    <phoneticPr fontId="15" type="noConversion"/>
  </si>
  <si>
    <t>天津承担转嫁</t>
    <phoneticPr fontId="9" type="noConversion"/>
  </si>
  <si>
    <t>东光</t>
    <phoneticPr fontId="9" type="noConversion"/>
  </si>
  <si>
    <t>天津益中</t>
    <phoneticPr fontId="9" type="noConversion"/>
  </si>
  <si>
    <t>天津</t>
    <phoneticPr fontId="9" type="noConversion"/>
  </si>
  <si>
    <t>说明：
1、安路普计56条，承担金额为100785.82元，河北/安路普共计24条，金额81030.85元，安路普承担40525.43元，安路普共承担141301.25元；
2、东光共计1条，共东光承担1909.84元；
4、天津计159条，承担金额为110622.08元，天津/河北共计31条，金额76327.58元，天津承担38163.79元，天津共承担110622.08+38163.79=148785.87元；
5、天津益中1条，承担金额215.41元；
6、河北计28条，承担金额49258.33元，河北/安路普共计24条，河北承担40525.43元，天津/河北共计31条，河北承担38163.79元，河北承担金额共计49258.33+40525.43+38163.79=127947.55元；
7、总装厂计3条，承担金额2291.08元；</t>
    <phoneticPr fontId="9" type="noConversion"/>
  </si>
</sst>
</file>

<file path=xl/styles.xml><?xml version="1.0" encoding="utf-8"?>
<styleSheet xmlns="http://schemas.openxmlformats.org/spreadsheetml/2006/main">
  <numFmts count="6">
    <numFmt numFmtId="176" formatCode="#,##0.00_);\(#,##0.00\)"/>
    <numFmt numFmtId="177" formatCode="[$-F800]dddd\,\ mmmm\ dd\,\ yyyy"/>
    <numFmt numFmtId="178" formatCode="0.00_ "/>
    <numFmt numFmtId="179" formatCode="0_ "/>
    <numFmt numFmtId="180" formatCode="0.0_ "/>
    <numFmt numFmtId="181" formatCode="0.00_);[Red]\(0.00\)"/>
  </numFmts>
  <fonts count="23">
    <font>
      <sz val="11"/>
      <color theme="1"/>
      <name val="宋体"/>
      <charset val="134"/>
      <scheme val="minor"/>
    </font>
    <font>
      <sz val="11"/>
      <color theme="1"/>
      <name val="宋体"/>
      <family val="2"/>
      <charset val="134"/>
      <scheme val="minor"/>
    </font>
    <font>
      <sz val="11"/>
      <color theme="1"/>
      <name val="宋体"/>
      <family val="2"/>
      <charset val="134"/>
      <scheme val="minor"/>
    </font>
    <font>
      <sz val="10"/>
      <color theme="1"/>
      <name val="宋体"/>
      <charset val="134"/>
      <scheme val="minor"/>
    </font>
    <font>
      <sz val="10"/>
      <color indexed="8"/>
      <name val="宋体"/>
      <charset val="134"/>
      <scheme val="minor"/>
    </font>
    <font>
      <sz val="10"/>
      <name val="宋体"/>
      <charset val="134"/>
      <scheme val="minor"/>
    </font>
    <font>
      <sz val="10"/>
      <name val="宋体"/>
      <charset val="134"/>
    </font>
    <font>
      <sz val="10"/>
      <color indexed="8"/>
      <name val="宋体"/>
      <charset val="134"/>
    </font>
    <font>
      <sz val="11"/>
      <color indexed="8"/>
      <name val="宋体"/>
      <charset val="134"/>
      <scheme val="minor"/>
    </font>
    <font>
      <sz val="9"/>
      <name val="宋体"/>
      <charset val="134"/>
      <scheme val="minor"/>
    </font>
    <font>
      <sz val="11"/>
      <color theme="1"/>
      <name val="宋体"/>
      <family val="3"/>
      <charset val="134"/>
      <scheme val="minor"/>
    </font>
    <font>
      <sz val="10"/>
      <color indexed="8"/>
      <name val="宋体"/>
      <family val="3"/>
      <charset val="134"/>
      <scheme val="minor"/>
    </font>
    <font>
      <sz val="11"/>
      <color theme="1"/>
      <name val="宋体"/>
      <charset val="134"/>
      <scheme val="minor"/>
    </font>
    <font>
      <b/>
      <sz val="10"/>
      <color theme="1"/>
      <name val="宋体"/>
      <charset val="134"/>
      <scheme val="minor"/>
    </font>
    <font>
      <sz val="10"/>
      <color theme="1"/>
      <name val="宋体"/>
      <charset val="134"/>
    </font>
    <font>
      <sz val="9"/>
      <name val="宋体"/>
      <family val="2"/>
      <charset val="134"/>
      <scheme val="minor"/>
    </font>
    <font>
      <sz val="10"/>
      <color theme="1"/>
      <name val="宋体"/>
      <family val="2"/>
      <charset val="134"/>
      <scheme val="minor"/>
    </font>
    <font>
      <sz val="10"/>
      <color theme="1"/>
      <name val="宋体"/>
      <family val="3"/>
      <charset val="134"/>
      <scheme val="minor"/>
    </font>
    <font>
      <sz val="10"/>
      <name val="Arial"/>
      <family val="2"/>
    </font>
    <font>
      <b/>
      <sz val="11"/>
      <color theme="1"/>
      <name val="宋体"/>
      <family val="3"/>
      <charset val="134"/>
      <scheme val="minor"/>
    </font>
    <font>
      <sz val="10"/>
      <color rgb="FF000000"/>
      <name val="Arial"/>
      <family val="2"/>
    </font>
    <font>
      <sz val="11"/>
      <color theme="1"/>
      <name val="Tahoma"/>
      <family val="2"/>
      <charset val="134"/>
    </font>
    <font>
      <sz val="10"/>
      <name val="宋体"/>
      <family val="3"/>
      <charset val="134"/>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s>
  <cellStyleXfs count="8">
    <xf numFmtId="177" fontId="0" fillId="0" borderId="0"/>
    <xf numFmtId="177" fontId="8" fillId="0" borderId="0">
      <alignment vertical="center"/>
    </xf>
    <xf numFmtId="177" fontId="12" fillId="0" borderId="0">
      <alignment vertical="center"/>
    </xf>
    <xf numFmtId="177" fontId="2" fillId="0" borderId="0">
      <alignment vertical="center"/>
    </xf>
    <xf numFmtId="0" fontId="18" fillId="0" borderId="0">
      <alignment shrinkToFit="1"/>
    </xf>
    <xf numFmtId="0" fontId="20" fillId="0" borderId="0">
      <alignment vertical="center"/>
    </xf>
    <xf numFmtId="0" fontId="21" fillId="0" borderId="0">
      <alignment vertical="center"/>
    </xf>
    <xf numFmtId="0" fontId="1" fillId="0" borderId="0">
      <alignment vertical="center"/>
    </xf>
  </cellStyleXfs>
  <cellXfs count="146">
    <xf numFmtId="177" fontId="0" fillId="0" borderId="0" xfId="0"/>
    <xf numFmtId="177" fontId="0" fillId="0" borderId="0" xfId="0" applyAlignment="1">
      <alignment horizontal="center" vertical="center"/>
    </xf>
    <xf numFmtId="177" fontId="0" fillId="0" borderId="1" xfId="0" applyFont="1" applyFill="1" applyBorder="1" applyAlignment="1">
      <alignment horizontal="center" vertical="center" wrapText="1"/>
    </xf>
    <xf numFmtId="177" fontId="3" fillId="0" borderId="1" xfId="0" applyFont="1" applyFill="1" applyBorder="1" applyAlignment="1">
      <alignment horizontal="center" vertical="center" wrapText="1"/>
    </xf>
    <xf numFmtId="177" fontId="4" fillId="0" borderId="1" xfId="1" applyFont="1" applyFill="1" applyBorder="1" applyAlignment="1">
      <alignment horizontal="center" vertical="center" wrapText="1"/>
    </xf>
    <xf numFmtId="177" fontId="4" fillId="0" borderId="1" xfId="0" applyFont="1" applyFill="1" applyBorder="1" applyAlignment="1">
      <alignment horizontal="center" vertical="center" wrapText="1" shrinkToFit="1"/>
    </xf>
    <xf numFmtId="177" fontId="3" fillId="0" borderId="1" xfId="0" applyFont="1" applyFill="1" applyBorder="1" applyAlignment="1">
      <alignment horizontal="center" vertical="center" wrapText="1" shrinkToFit="1"/>
    </xf>
    <xf numFmtId="177" fontId="4" fillId="0" borderId="1" xfId="0" applyFont="1" applyBorder="1" applyAlignment="1">
      <alignment horizontal="center" vertical="center" wrapText="1"/>
    </xf>
    <xf numFmtId="177" fontId="4" fillId="0" borderId="1" xfId="0" applyFont="1" applyFill="1" applyBorder="1" applyAlignment="1">
      <alignment horizontal="center" vertical="center" wrapText="1"/>
    </xf>
    <xf numFmtId="177" fontId="0" fillId="0" borderId="1" xfId="0" applyFont="1" applyBorder="1" applyAlignment="1">
      <alignment horizontal="center" vertical="center"/>
    </xf>
    <xf numFmtId="177" fontId="3" fillId="0" borderId="1" xfId="0" applyFont="1" applyBorder="1" applyAlignment="1">
      <alignment horizontal="center" vertical="center"/>
    </xf>
    <xf numFmtId="177" fontId="3" fillId="0" borderId="1" xfId="0" applyFont="1" applyBorder="1" applyAlignment="1">
      <alignment horizontal="center" vertical="center"/>
    </xf>
    <xf numFmtId="177" fontId="3" fillId="0" borderId="1" xfId="0" applyFont="1" applyBorder="1" applyAlignment="1">
      <alignment horizontal="center" vertical="center" wrapText="1"/>
    </xf>
    <xf numFmtId="177" fontId="5" fillId="0" borderId="1" xfId="0" applyFont="1" applyFill="1" applyBorder="1" applyAlignment="1">
      <alignment horizontal="center" vertical="center" wrapText="1"/>
    </xf>
    <xf numFmtId="177" fontId="6" fillId="0" borderId="1" xfId="0" applyFont="1" applyFill="1" applyBorder="1" applyAlignment="1">
      <alignment horizontal="center" vertical="center" wrapText="1"/>
    </xf>
    <xf numFmtId="177" fontId="5" fillId="0" borderId="1" xfId="1" applyFont="1" applyFill="1" applyBorder="1" applyAlignment="1">
      <alignment horizontal="center" vertical="center" wrapText="1"/>
    </xf>
    <xf numFmtId="177" fontId="4" fillId="0" borderId="1" xfId="1" applyFont="1" applyBorder="1" applyAlignment="1">
      <alignment horizontal="center" vertical="center"/>
    </xf>
    <xf numFmtId="177" fontId="4" fillId="0" borderId="1" xfId="0" applyFont="1" applyFill="1" applyBorder="1" applyAlignment="1">
      <alignment horizontal="center" vertical="center"/>
    </xf>
    <xf numFmtId="177" fontId="5" fillId="0" borderId="1" xfId="0" applyFont="1" applyFill="1" applyBorder="1" applyAlignment="1">
      <alignment horizontal="center" vertical="center"/>
    </xf>
    <xf numFmtId="177" fontId="4" fillId="0" borderId="1" xfId="0" applyFont="1" applyBorder="1" applyAlignment="1">
      <alignment horizontal="center" vertical="center"/>
    </xf>
    <xf numFmtId="1" fontId="3" fillId="0" borderId="1" xfId="0" applyNumberFormat="1" applyFont="1" applyBorder="1" applyAlignment="1">
      <alignment horizontal="center" vertical="center"/>
    </xf>
    <xf numFmtId="177" fontId="3" fillId="0" borderId="1" xfId="0" applyFont="1" applyFill="1" applyBorder="1" applyAlignment="1">
      <alignment horizontal="center" vertical="center"/>
    </xf>
    <xf numFmtId="31" fontId="4" fillId="0" borderId="1" xfId="0" applyNumberFormat="1" applyFont="1" applyBorder="1" applyAlignment="1">
      <alignment horizontal="center" vertical="center"/>
    </xf>
    <xf numFmtId="177" fontId="0" fillId="0" borderId="1" xfId="0" applyBorder="1"/>
    <xf numFmtId="177" fontId="7" fillId="0" borderId="1" xfId="0" applyFont="1" applyFill="1" applyBorder="1" applyAlignment="1">
      <alignment horizontal="center" vertical="center" wrapText="1"/>
    </xf>
    <xf numFmtId="177" fontId="3" fillId="0" borderId="2" xfId="0" applyFont="1" applyBorder="1" applyAlignment="1">
      <alignment horizontal="center" vertical="center" wrapText="1"/>
    </xf>
    <xf numFmtId="177" fontId="4" fillId="0" borderId="2" xfId="0" applyFont="1" applyBorder="1" applyAlignment="1">
      <alignment horizontal="center" vertical="center" wrapText="1"/>
    </xf>
    <xf numFmtId="177" fontId="4" fillId="0" borderId="3" xfId="0" applyFont="1" applyBorder="1" applyAlignment="1">
      <alignment horizontal="center" vertical="center"/>
    </xf>
    <xf numFmtId="177" fontId="4" fillId="0" borderId="2" xfId="0" applyFont="1" applyBorder="1" applyAlignment="1">
      <alignment horizontal="center" vertical="center"/>
    </xf>
    <xf numFmtId="177" fontId="4" fillId="0" borderId="4" xfId="0" applyFont="1" applyBorder="1" applyAlignment="1">
      <alignment horizontal="center" vertical="center"/>
    </xf>
    <xf numFmtId="177" fontId="4" fillId="0" borderId="4" xfId="0" applyFont="1" applyBorder="1" applyAlignment="1">
      <alignment horizontal="center" vertical="center" wrapText="1"/>
    </xf>
    <xf numFmtId="177" fontId="4" fillId="0" borderId="4" xfId="0" applyFont="1" applyFill="1" applyBorder="1" applyAlignment="1">
      <alignment horizontal="center" vertical="center" wrapText="1"/>
    </xf>
    <xf numFmtId="177" fontId="4" fillId="0" borderId="5" xfId="0" applyFont="1" applyBorder="1" applyAlignment="1">
      <alignment horizontal="center" vertical="center"/>
    </xf>
    <xf numFmtId="177" fontId="4" fillId="0" borderId="5" xfId="0" applyFont="1" applyBorder="1" applyAlignment="1">
      <alignment horizontal="center" vertical="center" wrapText="1"/>
    </xf>
    <xf numFmtId="177" fontId="4" fillId="0" borderId="5" xfId="0" applyFont="1" applyFill="1" applyBorder="1" applyAlignment="1">
      <alignment horizontal="center" vertical="center" wrapText="1"/>
    </xf>
    <xf numFmtId="177" fontId="4" fillId="0" borderId="4" xfId="0" applyFont="1" applyFill="1" applyBorder="1" applyAlignment="1">
      <alignment horizontal="center" vertical="center"/>
    </xf>
    <xf numFmtId="177" fontId="11" fillId="0" borderId="1" xfId="0" applyFont="1" applyBorder="1" applyAlignment="1">
      <alignment horizontal="center" vertical="center" wrapText="1"/>
    </xf>
    <xf numFmtId="177" fontId="3" fillId="2" borderId="1" xfId="0" applyFont="1" applyFill="1" applyBorder="1" applyAlignment="1">
      <alignment horizontal="center" vertical="center" wrapText="1"/>
    </xf>
    <xf numFmtId="177" fontId="3" fillId="2" borderId="1" xfId="0" applyFont="1" applyFill="1" applyBorder="1" applyAlignment="1">
      <alignment horizontal="center" vertical="center"/>
    </xf>
    <xf numFmtId="177" fontId="0" fillId="2" borderId="0" xfId="0" applyFill="1"/>
    <xf numFmtId="177" fontId="13" fillId="0" borderId="1" xfId="0" applyFont="1" applyBorder="1" applyAlignment="1">
      <alignment horizontal="center" vertical="center" wrapText="1"/>
    </xf>
    <xf numFmtId="177" fontId="0" fillId="0" borderId="1" xfId="0" applyBorder="1" applyAlignment="1">
      <alignment vertical="center"/>
    </xf>
    <xf numFmtId="177" fontId="14" fillId="0" borderId="1" xfId="0" applyFont="1" applyBorder="1" applyAlignment="1">
      <alignment horizontal="center" vertical="center"/>
    </xf>
    <xf numFmtId="177" fontId="4" fillId="0" borderId="1" xfId="0" applyFont="1" applyFill="1" applyBorder="1" applyAlignment="1">
      <alignment horizontal="center" vertical="center" shrinkToFit="1"/>
    </xf>
    <xf numFmtId="177" fontId="0" fillId="0" borderId="1" xfId="0" applyFont="1" applyFill="1" applyBorder="1" applyAlignment="1">
      <alignment horizontal="center" vertical="center"/>
    </xf>
    <xf numFmtId="177" fontId="4" fillId="3" borderId="1" xfId="0" applyFont="1" applyFill="1" applyBorder="1" applyAlignment="1">
      <alignment horizontal="center" vertical="center" wrapText="1"/>
    </xf>
    <xf numFmtId="177" fontId="3" fillId="3" borderId="1" xfId="0" applyFont="1" applyFill="1" applyBorder="1" applyAlignment="1">
      <alignment horizontal="center" vertical="center" wrapText="1"/>
    </xf>
    <xf numFmtId="177" fontId="6" fillId="0" borderId="1" xfId="0" applyFont="1" applyFill="1" applyBorder="1" applyAlignment="1">
      <alignment horizontal="center" vertical="center"/>
    </xf>
    <xf numFmtId="177" fontId="3" fillId="0" borderId="1" xfId="0" applyFont="1" applyFill="1" applyBorder="1" applyAlignment="1">
      <alignment horizontal="center"/>
    </xf>
    <xf numFmtId="1" fontId="4" fillId="0" borderId="1" xfId="0" applyNumberFormat="1" applyFont="1" applyBorder="1" applyAlignment="1">
      <alignment horizontal="center" vertical="center"/>
    </xf>
    <xf numFmtId="177" fontId="6" fillId="3" borderId="1" xfId="0" applyFont="1" applyFill="1" applyBorder="1" applyAlignment="1">
      <alignment horizontal="center" vertical="center" wrapText="1"/>
    </xf>
    <xf numFmtId="176" fontId="6" fillId="3" borderId="1" xfId="0" applyNumberFormat="1" applyFont="1" applyFill="1" applyBorder="1" applyAlignment="1">
      <alignment horizontal="center" vertical="center" wrapText="1"/>
    </xf>
    <xf numFmtId="1" fontId="0" fillId="0" borderId="1" xfId="0" applyNumberFormat="1" applyBorder="1" applyAlignment="1">
      <alignment vertical="center"/>
    </xf>
    <xf numFmtId="177" fontId="14" fillId="3" borderId="1" xfId="0" applyFont="1" applyFill="1" applyBorder="1" applyAlignment="1">
      <alignment horizontal="center" vertical="center"/>
    </xf>
    <xf numFmtId="177" fontId="4" fillId="0" borderId="1" xfId="2" applyFont="1" applyFill="1" applyBorder="1" applyAlignment="1">
      <alignment horizontal="center" vertical="center"/>
    </xf>
    <xf numFmtId="177" fontId="0" fillId="0" borderId="1" xfId="0" applyFont="1" applyBorder="1" applyAlignment="1">
      <alignment vertical="center"/>
    </xf>
    <xf numFmtId="177" fontId="0" fillId="0" borderId="1" xfId="0" applyFont="1" applyFill="1" applyBorder="1" applyAlignment="1">
      <alignment vertical="center"/>
    </xf>
    <xf numFmtId="177" fontId="2" fillId="0" borderId="0" xfId="3">
      <alignment vertical="center"/>
    </xf>
    <xf numFmtId="177" fontId="2" fillId="0" borderId="0" xfId="3" applyAlignment="1">
      <alignment vertical="center" wrapText="1"/>
    </xf>
    <xf numFmtId="177" fontId="17" fillId="0" borderId="1" xfId="3" applyFont="1" applyBorder="1" applyAlignment="1">
      <alignment horizontal="center" vertical="center" wrapText="1"/>
    </xf>
    <xf numFmtId="177" fontId="17" fillId="2" borderId="1" xfId="3" applyFont="1" applyFill="1" applyBorder="1" applyAlignment="1">
      <alignment horizontal="center" vertical="center" wrapText="1"/>
    </xf>
    <xf numFmtId="177" fontId="17" fillId="0" borderId="0" xfId="3" applyFont="1" applyAlignment="1">
      <alignment vertical="center" wrapText="1"/>
    </xf>
    <xf numFmtId="177" fontId="17" fillId="0" borderId="1" xfId="3" applyFont="1" applyBorder="1" applyAlignment="1">
      <alignment horizontal="center" vertical="center"/>
    </xf>
    <xf numFmtId="177" fontId="17" fillId="2" borderId="1" xfId="3" applyFont="1" applyFill="1" applyBorder="1" applyAlignment="1">
      <alignment horizontal="center" vertical="center"/>
    </xf>
    <xf numFmtId="177" fontId="17" fillId="0" borderId="0" xfId="3" applyFont="1">
      <alignment vertical="center"/>
    </xf>
    <xf numFmtId="177" fontId="17" fillId="0" borderId="1" xfId="3" applyNumberFormat="1" applyFont="1" applyBorder="1" applyAlignment="1">
      <alignment horizontal="center" vertical="center" wrapText="1"/>
    </xf>
    <xf numFmtId="177" fontId="17" fillId="0" borderId="1" xfId="3" applyNumberFormat="1" applyFont="1" applyBorder="1" applyAlignment="1">
      <alignment horizontal="center" vertical="center"/>
    </xf>
    <xf numFmtId="177" fontId="17" fillId="0" borderId="0" xfId="3" applyNumberFormat="1" applyFont="1">
      <alignment vertical="center"/>
    </xf>
    <xf numFmtId="177" fontId="17" fillId="0" borderId="0" xfId="3" applyFont="1" applyAlignment="1">
      <alignment horizontal="center" vertical="center"/>
    </xf>
    <xf numFmtId="177" fontId="17" fillId="0" borderId="0" xfId="3" applyFont="1" applyAlignment="1">
      <alignment horizontal="center" vertical="center" wrapText="1"/>
    </xf>
    <xf numFmtId="177" fontId="17" fillId="2" borderId="0" xfId="3" applyFont="1" applyFill="1" applyAlignment="1">
      <alignment horizontal="center" vertical="center" wrapText="1"/>
    </xf>
    <xf numFmtId="177" fontId="17" fillId="0" borderId="0" xfId="3" applyNumberFormat="1" applyFont="1" applyAlignment="1">
      <alignment horizontal="center" vertical="center" wrapText="1"/>
    </xf>
    <xf numFmtId="0" fontId="17" fillId="0" borderId="1" xfId="3" applyNumberFormat="1" applyFont="1" applyBorder="1" applyAlignment="1">
      <alignment horizontal="center" vertical="center" wrapText="1"/>
    </xf>
    <xf numFmtId="0" fontId="17" fillId="0" borderId="1" xfId="3" applyNumberFormat="1" applyFont="1" applyBorder="1" applyAlignment="1">
      <alignment horizontal="center" vertical="center"/>
    </xf>
    <xf numFmtId="0" fontId="17" fillId="0" borderId="0" xfId="3" applyNumberFormat="1" applyFont="1">
      <alignment vertical="center"/>
    </xf>
    <xf numFmtId="0" fontId="17" fillId="0" borderId="0" xfId="3" applyNumberFormat="1" applyFont="1" applyAlignment="1">
      <alignment horizontal="center" vertical="center" wrapText="1"/>
    </xf>
    <xf numFmtId="0" fontId="17" fillId="2" borderId="1" xfId="3" applyNumberFormat="1" applyFont="1" applyFill="1" applyBorder="1" applyAlignment="1">
      <alignment horizontal="center" vertical="center" wrapText="1"/>
    </xf>
    <xf numFmtId="0" fontId="16" fillId="0" borderId="1" xfId="3" applyNumberFormat="1" applyFont="1" applyBorder="1" applyAlignment="1">
      <alignment horizontal="center" vertical="center" wrapText="1"/>
    </xf>
    <xf numFmtId="0" fontId="10" fillId="0" borderId="1" xfId="0" applyNumberFormat="1" applyFont="1" applyFill="1" applyBorder="1" applyAlignment="1">
      <alignment horizontal="center" vertical="center"/>
    </xf>
    <xf numFmtId="0" fontId="10" fillId="2" borderId="1" xfId="0" applyNumberFormat="1" applyFont="1" applyFill="1" applyBorder="1" applyAlignment="1">
      <alignment horizontal="center" vertical="center"/>
    </xf>
    <xf numFmtId="0" fontId="0" fillId="0" borderId="0" xfId="0" applyNumberFormat="1"/>
    <xf numFmtId="0" fontId="0" fillId="0" borderId="1" xfId="0" applyNumberFormat="1" applyFill="1" applyBorder="1" applyAlignment="1">
      <alignment horizontal="center" vertical="center"/>
    </xf>
    <xf numFmtId="0" fontId="0" fillId="2" borderId="1" xfId="0" applyNumberFormat="1" applyFill="1" applyBorder="1" applyAlignment="1">
      <alignment horizontal="center" vertical="center"/>
    </xf>
    <xf numFmtId="0" fontId="4" fillId="0" borderId="1" xfId="0" applyNumberFormat="1" applyFont="1" applyBorder="1" applyAlignment="1">
      <alignment horizontal="center" vertical="center"/>
    </xf>
    <xf numFmtId="0" fontId="4" fillId="0" borderId="1" xfId="0" applyNumberFormat="1" applyFont="1" applyFill="1" applyBorder="1" applyAlignment="1">
      <alignment horizontal="center" vertical="center"/>
    </xf>
    <xf numFmtId="0" fontId="4" fillId="2"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3" fillId="0" borderId="1" xfId="0" applyNumberFormat="1" applyFont="1" applyBorder="1" applyAlignment="1">
      <alignment horizontal="center" vertical="center"/>
    </xf>
    <xf numFmtId="0" fontId="4" fillId="0" borderId="1" xfId="1" applyNumberFormat="1" applyFont="1" applyFill="1" applyBorder="1" applyAlignment="1">
      <alignment horizontal="center" vertical="center" wrapText="1"/>
    </xf>
    <xf numFmtId="0" fontId="4" fillId="0" borderId="1" xfId="0" applyNumberFormat="1" applyFont="1" applyBorder="1" applyAlignment="1">
      <alignment horizontal="center" vertical="center" wrapText="1"/>
    </xf>
    <xf numFmtId="0" fontId="4"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4" fillId="0" borderId="1" xfId="1" applyNumberFormat="1" applyFont="1" applyBorder="1" applyAlignment="1">
      <alignment horizontal="center" vertical="center"/>
    </xf>
    <xf numFmtId="0" fontId="5"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wrapText="1"/>
    </xf>
    <xf numFmtId="0" fontId="6" fillId="3"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177" fontId="17" fillId="2" borderId="0" xfId="3" applyFont="1" applyFill="1" applyAlignment="1">
      <alignment vertical="center" wrapText="1"/>
    </xf>
    <xf numFmtId="0" fontId="17" fillId="2" borderId="1" xfId="3" applyNumberFormat="1" applyFont="1" applyFill="1" applyBorder="1" applyAlignment="1">
      <alignment horizontal="center" vertical="center"/>
    </xf>
    <xf numFmtId="0" fontId="17" fillId="0" borderId="0" xfId="3" applyNumberFormat="1" applyFont="1" applyAlignment="1">
      <alignment horizontal="center" vertical="center"/>
    </xf>
    <xf numFmtId="0" fontId="10"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0" applyNumberFormat="1" applyAlignment="1">
      <alignment horizontal="center"/>
    </xf>
    <xf numFmtId="0" fontId="0" fillId="0" borderId="0" xfId="0" applyNumberFormat="1" applyBorder="1" applyAlignment="1">
      <alignment horizontal="center" vertical="center"/>
    </xf>
    <xf numFmtId="178" fontId="0" fillId="2" borderId="1" xfId="0" applyNumberFormat="1" applyFill="1" applyBorder="1" applyAlignment="1">
      <alignment horizontal="center" vertical="center"/>
    </xf>
    <xf numFmtId="0" fontId="0" fillId="0" borderId="1" xfId="0" applyNumberFormat="1" applyBorder="1" applyAlignment="1">
      <alignment horizontal="center"/>
    </xf>
    <xf numFmtId="179" fontId="0" fillId="0" borderId="1" xfId="0" applyNumberFormat="1" applyFont="1" applyBorder="1" applyAlignment="1">
      <alignment horizontal="center"/>
    </xf>
    <xf numFmtId="178" fontId="0" fillId="0" borderId="1" xfId="0" applyNumberFormat="1" applyFont="1" applyBorder="1" applyAlignment="1">
      <alignment horizontal="center"/>
    </xf>
    <xf numFmtId="0" fontId="0" fillId="0" borderId="1" xfId="0" applyNumberFormat="1" applyFont="1" applyBorder="1" applyAlignment="1">
      <alignment horizontal="center"/>
    </xf>
    <xf numFmtId="0" fontId="10" fillId="0" borderId="0" xfId="0" applyNumberFormat="1" applyFont="1" applyFill="1" applyBorder="1" applyAlignment="1">
      <alignment horizontal="center" vertical="center"/>
    </xf>
    <xf numFmtId="178" fontId="0" fillId="0" borderId="1" xfId="0" applyNumberFormat="1" applyBorder="1" applyAlignment="1">
      <alignment horizontal="center" vertical="center"/>
    </xf>
    <xf numFmtId="0" fontId="10" fillId="0" borderId="1" xfId="0" applyNumberFormat="1" applyFont="1" applyBorder="1" applyAlignment="1">
      <alignment horizontal="center" vertical="center"/>
    </xf>
    <xf numFmtId="0" fontId="0" fillId="0" borderId="1" xfId="0" applyNumberFormat="1" applyBorder="1" applyAlignment="1">
      <alignment horizontal="center" vertical="center"/>
    </xf>
    <xf numFmtId="179" fontId="0" fillId="0" borderId="1" xfId="0" applyNumberFormat="1" applyBorder="1" applyAlignment="1">
      <alignment horizontal="center" vertical="center"/>
    </xf>
    <xf numFmtId="177" fontId="0" fillId="0" borderId="0" xfId="0" pivotButton="1"/>
    <xf numFmtId="177" fontId="0" fillId="0" borderId="0" xfId="0" applyNumberFormat="1" applyAlignment="1">
      <alignment horizontal="left"/>
    </xf>
    <xf numFmtId="0" fontId="0" fillId="0" borderId="0" xfId="0" applyNumberFormat="1" applyAlignment="1">
      <alignment horizontal="left"/>
    </xf>
    <xf numFmtId="177" fontId="0" fillId="0" borderId="0" xfId="0" applyAlignment="1">
      <alignment horizontal="left" indent="1"/>
    </xf>
    <xf numFmtId="180" fontId="0" fillId="0" borderId="1" xfId="0" applyNumberFormat="1" applyBorder="1" applyAlignment="1">
      <alignment horizontal="center" vertical="center"/>
    </xf>
    <xf numFmtId="178" fontId="0" fillId="0" borderId="0" xfId="0" applyNumberFormat="1" applyBorder="1" applyAlignment="1">
      <alignment horizontal="center" vertical="center"/>
    </xf>
    <xf numFmtId="177" fontId="0" fillId="0" borderId="0" xfId="0" applyAlignment="1">
      <alignment horizontal="left"/>
    </xf>
    <xf numFmtId="0" fontId="19" fillId="0" borderId="2" xfId="4" applyFont="1" applyFill="1" applyBorder="1" applyAlignment="1">
      <alignment horizontal="center" vertical="center" wrapText="1" shrinkToFit="1"/>
    </xf>
    <xf numFmtId="14" fontId="19" fillId="0" borderId="2" xfId="4" applyNumberFormat="1" applyFont="1" applyFill="1" applyBorder="1" applyAlignment="1">
      <alignment horizontal="center" vertical="center" wrapText="1" shrinkToFit="1"/>
    </xf>
    <xf numFmtId="178" fontId="19" fillId="0" borderId="2" xfId="4" applyNumberFormat="1" applyFont="1" applyFill="1" applyBorder="1" applyAlignment="1">
      <alignment horizontal="center" vertical="center" wrapText="1" shrinkToFit="1"/>
    </xf>
    <xf numFmtId="181" fontId="19" fillId="0" borderId="2" xfId="4" applyNumberFormat="1" applyFont="1" applyFill="1" applyBorder="1" applyAlignment="1">
      <alignment horizontal="center" vertical="center" wrapText="1" shrinkToFit="1"/>
    </xf>
    <xf numFmtId="0" fontId="19" fillId="0" borderId="2" xfId="5" applyFont="1" applyFill="1" applyBorder="1" applyAlignment="1">
      <alignment horizontal="center" vertical="center"/>
    </xf>
    <xf numFmtId="0" fontId="19" fillId="0" borderId="0" xfId="5" applyFont="1" applyFill="1" applyBorder="1" applyAlignment="1">
      <alignment horizontal="center" vertical="center"/>
    </xf>
    <xf numFmtId="0" fontId="17" fillId="0" borderId="1" xfId="6" applyFont="1" applyFill="1" applyBorder="1" applyAlignment="1">
      <alignment horizontal="left" vertical="center"/>
    </xf>
    <xf numFmtId="14" fontId="17" fillId="0" borderId="1" xfId="6" applyNumberFormat="1" applyFont="1" applyFill="1" applyBorder="1" applyAlignment="1">
      <alignment horizontal="left" vertical="center"/>
    </xf>
    <xf numFmtId="181" fontId="19" fillId="0" borderId="2" xfId="5" applyNumberFormat="1" applyFont="1" applyFill="1" applyBorder="1" applyAlignment="1">
      <alignment horizontal="center" vertical="center"/>
    </xf>
    <xf numFmtId="0" fontId="22" fillId="0" borderId="0" xfId="7" applyFont="1" applyFill="1" applyBorder="1" applyAlignment="1">
      <alignment horizontal="left" vertical="center"/>
    </xf>
    <xf numFmtId="0" fontId="22" fillId="0" borderId="0" xfId="7" applyFont="1" applyFill="1" applyBorder="1" applyAlignment="1">
      <alignment horizontal="right" vertical="center"/>
    </xf>
    <xf numFmtId="14" fontId="22" fillId="0" borderId="0" xfId="7" applyNumberFormat="1" applyFont="1" applyFill="1" applyBorder="1" applyAlignment="1">
      <alignment horizontal="left" vertical="center"/>
    </xf>
    <xf numFmtId="181" fontId="22" fillId="0" borderId="0" xfId="7" applyNumberFormat="1" applyFont="1" applyFill="1" applyBorder="1" applyAlignment="1">
      <alignment horizontal="left" vertical="center"/>
    </xf>
    <xf numFmtId="0" fontId="1" fillId="0" borderId="0" xfId="7">
      <alignment vertical="center"/>
    </xf>
    <xf numFmtId="0" fontId="0" fillId="0" borderId="0" xfId="0" applyNumberFormat="1" applyFont="1"/>
    <xf numFmtId="177" fontId="0" fillId="0" borderId="1" xfId="0" applyFont="1" applyBorder="1" applyAlignment="1">
      <alignment horizontal="center"/>
    </xf>
    <xf numFmtId="0" fontId="0" fillId="0" borderId="1" xfId="0" applyNumberFormat="1" applyFont="1" applyBorder="1" applyAlignment="1">
      <alignment horizontal="center" vertical="center"/>
    </xf>
    <xf numFmtId="179" fontId="0" fillId="2" borderId="1" xfId="0" applyNumberFormat="1" applyFill="1" applyBorder="1" applyAlignment="1">
      <alignment horizontal="center" vertical="center"/>
    </xf>
    <xf numFmtId="0" fontId="10"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0" fillId="0" borderId="6" xfId="0" applyNumberFormat="1" applyFont="1" applyBorder="1" applyAlignment="1">
      <alignment horizontal="left" vertical="top" wrapText="1"/>
    </xf>
    <xf numFmtId="177" fontId="0" fillId="0" borderId="6" xfId="0" applyBorder="1"/>
    <xf numFmtId="0" fontId="0" fillId="0" borderId="6" xfId="0" applyNumberFormat="1" applyBorder="1" applyAlignment="1">
      <alignment horizontal="left" vertical="top" wrapText="1"/>
    </xf>
    <xf numFmtId="0" fontId="0" fillId="0" borderId="6" xfId="0" applyNumberFormat="1" applyBorder="1" applyAlignment="1">
      <alignment horizontal="left" vertical="top"/>
    </xf>
  </cellXfs>
  <cellStyles count="8">
    <cellStyle name="常规" xfId="0" builtinId="0"/>
    <cellStyle name="常规 10 63" xfId="4"/>
    <cellStyle name="常规 1003" xfId="6"/>
    <cellStyle name="常规 2" xfId="1"/>
    <cellStyle name="常规 2 2" xfId="2"/>
    <cellStyle name="常规 3" xfId="3"/>
    <cellStyle name="常规 4" xfId="7"/>
    <cellStyle name="常规 931" xfId="5"/>
  </cellStyles>
  <dxfs count="12">
    <dxf>
      <font>
        <condense val="0"/>
        <extend val="0"/>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微软用户" refreshedDate="44046.37957986111" createdVersion="3" refreshedVersion="3" minRefreshableVersion="3" recordCount="51">
  <cacheSource type="worksheet">
    <worksheetSource ref="A1:CN52" sheet="2月核对"/>
  </cacheSource>
  <cacheFields count="92">
    <cacheField name="时间" numFmtId="0">
      <sharedItems containsSemiMixedTypes="0" containsString="0" containsNumber="1" containsInteger="1" minValue="2002" maxValue="2002"/>
    </cacheField>
    <cacheField name="分公司编号" numFmtId="177">
      <sharedItems/>
    </cacheField>
    <cacheField name="分公司名称" numFmtId="177">
      <sharedItems/>
    </cacheField>
    <cacheField name="索赔单编号" numFmtId="177">
      <sharedItems/>
    </cacheField>
    <cacheField name="旧件条码" numFmtId="177">
      <sharedItems/>
    </cacheField>
    <cacheField name="单据状态" numFmtId="177">
      <sharedItems/>
    </cacheField>
    <cacheField name="维修类型" numFmtId="177">
      <sharedItems/>
    </cacheField>
    <cacheField name="维修对象" numFmtId="177">
      <sharedItems/>
    </cacheField>
    <cacheField name="Vin" numFmtId="177">
      <sharedItems/>
    </cacheField>
    <cacheField name="出厂编号" numFmtId="177">
      <sharedItems/>
    </cacheField>
    <cacheField name="品牌" numFmtId="177">
      <sharedItems/>
    </cacheField>
    <cacheField name="整车产品线" numFmtId="177">
      <sharedItems/>
    </cacheField>
    <cacheField name="服务产品线" numFmtId="177">
      <sharedItems/>
    </cacheField>
    <cacheField name="产品线类型" numFmtId="177">
      <sharedItems/>
    </cacheField>
    <cacheField name="出厂日期" numFmtId="177">
      <sharedItems containsSemiMixedTypes="0" containsNonDate="0" containsDate="1" containsString="0" minDate="2018-07-03T00:00:00" maxDate="2020-01-13T00:00:00"/>
    </cacheField>
    <cacheField name="购买日期" numFmtId="177">
      <sharedItems containsNonDate="0" containsDate="1" containsString="0" containsBlank="1" minDate="2018-07-05T00:00:00" maxDate="2020-03-03T00:00:00"/>
    </cacheField>
    <cacheField name="行驶里程" numFmtId="0">
      <sharedItems containsSemiMixedTypes="0" containsString="0" containsNumber="1" containsInteger="1" minValue="129" maxValue="299566"/>
    </cacheField>
    <cacheField name="首次故障里程" numFmtId="177">
      <sharedItems containsNonDate="0" containsString="0" containsBlank="1"/>
    </cacheField>
    <cacheField name="工况类别" numFmtId="177">
      <sharedItems/>
    </cacheField>
    <cacheField name="驱动形式" numFmtId="177">
      <sharedItems/>
    </cacheField>
    <cacheField name="功能" numFmtId="177">
      <sharedItems/>
    </cacheField>
    <cacheField name="档次" numFmtId="177">
      <sharedItems containsNonDate="0" containsString="0" containsBlank="1"/>
    </cacheField>
    <cacheField name="车型" numFmtId="177">
      <sharedItems containsBlank="1"/>
    </cacheField>
    <cacheField name="公告号" numFmtId="177">
      <sharedItems/>
    </cacheField>
    <cacheField name="发动机型号" numFmtId="177">
      <sharedItems/>
    </cacheField>
    <cacheField name="发动机编号" numFmtId="177">
      <sharedItems/>
    </cacheField>
    <cacheField name="市场部" numFmtId="177">
      <sharedItems/>
    </cacheField>
    <cacheField name="服务站编号" numFmtId="177">
      <sharedItems/>
    </cacheField>
    <cacheField name="业务编号" numFmtId="177">
      <sharedItems/>
    </cacheField>
    <cacheField name="服务站名称" numFmtId="177">
      <sharedItems/>
    </cacheField>
    <cacheField name="车辆联系人" numFmtId="177">
      <sharedItems/>
    </cacheField>
    <cacheField name="产品编号" numFmtId="177">
      <sharedItems/>
    </cacheField>
    <cacheField name="报修时间" numFmtId="177">
      <sharedItems containsSemiMixedTypes="0" containsNonDate="0" containsDate="1" containsString="0" minDate="2020-01-11T13:27:17" maxDate="2020-02-29T13:20:22"/>
    </cacheField>
    <cacheField name="创建日期" numFmtId="177">
      <sharedItems containsSemiMixedTypes="0" containsNonDate="0" containsDate="1" containsString="0" minDate="2020-01-12T09:59:33" maxDate="2020-02-29T17:05:43"/>
    </cacheField>
    <cacheField name="故障代码" numFmtId="177">
      <sharedItems/>
    </cacheField>
    <cacheField name="故障现象描述" numFmtId="177">
      <sharedItems count="37">
        <s v="经我服务站拆解发现该车驾驶室座椅椅面倾斜严重 安全带无法调节 椅背前后调整机构犯卡严重 我站更换新座椅后故障排除。"/>
        <s v="客户反映座椅漏气，车辆不上气无法行驶。经检查，为座椅气阀调节机构总成管路破裂导致漏气。更换新件后故障排除。"/>
        <s v="用户反映车辆气压泄露严重，经检查为驾驶员座椅气路接头松动脱落，造成车辆漏气故障，重新安装故障排除"/>
        <s v="用户反映车辆座椅无法升降。经我站检查车辆驾驶员座椅总成内部损坏导致故障。为用户更换驾驶员座椅总成故障排除。"/>
        <s v="用户来站反应，车辆司机座椅漏气，经检查，车辆驾驶员座椅气管松脱漏气导致故障，建议拆装驾驶员座椅重新装配气管打胶紧固修理处理。"/>
        <s v="用户来站反应，车辆司机座椅漏气，经检查，车辆驾驶员座椅减振松脱漏气导致故障，建议拆装驾驶员座椅重新装配减振紧固螺丝修理处理。"/>
        <s v="用户反映车辆驾驶员座椅倾斜不减震，经检查为座椅底座倾斜损坏座垫塌陷导致，更换后故障排除。"/>
        <s v="400派工：用户反映车辆座椅漏气严重车辆上不了气无法行驶，我站外出救援到达现场经检查为座椅内调节阀气管漏气导致，为用户紧急处理后故障排除，"/>
        <s v="经我站检查，座椅塌陷无法使用拆分件修复，给予更换总成"/>
        <s v="客户报修座椅不起，经检查是座椅气阀调节机构卡滞导致气管长期供气使座椅无法正常升降，给与维修处理故障排除"/>
        <s v="客户车辆驾驶员座椅无法升起，更换座椅气悬浮后恢复正常"/>
        <s v="客户反映驾驶员座椅气囊不好用，维修人员检查发现座椅气悬浮故障，维修后恢复正常"/>
        <s v="客户反映车辆座椅气囊不起作用，维修人员检查发现座椅气悬浮损坏，更换后座椅恢复正常"/>
        <s v="用户反映：驾驶员座椅无法调节。经检查发现：该车因驾驶员座椅调整机构损坏导致该故障，已无法修复。建议更换驾驶员座椅出来，旧件返厂鉴定。"/>
        <s v="接呼叫中心派工，该车左后视镜外出开裂，客户要求外出维修，保外车辆，只结算外出费用，工时及材料费客户自费。外出更换左后视镜总成，检修调整档杆球头，排除故障。"/>
        <s v="客户报修车辆座椅不好调节固定问题，现场检查发现驾驶员座椅气悬浮总成调整机构卡滞原因导致。"/>
        <s v="检查发现上卧铺塌陷"/>
        <s v="检查发现座椅底框卡滞异响"/>
        <s v="该车驾驶员座椅总成上气悬浮总成内部元件损坏，功能失效，导致座椅不能"/>
        <s v="气悬浮总成失效"/>
        <s v="气悬浮不上气卡滞"/>
        <s v="经检查座椅气管漏气，维修座椅气管漏气试车故障排除"/>
        <s v="经检查车辆驾驶员座椅总成气管漏气，检修驾驶员座椅总成，试车正常，故障排除"/>
        <s v="经检查车辆驾驶员座椅总成内部支架断裂，气囊损坏，更换驾驶员座椅总成，试车正常，故障排除"/>
        <s v="驾驶员座椅安全带卡扣脱焊脱落。焊接处理"/>
        <s v="客户反映车辆漏气不能行驶要求救援，经我服务站到故障地发现为座椅气囊进气管损坏导致"/>
        <s v="客户反应商品车主驾驶座椅无法自动升起，经检查为座椅气控阀漏气导致"/>
        <s v="经检查为驾驶员座椅内部气控阀故障导致，因暂无配件修复处理"/>
        <s v="用户反映车辆驾驶员座椅漏气，经维修人员现场检查发现为座椅内部气管开孔导致，给予维修后，试车正常"/>
        <s v="车辆座椅靠背角度无法调整，经检查是靠背调整机构内部无法锁止导致，因该配件暂时无拆分件供应，给予更换总成处理"/>
        <s v="车辆驾驶员座椅减震座断裂，不能使用"/>
        <s v="客户反映车辆座椅前后无法调节发卡损坏，经我站拆检发现车辆主驾座椅底座发卡变形损坏、靠背变形损坏，判定为属产品质量问题，更换新件后、故障排除。"/>
        <s v="驾驶室员主座椅倾斜，调整机构失效，给予更换底座模块化总成，故障排除"/>
        <s v="经检查驾驶员座椅气阀接头气管断裂，更换气管安装后故障排除"/>
        <s v="用户报修，卧铺下陷，不能休息。经我站人员检查，卧铺上人后倾斜，海绵下蹋，无法使用，给予更换卧铺总成。"/>
        <s v="客户反映商品车座椅漏气，经检查为座椅气控阀漏气导致"/>
        <s v="驾驶室左后高度调节阀丝纹损坏弯曲，无法使用"/>
      </sharedItems>
    </cacheField>
    <cacheField name="故障模式" numFmtId="177">
      <sharedItems/>
    </cacheField>
    <cacheField name="祸首件图号" numFmtId="177">
      <sharedItems/>
    </cacheField>
    <cacheField name="祸首件名称" numFmtId="177">
      <sharedItems/>
    </cacheField>
    <cacheField name="祸首件生产厂家" numFmtId="177">
      <sharedItems/>
    </cacheField>
    <cacheField name="责任单位编号" numFmtId="177">
      <sharedItems/>
    </cacheField>
    <cacheField name="责任单位名称" numFmtId="177">
      <sharedItems/>
    </cacheField>
    <cacheField name="祸首件所属总成编号" numFmtId="177">
      <sharedItems/>
    </cacheField>
    <cacheField name="祸首件所属总成名称" numFmtId="177">
      <sharedItems/>
    </cacheField>
    <cacheField name="供应商确认状态" numFmtId="177">
      <sharedItems/>
    </cacheField>
    <cacheField name="分公司审核时间" numFmtId="177">
      <sharedItems containsSemiMixedTypes="0" containsNonDate="0" containsDate="1" containsString="0" minDate="2020-02-10T09:00:03" maxDate="2020-03-03T11:03:33"/>
    </cacheField>
    <cacheField name="终审意见" numFmtId="177">
      <sharedItems containsBlank="1"/>
    </cacheField>
    <cacheField name="终审时间" numFmtId="177">
      <sharedItems containsSemiMixedTypes="0" containsNonDate="0" containsDate="1" containsString="0" minDate="2020-02-10T09:00:03" maxDate="2020-03-03T11:03:33"/>
    </cacheField>
    <cacheField name="终审人" numFmtId="177">
      <sharedItems/>
    </cacheField>
    <cacheField name="供应商确认意见" numFmtId="177">
      <sharedItems containsBlank="1"/>
    </cacheField>
    <cacheField name="是否向责任供应商索赔" numFmtId="177">
      <sharedItems/>
    </cacheField>
    <cacheField name="市场AB质量信息快报编号" numFmtId="177">
      <sharedItems containsNonDate="0" containsString="0" containsBlank="1"/>
    </cacheField>
    <cacheField name="快报状态" numFmtId="177">
      <sharedItems containsNonDate="0" containsString="0" containsBlank="1"/>
    </cacheField>
    <cacheField name="快报审批意见" numFmtId="177">
      <sharedItems containsNonDate="0" containsString="0" containsBlank="1"/>
    </cacheField>
    <cacheField name="维修索赔申请单号" numFmtId="177">
      <sharedItems containsNonDate="0" containsString="0" containsBlank="1"/>
    </cacheField>
    <cacheField name="维修索赔申请类型" numFmtId="177">
      <sharedItems containsNonDate="0" containsString="0" containsBlank="1"/>
    </cacheField>
    <cacheField name="外出索赔单编号" numFmtId="177">
      <sharedItems containsBlank="1"/>
    </cacheField>
    <cacheField name="外出索赔单状态" numFmtId="177">
      <sharedItems containsBlank="1"/>
    </cacheField>
    <cacheField name="外出索赔申请单号" numFmtId="177">
      <sharedItems containsBlank="1"/>
    </cacheField>
    <cacheField name="外出类型" numFmtId="177">
      <sharedItems containsBlank="1"/>
    </cacheField>
    <cacheField name="外出原因" numFmtId="177">
      <sharedItems containsBlank="1"/>
    </cacheField>
    <cacheField name="外出审核意见" numFmtId="177">
      <sharedItems containsBlank="1"/>
    </cacheField>
    <cacheField name="维修索赔单其他费用说明" numFmtId="177">
      <sharedItems containsNonDate="0" containsString="0" containsBlank="1"/>
    </cacheField>
    <cacheField name="外出其他费用说明" numFmtId="177">
      <sharedItems containsNonDate="0" containsString="0" containsBlank="1"/>
    </cacheField>
    <cacheField name="故障备注" numFmtId="177">
      <sharedItems containsBlank="1"/>
    </cacheField>
    <cacheField name="变速箱型号" numFmtId="177">
      <sharedItems/>
    </cacheField>
    <cacheField name="变速箱编号" numFmtId="177">
      <sharedItems containsNonDate="0" containsString="0" containsBlank="1"/>
    </cacheField>
    <cacheField name="前桥号" numFmtId="177">
      <sharedItems containsNonDate="0" containsString="0" containsBlank="1"/>
    </cacheField>
    <cacheField name="前二桥号" numFmtId="177">
      <sharedItems containsNonDate="0" containsString="0" containsBlank="1"/>
    </cacheField>
    <cacheField name="中桥号" numFmtId="177">
      <sharedItems containsNonDate="0" containsString="0" containsBlank="1"/>
    </cacheField>
    <cacheField name="后桥号" numFmtId="177">
      <sharedItems containsNonDate="0" containsString="0" containsBlank="1"/>
    </cacheField>
    <cacheField name="后桥型号及吨级" numFmtId="177">
      <sharedItems/>
    </cacheField>
    <cacheField name="平衡轴号" numFmtId="177">
      <sharedItems containsNonDate="0" containsString="0" containsBlank="1"/>
    </cacheField>
    <cacheField name="结算状态" numFmtId="177">
      <sharedItems/>
    </cacheField>
    <cacheField name="结算时间" numFmtId="177">
      <sharedItems containsSemiMixedTypes="0" containsNonDate="0" containsDate="1" containsString="0" minDate="2020-02-29T23:59:59" maxDate="2020-02-29T23:59:59"/>
    </cacheField>
    <cacheField name="⑵材料费" numFmtId="0">
      <sharedItems containsSemiMixedTypes="0" containsString="0" containsNumber="1" minValue="0" maxValue="3158.68"/>
    </cacheField>
    <cacheField name="⑵工时费" numFmtId="0">
      <sharedItems containsSemiMixedTypes="0" containsString="0" containsNumber="1" minValue="0" maxValue="246.96"/>
    </cacheField>
    <cacheField name="⑵外出服务费" numFmtId="0">
      <sharedItems containsSemiMixedTypes="0" containsString="0" containsNumber="1" containsInteger="1" minValue="0" maxValue="1679"/>
    </cacheField>
    <cacheField name="配件管理费" numFmtId="0">
      <sharedItems containsSemiMixedTypes="0" containsString="0" containsNumber="1" minValue="0" maxValue="505.38"/>
    </cacheField>
    <cacheField name="故障件清退运费" numFmtId="0">
      <sharedItems containsSemiMixedTypes="0" containsString="0" containsNumber="1" minValue="0" maxValue="347.45"/>
    </cacheField>
    <cacheField name="⑵其他费用" numFmtId="0">
      <sharedItems containsSemiMixedTypes="0" containsString="0" containsNumber="1" containsInteger="1" minValue="0" maxValue="0"/>
    </cacheField>
    <cacheField name="费用合计" numFmtId="0">
      <sharedItems containsSemiMixedTypes="0" containsString="0" containsNumber="1" minValue="105.84" maxValue="4961.13"/>
    </cacheField>
    <cacheField name="服务活动编号" numFmtId="177">
      <sharedItems containsNonDate="0" containsString="0" containsBlank="1"/>
    </cacheField>
    <cacheField name="服务活动名称" numFmtId="177">
      <sharedItems containsNonDate="0" containsString="0" containsBlank="1"/>
    </cacheField>
    <cacheField name="服务活动类型" numFmtId="177">
      <sharedItems containsNonDate="0" containsString="0" containsBlank="1"/>
    </cacheField>
    <cacheField name="服务活动内容" numFmtId="177">
      <sharedItems containsNonDate="0" containsString="0" containsBlank="1"/>
    </cacheField>
    <cacheField name="客户类型" numFmtId="177">
      <sharedItems containsBlank="1"/>
    </cacheField>
    <cacheField name="费用分类" numFmtId="177">
      <sharedItems containsNonDate="0" containsString="0" containsBlank="1"/>
    </cacheField>
    <cacheField name="让渡报告" numFmtId="177">
      <sharedItems containsNonDate="0" containsString="0" containsBlank="1"/>
    </cacheField>
    <cacheField name="失效模式" numFmtId="0">
      <sharedItems/>
    </cacheField>
    <cacheField name="生产日期" numFmtId="0">
      <sharedItems containsNonDate="0" containsString="0" containsBlank="1"/>
    </cacheField>
    <cacheField name="责任单位" numFmtId="0">
      <sharedItems count="6">
        <s v="天津/河北"/>
        <s v="天津"/>
        <s v="河北"/>
        <s v="安路普"/>
        <s v="总装厂"/>
        <s v="河北/安路普"/>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微软用户" refreshedDate="44046.386841319443" createdVersion="3" refreshedVersion="3" minRefreshableVersion="3" recordCount="705">
  <cacheSource type="worksheet">
    <worksheetSource ref="A1:CG706" sheet="12月1月核对稿"/>
  </cacheSource>
  <cacheFields count="85">
    <cacheField name="月份" numFmtId="0">
      <sharedItems containsSemiMixedTypes="0" containsDate="1" containsString="0" containsMixedTypes="1" minDate="1900-01-09T10:38:04" maxDate="1905-06-24T00:00:00" count="4">
        <n v="1912"/>
        <n v="2001"/>
        <d v="1905-06-23T00:00:00" u="1"/>
        <d v="1905-03-26T00:00:00" u="1"/>
      </sharedItems>
    </cacheField>
    <cacheField name="分公司编号" numFmtId="177">
      <sharedItems/>
    </cacheField>
    <cacheField name="分公司名称" numFmtId="177">
      <sharedItems/>
    </cacheField>
    <cacheField name="索赔单编号" numFmtId="177">
      <sharedItems/>
    </cacheField>
    <cacheField name="旧件条码" numFmtId="177">
      <sharedItems/>
    </cacheField>
    <cacheField name="单据状态" numFmtId="177">
      <sharedItems/>
    </cacheField>
    <cacheField name="维修类型" numFmtId="177">
      <sharedItems/>
    </cacheField>
    <cacheField name="维修对象" numFmtId="177">
      <sharedItems/>
    </cacheField>
    <cacheField name="Vin" numFmtId="177">
      <sharedItems/>
    </cacheField>
    <cacheField name="出厂编号" numFmtId="177">
      <sharedItems/>
    </cacheField>
    <cacheField name="品牌" numFmtId="177">
      <sharedItems/>
    </cacheField>
    <cacheField name="整车产品线" numFmtId="177">
      <sharedItems/>
    </cacheField>
    <cacheField name="服务产品线" numFmtId="177">
      <sharedItems/>
    </cacheField>
    <cacheField name="产品线类型" numFmtId="177">
      <sharedItems/>
    </cacheField>
    <cacheField name="出厂日期" numFmtId="177">
      <sharedItems containsSemiMixedTypes="0" containsNonDate="0" containsDate="1" containsString="0" minDate="2017-05-31T00:00:00" maxDate="2020-01-06T00:00:00"/>
    </cacheField>
    <cacheField name="购买日期" numFmtId="177">
      <sharedItems containsNonDate="0" containsDate="1" containsString="0" containsBlank="1" minDate="2018-05-07T00:00:00" maxDate="2020-01-14T00:00:00"/>
    </cacheField>
    <cacheField name="行驶里程" numFmtId="0">
      <sharedItems containsSemiMixedTypes="0" containsString="0" containsNumber="1" containsInteger="1" minValue="76" maxValue="399235"/>
    </cacheField>
    <cacheField name="首次故障里程" numFmtId="177">
      <sharedItems containsNonDate="0" containsString="0" containsBlank="1"/>
    </cacheField>
    <cacheField name="工况类别" numFmtId="177">
      <sharedItems/>
    </cacheField>
    <cacheField name="驱动形式" numFmtId="177">
      <sharedItems containsBlank="1"/>
    </cacheField>
    <cacheField name="功能" numFmtId="177">
      <sharedItems/>
    </cacheField>
    <cacheField name="档次" numFmtId="177">
      <sharedItems containsNonDate="0" containsString="0" containsBlank="1"/>
    </cacheField>
    <cacheField name="车型" numFmtId="177">
      <sharedItems containsBlank="1"/>
    </cacheField>
    <cacheField name="公告号" numFmtId="177">
      <sharedItems containsBlank="1"/>
    </cacheField>
    <cacheField name="发动机型号" numFmtId="177">
      <sharedItems/>
    </cacheField>
    <cacheField name="发动机编号" numFmtId="177">
      <sharedItems/>
    </cacheField>
    <cacheField name="市场部" numFmtId="177">
      <sharedItems/>
    </cacheField>
    <cacheField name="服务站编号" numFmtId="177">
      <sharedItems/>
    </cacheField>
    <cacheField name="业务编号" numFmtId="177">
      <sharedItems/>
    </cacheField>
    <cacheField name="服务站名称" numFmtId="177">
      <sharedItems/>
    </cacheField>
    <cacheField name="车辆联系人" numFmtId="177">
      <sharedItems/>
    </cacheField>
    <cacheField name="产品编号" numFmtId="177">
      <sharedItems/>
    </cacheField>
    <cacheField name="报修时间" numFmtId="177">
      <sharedItems containsSemiMixedTypes="0" containsNonDate="0" containsDate="1" containsString="0" minDate="2019-07-27T14:22:45" maxDate="2020-01-28T10:19:35"/>
    </cacheField>
    <cacheField name="创建日期" numFmtId="177">
      <sharedItems containsSemiMixedTypes="0" containsNonDate="0" containsDate="1" containsString="0" minDate="2019-10-13T13:47:37" maxDate="2020-01-31T09:30:48"/>
    </cacheField>
    <cacheField name="故障代码" numFmtId="177">
      <sharedItems/>
    </cacheField>
    <cacheField name="故障现象描述" numFmtId="177">
      <sharedItems/>
    </cacheField>
    <cacheField name="故障模式" numFmtId="177">
      <sharedItems/>
    </cacheField>
    <cacheField name="祸首件图号" numFmtId="177">
      <sharedItems/>
    </cacheField>
    <cacheField name="祸首件名称" numFmtId="177">
      <sharedItems/>
    </cacheField>
    <cacheField name="祸首件生产厂家" numFmtId="177">
      <sharedItems/>
    </cacheField>
    <cacheField name="责任单位编号" numFmtId="177">
      <sharedItems/>
    </cacheField>
    <cacheField name="责任单位名称" numFmtId="177">
      <sharedItems/>
    </cacheField>
    <cacheField name="祸首件所属总成编号" numFmtId="177">
      <sharedItems/>
    </cacheField>
    <cacheField name="祸首件所属总成名称" numFmtId="177">
      <sharedItems/>
    </cacheField>
    <cacheField name="供应商确认状态" numFmtId="177">
      <sharedItems/>
    </cacheField>
    <cacheField name="分公司审核时间" numFmtId="177">
      <sharedItems containsSemiMixedTypes="0" containsNonDate="0" containsDate="1" containsString="0" minDate="2019-12-11T10:49:30" maxDate="2020-02-05T15:21:07"/>
    </cacheField>
    <cacheField name="终审意见" numFmtId="177">
      <sharedItems containsBlank="1"/>
    </cacheField>
    <cacheField name="终审时间" numFmtId="177">
      <sharedItems containsSemiMixedTypes="0" containsNonDate="0" containsDate="1" containsString="0" minDate="2019-12-11T10:49:30" maxDate="2020-02-05T15:21:07"/>
    </cacheField>
    <cacheField name="终审人" numFmtId="177">
      <sharedItems/>
    </cacheField>
    <cacheField name="供应商确认意见" numFmtId="177">
      <sharedItems containsBlank="1"/>
    </cacheField>
    <cacheField name="是否向责任供应商索赔" numFmtId="177">
      <sharedItems/>
    </cacheField>
    <cacheField name="市场AB质量信息快报编号" numFmtId="177">
      <sharedItems containsNonDate="0" containsString="0" containsBlank="1"/>
    </cacheField>
    <cacheField name="快报状态" numFmtId="177">
      <sharedItems containsNonDate="0" containsString="0" containsBlank="1"/>
    </cacheField>
    <cacheField name="快报审批意见" numFmtId="177">
      <sharedItems containsNonDate="0" containsString="0" containsBlank="1"/>
    </cacheField>
    <cacheField name="维修索赔申请单号" numFmtId="177">
      <sharedItems containsNonDate="0" containsString="0" containsBlank="1"/>
    </cacheField>
    <cacheField name="维修索赔申请类型" numFmtId="177">
      <sharedItems containsNonDate="0" containsString="0" containsBlank="1"/>
    </cacheField>
    <cacheField name="外出索赔单编号" numFmtId="177">
      <sharedItems containsBlank="1"/>
    </cacheField>
    <cacheField name="外出索赔单状态" numFmtId="177">
      <sharedItems containsBlank="1"/>
    </cacheField>
    <cacheField name="外出索赔申请单号" numFmtId="177">
      <sharedItems containsBlank="1"/>
    </cacheField>
    <cacheField name="外出原因" numFmtId="177">
      <sharedItems containsBlank="1"/>
    </cacheField>
    <cacheField name="外出审核意见" numFmtId="177">
      <sharedItems containsBlank="1" longText="1"/>
    </cacheField>
    <cacheField name="维修索赔单其他费用说明" numFmtId="177">
      <sharedItems containsBlank="1"/>
    </cacheField>
    <cacheField name="外出其他费用说明" numFmtId="177">
      <sharedItems containsNonDate="0" containsString="0" containsBlank="1"/>
    </cacheField>
    <cacheField name="故障备注" numFmtId="177">
      <sharedItems containsBlank="1"/>
    </cacheField>
    <cacheField name="变速箱型号" numFmtId="177">
      <sharedItems containsBlank="1"/>
    </cacheField>
    <cacheField name="故障备注2" numFmtId="177">
      <sharedItems containsBlank="1"/>
    </cacheField>
    <cacheField name="结算状态" numFmtId="177">
      <sharedItems/>
    </cacheField>
    <cacheField name="结算时间" numFmtId="177">
      <sharedItems containsSemiMixedTypes="0" containsNonDate="0" containsDate="1" containsString="0" minDate="2019-12-31T23:59:59" maxDate="2020-01-31T23:59:59"/>
    </cacheField>
    <cacheField name="⑵材料费" numFmtId="0">
      <sharedItems containsSemiMixedTypes="0" containsString="0" containsNumber="1" minValue="0" maxValue="3696.11"/>
    </cacheField>
    <cacheField name="⑵工时费" numFmtId="0">
      <sharedItems containsSemiMixedTypes="0" containsString="0" containsNumber="1" minValue="0" maxValue="476.28"/>
    </cacheField>
    <cacheField name="⑵外出服务费" numFmtId="177">
      <sharedItems containsSemiMixedTypes="0" containsNonDate="0" containsDate="1" containsString="0" minDate="1899-12-30T00:00:00" maxDate="1907-10-27T00:00:00"/>
    </cacheField>
    <cacheField name="配件管理费" numFmtId="177">
      <sharedItems containsSemiMixedTypes="0" containsNonDate="0" containsDate="1" containsString="0" minDate="1899-12-30T00:00:00" maxDate="1901-08-13T08:52:48"/>
    </cacheField>
    <cacheField name="故障件清退运费" numFmtId="177">
      <sharedItems containsSemiMixedTypes="0" containsNonDate="0" containsDate="1" containsString="0" minDate="1899-12-30T00:00:00" maxDate="1901-02-09T13:40:48"/>
    </cacheField>
    <cacheField name="⑵其他费用" numFmtId="177">
      <sharedItems containsSemiMixedTypes="0" containsDate="1" containsString="0" containsMixedTypes="1" minDate="1900-01-03T16:13:12" maxDate="1900-07-29T00:00:00"/>
    </cacheField>
    <cacheField name="费用合计" numFmtId="0">
      <sharedItems containsSemiMixedTypes="0" containsString="0" containsNumber="1" minValue="79.38" maxValue="6675.03"/>
    </cacheField>
    <cacheField name="服务活动编号" numFmtId="177">
      <sharedItems containsNonDate="0" containsString="0" containsBlank="1"/>
    </cacheField>
    <cacheField name="服务活动名称" numFmtId="177">
      <sharedItems containsNonDate="0" containsString="0" containsBlank="1"/>
    </cacheField>
    <cacheField name="服务活动类型" numFmtId="177">
      <sharedItems containsNonDate="0" containsString="0" containsBlank="1"/>
    </cacheField>
    <cacheField name="服务活动内容" numFmtId="177">
      <sharedItems containsNonDate="0" containsString="0" containsBlank="1"/>
    </cacheField>
    <cacheField name="客户类型" numFmtId="177">
      <sharedItems containsBlank="1"/>
    </cacheField>
    <cacheField name="费用分类" numFmtId="177">
      <sharedItems containsBlank="1"/>
    </cacheField>
    <cacheField name="让渡报告号" numFmtId="177">
      <sharedItems containsBlank="1"/>
    </cacheField>
    <cacheField name="失效模式" numFmtId="177">
      <sharedItems/>
    </cacheField>
    <cacheField name="生产日期" numFmtId="0">
      <sharedItems containsBlank="1" containsMixedTypes="1" containsNumber="1" containsInteger="1" minValue="0" maxValue="200101"/>
    </cacheField>
    <cacheField name="责任单位" numFmtId="0">
      <sharedItems count="10">
        <s v="河北/安路普"/>
        <s v="天津"/>
        <s v="河北"/>
        <s v="天津/河北"/>
        <s v="安路普"/>
        <s v="金属件厂"/>
        <s v="东光"/>
        <s v="总装厂"/>
        <s v="瑞隆祥"/>
        <s v="天津益中"/>
      </sharedItems>
    </cacheField>
  </cacheFields>
</pivotCacheDefinition>
</file>

<file path=xl/pivotCache/pivotCacheRecords1.xml><?xml version="1.0" encoding="utf-8"?>
<pivotCacheRecords xmlns="http://schemas.openxmlformats.org/spreadsheetml/2006/main" xmlns:r="http://schemas.openxmlformats.org/officeDocument/2006/relationships" count="51">
  <r>
    <n v="2002"/>
    <s v="2450"/>
    <s v="北京福田戴姆勒汽车有限公司"/>
    <s v="RCFT000001544202002270003"/>
    <s v="RCMFT000001544202002270007"/>
    <s v="终审通过"/>
    <s v="普通维修"/>
    <s v="整车"/>
    <s v="LRDS6PEB2JT016281"/>
    <s v="JT016281"/>
    <s v="欧曼"/>
    <s v="无"/>
    <s v="6系公路车"/>
    <s v="服务产品线"/>
    <d v="2018-07-18T00:00:00"/>
    <d v="2019-04-26T00:00:00"/>
    <n v="60158"/>
    <m/>
    <s v="运输车"/>
    <s v="6×4"/>
    <s v="无"/>
    <m/>
    <m/>
    <s v="BJ4259SMFKB-AA"/>
    <s v="ISGE5-490"/>
    <s v="76226425"/>
    <s v="黑吉"/>
    <s v="FT000001544"/>
    <s v="FDJIL002"/>
    <s v="吉林省圣憬达汽车销售服务有限公司"/>
    <s v="刘明"/>
    <s v="4259SMFKB-I4Z00100"/>
    <d v="2020-02-26T13:02:15"/>
    <d v="2020-02-27T13:52:55"/>
    <s v="6810001058"/>
    <x v="0"/>
    <s v="驾驶员座椅装配不当"/>
    <s v="FH468100000008A1093"/>
    <s v="驾驶员座椅总成"/>
    <s v="北京光华荣昌汽车部件有限公司"/>
    <s v="A1093"/>
    <s v="北京光华荣昌汽车部件有限公司"/>
    <s v="FH468100000008A1093"/>
    <s v="驾驶员座椅总成"/>
    <s v="未确认"/>
    <d v="2020-03-02T10:57:08"/>
    <m/>
    <d v="2020-03-02T10:57:08"/>
    <s v="SP038"/>
    <m/>
    <s v="是"/>
    <m/>
    <m/>
    <m/>
    <m/>
    <m/>
    <m/>
    <m/>
    <m/>
    <m/>
    <m/>
    <m/>
    <m/>
    <m/>
    <m/>
    <s v="12JSDX240TA（铁壳）"/>
    <m/>
    <m/>
    <m/>
    <m/>
    <m/>
    <s v="13t(469)/4.111(ABS)"/>
    <m/>
    <s v="已结算"/>
    <d v="2020-02-29T23:59:59"/>
    <n v="1920.08"/>
    <n v="105.84"/>
    <n v="0"/>
    <n v="307.20999999999998"/>
    <n v="211.2"/>
    <n v="0"/>
    <n v="2544.3299999999995"/>
    <m/>
    <m/>
    <m/>
    <m/>
    <m/>
    <m/>
    <m/>
    <s v="松旷"/>
    <m/>
    <x v="0"/>
  </r>
  <r>
    <n v="2002"/>
    <s v="2450"/>
    <s v="北京福田戴姆勒汽车有限公司"/>
    <s v="RCFT000017202002200004"/>
    <s v="RCMFT000017202002200006"/>
    <s v="终审通过"/>
    <s v="外出服务"/>
    <s v="整车"/>
    <s v="LRDS6PEB4KT043581"/>
    <s v="KT043581"/>
    <s v="欧曼"/>
    <s v="无"/>
    <s v="6系公路车"/>
    <s v="服务产品线"/>
    <d v="2019-12-27T00:00:00"/>
    <d v="2019-12-31T00:00:00"/>
    <n v="9664"/>
    <m/>
    <s v="运输车"/>
    <s v="6×4"/>
    <s v="P001"/>
    <m/>
    <m/>
    <s v="BJ4259SNFKB-XJ"/>
    <s v="ISGE5-460"/>
    <s v="76315447"/>
    <s v="冀南"/>
    <s v="FT000017"/>
    <s v="FDHEB008"/>
    <s v="邯郸市华恒汽车贸易有限公司"/>
    <s v="李云龙"/>
    <s v="4259SMFKB-F6T03500"/>
    <d v="2020-02-20T12:45:09"/>
    <d v="2020-02-20T17:31:25"/>
    <s v="6810015034"/>
    <x v="1"/>
    <s v="座椅气阀总成（气囊座椅)漏气"/>
    <s v="F1B24968104014A1093"/>
    <s v="座椅气阀调节机构总成"/>
    <s v="北京光华荣昌汽车部件有限公司"/>
    <s v="A1093"/>
    <s v="北京光华荣昌汽车部件有限公司"/>
    <s v="F1B24968104014A1093"/>
    <s v="座椅气阀调节机构总成"/>
    <s v="未确认"/>
    <d v="2020-02-24T14:14:59"/>
    <m/>
    <d v="2020-02-24T14:14:59"/>
    <s v="SP034"/>
    <m/>
    <s v="是"/>
    <m/>
    <m/>
    <m/>
    <m/>
    <m/>
    <s v="STCFT000017202002200002"/>
    <s v="生效"/>
    <m/>
    <s v="白天"/>
    <s v="呼叫中心派工，救援工单，车辆无法行驶，按政策外出服务。"/>
    <s v="审批人 :Admin,审批时间 :2020-02-23审批意见:未上传APP照片/轨迹原因：.:_x000d_&#10;审批人：SP034_x000d_&#10;审批时间：2020/02/24  14:14:50_x000d_&#10;审批意见：_x000d_&#10;"/>
    <m/>
    <m/>
    <m/>
    <s v="12TX2420TD（铝）"/>
    <m/>
    <m/>
    <m/>
    <m/>
    <m/>
    <s v="10t（440）后桥，速比：2.846（ABS）"/>
    <m/>
    <s v="已结算"/>
    <d v="2020-02-29T23:59:59"/>
    <n v="186.25"/>
    <n v="223.44"/>
    <n v="500"/>
    <n v="29.8"/>
    <n v="20.48"/>
    <n v="0"/>
    <n v="959.97"/>
    <m/>
    <m/>
    <m/>
    <m/>
    <m/>
    <m/>
    <m/>
    <s v="开关损坏"/>
    <m/>
    <x v="1"/>
  </r>
  <r>
    <n v="2002"/>
    <s v="2450"/>
    <s v="北京福田戴姆勒汽车有限公司"/>
    <s v="RCFT000017412202002220001"/>
    <e v="#N/A"/>
    <s v="终审通过"/>
    <s v="普通维修"/>
    <s v="整车"/>
    <s v="LRDS6PEBXJT305232"/>
    <s v="JT305232"/>
    <s v="欧曼"/>
    <s v="无"/>
    <s v="6系公路车"/>
    <s v="服务产品线"/>
    <d v="2018-12-19T00:00:00"/>
    <d v="2019-05-31T00:00:00"/>
    <n v="64137"/>
    <m/>
    <s v="运输车"/>
    <s v="6×4"/>
    <s v="P001"/>
    <m/>
    <m/>
    <s v="BJ4259SNFKB-AB"/>
    <s v="ISGE5-430"/>
    <s v="76249513"/>
    <s v="银川"/>
    <s v="FT000017412"/>
    <s v="FDNIX001"/>
    <s v="宁夏平罗县四通电子商务有限公司"/>
    <s v="郭志伟"/>
    <s v="4259SNFKB-A1Z01500"/>
    <d v="2020-02-21T20:02:33"/>
    <d v="2020-02-22T11:09:55"/>
    <s v="6810015034"/>
    <x v="2"/>
    <s v="座椅气阀总成（气囊座椅)漏气"/>
    <s v="SH4A-6806012A1093"/>
    <s v="装车接头"/>
    <s v="北京光华荣昌汽车部件有限公司"/>
    <s v="A1093"/>
    <s v="北京光华荣昌汽车部件有限公司"/>
    <s v="FH468100000008A1093"/>
    <s v="驾驶员座椅总成"/>
    <s v="未确认"/>
    <d v="2020-02-25T15:04:15"/>
    <m/>
    <d v="2020-02-25T15:04:15"/>
    <s v="SP038"/>
    <m/>
    <s v="是"/>
    <m/>
    <m/>
    <m/>
    <m/>
    <m/>
    <m/>
    <m/>
    <m/>
    <m/>
    <m/>
    <m/>
    <m/>
    <m/>
    <s v="接头脱落  无需更换配件"/>
    <s v="12JSDX240TA铝+QH70"/>
    <m/>
    <m/>
    <m/>
    <m/>
    <m/>
    <s v="10t（440）后桥，进口轮毂单元，3.7自调臂ABS"/>
    <m/>
    <s v="已结算"/>
    <d v="2020-02-29T23:59:59"/>
    <n v="0"/>
    <n v="105.84"/>
    <n v="0"/>
    <n v="0"/>
    <n v="0"/>
    <n v="0"/>
    <n v="105.84"/>
    <m/>
    <m/>
    <m/>
    <m/>
    <m/>
    <m/>
    <m/>
    <s v="气路总成"/>
    <m/>
    <x v="1"/>
  </r>
  <r>
    <n v="2002"/>
    <s v="2450"/>
    <s v="北京福田戴姆勒汽车有限公司"/>
    <s v="RCFT000018463202002270004"/>
    <s v="RCMFT000018463202002270003"/>
    <s v="终审通过"/>
    <s v="普通维修"/>
    <s v="整车"/>
    <s v="LRDS6PEB2KR029188"/>
    <s v="KR029188"/>
    <s v="欧曼"/>
    <s v="无"/>
    <s v="6系公路车"/>
    <s v="服务产品线"/>
    <d v="2019-09-08T00:00:00"/>
    <d v="2019-10-25T00:00:00"/>
    <n v="20140"/>
    <m/>
    <s v="运输车"/>
    <s v="6×4"/>
    <s v="P001"/>
    <m/>
    <m/>
    <s v="BJ4259SNFKB-XJ"/>
    <s v="ISGE5-510"/>
    <s v="76290527"/>
    <s v="川南"/>
    <s v="FT000018463"/>
    <s v="FDSIC016"/>
    <s v="叙永县巨翔汽车维修有限公司"/>
    <s v="周小强"/>
    <s v="4259SMFKB-C1Z00100"/>
    <d v="2020-02-26T16:39:33"/>
    <d v="2020-02-27T19:32:42"/>
    <s v="6810001329"/>
    <x v="3"/>
    <s v="驾驶员座椅调整机构卡滞"/>
    <s v="FH468100000016A1093"/>
    <s v="驾驶员座椅总成"/>
    <s v="北京光华荣昌汽车部件有限公司"/>
    <s v="A1093"/>
    <s v="北京光华荣昌汽车部件有限公司"/>
    <s v="FH468100000016A1093"/>
    <s v="驾驶员座椅总成"/>
    <s v="未确认"/>
    <d v="2020-03-02T11:28:29"/>
    <m/>
    <d v="2020-03-02T11:28:29"/>
    <s v="SP035"/>
    <m/>
    <s v="是"/>
    <m/>
    <m/>
    <m/>
    <m/>
    <m/>
    <m/>
    <m/>
    <m/>
    <m/>
    <m/>
    <m/>
    <m/>
    <m/>
    <s v="A202002260779"/>
    <s v="12JSDX240TA（铝壳）"/>
    <m/>
    <m/>
    <m/>
    <m/>
    <m/>
    <s v="13t(469)后桥，进口轮毂单元，速比：3.7（ABS）"/>
    <m/>
    <s v="已结算"/>
    <d v="2020-02-29T23:59:59"/>
    <n v="3158.68"/>
    <n v="105.84"/>
    <n v="0"/>
    <n v="505.38"/>
    <n v="347.45"/>
    <n v="0"/>
    <n v="4117.3500000000004"/>
    <m/>
    <m/>
    <m/>
    <m/>
    <m/>
    <m/>
    <m/>
    <s v="减震器最高点卡滞"/>
    <m/>
    <x v="2"/>
  </r>
  <r>
    <n v="2002"/>
    <s v="2450"/>
    <s v="北京福田戴姆勒汽车有限公司"/>
    <s v="RCFT000018463202002280004"/>
    <s v="RCMFT000018463202002280002"/>
    <s v="终审通过"/>
    <s v="外出服务"/>
    <s v="整车"/>
    <s v="LRDS6PEB8KR014601"/>
    <s v="KR014601"/>
    <s v="欧曼"/>
    <s v="无"/>
    <s v="6系公路车"/>
    <s v="服务产品线"/>
    <d v="2019-04-15T00:00:00"/>
    <d v="2019-07-30T00:00:00"/>
    <n v="57428"/>
    <m/>
    <s v="运输车"/>
    <s v="6×4"/>
    <s v="P001"/>
    <m/>
    <m/>
    <s v="BJ4259SNFKB-AA"/>
    <s v="ISGE5-510"/>
    <s v="76268910"/>
    <s v="川南"/>
    <s v="FT000018463"/>
    <s v="FDSIC016"/>
    <s v="叙永县巨翔汽车维修有限公司"/>
    <s v="商武彬"/>
    <s v="4259SMFKB-C1Z00100"/>
    <d v="2020-02-26T12:40:01"/>
    <d v="2020-02-28T11:43:22"/>
    <s v="6810001329"/>
    <x v="3"/>
    <s v="驾驶员座椅调整机构卡滞"/>
    <s v="FH468100000016A1093"/>
    <s v="驾驶员座椅总成"/>
    <s v="北京光华荣昌汽车部件有限公司"/>
    <s v="A1093"/>
    <s v="北京光华荣昌汽车部件有限公司"/>
    <s v="FH468100000016A1093"/>
    <s v="驾驶员座椅总成"/>
    <s v="已确认"/>
    <d v="2020-03-03T11:03:33"/>
    <m/>
    <d v="2020-03-03T11:03:33"/>
    <s v="SP040"/>
    <s v="两照片上的代码不是一个厂家生产，一个R2293，一个A1093，对索赔主体存在异议"/>
    <s v="是"/>
    <m/>
    <m/>
    <m/>
    <m/>
    <m/>
    <m/>
    <m/>
    <s v="STCAFT000018463202002270001"/>
    <m/>
    <m/>
    <m/>
    <m/>
    <m/>
    <s v="1-SK7W7UT"/>
    <s v="12JSDX240TA（铝壳）"/>
    <m/>
    <m/>
    <m/>
    <m/>
    <m/>
    <s v="13t(469)后桥，进口轮毂单元，速比：3.7（ABS）"/>
    <m/>
    <s v="已结算"/>
    <d v="2020-02-29T23:59:59"/>
    <n v="3158.68"/>
    <n v="105.84"/>
    <n v="0"/>
    <n v="505.38"/>
    <n v="347.45"/>
    <n v="0"/>
    <n v="4117.3500000000004"/>
    <m/>
    <m/>
    <m/>
    <m/>
    <m/>
    <m/>
    <m/>
    <s v="气悬浮失效"/>
    <m/>
    <x v="3"/>
  </r>
  <r>
    <n v="2002"/>
    <s v="2450"/>
    <s v="北京福田戴姆勒汽车有限公司"/>
    <s v="RCFT000024683202002050007"/>
    <e v="#N/A"/>
    <s v="终审通过"/>
    <s v="商品车维修"/>
    <s v="整车"/>
    <s v="LRDS6PEB0LT001409"/>
    <s v="LT001409"/>
    <s v="欧曼"/>
    <s v="无"/>
    <s v="6系公路车"/>
    <s v="服务产品线"/>
    <d v="2020-01-07T00:00:00"/>
    <d v="2020-03-02T00:00:00"/>
    <n v="2501"/>
    <m/>
    <s v="运输车"/>
    <s v="6×4"/>
    <s v="P001"/>
    <m/>
    <m/>
    <s v="BJ4259SNFKB-AJ"/>
    <s v="WP12.430E50"/>
    <s v="1419L142396"/>
    <s v="粤东+琼"/>
    <s v="FT000024683"/>
    <s v="FDGUD014"/>
    <s v="深圳市德圣汽车服务有限公司"/>
    <s v="黄先生"/>
    <s v="4259SMFKB-M2Z00300"/>
    <d v="2020-02-04T11:17:36"/>
    <d v="2020-02-05T19:50:01"/>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2T08:45:18"/>
    <m/>
    <d v="2020-02-12T08:45:18"/>
    <s v="SP053"/>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50009"/>
    <e v="#N/A"/>
    <s v="终审通过"/>
    <s v="商品车维修"/>
    <s v="整车"/>
    <s v="LRDS6PEB2LT001413"/>
    <s v="LT001413"/>
    <s v="欧曼"/>
    <s v="无"/>
    <s v="6系公路车"/>
    <s v="服务产品线"/>
    <d v="2020-01-07T00:00:00"/>
    <d v="2020-03-02T00:00:00"/>
    <n v="2503"/>
    <m/>
    <s v="运输车"/>
    <s v="6×4"/>
    <s v="P001"/>
    <m/>
    <m/>
    <s v="BJ4259SNFKB-AJ"/>
    <s v="WP12.430E50"/>
    <s v="1419L145693"/>
    <s v="粤东+琼"/>
    <s v="FT000024683"/>
    <s v="FDGUD014"/>
    <s v="深圳市德圣汽车服务有限公司"/>
    <s v="黄先生"/>
    <s v="4259SMFKB-M2Z00300"/>
    <d v="2020-02-04T11:56:57"/>
    <d v="2020-02-05T19:50:09"/>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2T08:44:38"/>
    <m/>
    <d v="2020-02-12T08:44:38"/>
    <s v="SP053"/>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50012"/>
    <e v="#N/A"/>
    <s v="终审通过"/>
    <s v="商品车维修"/>
    <s v="整车"/>
    <s v="LRDS6PEB1LR001383"/>
    <s v="LR001383"/>
    <s v="欧曼"/>
    <s v="无"/>
    <s v="6系公路车"/>
    <s v="服务产品线"/>
    <d v="2020-01-07T00:00:00"/>
    <d v="2020-03-02T00:00:00"/>
    <n v="2508"/>
    <m/>
    <s v="运输车"/>
    <s v="6×4"/>
    <s v="P001"/>
    <m/>
    <m/>
    <s v="BJ4259SNFKB-AJ"/>
    <s v="WP12.430E50"/>
    <s v="1419L147585"/>
    <s v="粤东+琼"/>
    <s v="FT000024683"/>
    <s v="FDGUD014"/>
    <s v="深圳市德圣汽车服务有限公司"/>
    <s v="黄先生"/>
    <s v="4259SMFKB-M2Z00300"/>
    <d v="2020-02-04T14:37:05"/>
    <d v="2020-02-05T19:50:57"/>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2T08:44:03"/>
    <m/>
    <d v="2020-02-12T08:44:03"/>
    <s v="SP053"/>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08"/>
    <e v="#N/A"/>
    <s v="终审通过"/>
    <s v="普通维修"/>
    <s v="整车"/>
    <s v="LRDS6PEB3KR020841"/>
    <s v="KR020841"/>
    <s v="欧曼"/>
    <s v="无"/>
    <s v="6系公路车"/>
    <s v="服务产品线"/>
    <d v="2019-06-12T00:00:00"/>
    <d v="2019-06-25T00:00:00"/>
    <n v="82057"/>
    <m/>
    <s v="运输车"/>
    <s v="6×4"/>
    <s v="P001"/>
    <m/>
    <m/>
    <s v="BJ4259SNFKB-AA"/>
    <s v="ISGE5-430"/>
    <s v="76276875"/>
    <s v="粤东+琼"/>
    <s v="FT000024683"/>
    <s v="FDGUD014"/>
    <s v="深圳市德圣汽车服务有限公司"/>
    <s v="彭惟仁"/>
    <s v="4259SMFKB-F6Z00100"/>
    <d v="2020-02-05T10:48:01"/>
    <d v="2020-02-06T10:25:45"/>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0T15:21:36"/>
    <m/>
    <d v="2020-02-10T15:21:36"/>
    <s v="SP037"/>
    <m/>
    <s v="是"/>
    <m/>
    <m/>
    <m/>
    <m/>
    <m/>
    <m/>
    <m/>
    <m/>
    <m/>
    <m/>
    <m/>
    <m/>
    <m/>
    <s v="修理处理，维修未换件。"/>
    <s v="12JSDX240TA(铝)"/>
    <m/>
    <m/>
    <m/>
    <m/>
    <m/>
    <s v="10t（440）后桥，速比：3.7（ABS）"/>
    <m/>
    <s v="已结算"/>
    <d v="2020-02-29T23:59:59"/>
    <n v="0"/>
    <n v="246.96"/>
    <n v="0"/>
    <n v="0"/>
    <n v="0"/>
    <n v="0"/>
    <n v="246.96"/>
    <m/>
    <m/>
    <m/>
    <m/>
    <m/>
    <m/>
    <m/>
    <s v="气路总成"/>
    <m/>
    <x v="1"/>
  </r>
  <r>
    <n v="2002"/>
    <s v="2450"/>
    <s v="北京福田戴姆勒汽车有限公司"/>
    <s v="RCFT000024683202002060010"/>
    <e v="#N/A"/>
    <s v="终审通过"/>
    <s v="普通维修"/>
    <s v="整车"/>
    <s v="LRDS6PEB7JT022285"/>
    <s v="JT022285"/>
    <s v="欧曼"/>
    <s v="无"/>
    <s v="6系公路车"/>
    <s v="服务产品线"/>
    <d v="2018-10-17T00:00:00"/>
    <d v="2019-04-03T00:00:00"/>
    <n v="93668"/>
    <m/>
    <s v="运输车"/>
    <s v="6×4"/>
    <s v="无"/>
    <m/>
    <m/>
    <s v="BJ4259SNFKB-AA"/>
    <s v="ISGE5-510"/>
    <s v="76238836"/>
    <s v="粤东+琼"/>
    <s v="FT000024683"/>
    <s v="FDGUD014"/>
    <s v="深圳市德圣汽车服务有限公司"/>
    <s v="徐健伟"/>
    <s v="4259SMFKB-B9Z03200"/>
    <d v="2020-02-05T11:29:13"/>
    <d v="2020-02-06T10:26:00"/>
    <s v="6810015034"/>
    <x v="4"/>
    <s v="座椅气阀总成（气囊座椅)漏气"/>
    <s v="FH468100000015A1093"/>
    <s v="驾驶员座椅总成"/>
    <s v="北京光华荣昌汽车部件有限公司"/>
    <s v="A1093"/>
    <s v="北京光华荣昌汽车部件有限公司"/>
    <s v="FH468100000015A1093"/>
    <s v="驾驶员座椅总成"/>
    <s v="未确认"/>
    <d v="2020-02-10T12:51:45"/>
    <m/>
    <d v="2020-02-10T12:51:45"/>
    <s v="SP037"/>
    <m/>
    <s v="是"/>
    <m/>
    <m/>
    <m/>
    <m/>
    <m/>
    <m/>
    <m/>
    <m/>
    <m/>
    <m/>
    <m/>
    <m/>
    <m/>
    <s v="修理处理，维修未换件。"/>
    <s v="16S2530TO （铝）"/>
    <m/>
    <m/>
    <m/>
    <m/>
    <m/>
    <s v="13t(469)后桥，进口轮毂单元，速比：3.7（ABS）"/>
    <m/>
    <s v="已结算"/>
    <d v="2020-02-29T23:59:59"/>
    <n v="0"/>
    <n v="246.96"/>
    <n v="0"/>
    <n v="0"/>
    <n v="0"/>
    <n v="0"/>
    <n v="246.96"/>
    <m/>
    <m/>
    <m/>
    <m/>
    <m/>
    <m/>
    <m/>
    <s v="气路总成"/>
    <m/>
    <x v="1"/>
  </r>
  <r>
    <n v="2002"/>
    <s v="2450"/>
    <s v="北京福田戴姆勒汽车有限公司"/>
    <s v="RCFT000024683202002060013"/>
    <e v="#N/A"/>
    <s v="终审通过"/>
    <s v="商品车维修"/>
    <s v="整车"/>
    <s v="LRDS6PEB7LT001410"/>
    <s v="LT001410"/>
    <s v="欧曼"/>
    <s v="无"/>
    <s v="6系公路车"/>
    <s v="服务产品线"/>
    <d v="2020-01-07T00:00:00"/>
    <d v="2020-03-02T00:00:00"/>
    <n v="2943"/>
    <m/>
    <s v="运输车"/>
    <s v="6×4"/>
    <s v="P001"/>
    <m/>
    <m/>
    <s v="BJ4259SNFKB-AJ"/>
    <s v="WP12.430E50"/>
    <s v="1419L145689"/>
    <s v="粤东+琼"/>
    <s v="FT000024683"/>
    <s v="FDGUD014"/>
    <s v="深圳市德圣汽车服务有限公司"/>
    <s v="黄先生"/>
    <s v="4259SMFKB-M2Z00300"/>
    <d v="2020-02-05T15:31:06"/>
    <d v="2020-02-06T19:38:44"/>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0T15:08:56"/>
    <m/>
    <d v="2020-02-10T15:08:56"/>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17"/>
    <e v="#N/A"/>
    <s v="终审通过"/>
    <s v="商品车维修"/>
    <s v="整车"/>
    <s v="LRDS6PEB9LT001411"/>
    <s v="LT001411"/>
    <s v="欧曼"/>
    <s v="无"/>
    <s v="6系公路车"/>
    <s v="服务产品线"/>
    <d v="2020-01-07T00:00:00"/>
    <d v="2020-03-02T00:00:00"/>
    <n v="2352"/>
    <m/>
    <s v="运输车"/>
    <s v="6×4"/>
    <s v="P001"/>
    <m/>
    <m/>
    <s v="BJ4259SNFKB-AJ"/>
    <s v="WP12.430E50"/>
    <s v="1419L145692"/>
    <s v="粤东+琼"/>
    <s v="FT000024683"/>
    <s v="FDGUD014"/>
    <s v="深圳市德圣汽车服务有限公司"/>
    <s v="黄先生"/>
    <s v="4259SMFKB-M2Z00300"/>
    <d v="2020-02-05T15:32:32"/>
    <d v="2020-02-06T19:38:50"/>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0T15:08:26"/>
    <m/>
    <d v="2020-02-10T15:08:26"/>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21"/>
    <e v="#N/A"/>
    <s v="终审通过"/>
    <s v="商品车维修"/>
    <s v="整车"/>
    <s v="LRDS6PEB0LT001412"/>
    <s v="LT001412"/>
    <s v="欧曼"/>
    <s v="无"/>
    <s v="6系公路车"/>
    <s v="服务产品线"/>
    <d v="2020-01-07T00:00:00"/>
    <d v="2020-03-02T00:00:00"/>
    <n v="2893"/>
    <m/>
    <s v="运输车"/>
    <s v="6×4"/>
    <s v="P001"/>
    <m/>
    <m/>
    <s v="BJ4259SNFKB-AJ"/>
    <s v="WP12.430E50"/>
    <s v="1419L145687"/>
    <s v="粤东+琼"/>
    <s v="FT000024683"/>
    <s v="FDGUD014"/>
    <s v="深圳市德圣汽车服务有限公司"/>
    <s v="黄先生"/>
    <s v="4259SMFKB-M2Z00300"/>
    <d v="2020-02-05T15:33:45"/>
    <d v="2020-02-06T19:39:06"/>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0T15:06:51"/>
    <m/>
    <d v="2020-02-10T15:06:51"/>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25"/>
    <e v="#N/A"/>
    <s v="终审通过"/>
    <s v="商品车维修"/>
    <s v="整车"/>
    <s v="LRDS6PEB4LT001414"/>
    <s v="LT001414"/>
    <s v="欧曼"/>
    <s v="无"/>
    <s v="6系公路车"/>
    <s v="服务产品线"/>
    <d v="2020-01-10T00:00:00"/>
    <d v="2020-03-02T00:00:00"/>
    <n v="2756"/>
    <m/>
    <s v="运输车"/>
    <s v="6×4"/>
    <s v="P001"/>
    <m/>
    <m/>
    <s v="BJ4259SNFKB-AJ"/>
    <s v="WP12.430E50"/>
    <s v="1419L142390"/>
    <s v="粤东+琼"/>
    <s v="FT000024683"/>
    <s v="FDGUD014"/>
    <s v="深圳市德圣汽车服务有限公司"/>
    <s v="黄先生"/>
    <s v="4259SMFKB-M2Z00300"/>
    <d v="2020-02-05T15:40:45"/>
    <d v="2020-02-06T19:39:11"/>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0T15:06:17"/>
    <m/>
    <d v="2020-02-10T15:06:17"/>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29"/>
    <e v="#N/A"/>
    <s v="终审通过"/>
    <s v="商品车维修"/>
    <s v="整车"/>
    <s v="LRDS6PEB8LR001381"/>
    <s v="LR001381"/>
    <s v="欧曼"/>
    <s v="无"/>
    <s v="6系公路车"/>
    <s v="服务产品线"/>
    <d v="2020-01-07T00:00:00"/>
    <d v="2020-03-02T00:00:00"/>
    <n v="2579"/>
    <m/>
    <s v="运输车"/>
    <s v="6×4"/>
    <s v="P001"/>
    <m/>
    <m/>
    <s v="BJ4259SNFKB-AJ"/>
    <s v="WP12.430E50"/>
    <s v="1419L147594"/>
    <s v="粤东+琼"/>
    <s v="FT000024683"/>
    <s v="FDGUD014"/>
    <s v="深圳市德圣汽车服务有限公司"/>
    <s v="黄先生"/>
    <s v="4259SMFKB-M2Z00300"/>
    <d v="2020-02-06T13:38:54"/>
    <d v="2020-02-06T19:39:59"/>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0T14:25:13"/>
    <m/>
    <d v="2020-02-10T14:25:13"/>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33"/>
    <e v="#N/A"/>
    <s v="终审通过"/>
    <s v="商品车维修"/>
    <s v="整车"/>
    <s v="LRDS6PEBXLR001382"/>
    <s v="LR001382"/>
    <s v="欧曼"/>
    <s v="无"/>
    <s v="6系公路车"/>
    <s v="服务产品线"/>
    <d v="2020-01-07T00:00:00"/>
    <d v="2020-03-02T00:00:00"/>
    <n v="2358"/>
    <m/>
    <s v="运输车"/>
    <s v="6×4"/>
    <s v="P001"/>
    <m/>
    <m/>
    <s v="BJ4259SNFKB-AJ"/>
    <s v="WP12.430E50"/>
    <s v="1419L147595"/>
    <s v="粤东+琼"/>
    <s v="FT000024683"/>
    <s v="FDGUD014"/>
    <s v="深圳市德圣汽车服务有限公司"/>
    <s v="黄先生"/>
    <s v="4259SMFKB-M2Z00300"/>
    <d v="2020-02-06T13:39:46"/>
    <d v="2020-02-06T19:40:17"/>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0T15:05:49"/>
    <m/>
    <d v="2020-02-10T15:05:49"/>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060042"/>
    <e v="#N/A"/>
    <s v="终审通过"/>
    <s v="商品车维修"/>
    <s v="整车"/>
    <s v="LRDS6PEB3LR001384"/>
    <s v="LR001384"/>
    <s v="欧曼"/>
    <s v="无"/>
    <s v="6系公路车"/>
    <s v="服务产品线"/>
    <d v="2020-01-07T00:00:00"/>
    <d v="2020-03-02T00:00:00"/>
    <n v="2753"/>
    <m/>
    <s v="运输车"/>
    <s v="6×4"/>
    <s v="P001"/>
    <m/>
    <m/>
    <s v="BJ4259SNFKB-AJ"/>
    <s v="WP12.430E50"/>
    <s v="1419L147598"/>
    <s v="粤东+琼"/>
    <s v="FT000024683"/>
    <s v="FDGUD014"/>
    <s v="深圳市德圣汽车服务有限公司"/>
    <s v="黄先生"/>
    <s v="4259SMFKB-M2Z00300"/>
    <d v="2020-02-06T13:41:31"/>
    <d v="2020-02-06T19:40:41"/>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0T15:05:21"/>
    <m/>
    <d v="2020-02-10T15:05:21"/>
    <s v="SP037"/>
    <m/>
    <s v="是"/>
    <m/>
    <m/>
    <m/>
    <m/>
    <m/>
    <m/>
    <m/>
    <m/>
    <m/>
    <m/>
    <m/>
    <m/>
    <m/>
    <s v="修理处理，维修未换件。"/>
    <s v="12JSDX240TA(铝)"/>
    <m/>
    <m/>
    <m/>
    <m/>
    <m/>
    <s v="10t（440）后桥，速比：4.111（ABS）"/>
    <m/>
    <s v="已结算"/>
    <d v="2020-02-29T23:59:59"/>
    <n v="0"/>
    <n v="246.96"/>
    <n v="0"/>
    <n v="0"/>
    <n v="0"/>
    <n v="0"/>
    <n v="246.96"/>
    <m/>
    <m/>
    <m/>
    <m/>
    <m/>
    <m/>
    <m/>
    <s v="气路总成"/>
    <m/>
    <x v="1"/>
  </r>
  <r>
    <n v="2002"/>
    <s v="2450"/>
    <s v="北京福田戴姆勒汽车有限公司"/>
    <s v="RCFT000024683202002140001"/>
    <e v="#N/A"/>
    <s v="终审通过"/>
    <s v="普通维修"/>
    <s v="整车"/>
    <s v="LRDS6PEB5KT036378"/>
    <s v="KT036378"/>
    <s v="欧曼"/>
    <s v="无"/>
    <s v="6系公路车"/>
    <s v="服务产品线"/>
    <d v="2019-11-11T00:00:00"/>
    <d v="2019-11-21T00:00:00"/>
    <n v="14038"/>
    <m/>
    <s v="运输车"/>
    <s v="4×2"/>
    <s v="P001"/>
    <m/>
    <m/>
    <s v="BJ4189SLFKA-AA"/>
    <s v="ISGE5-430"/>
    <s v="76302004"/>
    <s v="粤东+琼"/>
    <s v="FT000024683"/>
    <s v="FDGUD014"/>
    <s v="深圳市德圣汽车服务有限公司"/>
    <s v="周永辉"/>
    <s v="4189SLFKA-F6Z00200"/>
    <d v="2020-02-08T10:12:46"/>
    <d v="2020-02-14T18:15:20"/>
    <s v="6810015034"/>
    <x v="4"/>
    <s v="座椅气阀总成（气囊座椅)漏气"/>
    <s v="FH468100000014A1093"/>
    <s v="驾驶员座椅总成"/>
    <s v="北京光华荣昌汽车部件有限公司"/>
    <s v="A1093"/>
    <s v="北京光华荣昌汽车部件有限公司"/>
    <s v="FH468100000014A1093"/>
    <s v="驾驶员座椅总成"/>
    <s v="未确认"/>
    <d v="2020-02-17T14:52:40"/>
    <m/>
    <d v="2020-02-17T14:52:40"/>
    <s v="SP055"/>
    <m/>
    <s v="是"/>
    <m/>
    <m/>
    <m/>
    <m/>
    <m/>
    <m/>
    <m/>
    <m/>
    <m/>
    <m/>
    <m/>
    <m/>
    <m/>
    <s v="修理处理，维修未换件。"/>
    <s v="12JSDX240TA（铝壳）"/>
    <m/>
    <m/>
    <m/>
    <m/>
    <m/>
    <s v="13t（485）后桥，速比：3.7(自调臂ABS)"/>
    <m/>
    <s v="已结算"/>
    <d v="2020-02-29T23:59:59"/>
    <n v="0"/>
    <n v="246.96"/>
    <n v="0"/>
    <n v="0"/>
    <n v="0"/>
    <n v="0"/>
    <n v="246.96"/>
    <m/>
    <m/>
    <m/>
    <m/>
    <m/>
    <m/>
    <m/>
    <s v="气路总成"/>
    <m/>
    <x v="1"/>
  </r>
  <r>
    <n v="2002"/>
    <s v="2450"/>
    <s v="北京福田戴姆勒汽车有限公司"/>
    <s v="RCFT000024683202002220005"/>
    <e v="#N/A"/>
    <s v="终审通过"/>
    <s v="普通维修"/>
    <s v="整车"/>
    <s v="LRDS6PEB8KR010080"/>
    <s v="KR010080"/>
    <s v="欧曼"/>
    <s v="无"/>
    <s v="6系公路车"/>
    <s v="服务产品线"/>
    <d v="2019-03-19T00:00:00"/>
    <d v="2019-05-28T00:00:00"/>
    <n v="104638"/>
    <m/>
    <s v="运输车"/>
    <s v="6×4"/>
    <s v="P001"/>
    <m/>
    <m/>
    <s v="BJ4259SNFKB-AA"/>
    <s v="ISGE5-510"/>
    <s v="76262175"/>
    <s v="粤东+琼"/>
    <s v="FT000024683"/>
    <s v="FDGUD014"/>
    <s v="深圳市德圣汽车服务有限公司"/>
    <s v="康乐"/>
    <s v="4259SMFKB-C9Z00300"/>
    <d v="2020-02-21T15:50:49"/>
    <d v="2020-02-22T14:56:06"/>
    <s v="6810015034"/>
    <x v="4"/>
    <s v="座椅气阀总成（气囊座椅)漏气"/>
    <s v="FH468100000016A1093"/>
    <s v="驾驶员座椅总成"/>
    <s v="北京光华荣昌汽车部件有限公司"/>
    <s v="A1093"/>
    <s v="北京光华荣昌汽车部件有限公司"/>
    <s v="FH468100000016A1093"/>
    <s v="驾驶员座椅总成"/>
    <s v="未确认"/>
    <d v="2020-02-24T10:05:01"/>
    <m/>
    <d v="2020-02-24T10:05:01"/>
    <s v="SP055"/>
    <m/>
    <s v="是"/>
    <m/>
    <m/>
    <m/>
    <m/>
    <m/>
    <m/>
    <m/>
    <m/>
    <m/>
    <m/>
    <m/>
    <m/>
    <m/>
    <s v="修理处理，维修未换件。"/>
    <s v="12TX2420TD自动挡变速箱"/>
    <m/>
    <m/>
    <m/>
    <m/>
    <m/>
    <s v="13t(469)后桥，进口轮毂单元，速比：2.714（ABS"/>
    <m/>
    <s v="已结算"/>
    <d v="2020-02-29T23:59:59"/>
    <n v="0"/>
    <n v="246.96"/>
    <n v="0"/>
    <n v="0"/>
    <n v="0"/>
    <n v="0"/>
    <n v="246.96"/>
    <m/>
    <m/>
    <m/>
    <m/>
    <m/>
    <m/>
    <m/>
    <s v="气路总成"/>
    <m/>
    <x v="1"/>
  </r>
  <r>
    <n v="2002"/>
    <s v="2450"/>
    <s v="北京福田戴姆勒汽车有限公司"/>
    <s v="RCFT000024683202002250002"/>
    <e v="#N/A"/>
    <s v="终审通过"/>
    <s v="普通维修"/>
    <s v="整车"/>
    <s v="LRDS6PEBXKT011136"/>
    <s v="KT011136"/>
    <s v="欧曼"/>
    <s v="无"/>
    <s v="6系公路车"/>
    <s v="服务产品线"/>
    <d v="2019-03-25T00:00:00"/>
    <d v="2019-05-05T00:00:00"/>
    <n v="50606"/>
    <m/>
    <s v="运输车"/>
    <s v="4×2"/>
    <s v="P001"/>
    <m/>
    <m/>
    <s v="BJ4189SLFKA-AA"/>
    <s v="ISGE5-360"/>
    <s v="76264155"/>
    <s v="粤东+琼"/>
    <s v="FT000024683"/>
    <s v="FDGUD014"/>
    <s v="深圳市德圣汽车服务有限公司"/>
    <s v="张雷"/>
    <s v="4189SLFKA-B3Z00700"/>
    <d v="2020-02-22T17:00:59"/>
    <d v="2020-02-25T16:36:48"/>
    <s v="6810015034"/>
    <x v="5"/>
    <s v="座椅气阀总成（气囊座椅)漏气"/>
    <s v="FH4681010100A0A1093"/>
    <s v="驾驶员座椅总成(标配）"/>
    <s v="北京光华荣昌汽车部件有限公司"/>
    <s v="A1093"/>
    <s v="北京光华荣昌汽车部件有限公司"/>
    <s v="FH4681010100A0A1093"/>
    <s v="驾驶员座椅总成(标配）"/>
    <s v="未确认"/>
    <d v="2020-02-27T13:43:47"/>
    <m/>
    <d v="2020-02-27T13:43:47"/>
    <s v="SP035"/>
    <m/>
    <s v="是"/>
    <m/>
    <m/>
    <m/>
    <m/>
    <m/>
    <m/>
    <m/>
    <m/>
    <m/>
    <m/>
    <m/>
    <m/>
    <m/>
    <s v="修理处理，维修未换件。"/>
    <s v="12JSD180TA（铝壳）"/>
    <m/>
    <m/>
    <m/>
    <m/>
    <m/>
    <s v="13t(469)后桥,速比：3.7(自调臂ABS)"/>
    <m/>
    <s v="已结算"/>
    <d v="2020-02-29T23:59:59"/>
    <n v="0"/>
    <n v="246.96"/>
    <n v="0"/>
    <n v="0"/>
    <n v="0"/>
    <n v="0"/>
    <n v="246.96"/>
    <m/>
    <m/>
    <m/>
    <m/>
    <m/>
    <m/>
    <m/>
    <s v="气路总成"/>
    <m/>
    <x v="1"/>
  </r>
  <r>
    <n v="2002"/>
    <s v="2450"/>
    <s v="北京福田戴姆勒汽车有限公司"/>
    <s v="RCFT000024686202002190002"/>
    <s v="RCMFT000024686202002190003"/>
    <s v="终审通过"/>
    <s v="普通维修"/>
    <s v="整车"/>
    <s v="LRDS6PEB7KT015628"/>
    <s v="KT015628"/>
    <s v="欧曼"/>
    <s v="无"/>
    <s v="6系公路车"/>
    <s v="服务产品线"/>
    <d v="2019-04-21T00:00:00"/>
    <d v="2019-04-30T00:00:00"/>
    <n v="135096"/>
    <m/>
    <s v="运输车"/>
    <s v="6×4"/>
    <s v="P001"/>
    <m/>
    <m/>
    <s v="BJ4259SNFKB-AA"/>
    <s v="ISGE5-430"/>
    <s v="76269861"/>
    <s v="冀南"/>
    <s v="FT000024686"/>
    <s v="FDHEB036"/>
    <s v="临西县永威汽车维修有限公司"/>
    <s v="侯延双（邢台县润杰汽车销售有限公司）"/>
    <s v="4259SMFKB-F6Z00500"/>
    <d v="2020-01-23T15:11:34"/>
    <d v="2020-02-19T15:21:03"/>
    <s v="6810001058"/>
    <x v="6"/>
    <s v="驾驶员座椅装配不当"/>
    <s v="FH468100000014A1093"/>
    <s v="驾驶员座椅总成"/>
    <s v="北京光华荣昌汽车部件有限公司"/>
    <s v="A1093"/>
    <s v="北京光华荣昌汽车部件有限公司"/>
    <s v="FH468100000014A1093"/>
    <s v="驾驶员座椅总成"/>
    <s v="未确认"/>
    <d v="2020-02-21T14:55:44"/>
    <m/>
    <d v="2020-02-21T14:55:44"/>
    <s v="SP040"/>
    <m/>
    <s v="是"/>
    <m/>
    <m/>
    <m/>
    <m/>
    <m/>
    <m/>
    <m/>
    <m/>
    <m/>
    <m/>
    <m/>
    <m/>
    <m/>
    <m/>
    <s v="12JSDX240TA（铝）"/>
    <m/>
    <m/>
    <m/>
    <m/>
    <m/>
    <s v="10t（440）后桥，速比：3.7（ABS）"/>
    <m/>
    <s v="已结算"/>
    <d v="2020-02-29T23:59:59"/>
    <n v="2947.28"/>
    <n v="95.76"/>
    <n v="0"/>
    <n v="471.56"/>
    <n v="324.2"/>
    <n v="0"/>
    <n v="3838.8"/>
    <m/>
    <m/>
    <m/>
    <m/>
    <m/>
    <m/>
    <m/>
    <s v="松旷"/>
    <m/>
    <x v="0"/>
  </r>
  <r>
    <n v="2002"/>
    <s v="2450"/>
    <s v="北京福田戴姆勒汽车有限公司"/>
    <s v="RCFT000024686202002190003"/>
    <e v="#N/A"/>
    <s v="终审通过"/>
    <s v="外出服务"/>
    <s v="整车"/>
    <s v="LRDS6PEB7KT009814"/>
    <s v="KT009814"/>
    <s v="欧曼"/>
    <s v="无"/>
    <s v="6系公路车"/>
    <s v="服务产品线"/>
    <d v="2019-03-18T00:00:00"/>
    <d v="2019-05-21T00:00:00"/>
    <n v="18620"/>
    <m/>
    <s v="运输车"/>
    <s v="6×4"/>
    <s v="P001"/>
    <m/>
    <m/>
    <s v="BJ4253SNFKB-AP"/>
    <s v="WP10H375E50"/>
    <s v="3619C018817"/>
    <s v="冀南"/>
    <s v="FT000024686"/>
    <s v="FDHEB036"/>
    <s v="临西县永威汽车维修有限公司"/>
    <s v="穆营"/>
    <s v="4257SNFJB-N5Z00100"/>
    <d v="2020-01-18T16:01:35"/>
    <d v="2020-02-19T16:00:56"/>
    <s v="6810015034"/>
    <x v="7"/>
    <s v="座椅气阀总成（气囊座椅)漏气"/>
    <s v="SH3A-6805300A1093"/>
    <s v="升降器总成"/>
    <s v="北京光华荣昌汽车部件有限公司"/>
    <s v="A1093"/>
    <s v="北京光华荣昌汽车部件有限公司"/>
    <s v="SH3A-6805300A1093"/>
    <s v="升降器总成"/>
    <s v="未确认"/>
    <d v="2020-02-21T13:55:22"/>
    <m/>
    <d v="2020-02-21T13:55:22"/>
    <s v="SP040"/>
    <m/>
    <s v="是"/>
    <m/>
    <m/>
    <m/>
    <m/>
    <m/>
    <s v="STCFT000024686202002190001"/>
    <s v="生效"/>
    <m/>
    <s v="白天"/>
    <s v="400派工：用户反映车辆座椅漏气严重无法行驶。"/>
    <s v="_x000d_&#10;审批人：SP040_x000d_&#10;审批时间：2020/02/21  13:55:19_x000d_&#10;审批意见：_x000d_&#10;"/>
    <m/>
    <m/>
    <s v="领导您好：因服务车GPS损坏故无服务车轨迹，我站拍摄现场视频，请审批，谢谢！"/>
    <s v="12JSD180TA（铝）"/>
    <m/>
    <m/>
    <m/>
    <m/>
    <m/>
    <s v="10t（440）后桥，速比：3.7（ABS）"/>
    <m/>
    <s v="已结算"/>
    <d v="2020-02-29T23:59:59"/>
    <n v="0"/>
    <n v="111.72"/>
    <n v="320"/>
    <n v="0"/>
    <n v="0"/>
    <n v="0"/>
    <n v="431.72"/>
    <m/>
    <m/>
    <m/>
    <m/>
    <m/>
    <m/>
    <m/>
    <s v="气路总成"/>
    <m/>
    <x v="1"/>
  </r>
  <r>
    <n v="2002"/>
    <s v="2450"/>
    <s v="北京福田戴姆勒汽车有限公司"/>
    <s v="RCFT000029531202002270001"/>
    <s v="RCMFT000029531202002270001"/>
    <s v="终审通过"/>
    <s v="普通维修"/>
    <s v="整车"/>
    <s v="LRDS6PEB5KT023677"/>
    <s v="KT023677"/>
    <s v="欧曼"/>
    <s v="无"/>
    <s v="6系公路车"/>
    <s v="服务产品线"/>
    <d v="2019-07-22T00:00:00"/>
    <d v="2019-12-24T00:00:00"/>
    <n v="26271"/>
    <m/>
    <s v="运输车"/>
    <s v="6×4"/>
    <s v="P001"/>
    <m/>
    <m/>
    <s v="BJ4259SNFKB-AA"/>
    <s v="ISGE5-460"/>
    <s v="76281994"/>
    <s v="晋北"/>
    <s v="FT000029531"/>
    <s v="FDSHX032"/>
    <s v="保德县捷顺运输有限公司"/>
    <s v="高攀"/>
    <s v="4259SMFKB-F8T00900"/>
    <d v="2020-02-25T17:16:01"/>
    <d v="2020-02-27T14:46:21"/>
    <s v="6810001210"/>
    <x v="8"/>
    <s v="驾驶员座椅骨架断裂"/>
    <s v="FH468100000014A1093"/>
    <s v="驾驶员座椅总成"/>
    <s v="北京光华荣昌汽车部件有限公司"/>
    <s v="A1093"/>
    <s v="北京光华荣昌汽车部件有限公司"/>
    <s v="FH468100000014A1093"/>
    <s v="驾驶员座椅总成"/>
    <s v="未确认"/>
    <d v="2020-03-02T09:36:52"/>
    <m/>
    <d v="2020-03-02T09:36:52"/>
    <s v="SP037"/>
    <m/>
    <s v="是"/>
    <m/>
    <m/>
    <m/>
    <m/>
    <m/>
    <m/>
    <m/>
    <m/>
    <m/>
    <m/>
    <m/>
    <m/>
    <m/>
    <m/>
    <s v="12JSDX240TA（铝）"/>
    <m/>
    <m/>
    <m/>
    <m/>
    <m/>
    <s v="13t(459)后桥，速比: 3.7(自调臂ABS)"/>
    <m/>
    <s v="已结算"/>
    <d v="2020-02-29T23:59:59"/>
    <n v="2947.28"/>
    <n v="95.76"/>
    <n v="0"/>
    <n v="471.56"/>
    <n v="324.2"/>
    <n v="0"/>
    <n v="3838.8"/>
    <m/>
    <m/>
    <m/>
    <m/>
    <m/>
    <m/>
    <m/>
    <s v="塌陷"/>
    <m/>
    <x v="1"/>
  </r>
  <r>
    <n v="2002"/>
    <s v="2450"/>
    <s v="北京福田戴姆勒汽车有限公司"/>
    <s v="RCFT000052953202002210001"/>
    <e v="#N/A"/>
    <s v="终审通过"/>
    <s v="普通维修"/>
    <s v="整车"/>
    <s v="LRDS6PEB4KR030598"/>
    <s v="KR030598"/>
    <s v="欧曼"/>
    <s v="无"/>
    <s v="6系公路车"/>
    <s v="服务产品线"/>
    <d v="2019-09-21T00:00:00"/>
    <d v="2019-10-16T00:00:00"/>
    <n v="34276"/>
    <m/>
    <s v="运输车"/>
    <s v="6×4"/>
    <s v="P001"/>
    <m/>
    <m/>
    <s v="BJ4259SMFKB-AC"/>
    <s v="ISGE5-430"/>
    <s v="76292890"/>
    <s v="鲁西"/>
    <s v="FT000052953"/>
    <s v="FDSHD043"/>
    <s v="烟台吉友汽车维修服务有限公司"/>
    <s v="李博"/>
    <s v="4259SMFKB-F6Z00900"/>
    <d v="2020-02-21T11:27:49"/>
    <d v="2020-02-21T15:02:55"/>
    <s v="6810015034"/>
    <x v="9"/>
    <s v="座椅气阀总成（气囊座椅)漏气"/>
    <s v="F1B24968104014A1093"/>
    <s v="座椅气阀调节机构总成"/>
    <s v="北京光华荣昌汽车部件有限公司"/>
    <s v="A1093"/>
    <s v="北京光华荣昌汽车部件有限公司"/>
    <s v="F1B24968104014A1093"/>
    <s v="座椅气阀调节机构总成"/>
    <s v="未确认"/>
    <d v="2020-02-24T13:42:49"/>
    <m/>
    <d v="2020-02-24T13:42:49"/>
    <s v="SP032"/>
    <m/>
    <s v="是"/>
    <m/>
    <m/>
    <m/>
    <m/>
    <m/>
    <m/>
    <m/>
    <m/>
    <m/>
    <m/>
    <m/>
    <m/>
    <m/>
    <m/>
    <s v="12JSDX240TA（铝）"/>
    <m/>
    <m/>
    <m/>
    <m/>
    <m/>
    <s v="10t（440）后桥，速比：3.7（ABS）"/>
    <m/>
    <s v="已结算"/>
    <d v="2020-02-29T23:59:59"/>
    <n v="0"/>
    <n v="223.44"/>
    <n v="0"/>
    <n v="0"/>
    <n v="0"/>
    <n v="0"/>
    <n v="223.44"/>
    <m/>
    <m/>
    <m/>
    <m/>
    <m/>
    <m/>
    <m/>
    <s v="气路总成"/>
    <m/>
    <x v="1"/>
  </r>
  <r>
    <n v="2002"/>
    <s v="2450"/>
    <s v="北京福田戴姆勒汽车有限公司"/>
    <s v="RCFT000057151202002280001"/>
    <s v="RCMFT000057151202001170016"/>
    <s v="终审通过"/>
    <s v="普通维修"/>
    <s v="整车"/>
    <s v="LRDS6PEB5KT014784"/>
    <s v="KT014784"/>
    <s v="欧曼"/>
    <s v="无"/>
    <s v="6系公路车"/>
    <s v="服务产品线"/>
    <d v="2019-04-16T00:00:00"/>
    <d v="2019-06-10T00:00:00"/>
    <n v="46112"/>
    <m/>
    <s v="运输车"/>
    <s v="6×4"/>
    <s v="P001"/>
    <m/>
    <m/>
    <s v="BJ4259SNFKB-AA"/>
    <s v="ISGE5-510"/>
    <s v="76269441"/>
    <s v="包头"/>
    <s v="FT000057151"/>
    <s v="FDNEM020"/>
    <s v="鄂尔多斯市致远汽车服务有限责任公司"/>
    <s v="白雨"/>
    <s v="4259SMFKB-C1T01500"/>
    <d v="2020-01-14T09:13:53"/>
    <d v="2020-02-28T11:38:01"/>
    <s v="6810002329"/>
    <x v="10"/>
    <s v="副驾驶员座椅调整机构卡滞"/>
    <s v="SH5-6801120A1093"/>
    <s v="气悬浮总成"/>
    <s v="北京光华荣昌汽车部件有限公司"/>
    <s v="A1093"/>
    <s v="北京光华荣昌汽车部件有限公司"/>
    <s v="SH5-6801120A1093"/>
    <s v="气悬浮总成"/>
    <s v="未确认"/>
    <d v="2020-03-02T11:30:06"/>
    <m/>
    <d v="2020-03-02T11:30:06"/>
    <s v="SP053"/>
    <m/>
    <s v="是"/>
    <m/>
    <m/>
    <m/>
    <m/>
    <m/>
    <m/>
    <m/>
    <m/>
    <m/>
    <m/>
    <m/>
    <m/>
    <m/>
    <m/>
    <s v="16S2530TO（铝）"/>
    <m/>
    <m/>
    <m/>
    <m/>
    <m/>
    <s v="13t(469)后桥，进口轮毂单元，速比：3.7（ABS）"/>
    <m/>
    <s v="已结算"/>
    <d v="2020-02-29T23:59:59"/>
    <n v="453.46"/>
    <n v="223.44"/>
    <n v="0"/>
    <n v="72.55"/>
    <n v="49.88"/>
    <n v="0"/>
    <n v="799.32999999999993"/>
    <m/>
    <m/>
    <m/>
    <m/>
    <m/>
    <m/>
    <m/>
    <s v="气悬浮失效"/>
    <m/>
    <x v="3"/>
  </r>
  <r>
    <n v="2002"/>
    <s v="2450"/>
    <s v="北京福田戴姆勒汽车有限公司"/>
    <s v="RCFT000057151202002280013"/>
    <e v="#N/A"/>
    <s v="终审通过"/>
    <s v="普通维修"/>
    <s v="整车"/>
    <s v="LRDS6PEB0KT014790"/>
    <s v="KT014790"/>
    <s v="欧曼"/>
    <s v="无"/>
    <s v="6系公路车"/>
    <s v="服务产品线"/>
    <d v="2019-04-16T00:00:00"/>
    <d v="2019-06-17T00:00:00"/>
    <n v="48067"/>
    <m/>
    <s v="运输车"/>
    <s v="6×4"/>
    <s v="P001"/>
    <m/>
    <m/>
    <s v="BJ4259SNFKB-AA"/>
    <s v="ISGE5-510"/>
    <s v="76269424"/>
    <s v="包头"/>
    <s v="FT000057151"/>
    <s v="FDNEM020"/>
    <s v="鄂尔多斯市致远汽车服务有限责任公司"/>
    <s v="江智深"/>
    <s v="4259SMFKB-C1T01500"/>
    <d v="2020-02-12T10:56:05"/>
    <d v="2020-02-28T11:39:32"/>
    <s v="6810002329"/>
    <x v="11"/>
    <s v="副驾驶员座椅调整机构卡滞"/>
    <s v="SH5-6801120A1093"/>
    <s v="气悬浮总成"/>
    <s v="北京光华荣昌汽车部件有限公司"/>
    <s v="A1093"/>
    <s v="北京光华荣昌汽车部件有限公司"/>
    <s v="SH5-6801120A1093"/>
    <s v="气悬浮总成"/>
    <s v="未确认"/>
    <d v="2020-03-02T11:13:58"/>
    <m/>
    <d v="2020-03-02T11:13:58"/>
    <s v="SP053"/>
    <m/>
    <s v="是"/>
    <m/>
    <m/>
    <m/>
    <m/>
    <m/>
    <m/>
    <m/>
    <m/>
    <m/>
    <m/>
    <m/>
    <m/>
    <m/>
    <m/>
    <s v="16S2530TO（铝）"/>
    <m/>
    <m/>
    <m/>
    <m/>
    <m/>
    <s v="13t(469)后桥，进口轮毂单元，速比：3.7（ABS）"/>
    <m/>
    <s v="已结算"/>
    <d v="2020-02-29T23:59:59"/>
    <n v="0"/>
    <n v="223.44"/>
    <n v="0"/>
    <n v="0"/>
    <n v="0"/>
    <n v="0"/>
    <n v="223.44"/>
    <m/>
    <m/>
    <m/>
    <m/>
    <m/>
    <m/>
    <m/>
    <s v="气悬浮失效"/>
    <m/>
    <x v="3"/>
  </r>
  <r>
    <n v="2002"/>
    <s v="2450"/>
    <s v="北京福田戴姆勒汽车有限公司"/>
    <s v="RCFT000057151202002280021"/>
    <s v="RCMFT000057151202002280019"/>
    <s v="终审通过"/>
    <s v="普通维修"/>
    <s v="整车"/>
    <s v="LRDS6PEB9KT014786"/>
    <s v="KT014786"/>
    <s v="欧曼"/>
    <s v="无"/>
    <s v="6系公路车"/>
    <s v="服务产品线"/>
    <d v="2019-04-16T00:00:00"/>
    <d v="2019-06-10T00:00:00"/>
    <n v="66702"/>
    <m/>
    <s v="运输车"/>
    <s v="6×4"/>
    <s v="P001"/>
    <m/>
    <m/>
    <s v="BJ4259SNFKB-AA"/>
    <s v="ISGE5-510"/>
    <s v="76269433"/>
    <s v="包头"/>
    <s v="FT000057151"/>
    <s v="FDNEM020"/>
    <s v="鄂尔多斯市致远汽车服务有限责任公司"/>
    <s v="林刚"/>
    <s v="4259SMFKB-C1T01500"/>
    <d v="2020-02-27T09:19:01"/>
    <d v="2020-02-28T11:42:08"/>
    <s v="6810002329"/>
    <x v="12"/>
    <s v="副驾驶员座椅调整机构卡滞"/>
    <s v="SH5-6801120A1093"/>
    <s v="气悬浮总成"/>
    <s v="北京光华荣昌汽车部件有限公司"/>
    <s v="A1093"/>
    <s v="北京光华荣昌汽车部件有限公司"/>
    <s v="SH5-6801120A1093"/>
    <s v="气悬浮总成"/>
    <s v="未确认"/>
    <d v="2020-03-02T11:10:07"/>
    <m/>
    <d v="2020-03-02T11:10:07"/>
    <s v="SP053"/>
    <m/>
    <s v="是"/>
    <m/>
    <m/>
    <m/>
    <m/>
    <m/>
    <m/>
    <m/>
    <m/>
    <m/>
    <m/>
    <m/>
    <m/>
    <m/>
    <m/>
    <s v="16S2530TO（铝）"/>
    <m/>
    <m/>
    <m/>
    <m/>
    <m/>
    <s v="13t(469)后桥，进口轮毂单元，速比：3.7（ABS）"/>
    <m/>
    <s v="已结算"/>
    <d v="2020-02-29T23:59:59"/>
    <n v="453.46"/>
    <n v="223.44"/>
    <n v="0"/>
    <n v="72.55"/>
    <n v="49.88"/>
    <n v="0"/>
    <n v="799.32999999999993"/>
    <m/>
    <m/>
    <m/>
    <m/>
    <m/>
    <m/>
    <m/>
    <s v="气悬浮失效"/>
    <m/>
    <x v="3"/>
  </r>
  <r>
    <n v="2002"/>
    <s v="2450"/>
    <s v="北京福田戴姆勒汽车有限公司"/>
    <s v="RCFT000083074202002290005"/>
    <s v="RCMFT000083074202002290013"/>
    <s v="终审通过"/>
    <s v="普通维修"/>
    <s v="整车"/>
    <s v="LRDV7PEC6KR002997"/>
    <s v="KR002997"/>
    <s v="欧曼"/>
    <s v="无"/>
    <s v="6系公路车"/>
    <s v="服务产品线"/>
    <d v="2019-01-24T00:00:00"/>
    <d v="2019-12-20T00:00:00"/>
    <n v="19950"/>
    <m/>
    <s v="运输车"/>
    <s v="8×4"/>
    <s v="P004"/>
    <m/>
    <m/>
    <s v="BJ1319VNPKJ-AA"/>
    <s v="ISGE5-400"/>
    <s v="76254833"/>
    <s v="江苏"/>
    <s v="FT000083074"/>
    <s v="FDJIS019"/>
    <s v="徐州凯曼汽车销售服务有限公司"/>
    <s v="鹿凯"/>
    <s v="1319VNPKJ-H1Z00500"/>
    <d v="2020-02-29T10:38:28"/>
    <d v="2020-02-29T14:18:26"/>
    <s v="6810001058"/>
    <x v="13"/>
    <s v="驾驶员座椅装配不当"/>
    <s v="FH468100000008A1093"/>
    <s v="驾驶员座椅总成"/>
    <s v="北京光华荣昌汽车部件有限公司"/>
    <s v="A1093"/>
    <s v="北京光华荣昌汽车部件有限公司"/>
    <s v="FH468100000008A1093"/>
    <s v="驾驶员座椅总成"/>
    <s v="未确认"/>
    <d v="2020-03-02T10:23:22"/>
    <m/>
    <d v="2020-03-02T10:23:22"/>
    <s v="SP032"/>
    <m/>
    <s v="是"/>
    <m/>
    <m/>
    <m/>
    <m/>
    <m/>
    <m/>
    <m/>
    <m/>
    <m/>
    <m/>
    <m/>
    <m/>
    <m/>
    <m/>
    <s v="12JSDX240TA（铝壳）"/>
    <m/>
    <m/>
    <m/>
    <m/>
    <m/>
    <s v="13t(459)后桥，速比: 3.7(自调臂ABS)"/>
    <m/>
    <s v="已结算"/>
    <d v="2020-02-29T23:59:59"/>
    <n v="2507"/>
    <n v="105.84"/>
    <n v="0"/>
    <n v="401.12"/>
    <n v="275.77"/>
    <n v="0"/>
    <n v="3289.73"/>
    <m/>
    <m/>
    <m/>
    <m/>
    <m/>
    <m/>
    <m/>
    <s v="气悬浮失效"/>
    <m/>
    <x v="3"/>
  </r>
  <r>
    <n v="2002"/>
    <s v="2450"/>
    <s v="北京福田戴姆勒汽车有限公司"/>
    <s v="RCFT001873202002180001"/>
    <e v="#N/A"/>
    <s v="终审通过"/>
    <s v="外出服务"/>
    <s v="整车"/>
    <s v="LRDS6PEBXJT015119"/>
    <s v="JT015119"/>
    <s v="欧曼"/>
    <s v="无"/>
    <s v="6系公路车"/>
    <s v="服务产品线"/>
    <d v="2018-07-03T00:00:00"/>
    <d v="2018-07-05T00:00:00"/>
    <n v="299566"/>
    <m/>
    <s v="运输车"/>
    <s v="4×2"/>
    <s v="无"/>
    <m/>
    <m/>
    <s v="BJ4189SLFKA-AJ"/>
    <s v="ISGE5-460"/>
    <s v="76223100"/>
    <s v="福州"/>
    <s v="FT001873"/>
    <s v="FUJ00074"/>
    <s v="福建省闽峰汽车贸易有限公司"/>
    <s v="何海明"/>
    <s v="4189SLFKA-F8T00100"/>
    <d v="2020-02-18T09:38:26"/>
    <d v="2020-02-18T15:31:01"/>
    <s v="8210001111"/>
    <x v="14"/>
    <s v="左后视镜玻璃镜面开裂"/>
    <s v="FH4821010009A0A1093"/>
    <s v="左后视镜总成"/>
    <s v="北京光华荣昌汽车部件有限公司"/>
    <s v="A1093"/>
    <s v="北京光华荣昌汽车部件有限公司"/>
    <s v="FH4821010009A0A1093"/>
    <s v="左后视镜总成"/>
    <s v="未确认"/>
    <d v="2020-02-20T14:03:18"/>
    <s v="扣工时费68.04元"/>
    <d v="2020-02-20T14:03:18"/>
    <s v="SP034"/>
    <m/>
    <s v="是"/>
    <m/>
    <m/>
    <m/>
    <m/>
    <m/>
    <s v="STCFT001873202002180001"/>
    <s v="生效"/>
    <m/>
    <s v="白天"/>
    <s v="接呼叫中心派工，该车辆左后视镜外壳开裂，客户要求外出维修。"/>
    <s v="_x000d_&#10;审批人：SP034_x000d_&#10;审批时间：2020/02/20  14:01:39_x000d_&#10;审批意见：_x000d_&#10;"/>
    <m/>
    <m/>
    <s v="欧曼抗击疫情服务保障活动，民生车辆保内外不限故障模式免费外出，外出客户关怀补助，赠送泡面，矿泉水"/>
    <s v="12JSDX240TA（铝）"/>
    <m/>
    <m/>
    <m/>
    <m/>
    <m/>
    <s v="13t（485）后桥，速比：3.364(自调臂ABS)"/>
    <m/>
    <s v="已结算"/>
    <d v="2020-02-29T23:59:59"/>
    <n v="0"/>
    <n v="0"/>
    <n v="592"/>
    <n v="0"/>
    <n v="0"/>
    <n v="0"/>
    <n v="592"/>
    <m/>
    <m/>
    <m/>
    <m/>
    <s v="车队客户"/>
    <m/>
    <m/>
    <s v="后视镜"/>
    <m/>
    <x v="4"/>
  </r>
  <r>
    <n v="2002"/>
    <s v="2450"/>
    <s v="北京福田戴姆勒汽车有限公司"/>
    <s v="RCFT003029202002290004"/>
    <s v="RCMFT003029202002290003"/>
    <s v="终审通过"/>
    <s v="普通维修"/>
    <s v="整车"/>
    <s v="LRDS6PEB9KT044225"/>
    <s v="KT044225"/>
    <s v="欧曼"/>
    <s v="无"/>
    <s v="6系公路车"/>
    <s v="服务产品线"/>
    <d v="2019-12-30T00:00:00"/>
    <d v="2020-01-08T00:00:00"/>
    <n v="3959"/>
    <m/>
    <s v="运输车"/>
    <s v="6×4"/>
    <s v="P001"/>
    <m/>
    <m/>
    <s v="BJ4259SNFKB-AJ"/>
    <s v="WP12.430E50"/>
    <s v="1419L147362"/>
    <s v="江苏"/>
    <s v="FT003029"/>
    <s v="JIS00040"/>
    <s v="镇江市中亚汽车销售服务有限公司"/>
    <s v="何网宝"/>
    <s v="4259SMFKB-M2T00200"/>
    <d v="2020-02-29T13:20:22"/>
    <d v="2020-02-29T15:44:37"/>
    <s v="6810001329"/>
    <x v="15"/>
    <s v="驾驶员座椅调整机构卡滞"/>
    <s v="SH5-6801120A1093"/>
    <s v="气悬浮总成"/>
    <s v="北京光华荣昌汽车部件有限公司"/>
    <s v="A1093"/>
    <s v="北京光华荣昌汽车部件有限公司"/>
    <s v="FH468100000014A1093"/>
    <s v="驾驶员座椅总成"/>
    <s v="已确认"/>
    <d v="2020-03-02T14:32:09"/>
    <s v="扣1.2个工时"/>
    <d v="2020-03-02T14:32:09"/>
    <s v="SP032"/>
    <s v="工时定额高，其他服务站工时定额为1.4"/>
    <s v="是"/>
    <m/>
    <m/>
    <m/>
    <m/>
    <m/>
    <m/>
    <m/>
    <m/>
    <m/>
    <m/>
    <m/>
    <m/>
    <m/>
    <s v="车队用户"/>
    <s v="12JSDX240TA（铝）"/>
    <m/>
    <m/>
    <m/>
    <m/>
    <m/>
    <s v="13t(459)后桥，速比: 3.7(自调臂ABS)"/>
    <m/>
    <s v="已结算"/>
    <d v="2020-02-29T23:59:59"/>
    <n v="453.46"/>
    <n v="246.96"/>
    <n v="0"/>
    <n v="72.55"/>
    <n v="49.88"/>
    <n v="0"/>
    <n v="822.84999999999991"/>
    <m/>
    <m/>
    <m/>
    <m/>
    <m/>
    <m/>
    <m/>
    <s v="气悬浮失效"/>
    <m/>
    <x v="5"/>
  </r>
  <r>
    <n v="2002"/>
    <s v="2450"/>
    <s v="北京福田戴姆勒汽车有限公司"/>
    <s v="RCFT003242202002130002"/>
    <s v="RCMFT003242202002110001"/>
    <s v="终审通过"/>
    <s v="普通维修"/>
    <s v="整车"/>
    <s v="LRDS6PTC7KT018900"/>
    <s v="KT018900"/>
    <s v="欧曼"/>
    <s v="无"/>
    <s v="6系公路车"/>
    <s v="服务产品线"/>
    <d v="2019-05-30T00:00:00"/>
    <d v="2019-08-30T00:00:00"/>
    <n v="56896"/>
    <m/>
    <s v="运输车"/>
    <s v="6×4"/>
    <s v="P001"/>
    <m/>
    <m/>
    <s v="BJ4253SNFCB-AE"/>
    <s v="ISG12GE5-400"/>
    <s v="76273972"/>
    <s v="冀南"/>
    <s v="FT003242"/>
    <s v="HEB00256"/>
    <s v="石家庄金冠锐驰汽车销售有限公司"/>
    <s v="任计新"/>
    <s v="4257SNFCB-W7T00800"/>
    <d v="2020-02-04T11:04:18"/>
    <d v="2020-02-13T10:53:30"/>
    <s v="7040002123"/>
    <x v="16"/>
    <s v="上卧铺骨架开焊"/>
    <s v="FH0704010101A0A1093"/>
    <s v="上卧铺总成"/>
    <s v="北京光华荣昌汽车部件有限公司"/>
    <s v="A1093"/>
    <s v="北京光华荣昌汽车部件有限公司"/>
    <s v="FH0704010101A0A1093"/>
    <s v="上卧铺总成"/>
    <s v="未确认"/>
    <d v="2020-02-17T09:46:33"/>
    <m/>
    <d v="2020-02-17T09:46:33"/>
    <s v="SP054"/>
    <m/>
    <s v="是"/>
    <m/>
    <m/>
    <m/>
    <m/>
    <m/>
    <m/>
    <m/>
    <m/>
    <m/>
    <m/>
    <m/>
    <m/>
    <m/>
    <m/>
    <s v="12JSD180TA（铝）"/>
    <m/>
    <m/>
    <m/>
    <m/>
    <m/>
    <s v="10t（440）后桥，速比：3.7（ABS）"/>
    <m/>
    <s v="已结算"/>
    <d v="2020-02-29T23:59:59"/>
    <n v="485.98"/>
    <n v="95.76"/>
    <n v="0"/>
    <n v="77.75"/>
    <n v="53.45"/>
    <n v="0"/>
    <n v="712.94"/>
    <m/>
    <m/>
    <m/>
    <m/>
    <m/>
    <m/>
    <m/>
    <s v="/"/>
    <m/>
    <x v="1"/>
  </r>
  <r>
    <n v="2002"/>
    <s v="2450"/>
    <s v="北京福田戴姆勒汽车有限公司"/>
    <s v="RCFT003242202002180002"/>
    <s v="RCMFT003242202002170008"/>
    <s v="终审通过"/>
    <s v="普通维修"/>
    <s v="整车"/>
    <s v="LRDS6PEB2KT020879"/>
    <s v="KT020879"/>
    <s v="欧曼"/>
    <s v="无"/>
    <s v="6系公路车"/>
    <s v="服务产品线"/>
    <d v="2019-06-12T00:00:00"/>
    <d v="2019-06-26T00:00:00"/>
    <n v="146235"/>
    <m/>
    <s v="运输车"/>
    <s v="6×4"/>
    <s v="P001"/>
    <m/>
    <s v="BJ4253SNFKB-AC"/>
    <s v="BJ4253SNFKB-AC"/>
    <s v="ISGE5-430"/>
    <s v="76277655"/>
    <s v="冀南"/>
    <s v="FT003242"/>
    <s v="HEB00256"/>
    <s v="石家庄金冠锐驰汽车销售有限公司"/>
    <s v="曹卫影"/>
    <s v="4257SNFKB-X7Z00700"/>
    <d v="2020-02-16T09:26:11"/>
    <d v="2020-02-18T10:06:10"/>
    <s v="6810001058"/>
    <x v="17"/>
    <s v="驾驶员座椅装配不当"/>
    <s v="SH3A-6805400A1093"/>
    <s v="减震器总成"/>
    <s v="北京光华荣昌汽车部件有限公司"/>
    <s v="A1093"/>
    <s v="北京光华荣昌汽车部件有限公司"/>
    <s v="SH3A-6805400A1093"/>
    <s v="减震器总成"/>
    <s v="未确认"/>
    <d v="2020-02-20T14:08:08"/>
    <m/>
    <d v="2020-02-20T14:08:08"/>
    <s v="SP032"/>
    <m/>
    <s v="是"/>
    <m/>
    <m/>
    <m/>
    <m/>
    <m/>
    <m/>
    <m/>
    <m/>
    <m/>
    <m/>
    <m/>
    <m/>
    <m/>
    <m/>
    <s v="12JSDX240TA(铝)"/>
    <m/>
    <m/>
    <m/>
    <m/>
    <m/>
    <s v="10t（440）后桥，速比：3.7（ABS）"/>
    <m/>
    <s v="已结算"/>
    <d v="2020-02-29T23:59:59"/>
    <n v="359.67"/>
    <n v="111.72"/>
    <n v="0"/>
    <n v="57.54"/>
    <n v="39.56"/>
    <n v="0"/>
    <n v="568.49"/>
    <m/>
    <m/>
    <m/>
    <m/>
    <m/>
    <m/>
    <m/>
    <s v="/"/>
    <m/>
    <x v="1"/>
  </r>
  <r>
    <n v="2002"/>
    <s v="2450"/>
    <s v="北京福田戴姆勒汽车有限公司"/>
    <s v="RCFT003760202002290004"/>
    <s v="RCMFT003760202002290012"/>
    <s v="终审通过"/>
    <s v="普通维修"/>
    <s v="整车"/>
    <s v="LRDS6PEB4KR009542"/>
    <s v="KR009542"/>
    <s v="欧曼"/>
    <s v="无"/>
    <s v="9系公路车"/>
    <s v="服务产品线"/>
    <d v="2019-03-16T00:00:00"/>
    <d v="2019-11-18T00:00:00"/>
    <n v="12448"/>
    <m/>
    <s v="运输车"/>
    <s v="6×4"/>
    <s v="P001"/>
    <m/>
    <m/>
    <s v="BJ4259SMFKB-AA"/>
    <s v="ISGE5-490"/>
    <s v="76261960"/>
    <s v="江苏"/>
    <s v="FT003760"/>
    <s v="JIS00078"/>
    <s v="南通易人汽车贸易服务有限公司"/>
    <s v="石书兵"/>
    <s v="4259SMFKB-J9Z00100"/>
    <d v="2020-02-29T12:54:36"/>
    <d v="2020-02-29T17:05:43"/>
    <s v="6810015034"/>
    <x v="18"/>
    <s v="座椅气阀总成（气囊座椅)漏气"/>
    <s v="SH5-6801120A1093"/>
    <s v="气悬浮总成"/>
    <s v="北京光华荣昌汽车部件有限公司"/>
    <s v="A1093"/>
    <s v="北京光华荣昌汽车部件有限公司"/>
    <s v="SH5-6801120A1093"/>
    <s v="气悬浮总成"/>
    <s v="已确认"/>
    <d v="2020-03-02T13:27:44"/>
    <s v="扣1.4个工时"/>
    <d v="2020-03-02T13:27:44"/>
    <s v="SP031"/>
    <s v="更换气悬浮总成其他服务站工时定额为1.4"/>
    <s v="是"/>
    <m/>
    <m/>
    <m/>
    <m/>
    <m/>
    <m/>
    <m/>
    <m/>
    <m/>
    <m/>
    <m/>
    <m/>
    <m/>
    <s v="GTL互动中心派工单号：1-SODDBLB。"/>
    <s v="12JSDX240A（铁壳）"/>
    <m/>
    <m/>
    <m/>
    <m/>
    <m/>
    <s v="13t(奔驰)/4.76(ABS)"/>
    <m/>
    <s v="已结算"/>
    <d v="2020-02-29T23:59:59"/>
    <n v="453.46"/>
    <n v="123.48"/>
    <n v="0"/>
    <n v="72.55"/>
    <n v="49.88"/>
    <n v="0"/>
    <n v="699.36999999999989"/>
    <m/>
    <m/>
    <m/>
    <m/>
    <m/>
    <m/>
    <m/>
    <s v="气悬浮失效"/>
    <m/>
    <x v="3"/>
  </r>
  <r>
    <n v="2002"/>
    <s v="2450"/>
    <s v="北京福田戴姆勒汽车有限公司"/>
    <s v="RCFT003775202002130003"/>
    <s v="RCMFT003775202002130032"/>
    <s v="终审通过"/>
    <s v="普通维修"/>
    <s v="整车"/>
    <s v="LRDV7PEC2KT002479"/>
    <s v="KT002479"/>
    <s v="欧曼"/>
    <s v="无"/>
    <s v="6系公路车"/>
    <s v="服务产品线"/>
    <d v="2019-01-21T00:00:00"/>
    <d v="2019-03-01T00:00:00"/>
    <n v="143778"/>
    <m/>
    <s v="运输车"/>
    <s v="8×4"/>
    <s v="无"/>
    <m/>
    <m/>
    <s v="BJ1329VPPKF-AA"/>
    <s v="ISGE5-430"/>
    <s v="76248421"/>
    <s v="沈阳"/>
    <s v="FT003775"/>
    <s v="LIN00034"/>
    <s v="辽宁利丰源达汽车销售有限公司"/>
    <s v="富先生"/>
    <s v="1329VPPKF-B2Z00200"/>
    <d v="2020-02-12T12:52:31"/>
    <d v="2020-02-13T10:04:01"/>
    <s v="6810015034"/>
    <x v="19"/>
    <s v="座椅气阀总成（气囊座椅)漏气"/>
    <s v="SH5-6801120A1093"/>
    <s v="气悬浮总成"/>
    <s v="北京光华荣昌汽车部件有限公司"/>
    <s v="A1093"/>
    <s v="北京光华荣昌汽车部件有限公司"/>
    <s v="SH5-6801120A1093"/>
    <s v="气悬浮总成"/>
    <s v="未确认"/>
    <d v="2020-02-17T09:53:51"/>
    <m/>
    <d v="2020-02-17T09:53:51"/>
    <s v="SP054"/>
    <m/>
    <s v="是"/>
    <m/>
    <m/>
    <m/>
    <m/>
    <m/>
    <m/>
    <m/>
    <m/>
    <m/>
    <m/>
    <m/>
    <m/>
    <m/>
    <s v="更换气悬浮总成"/>
    <s v="12JSDX240TA(铝)"/>
    <m/>
    <m/>
    <m/>
    <m/>
    <m/>
    <s v="10t（440）后桥，速比：3.7（ABS）"/>
    <m/>
    <s v="已结算"/>
    <d v="2020-02-29T23:59:59"/>
    <n v="453.46"/>
    <n v="246.96"/>
    <n v="0"/>
    <n v="72.55"/>
    <n v="49.88"/>
    <n v="0"/>
    <n v="822.84999999999991"/>
    <m/>
    <m/>
    <m/>
    <m/>
    <m/>
    <m/>
    <m/>
    <s v="气悬浮失效"/>
    <m/>
    <x v="3"/>
  </r>
  <r>
    <n v="2002"/>
    <s v="2450"/>
    <s v="北京福田戴姆勒汽车有限公司"/>
    <s v="RCFT003775202002270007"/>
    <s v="RCMFT003775202002270014"/>
    <s v="终审通过"/>
    <s v="普通维修"/>
    <s v="整车"/>
    <s v="LRDV7PEC8KT001501"/>
    <s v="KT001501"/>
    <s v="欧曼"/>
    <s v="无"/>
    <s v="6系公路车"/>
    <s v="服务产品线"/>
    <d v="2019-01-09T00:00:00"/>
    <d v="2019-02-25T00:00:00"/>
    <n v="226896"/>
    <m/>
    <s v="运输车"/>
    <s v="8×4"/>
    <s v="无"/>
    <m/>
    <m/>
    <s v="BJ1329VPPKF-AA"/>
    <s v="ISGE5-430"/>
    <s v="76251687"/>
    <s v="沈阳"/>
    <s v="FT003775"/>
    <s v="LIN00034"/>
    <s v="辽宁利丰源达汽车销售有限公司"/>
    <s v="张"/>
    <s v="1329VPPKF-B2Z00200"/>
    <d v="2020-02-26T15:30:28"/>
    <d v="2020-02-27T09:50:47"/>
    <s v="6810001329"/>
    <x v="20"/>
    <s v="驾驶员座椅调整机构卡滞"/>
    <s v="SH5-6801120A1093"/>
    <s v="气悬浮总成"/>
    <s v="北京光华荣昌汽车部件有限公司"/>
    <s v="A1093"/>
    <s v="北京光华荣昌汽车部件有限公司"/>
    <s v="SH5-6801120A1093"/>
    <s v="气悬浮总成"/>
    <s v="已确认"/>
    <d v="2020-03-02T16:56:06"/>
    <m/>
    <d v="2020-03-02T16:56:06"/>
    <s v="SP038"/>
    <m/>
    <s v="是"/>
    <m/>
    <m/>
    <m/>
    <m/>
    <m/>
    <m/>
    <m/>
    <m/>
    <m/>
    <m/>
    <m/>
    <m/>
    <m/>
    <s v="更换气悬浮   "/>
    <s v="12JSDX240TA(铝)"/>
    <m/>
    <m/>
    <m/>
    <m/>
    <m/>
    <s v="10t（440）后桥，速比：3.7（ABS）"/>
    <m/>
    <s v="已结算"/>
    <d v="2020-02-29T23:59:59"/>
    <n v="453.46"/>
    <n v="123.48"/>
    <n v="0"/>
    <n v="72.55"/>
    <n v="49.88"/>
    <n v="0"/>
    <n v="699.36999999999989"/>
    <m/>
    <m/>
    <m/>
    <m/>
    <m/>
    <m/>
    <m/>
    <s v="气悬浮失效"/>
    <m/>
    <x v="3"/>
  </r>
  <r>
    <n v="2002"/>
    <s v="2450"/>
    <s v="北京福田戴姆勒汽车有限公司"/>
    <s v="RCFT003807202002160001"/>
    <e v="#N/A"/>
    <s v="终审通过"/>
    <s v="普通维修"/>
    <s v="整车"/>
    <s v="LRDV6PEC2KT036800"/>
    <s v="KT036800"/>
    <s v="欧曼"/>
    <s v="无"/>
    <s v="6系公路车"/>
    <s v="服务产品线"/>
    <d v="2019-11-13T00:00:00"/>
    <d v="2019-11-21T00:00:00"/>
    <n v="22845"/>
    <m/>
    <s v="运输车"/>
    <s v="6×2"/>
    <s v="P004"/>
    <m/>
    <m/>
    <s v="BJ1259VMPKP-AA"/>
    <s v="ISGE5-280"/>
    <s v="76303057"/>
    <s v="鲁西"/>
    <s v="FT003807"/>
    <s v="SHD00073"/>
    <s v="济南欧康汽车服务有限公司"/>
    <s v="陈晓瑞"/>
    <s v="1209VMPKL-C1T00100"/>
    <d v="2020-02-16T07:36:41"/>
    <d v="2020-02-16T16:14:48"/>
    <s v="6810015034"/>
    <x v="21"/>
    <s v="座椅气阀总成（气囊座椅)漏气"/>
    <s v="FH468100000016A1093"/>
    <s v="驾驶员座椅总成"/>
    <s v="北京光华荣昌汽车部件有限公司"/>
    <s v="A1093"/>
    <s v="北京光华荣昌汽车部件有限公司"/>
    <s v="FH468100000016A1093"/>
    <s v="驾驶员座椅总成"/>
    <s v="未确认"/>
    <d v="2020-02-19T10:20:12"/>
    <m/>
    <d v="2020-02-19T10:20:12"/>
    <s v="SP035"/>
    <m/>
    <s v="是"/>
    <m/>
    <m/>
    <m/>
    <m/>
    <m/>
    <m/>
    <m/>
    <m/>
    <m/>
    <m/>
    <m/>
    <m/>
    <m/>
    <m/>
    <s v="9JS119TA（铁）高低阀变速箱"/>
    <m/>
    <m/>
    <m/>
    <m/>
    <m/>
    <s v="10t（440）后桥，速比：3.7（ABS）"/>
    <m/>
    <s v="已结算"/>
    <d v="2020-02-29T23:59:59"/>
    <n v="0"/>
    <n v="223.44"/>
    <n v="0"/>
    <n v="0"/>
    <n v="0"/>
    <n v="0"/>
    <n v="223.44"/>
    <m/>
    <m/>
    <m/>
    <m/>
    <m/>
    <m/>
    <m/>
    <s v="气路总成"/>
    <m/>
    <x v="1"/>
  </r>
  <r>
    <n v="2002"/>
    <s v="2450"/>
    <s v="北京福田戴姆勒汽车有限公司"/>
    <s v="RCFT003823202002270013"/>
    <e v="#N/A"/>
    <s v="终审通过"/>
    <s v="普通维修"/>
    <s v="整车"/>
    <s v="LRDV7PEC4KR040860"/>
    <s v="KR040860"/>
    <s v="欧曼"/>
    <s v="无"/>
    <s v="6系公路车"/>
    <s v="服务产品线"/>
    <d v="2019-12-08T00:00:00"/>
    <d v="2020-01-10T00:00:00"/>
    <n v="8992"/>
    <m/>
    <s v="运输车"/>
    <s v="8×4"/>
    <s v="P002"/>
    <m/>
    <m/>
    <s v="BJ3313DNPKC-AR"/>
    <s v="ISGE5-300"/>
    <s v="76310809"/>
    <s v="川南"/>
    <s v="FT003823"/>
    <s v="SIC00009"/>
    <s v="攀枝花市京福汽车销售服务有限公司"/>
    <s v="赵文军"/>
    <s v="3317DPPKC-X6T00300"/>
    <d v="2020-02-26T14:36:02"/>
    <d v="2020-02-27T17:15:16"/>
    <s v="6810001058"/>
    <x v="22"/>
    <s v="驾驶员座椅装配不当"/>
    <s v="FH0681010100A0A1093"/>
    <s v="驾驶员座椅总成"/>
    <s v="北京光华荣昌汽车部件有限公司"/>
    <s v="A1093"/>
    <s v="北京光华荣昌汽车部件有限公司"/>
    <s v="FH0681010100A0A1093"/>
    <s v="驾驶员座椅总成"/>
    <s v="未确认"/>
    <d v="2020-03-02T15:12:01"/>
    <m/>
    <d v="2020-03-02T15:12:01"/>
    <s v="SP036"/>
    <m/>
    <s v="是"/>
    <m/>
    <m/>
    <m/>
    <m/>
    <m/>
    <m/>
    <m/>
    <m/>
    <m/>
    <m/>
    <m/>
    <m/>
    <m/>
    <s v="派工单号：1-SKC3C7O   APP内有视频"/>
    <s v="HW15710C（Q）铝"/>
    <m/>
    <m/>
    <m/>
    <m/>
    <m/>
    <s v="10t（440）后桥，速比：5.143（ABS）"/>
    <m/>
    <s v="已结算"/>
    <d v="2020-02-29T23:59:59"/>
    <n v="0"/>
    <n v="123.48"/>
    <n v="0"/>
    <n v="0"/>
    <n v="0"/>
    <n v="0"/>
    <n v="123.48"/>
    <m/>
    <m/>
    <m/>
    <m/>
    <m/>
    <m/>
    <m/>
    <s v="气路总成"/>
    <m/>
    <x v="1"/>
  </r>
  <r>
    <n v="2002"/>
    <s v="2450"/>
    <s v="北京福田戴姆勒汽车有限公司"/>
    <s v="RCFT003823202002290014"/>
    <s v="RCMFT003823202002290014"/>
    <s v="终审通过"/>
    <s v="外出服务"/>
    <s v="整车"/>
    <s v="LRDV7PEC5KR017278"/>
    <s v="KR017278"/>
    <s v="欧曼"/>
    <s v="无"/>
    <s v="9系非公路车"/>
    <s v="服务产品线"/>
    <d v="2019-05-10T00:00:00"/>
    <d v="2019-08-22T00:00:00"/>
    <n v="12255"/>
    <m/>
    <s v="运输车"/>
    <s v="8×4"/>
    <s v="P002"/>
    <m/>
    <m/>
    <s v="BJ3319DNPKC-AA"/>
    <s v="WP12.430E50"/>
    <s v="1419C050137"/>
    <s v="川南"/>
    <s v="FT003823"/>
    <s v="SIC00009"/>
    <s v="攀枝花市京福汽车销售服务有限公司"/>
    <s v="钟和陈"/>
    <s v="3319DPPKC-D9T00100"/>
    <d v="2020-01-29T14:35:28"/>
    <d v="2020-02-29T15:58:15"/>
    <s v="6810001118"/>
    <x v="23"/>
    <s v="驾驶员座椅软垫变形塌陷"/>
    <s v="FH468100000013A1093"/>
    <s v="驾驶员座椅总成"/>
    <s v="北京光华荣昌汽车部件有限公司"/>
    <s v="A1093"/>
    <s v="北京光华荣昌汽车部件有限公司"/>
    <s v="FH468100000013A1093"/>
    <s v="驾驶员座椅总成"/>
    <s v="已确认"/>
    <d v="2020-03-02T14:55:35"/>
    <s v="旧件仲裁"/>
    <d v="2020-03-02T14:55:35"/>
    <s v="SP032"/>
    <s v="更换减震器底座总成，不需要更换座椅总成"/>
    <s v="是"/>
    <m/>
    <m/>
    <m/>
    <m/>
    <m/>
    <m/>
    <m/>
    <m/>
    <m/>
    <m/>
    <m/>
    <m/>
    <m/>
    <s v="派工单号：1-RI870IE   APP内有视频"/>
    <s v="12JSDX240T（Q）铁"/>
    <m/>
    <m/>
    <m/>
    <m/>
    <m/>
    <s v="13t(奔驰)后桥,速比：5.92(自调臂ABS)"/>
    <m/>
    <s v="已结算"/>
    <d v="2020-02-29T23:59:59"/>
    <n v="2944.62"/>
    <n v="123.48"/>
    <n v="0"/>
    <n v="471.13"/>
    <n v="323.89999999999998"/>
    <n v="0"/>
    <n v="3863.13"/>
    <m/>
    <m/>
    <m/>
    <m/>
    <m/>
    <m/>
    <m/>
    <s v="/"/>
    <m/>
    <x v="0"/>
  </r>
  <r>
    <n v="2002"/>
    <s v="2450"/>
    <s v="北京福田戴姆勒汽车有限公司"/>
    <s v="RCFT003865202002210001"/>
    <e v="#N/A"/>
    <s v="终审通过"/>
    <s v="普通维修"/>
    <s v="整车"/>
    <s v="LRDS6PEB4KT035237"/>
    <s v="KT035237"/>
    <s v="欧曼"/>
    <s v="无"/>
    <s v="6系公路车"/>
    <s v="服务产品线"/>
    <d v="2019-11-04T00:00:00"/>
    <d v="2019-11-13T00:00:00"/>
    <n v="13223"/>
    <m/>
    <s v="运输车"/>
    <s v="6×4"/>
    <s v="P001"/>
    <m/>
    <m/>
    <s v="BJ4259SNFKB-XJ"/>
    <s v="ISGE5-430"/>
    <s v="76299119"/>
    <s v="粤西"/>
    <s v="FT003865"/>
    <s v="GUD00116"/>
    <s v="韶关市众磊重型汽车维修中心"/>
    <s v="邓"/>
    <s v="4259SMFKB-F6Z00100"/>
    <d v="2020-02-20T11:19:10"/>
    <d v="2020-02-21T16:02:54"/>
    <s v="6810001223"/>
    <x v="24"/>
    <s v="驾驶员座椅骨架开焊"/>
    <s v="FH468100000014A1093"/>
    <s v="驾驶员座椅总成"/>
    <s v="北京光华荣昌汽车部件有限公司"/>
    <s v="A1093"/>
    <s v="北京光华荣昌汽车部件有限公司"/>
    <s v="FH468100000014A1093"/>
    <s v="驾驶员座椅总成"/>
    <s v="未确认"/>
    <d v="2020-02-24T10:24:54"/>
    <m/>
    <d v="2020-02-24T10:24:54"/>
    <s v="SP040"/>
    <m/>
    <s v="是"/>
    <m/>
    <m/>
    <m/>
    <m/>
    <m/>
    <m/>
    <m/>
    <m/>
    <m/>
    <m/>
    <m/>
    <m/>
    <m/>
    <m/>
    <s v="12JSDX240TA(铝)"/>
    <m/>
    <m/>
    <m/>
    <m/>
    <m/>
    <s v="10t（440）后桥，速比：3.7（ABS）"/>
    <m/>
    <s v="已结算"/>
    <d v="2020-02-29T23:59:59"/>
    <n v="0"/>
    <n v="123.48"/>
    <n v="0"/>
    <n v="0"/>
    <n v="0"/>
    <n v="0"/>
    <n v="123.48"/>
    <m/>
    <m/>
    <m/>
    <m/>
    <m/>
    <m/>
    <m/>
    <s v="/"/>
    <m/>
    <x v="1"/>
  </r>
  <r>
    <n v="2002"/>
    <s v="2450"/>
    <s v="北京福田戴姆勒汽车有限公司"/>
    <s v="RCFT003882202002070001"/>
    <e v="#N/A"/>
    <s v="终审通过"/>
    <s v="外出服务"/>
    <s v="整车"/>
    <s v="LRDS6PEB0KT033677"/>
    <s v="KT033677"/>
    <s v="欧曼"/>
    <s v="无"/>
    <s v="6系公路车"/>
    <s v="服务产品线"/>
    <d v="2019-10-23T00:00:00"/>
    <d v="2019-10-31T00:00:00"/>
    <n v="43188"/>
    <m/>
    <s v="运输车"/>
    <s v="4×2"/>
    <s v="P001"/>
    <m/>
    <m/>
    <s v="BJ4189SLFKA-AJ"/>
    <s v="ISGE5-460"/>
    <s v="76297691"/>
    <s v="冀南"/>
    <s v="FT003882"/>
    <s v="HEB00193"/>
    <s v="河北晨阳汽车贸易有限公司"/>
    <s v="高"/>
    <s v="4189SLFKA-F8T00300"/>
    <d v="2020-02-06T10:00:51"/>
    <d v="2020-02-07T08:29:05"/>
    <s v="6810015034"/>
    <x v="25"/>
    <s v="座椅气阀总成（气囊座椅)漏气"/>
    <s v="FH468100000014A1093"/>
    <s v="驾驶员座椅总成"/>
    <s v="北京光华荣昌汽车部件有限公司"/>
    <s v="A1093"/>
    <s v="北京光华荣昌汽车部件有限公司"/>
    <s v="FH468100000014A1093"/>
    <s v="驾驶员座椅总成"/>
    <s v="未确认"/>
    <d v="2020-02-10T14:53:17"/>
    <m/>
    <d v="2020-02-10T14:53:17"/>
    <s v="SP054"/>
    <m/>
    <s v="是"/>
    <m/>
    <m/>
    <m/>
    <m/>
    <m/>
    <s v="STCFT003882202002070001"/>
    <s v="生效"/>
    <m/>
    <s v="白天"/>
    <s v="客户反映车辆漏气不能行驶要求救援，经我服务站到故障地发现为座椅气囊进气管损坏导致"/>
    <s v="_x000d_&#10;审批人：SP054_x000d_&#10;审批时间：2020/02/10  14:53:14_x000d_&#10;审批意见：_x000d_&#10;"/>
    <m/>
    <m/>
    <m/>
    <s v="12JSDX240TA（铝）"/>
    <m/>
    <m/>
    <m/>
    <m/>
    <m/>
    <s v="13t（485）后桥，速比：3.364(自调臂ABS)"/>
    <m/>
    <s v="已结算"/>
    <d v="2020-02-29T23:59:59"/>
    <n v="0"/>
    <n v="246.96"/>
    <n v="265"/>
    <n v="0"/>
    <n v="0"/>
    <n v="0"/>
    <n v="511.96000000000004"/>
    <m/>
    <m/>
    <m/>
    <m/>
    <m/>
    <m/>
    <m/>
    <s v="/"/>
    <m/>
    <x v="1"/>
  </r>
  <r>
    <n v="2002"/>
    <s v="2450"/>
    <s v="北京福田戴姆勒汽车有限公司"/>
    <s v="RCFT003963202002160003"/>
    <s v="RCMFT003963202002160001"/>
    <s v="终审通过"/>
    <s v="普通维修"/>
    <s v="整车"/>
    <s v="LRDS6PEB4KR039642"/>
    <s v="KR039642"/>
    <s v="欧曼"/>
    <s v="无"/>
    <s v="6系公路车"/>
    <s v="服务产品线"/>
    <d v="2019-12-03T00:00:00"/>
    <d v="2020-02-05T00:00:00"/>
    <n v="239"/>
    <m/>
    <s v="运输车"/>
    <s v="6×4"/>
    <s v="P001"/>
    <m/>
    <m/>
    <s v="BJ4259SNFKB-AJ"/>
    <s v="WP12.460E50"/>
    <s v="1419K123531"/>
    <s v="鲁西"/>
    <s v="FT003963"/>
    <s v="SHD00125"/>
    <s v="平邑县鑫亿汽车修理有限公司"/>
    <s v="孟鑫"/>
    <s v="4259SMFKB-M3T01000"/>
    <d v="2020-01-20T09:29:03"/>
    <d v="2020-02-16T11:24:51"/>
    <s v="6810015034"/>
    <x v="26"/>
    <s v="座椅气阀总成（气囊座椅)漏气"/>
    <s v="SH5-6806018A1093"/>
    <s v="速升速降开关气路总成"/>
    <s v="北京光华荣昌汽车部件有限公司"/>
    <s v="A1093"/>
    <s v="北京光华荣昌汽车部件有限公司"/>
    <s v="SH5-6806018A1093"/>
    <s v="速升速降开关气路总成"/>
    <s v="未确认"/>
    <d v="2020-02-20T08:36:17"/>
    <m/>
    <d v="2020-02-20T08:36:17"/>
    <s v="SP032"/>
    <m/>
    <s v="是"/>
    <m/>
    <m/>
    <m/>
    <m/>
    <m/>
    <m/>
    <m/>
    <m/>
    <m/>
    <m/>
    <m/>
    <m/>
    <m/>
    <m/>
    <s v="12JSDX240TA（铝）"/>
    <m/>
    <m/>
    <m/>
    <m/>
    <m/>
    <s v="10t（440）后桥，速比：3.7（ABS）"/>
    <m/>
    <s v="已结算"/>
    <d v="2020-02-29T23:59:59"/>
    <n v="147.12"/>
    <n v="223.44"/>
    <n v="0"/>
    <n v="23.53"/>
    <n v="16.18"/>
    <n v="0"/>
    <n v="410.27000000000004"/>
    <m/>
    <m/>
    <m/>
    <m/>
    <m/>
    <m/>
    <m/>
    <s v="开关损坏"/>
    <m/>
    <x v="1"/>
  </r>
  <r>
    <n v="2002"/>
    <s v="2450"/>
    <s v="北京福田戴姆勒汽车有限公司"/>
    <s v="RCFT003985202002280001"/>
    <e v="#N/A"/>
    <s v="终审通过"/>
    <s v="外出服务"/>
    <s v="整车"/>
    <s v="LRDS6PEB5KT033240"/>
    <s v="KT033240"/>
    <s v="欧曼"/>
    <s v="无"/>
    <s v="6系公路车"/>
    <s v="服务产品线"/>
    <d v="2019-10-21T00:00:00"/>
    <d v="2019-10-24T00:00:00"/>
    <n v="17614"/>
    <m/>
    <s v="运输车"/>
    <s v="4×2"/>
    <s v="P001"/>
    <m/>
    <m/>
    <s v="BJ4189SLFKA-AJ"/>
    <s v="ISGE5-460"/>
    <s v="76297168"/>
    <s v="江苏"/>
    <s v="FT003985"/>
    <s v="JIS00049"/>
    <s v="无锡祥泰汽车销售服务有限公司"/>
    <s v="中通供应链管理有限公司"/>
    <s v="4189SLFKA-F8T00900"/>
    <d v="2020-02-26T08:38:38"/>
    <d v="2020-02-28T08:45:35"/>
    <s v="6810002329"/>
    <x v="27"/>
    <s v="副驾驶员座椅调整机构卡滞"/>
    <s v="FH468100000007A1093"/>
    <s v="驾驶员座椅总成"/>
    <s v="北京光华荣昌汽车部件有限公司"/>
    <s v="A1093"/>
    <s v="北京光华荣昌汽车部件有限公司"/>
    <s v="FH468100000007A1093"/>
    <s v="驾驶员座椅总成"/>
    <s v="未确认"/>
    <d v="2020-03-03T10:01:24"/>
    <m/>
    <d v="2020-03-03T10:01:24"/>
    <s v="SP055"/>
    <m/>
    <s v="是"/>
    <m/>
    <m/>
    <m/>
    <m/>
    <m/>
    <s v="STCFT003985202002280001"/>
    <s v="生效"/>
    <m/>
    <s v="白天"/>
    <s v="中通快递车辆无条件外出"/>
    <s v="审批人 :Admin,审批时间 :2020-03-02审批意见:未上传APP照片/轨迹原因：.:_x000d_&#10;审批人：SP055_x000d_&#10;审批时间：2020/03/03  10:01:21_x000d_&#10;审批意见：_x000d_&#10;"/>
    <m/>
    <m/>
    <m/>
    <s v="12JSDX240TA（铝）"/>
    <m/>
    <m/>
    <m/>
    <m/>
    <m/>
    <s v="13t（485）后桥，速比：3.364(自调臂ABS)"/>
    <m/>
    <s v="已结算"/>
    <d v="2020-02-29T23:59:59"/>
    <n v="0"/>
    <n v="246.96"/>
    <n v="152"/>
    <n v="0"/>
    <n v="0"/>
    <n v="0"/>
    <n v="398.96000000000004"/>
    <m/>
    <m/>
    <m/>
    <m/>
    <m/>
    <m/>
    <m/>
    <s v="气路总成"/>
    <m/>
    <x v="1"/>
  </r>
  <r>
    <n v="2002"/>
    <s v="2450"/>
    <s v="北京福田戴姆勒汽车有限公司"/>
    <s v="RCFT005260202002210001"/>
    <e v="#N/A"/>
    <s v="终审通过"/>
    <s v="外出服务"/>
    <s v="整车"/>
    <s v="LRDV7PEC6KT026106"/>
    <s v="KT026106"/>
    <s v="欧曼"/>
    <s v="无"/>
    <s v="6系公路车"/>
    <s v="服务产品线"/>
    <d v="2019-08-16T00:00:00"/>
    <d v="2019-10-14T00:00:00"/>
    <n v="57136"/>
    <m/>
    <s v="运输车"/>
    <s v="8×4"/>
    <s v="P004"/>
    <m/>
    <m/>
    <s v="BJ1329VPPKF-AA"/>
    <s v="ISGE5-430"/>
    <s v="76285503"/>
    <s v="南宁"/>
    <s v="FT005260"/>
    <s v="FDGUX003"/>
    <s v="南宁市长荣机械有限公司"/>
    <s v="郑海滨"/>
    <s v="1319VPPKF-F1T00800"/>
    <d v="2020-02-04T20:25:09"/>
    <d v="2020-02-21T09:41:04"/>
    <s v="6810001058"/>
    <x v="28"/>
    <s v="驾驶员座椅装配不当"/>
    <s v="F1B22069110002A1093"/>
    <s v="中间座椅总成"/>
    <s v="北京光华荣昌汽车部件有限公司"/>
    <s v="A1093"/>
    <s v="北京光华荣昌汽车部件有限公司"/>
    <s v="F1B22069110002A1093"/>
    <s v="中间座椅总成"/>
    <s v="未确认"/>
    <d v="2020-03-02T12:00:32"/>
    <m/>
    <d v="2020-03-02T12:00:32"/>
    <s v="SP037"/>
    <m/>
    <s v="是"/>
    <m/>
    <m/>
    <m/>
    <m/>
    <m/>
    <m/>
    <m/>
    <m/>
    <m/>
    <m/>
    <m/>
    <m/>
    <m/>
    <m/>
    <s v="12JSDX240TA（铝）"/>
    <m/>
    <m/>
    <m/>
    <m/>
    <m/>
    <s v="13t(459)后桥，进口轮毂单元，速比:3.7(ABS)"/>
    <m/>
    <s v="已结算"/>
    <d v="2020-02-29T23:59:59"/>
    <n v="0"/>
    <n v="105.84"/>
    <n v="0"/>
    <n v="0"/>
    <n v="0"/>
    <n v="0"/>
    <n v="105.84"/>
    <m/>
    <m/>
    <m/>
    <m/>
    <m/>
    <m/>
    <m/>
    <s v="气路总成"/>
    <m/>
    <x v="1"/>
  </r>
  <r>
    <n v="2002"/>
    <s v="2450"/>
    <s v="北京福田戴姆勒汽车有限公司"/>
    <s v="RCFT006359202002270007"/>
    <s v="RCMFT006359202002270008"/>
    <s v="终审通过"/>
    <s v="商品车维修"/>
    <s v="整车"/>
    <s v="LRDS6PEB2LR001862"/>
    <s v="LR001862"/>
    <s v="欧曼"/>
    <s v="无"/>
    <s v="6系公路车"/>
    <s v="服务产品线"/>
    <d v="2020-01-07T00:00:00"/>
    <m/>
    <n v="622"/>
    <m/>
    <s v="运输车"/>
    <s v="6×4"/>
    <s v="P001"/>
    <m/>
    <m/>
    <s v="BJ4259SNFKB-XJ"/>
    <s v="ISGE5-430"/>
    <s v="76318686"/>
    <s v="鲁西"/>
    <s v="FT006359"/>
    <s v="FDSHD008"/>
    <s v="莘县乐达汽车销售服务有限公司"/>
    <s v="汤朋"/>
    <s v="4259SMFKB-F6T03200"/>
    <d v="2020-02-27T11:21:02"/>
    <d v="2020-02-27T17:21:38"/>
    <s v="6810001058"/>
    <x v="29"/>
    <s v="驾驶员座椅装配不当"/>
    <s v="FH468100000014A1093"/>
    <s v="驾驶员座椅总成"/>
    <s v="北京光华荣昌汽车部件有限公司"/>
    <s v="A1093"/>
    <s v="北京光华荣昌汽车部件有限公司"/>
    <s v="FH468100000014A1093"/>
    <s v="驾驶员座椅总成"/>
    <s v="未确认"/>
    <d v="2020-03-02T14:58:05"/>
    <m/>
    <d v="2020-03-02T14:58:05"/>
    <s v="SP036"/>
    <m/>
    <s v="是"/>
    <m/>
    <m/>
    <m/>
    <m/>
    <m/>
    <m/>
    <m/>
    <m/>
    <m/>
    <m/>
    <m/>
    <m/>
    <m/>
    <m/>
    <s v="12JSDX240TA(铝)"/>
    <m/>
    <m/>
    <m/>
    <m/>
    <m/>
    <s v="10t（400）后桥，进口轮毂单元，3.7自调臂ABS"/>
    <m/>
    <s v="已结算"/>
    <d v="2020-02-29T23:59:59"/>
    <n v="2947.28"/>
    <n v="95.76"/>
    <n v="0"/>
    <n v="471.56"/>
    <n v="324.2"/>
    <n v="0"/>
    <n v="3838.8"/>
    <m/>
    <m/>
    <m/>
    <m/>
    <m/>
    <m/>
    <m/>
    <s v="气囊崩开"/>
    <m/>
    <x v="3"/>
  </r>
  <r>
    <n v="2002"/>
    <s v="2450"/>
    <s v="北京福田戴姆勒汽车有限公司"/>
    <s v="RCFT006904202002260003"/>
    <s v="RCMFT006904202002260023"/>
    <s v="终审通过"/>
    <s v="外出服务"/>
    <s v="整车"/>
    <s v="LRDV6PECXKR010314"/>
    <s v="KR010314"/>
    <s v="欧曼"/>
    <s v="无"/>
    <s v="9系非公路车"/>
    <s v="服务产品线"/>
    <d v="2019-03-20T00:00:00"/>
    <d v="2019-06-04T00:00:00"/>
    <n v="46901"/>
    <m/>
    <s v="运输车"/>
    <s v="6×4"/>
    <s v="P002"/>
    <m/>
    <m/>
    <s v="BJ3259DLPKE-AP"/>
    <s v="ISGE5-490"/>
    <s v="76262980"/>
    <s v="川南"/>
    <s v="FT006904"/>
    <s v="SIC00125"/>
    <s v="冕宁县泸沽海侠汽车修理厂"/>
    <s v="吴先生"/>
    <s v="3259DMPKE-E8T00100"/>
    <d v="2020-02-26T06:59:04"/>
    <d v="2020-02-26T18:36:16"/>
    <s v="6810001223"/>
    <x v="30"/>
    <s v="驾驶员座椅骨架开焊"/>
    <s v="FH468100000013A1093"/>
    <s v="驾驶员座椅总成"/>
    <s v="北京光华荣昌汽车部件有限公司"/>
    <s v="A1093"/>
    <s v="北京光华荣昌汽车部件有限公司"/>
    <s v="FH468100000013A1093"/>
    <s v="驾驶员座椅总成"/>
    <s v="已确认"/>
    <d v="2020-02-28T13:57:48"/>
    <s v="旧件验收"/>
    <d v="2020-02-28T13:57:48"/>
    <s v="SP031"/>
    <s v="此问题只需更换零部件即可修复，我司不承担更换座椅总成费用_x000d_"/>
    <s v="是"/>
    <m/>
    <m/>
    <m/>
    <m/>
    <m/>
    <s v="STCFT006904202002260003"/>
    <s v="生效"/>
    <m/>
    <s v="白天"/>
    <s v="用户报修，座椅损坏，不能行驶"/>
    <s v="_x000d_&#10;审批人：SP031_x000d_&#10;审批时间：2020/02/28  13:57:36_x000d_&#10;审批意见：_x000d_&#10;"/>
    <m/>
    <m/>
    <s v="外出轨迹已上传"/>
    <s v="HW23712(Q)铁"/>
    <m/>
    <m/>
    <m/>
    <m/>
    <m/>
    <s v="13t(奔驰)后桥,速比：5.26(自调臂ABS)"/>
    <m/>
    <s v="已结算"/>
    <d v="2020-02-29T23:59:59"/>
    <n v="2944.62"/>
    <n v="123.48"/>
    <n v="1098"/>
    <n v="471.13"/>
    <n v="323.89999999999998"/>
    <n v="0"/>
    <n v="4961.13"/>
    <m/>
    <m/>
    <m/>
    <m/>
    <m/>
    <m/>
    <m/>
    <s v="气悬浮失效"/>
    <m/>
    <x v="3"/>
  </r>
  <r>
    <n v="2002"/>
    <s v="2450"/>
    <s v="北京福田戴姆勒汽车有限公司"/>
    <s v="RCFT010081202002030001"/>
    <s v="RCMFT010081202001190005"/>
    <s v="终审通过"/>
    <s v="普通维修"/>
    <s v="整车"/>
    <s v="LRDS6PEB7JT016440"/>
    <s v="JT016440"/>
    <s v="欧曼"/>
    <s v="无"/>
    <s v="6系公路车"/>
    <s v="服务产品线"/>
    <d v="2018-07-15T00:00:00"/>
    <d v="2018-08-07T00:00:00"/>
    <n v="245971"/>
    <m/>
    <s v="运输车"/>
    <s v="6×4"/>
    <s v="无"/>
    <m/>
    <s v="BJ4259SNFKB-AA"/>
    <s v="BJ4259SNFKB-AA"/>
    <s v="ISGE5-460"/>
    <s v="76225284"/>
    <s v="鲁西"/>
    <s v="FT010081"/>
    <s v="FDSHD022"/>
    <s v="蒙阴金顺汽车维修服务有限公司"/>
    <s v="李瑞平"/>
    <s v="4259SMFKB-B8Z01500"/>
    <d v="2020-01-19T10:48:52"/>
    <d v="2020-02-03T13:26:23"/>
    <s v="6810001118"/>
    <x v="31"/>
    <s v="驾驶员座椅软垫变形塌陷"/>
    <s v="FH4681010116A0A1093"/>
    <s v="驾驶员座椅总成"/>
    <s v="北京光华荣昌汽车部件有限公司"/>
    <s v="A1093"/>
    <s v="北京光华荣昌汽车部件有限公司"/>
    <s v="FH4681010116A0A1093"/>
    <s v="驾驶员座椅总成"/>
    <s v="未确认"/>
    <d v="2020-02-10T09:00:03"/>
    <m/>
    <d v="2020-02-10T09:00:03"/>
    <s v="SP053"/>
    <m/>
    <s v="是"/>
    <m/>
    <m/>
    <m/>
    <m/>
    <m/>
    <m/>
    <m/>
    <m/>
    <m/>
    <m/>
    <m/>
    <m/>
    <m/>
    <m/>
    <s v="12JSDX240TA（铝壳）"/>
    <m/>
    <m/>
    <m/>
    <m/>
    <m/>
    <s v="13t(459)后桥，进口轮毂单元，速比:3.7(ABS)"/>
    <m/>
    <s v="已结算"/>
    <d v="2020-02-29T23:59:59"/>
    <n v="2507"/>
    <n v="95.76"/>
    <n v="0"/>
    <n v="401.12"/>
    <n v="275.77"/>
    <n v="0"/>
    <n v="3279.65"/>
    <m/>
    <m/>
    <m/>
    <m/>
    <m/>
    <m/>
    <m/>
    <s v="/"/>
    <m/>
    <x v="1"/>
  </r>
  <r>
    <n v="2002"/>
    <s v="2450"/>
    <s v="北京福田戴姆勒汽车有限公司"/>
    <s v="RCFT011018202002190006"/>
    <s v="RCMFT011018202001210015"/>
    <s v="终审通过"/>
    <s v="普通维修"/>
    <s v="整车"/>
    <s v="LRDS6PEB6KR023863"/>
    <s v="KR023863"/>
    <s v="欧曼"/>
    <s v="无"/>
    <s v="6系公路车"/>
    <s v="服务产品线"/>
    <d v="2019-07-26T00:00:00"/>
    <d v="2019-07-26T00:00:00"/>
    <n v="53510"/>
    <m/>
    <s v="运输车"/>
    <s v="6×4"/>
    <s v="P001"/>
    <m/>
    <m/>
    <s v="BJ4253SNFKB-AP"/>
    <s v="WP10H400E50"/>
    <s v="3619G044741"/>
    <s v="鲁西"/>
    <s v="FT011018"/>
    <s v="FDSHD031"/>
    <s v="聊城飞翔汽车配件销售有限公司"/>
    <s v="刘瑞华"/>
    <s v="4257SNFJB-N6Z00200"/>
    <d v="2020-01-21T08:09:23"/>
    <d v="2020-02-19T20:40:23"/>
    <s v="6810001329"/>
    <x v="32"/>
    <s v="驾驶员座椅调整机构卡滞"/>
    <s v="SH3A-6801000A1093"/>
    <s v="底座模块化总成"/>
    <s v="北京光华荣昌汽车部件有限公司"/>
    <s v="A1093"/>
    <s v="北京光华荣昌汽车部件有限公司"/>
    <s v="SH3A-6801000A1093"/>
    <s v="底座模块化总成"/>
    <s v="未确认"/>
    <d v="2020-02-21T14:22:32"/>
    <m/>
    <d v="2020-02-21T14:22:32"/>
    <s v="SP035"/>
    <m/>
    <s v="是"/>
    <m/>
    <m/>
    <m/>
    <m/>
    <m/>
    <m/>
    <m/>
    <m/>
    <m/>
    <m/>
    <m/>
    <m/>
    <m/>
    <m/>
    <s v="12JSDX240TA（铝）"/>
    <m/>
    <m/>
    <m/>
    <m/>
    <m/>
    <s v="10t（440）后桥，速比：3.7（ABS）"/>
    <m/>
    <s v="已结算"/>
    <d v="2020-02-29T23:59:59"/>
    <n v="739.89"/>
    <n v="223.44"/>
    <n v="0"/>
    <n v="118.38"/>
    <n v="81.38"/>
    <n v="0"/>
    <n v="1163.0900000000001"/>
    <m/>
    <m/>
    <m/>
    <m/>
    <m/>
    <m/>
    <m/>
    <s v="松旷"/>
    <m/>
    <x v="0"/>
  </r>
  <r>
    <n v="2002"/>
    <s v="2450"/>
    <s v="北京福田戴姆勒汽车有限公司"/>
    <s v="RCFT000052872202001140001"/>
    <e v="#N/A"/>
    <s v="终审通过"/>
    <s v="外出服务"/>
    <s v="整车"/>
    <s v="LRDV7PEC0KT018177"/>
    <s v="KT018177"/>
    <s v="欧曼"/>
    <s v="无"/>
    <s v="9系公路车"/>
    <s v="服务产品线"/>
    <d v="2019-05-21T00:00:00"/>
    <d v="2019-08-29T00:00:00"/>
    <n v="32355"/>
    <m/>
    <s v="运输车"/>
    <s v="8×4"/>
    <s v="P004"/>
    <m/>
    <m/>
    <s v="BJ1319VNPKJ-AA"/>
    <s v="ISGE5-430"/>
    <s v="76249427"/>
    <s v="云南"/>
    <s v="FT000052872"/>
    <s v="FDYUN018"/>
    <s v="云南福顺汽车销售服务有限公司"/>
    <s v="汪兴国"/>
    <s v="1319VNPKF-J1T00200"/>
    <d v="2020-01-11T13:27:17"/>
    <d v="2020-01-14T16:21:23"/>
    <s v="6810015034"/>
    <x v="33"/>
    <s v="座椅气阀总成（气囊座椅)漏气"/>
    <s v="SH4681010070A0A1093"/>
    <s v="底支架总成"/>
    <s v="北京光华荣昌汽车部件有限公司"/>
    <s v="A1093"/>
    <s v="北京光华荣昌汽车部件有限公司"/>
    <s v="SH4681010070A0A1093"/>
    <s v="底支架总成"/>
    <s v="未确认"/>
    <d v="2020-02-12T14:31:35"/>
    <m/>
    <d v="2020-02-12T14:31:35"/>
    <s v="SP054"/>
    <m/>
    <s v="是"/>
    <m/>
    <m/>
    <m/>
    <m/>
    <m/>
    <s v="STCFT000052872202001140001"/>
    <s v="生效"/>
    <m/>
    <s v="白天"/>
    <s v="云南粉罐车客户驾驶室座椅漏气，需要外出维修"/>
    <s v="审批人：_x000d_&#10;SP051_x000d_&#10;审批时间：_x000d_&#10;2020/1/19 16:23:43_x000d_&#10;审批意见：_x000d_&#10;关联外出申请 ，  非免费外出项目_x000d_&#10;审批人：SP054_x000d_&#10;审批时间：2020/02/12  14:31:34_x000d_&#10;审批意见：关联外出申请 ，  非免费外出项目_x000d_&#10;"/>
    <m/>
    <m/>
    <s v="服务车辆智科轨迹未申请下来，请以APP和车联网轨迹为准"/>
    <s v="12JSDX240T（QH70)（铁）"/>
    <m/>
    <m/>
    <m/>
    <m/>
    <m/>
    <s v="13t(奔驰)后桥,速比：5.26(自调臂ABS)"/>
    <m/>
    <s v="已结算"/>
    <d v="2020-02-29T23:59:59"/>
    <n v="0"/>
    <n v="246.96"/>
    <n v="1679"/>
    <n v="0"/>
    <n v="0"/>
    <n v="0"/>
    <n v="1925.96"/>
    <m/>
    <m/>
    <m/>
    <m/>
    <m/>
    <m/>
    <m/>
    <s v="气路总成"/>
    <m/>
    <x v="1"/>
  </r>
  <r>
    <n v="2002"/>
    <s v="2450"/>
    <s v="北京福田戴姆勒汽车有限公司"/>
    <s v="RCFT000071407202001120002"/>
    <e v="#N/A"/>
    <s v="终审通过"/>
    <s v="普通维修"/>
    <s v="整车"/>
    <s v="LRDV6PDC1KT022792"/>
    <s v="KT022792"/>
    <s v="欧曼"/>
    <s v="无"/>
    <s v="6系公路车"/>
    <s v="服务产品线"/>
    <d v="2019-07-15T00:00:00"/>
    <d v="2019-07-25T00:00:00"/>
    <n v="104886"/>
    <m/>
    <s v="运输车"/>
    <s v="6×2"/>
    <s v="P004"/>
    <m/>
    <m/>
    <s v="BJ1257VMPHP-XA"/>
    <s v="ISD27050"/>
    <s v="78831698"/>
    <s v="鲁东"/>
    <s v="FT000071407"/>
    <s v="FDSHD050"/>
    <s v="潍坊朋来汽车销售服务有限公司"/>
    <s v="徐"/>
    <s v="1237VLPHP-X1Z00200"/>
    <d v="2020-01-11T15:33:17"/>
    <d v="2020-01-12T09:59:33"/>
    <s v="7040002123"/>
    <x v="34"/>
    <s v="上卧铺骨架开焊"/>
    <s v="FH0704010101A0A1093"/>
    <s v="上卧铺总成"/>
    <s v="北京光华荣昌汽车部件有限公司"/>
    <s v="A1093"/>
    <s v="北京光华荣昌汽车部件有限公司"/>
    <s v="FH0704010101A0A1093"/>
    <s v="上卧铺总成"/>
    <s v="已确认"/>
    <d v="2020-02-10T13:51:40"/>
    <m/>
    <d v="2020-02-10T13:51:40"/>
    <s v="SP053"/>
    <m/>
    <s v="是"/>
    <m/>
    <m/>
    <m/>
    <m/>
    <m/>
    <m/>
    <m/>
    <m/>
    <m/>
    <m/>
    <m/>
    <m/>
    <m/>
    <m/>
    <s v="9JS119TA（铁壳）"/>
    <m/>
    <m/>
    <m/>
    <m/>
    <m/>
    <s v="10t（440）后桥，速比：4.111（ABS）"/>
    <m/>
    <s v="已结算"/>
    <d v="2020-02-29T23:59:59"/>
    <n v="485.98"/>
    <n v="95.76"/>
    <n v="0"/>
    <n v="77.75"/>
    <n v="53.45"/>
    <n v="0"/>
    <n v="712.94"/>
    <m/>
    <m/>
    <m/>
    <m/>
    <m/>
    <m/>
    <m/>
    <s v="/"/>
    <m/>
    <x v="1"/>
  </r>
  <r>
    <n v="2002"/>
    <s v="2450"/>
    <s v="北京福田戴姆勒汽车有限公司"/>
    <s v="RCFT003963202001170006"/>
    <s v="RCMFT003963202001170008"/>
    <s v="终审通过"/>
    <s v="商品车维修"/>
    <s v="整车"/>
    <s v="LRDS6PEB4KT041345"/>
    <s v="KT041345"/>
    <s v="欧曼"/>
    <s v="无"/>
    <s v="6系公路车"/>
    <s v="服务产品线"/>
    <d v="2019-12-12T00:00:00"/>
    <d v="2020-02-28T00:00:00"/>
    <n v="129"/>
    <m/>
    <s v="运输车"/>
    <s v="6×4"/>
    <s v="P001"/>
    <m/>
    <m/>
    <s v="BJ4259SMFKB-AC"/>
    <s v="ISGE5-460"/>
    <s v="76311818"/>
    <s v="鲁西"/>
    <s v="FT003963"/>
    <s v="SHD00125"/>
    <s v="平邑县鑫亿汽车修理有限公司"/>
    <s v="曾现勤"/>
    <s v="4259SMFKB-F8Z00500"/>
    <d v="2020-01-17T12:43:24"/>
    <d v="2020-01-17T23:35:20"/>
    <s v="6810015034"/>
    <x v="35"/>
    <s v="座椅气阀总成（气囊座椅)漏气"/>
    <s v="SH5-6806018A1093"/>
    <s v="速升速降开关气路总成"/>
    <s v="北京光华荣昌汽车部件有限公司"/>
    <s v="A1093"/>
    <s v="北京光华荣昌汽车部件有限公司"/>
    <s v="SH5-6806018A1093"/>
    <s v="速升速降开关气路总成"/>
    <s v="未确认"/>
    <d v="2020-02-20T09:14:25"/>
    <m/>
    <d v="2020-02-20T09:14:25"/>
    <s v="SP055"/>
    <m/>
    <s v="是"/>
    <m/>
    <m/>
    <m/>
    <m/>
    <m/>
    <m/>
    <m/>
    <m/>
    <m/>
    <m/>
    <m/>
    <m/>
    <m/>
    <m/>
    <s v="12JSDX240TA（铝）"/>
    <m/>
    <m/>
    <m/>
    <m/>
    <m/>
    <s v="10t（440）后桥，速比：3.7（ABS）"/>
    <m/>
    <s v="已结算"/>
    <d v="2020-02-29T23:59:59"/>
    <n v="147.12"/>
    <n v="223.44"/>
    <n v="0"/>
    <n v="23.53"/>
    <n v="16.18"/>
    <n v="0"/>
    <n v="410.27000000000004"/>
    <m/>
    <m/>
    <m/>
    <m/>
    <m/>
    <m/>
    <m/>
    <s v="开关损坏"/>
    <m/>
    <x v="1"/>
  </r>
  <r>
    <n v="2002"/>
    <s v="2450"/>
    <s v="北京福田戴姆勒汽车有限公司"/>
    <s v="RCFT004136202001200007"/>
    <s v="RCMFT004136202001200017"/>
    <s v="终审通过"/>
    <s v="商品车维修"/>
    <s v="整车"/>
    <s v="LRDS6PEB0LR002749"/>
    <s v="LR002749"/>
    <s v="欧曼"/>
    <s v="无"/>
    <s v="6系公路车"/>
    <s v="服务产品线"/>
    <d v="2020-01-12T00:00:00"/>
    <m/>
    <n v="827"/>
    <m/>
    <s v="运输车"/>
    <s v="6×4"/>
    <s v="P001"/>
    <m/>
    <m/>
    <s v="BJ4253SNFKB-AP"/>
    <s v="WP10H400E50"/>
    <s v="7519L012098"/>
    <s v="鲁西"/>
    <s v="FT004136"/>
    <s v="SHD00355"/>
    <s v="枣庄同鑫源汽车销售有限公司"/>
    <s v="李大鹏"/>
    <s v="4257SNFJB-N6Z00100"/>
    <d v="2020-01-18T15:59:34"/>
    <d v="2020-01-20T10:31:15"/>
    <s v="5020040029"/>
    <x v="36"/>
    <s v="驾驶室高度调节阀卡滞"/>
    <s v="FH0502B01100A0A1093"/>
    <s v="车身高度调节阀(后)"/>
    <s v="北京光华荣昌汽车部件有限公司"/>
    <s v="A1093"/>
    <s v="北京光华荣昌汽车部件有限公司"/>
    <s v="FH0502B01100A0A1093"/>
    <s v="车身高度调节阀(后)"/>
    <s v="已确认"/>
    <d v="2020-02-12T10:33:30"/>
    <s v="旧件验收"/>
    <d v="2020-02-12T10:33:30"/>
    <s v="SP053"/>
    <s v="我司于2013年关于此产品就停止供货至今，此车辆为2020年制造出厂，存在造假"/>
    <s v="是"/>
    <m/>
    <m/>
    <m/>
    <m/>
    <m/>
    <m/>
    <m/>
    <m/>
    <m/>
    <m/>
    <m/>
    <m/>
    <m/>
    <m/>
    <s v="12JSDX240TA（铝）"/>
    <m/>
    <m/>
    <m/>
    <m/>
    <m/>
    <s v="10t（440）后桥，速比：3.7（ABS）"/>
    <m/>
    <s v="已结算"/>
    <d v="2020-02-29T23:59:59"/>
    <n v="147.72"/>
    <n v="95.76"/>
    <n v="0"/>
    <n v="23.63"/>
    <n v="16.239999999999998"/>
    <n v="0"/>
    <n v="283.35000000000002"/>
    <m/>
    <m/>
    <m/>
    <m/>
    <m/>
    <m/>
    <m/>
    <s v="调节阀失效"/>
    <m/>
    <x v="1"/>
  </r>
</pivotCacheRecords>
</file>

<file path=xl/pivotCache/pivotCacheRecords2.xml><?xml version="1.0" encoding="utf-8"?>
<pivotCacheRecords xmlns="http://schemas.openxmlformats.org/spreadsheetml/2006/main" xmlns:r="http://schemas.openxmlformats.org/officeDocument/2006/relationships" count="705">
  <r>
    <x v="0"/>
    <s v="2450"/>
    <s v="北京福田戴姆勒汽车有限公司"/>
    <s v="RCFT000005819201912090014"/>
    <s v="RCMFT000005819201912090028"/>
    <s v="终审通过"/>
    <s v="普通维修"/>
    <s v="整车"/>
    <s v="LRDS6PEB7KT015077"/>
    <s v="KT015077"/>
    <s v="欧曼"/>
    <s v="无"/>
    <s v="6系公路车"/>
    <s v="服务产品线"/>
    <d v="2019-04-19T00:00:00"/>
    <d v="2019-04-24T00:00:00"/>
    <n v="102569"/>
    <m/>
    <s v="运输车"/>
    <s v="6×4"/>
    <s v="P001"/>
    <m/>
    <m/>
    <s v="BJ4259SNFKB-AA"/>
    <s v="ISGE5-510"/>
    <s v="76269512"/>
    <s v="青海"/>
    <s v="FT000005819"/>
    <s v="FDQIH009"/>
    <s v="青海元通汽车销售服务有限公司"/>
    <s v="马老板"/>
    <s v="4259SMFKB-B9T00500"/>
    <d v="2019-12-08T15:11:41"/>
    <d v="2019-12-09T11:44:57"/>
    <s v="6810001210"/>
    <s v="客户反映车辆座椅损坏，经我站维修人员检查发现驾驶员座椅骨架断裂，导致此故障，需更换驾驶员座椅总成"/>
    <s v="驾驶员座椅骨架断裂"/>
    <s v="FH468100000016A1093"/>
    <s v="驾驶员座椅总成"/>
    <s v="北京光华荣昌汽车部件有限公司"/>
    <s v="A1093"/>
    <s v="北京光华荣昌汽车部件有限公司"/>
    <s v="FH468100000016A1093"/>
    <s v="驾驶员座椅总成"/>
    <s v="未确认"/>
    <d v="2019-12-18T10:25:01"/>
    <m/>
    <d v="2019-12-18T10:25:01"/>
    <s v="SP009"/>
    <m/>
    <s v="是"/>
    <m/>
    <m/>
    <m/>
    <m/>
    <m/>
    <m/>
    <m/>
    <m/>
    <m/>
    <m/>
    <m/>
    <m/>
    <m/>
    <m/>
    <s v="Z"/>
    <s v="已结算"/>
    <d v="2019-12-31T23:59:59"/>
    <n v="3696.11"/>
    <n v="105.84"/>
    <d v="1899-12-30T00:00:00"/>
    <d v="1901-08-13T08:52:48"/>
    <d v="1901-02-09T13:40:48"/>
    <d v="1899-12-30T00:00:00"/>
    <n v="4799.8900000000003"/>
    <m/>
    <m/>
    <m/>
    <m/>
    <m/>
    <m/>
    <m/>
    <s v="气悬浮不起"/>
    <n v="190414"/>
    <x v="0"/>
  </r>
  <r>
    <x v="0"/>
    <s v="2450"/>
    <s v="北京福田戴姆勒汽车有限公司"/>
    <s v="RCFT000008972201912050008"/>
    <e v="#N/A"/>
    <s v="终审通过"/>
    <s v="普通维修"/>
    <s v="整车"/>
    <s v="LRDS6PEB0KR030226"/>
    <s v="KR030226"/>
    <s v="欧曼"/>
    <s v="无"/>
    <s v="6系公路车"/>
    <s v="服务产品线"/>
    <d v="2019-09-19T00:00:00"/>
    <d v="2019-10-24T00:00:00"/>
    <n v="19400"/>
    <m/>
    <s v="运输车"/>
    <s v="6×4"/>
    <s v="P001"/>
    <m/>
    <m/>
    <s v="BJ4259SNFKB-XJ"/>
    <s v="ISGE5-430"/>
    <s v="76291416"/>
    <s v="鲁西"/>
    <s v="FT000008972"/>
    <s v="FDSHD035"/>
    <s v="济宁宇田汽车贸易有限公司"/>
    <s v="杨兴运"/>
    <s v="4259SMFKB-F6T03200"/>
    <d v="2019-12-05T11:17:50"/>
    <d v="2019-12-05T12:51:17"/>
    <s v="6810015034"/>
    <s v="现象：该车座椅漏气严重无法升降，原因：经检测为座椅气悬浮管路开裂导致"/>
    <s v="座椅气阀总成（气囊座椅)漏气"/>
    <s v="FH468100000014A1093"/>
    <s v="驾驶员座椅总成"/>
    <s v="北京光华荣昌汽车部件有限公司"/>
    <s v="A1093"/>
    <s v="北京光华荣昌汽车部件有限公司"/>
    <s v="FH468100000014A1093"/>
    <s v="驾驶员座椅总成"/>
    <s v="未确认"/>
    <d v="2019-12-16T16:22:10"/>
    <m/>
    <d v="2019-12-16T16:22:10"/>
    <s v="SP015"/>
    <m/>
    <s v="是"/>
    <m/>
    <m/>
    <m/>
    <m/>
    <m/>
    <m/>
    <m/>
    <m/>
    <m/>
    <m/>
    <m/>
    <m/>
    <m/>
    <m/>
    <m/>
    <s v="已结算"/>
    <d v="2019-12-31T23:59:59"/>
    <n v="0"/>
    <n v="223.44"/>
    <d v="1899-12-30T00:00:00"/>
    <d v="1899-12-30T00:00:00"/>
    <d v="1899-12-30T00:00:00"/>
    <d v="1899-12-30T00:00:00"/>
    <n v="223.44"/>
    <m/>
    <m/>
    <m/>
    <m/>
    <m/>
    <m/>
    <m/>
    <s v="气悬浮"/>
    <m/>
    <x v="1"/>
  </r>
  <r>
    <x v="0"/>
    <s v="2450"/>
    <s v="北京福田戴姆勒汽车有限公司"/>
    <s v="RCFT000011141201912060004"/>
    <s v="RCMFT000011141201912060010"/>
    <s v="终审通过"/>
    <s v="普通维修"/>
    <s v="整车"/>
    <s v="LRDS6PEB5JR010410"/>
    <s v="JR010410"/>
    <s v="欧曼"/>
    <s v="无"/>
    <s v="6系公路车"/>
    <s v="服务产品线"/>
    <d v="2018-05-09T00:00:00"/>
    <d v="2018-11-03T00:00:00"/>
    <n v="59513"/>
    <m/>
    <s v="运输车"/>
    <s v="6X4"/>
    <s v="无"/>
    <m/>
    <m/>
    <s v="BJ4259SNFKB-AB"/>
    <s v="ISGE5-430"/>
    <s v="76216930"/>
    <s v="乌鲁木齐"/>
    <s v="FT000011141"/>
    <s v="XIJ00077"/>
    <s v="新疆新明鑫晟机械制造服务有限公司"/>
    <s v="马海军"/>
    <s v="4259SMFKB-A8Z01400"/>
    <d v="2019-12-05T10:28:54"/>
    <d v="2019-12-06T12:41:44"/>
    <s v="6810001118"/>
    <s v="用户反映：座椅损坏，经现场检查发现座椅坐垫损坏，无法修复，更换新件后故障排除。"/>
    <s v="驾驶员座椅软垫变形塌陷"/>
    <s v="SH4A-6802118A1093"/>
    <s v="司机座垫总成"/>
    <s v="北京光华荣昌汽车部件有限公司"/>
    <s v="A1093"/>
    <s v="北京光华荣昌汽车部件有限公司"/>
    <s v="SH4A-6802118A1093"/>
    <s v="司机座垫总成"/>
    <s v="未确认"/>
    <d v="2019-12-18T10:25:29"/>
    <m/>
    <d v="2019-12-18T10:25:29"/>
    <s v="SP039"/>
    <m/>
    <s v="是"/>
    <m/>
    <m/>
    <m/>
    <m/>
    <m/>
    <m/>
    <m/>
    <m/>
    <m/>
    <m/>
    <m/>
    <m/>
    <m/>
    <m/>
    <m/>
    <s v="已结算"/>
    <d v="2019-12-31T23:59:59"/>
    <n v="88.9"/>
    <n v="258.44"/>
    <d v="1899-12-30T00:00:00"/>
    <d v="1900-01-13T05:16:48"/>
    <d v="1900-01-08T18:28:48"/>
    <d v="1899-12-30T00:00:00"/>
    <n v="371.33000000000004"/>
    <m/>
    <m/>
    <m/>
    <m/>
    <s v="车队客户"/>
    <m/>
    <m/>
    <s v="坐垫塌陷"/>
    <m/>
    <x v="2"/>
  </r>
  <r>
    <x v="0"/>
    <s v="2450"/>
    <s v="北京福田戴姆勒汽车有限公司"/>
    <s v="RCFT000011141201912070022"/>
    <s v="RCMFT000011141201912060002"/>
    <s v="终审通过"/>
    <s v="普通维修"/>
    <s v="整车"/>
    <s v="LRDS6PEB0KR015614"/>
    <s v="KR015614"/>
    <s v="欧曼"/>
    <s v="无"/>
    <s v="6系公路车"/>
    <s v="服务产品线"/>
    <d v="2019-04-21T00:00:00"/>
    <d v="2019-06-10T00:00:00"/>
    <n v="83974"/>
    <m/>
    <s v="运输车"/>
    <s v="6X4"/>
    <s v="P001"/>
    <m/>
    <m/>
    <s v="BJ4259SNFKB-AA"/>
    <s v="ISGE5-430"/>
    <s v="76269892"/>
    <s v="乌鲁木齐"/>
    <s v="FT000011141"/>
    <s v="XIJ00077"/>
    <s v="新疆新明鑫晟机械制造服务有限公司"/>
    <s v="申少平"/>
    <s v="4259SMFKB-F6Z00500"/>
    <d v="2019-12-04T16:27:30"/>
    <d v="2019-12-07T17:56:24"/>
    <s v="6810001058"/>
    <s v="用户反映：座椅损坏，经现场检查发现座椅气阀漏气，无法修复，更换新件后故障排除。"/>
    <s v="驾驶员座椅装配不当"/>
    <s v="FH468100000014A1093"/>
    <s v="驾驶员座椅总成"/>
    <s v="北京光华荣昌汽车部件有限公司"/>
    <s v="A1093"/>
    <s v="北京光华荣昌汽车部件有限公司"/>
    <s v="FH468100000014A1093"/>
    <s v="驾驶员座椅总成"/>
    <s v="未确认"/>
    <d v="2019-12-18T17:54:51"/>
    <m/>
    <d v="2019-12-18T17:54:51"/>
    <s v="SP015"/>
    <m/>
    <s v="是"/>
    <m/>
    <m/>
    <m/>
    <m/>
    <m/>
    <m/>
    <m/>
    <m/>
    <m/>
    <m/>
    <m/>
    <m/>
    <m/>
    <m/>
    <m/>
    <s v="已结算"/>
    <d v="2019-12-31T23:59:59"/>
    <n v="3448.7"/>
    <n v="105.84"/>
    <d v="1899-12-30T00:00:00"/>
    <d v="1901-07-04T18:57:36"/>
    <d v="1901-01-13T08:24:00"/>
    <d v="1899-12-30T00:00:00"/>
    <n v="4485.68"/>
    <m/>
    <m/>
    <m/>
    <m/>
    <m/>
    <m/>
    <m/>
    <s v="阻尼器螺栓脱落"/>
    <m/>
    <x v="2"/>
  </r>
  <r>
    <x v="0"/>
    <s v="2450"/>
    <s v="北京福田戴姆勒汽车有限公司"/>
    <s v="RCFT000011141201912100004"/>
    <s v="RCMFT000011141201912100003"/>
    <s v="终审通过"/>
    <s v="普通维修"/>
    <s v="整车"/>
    <s v="LRDS6PEBXKT006695"/>
    <s v="KT006695"/>
    <s v="欧曼"/>
    <s v="无"/>
    <s v="6系公路车"/>
    <s v="服务产品线"/>
    <d v="2019-02-25T00:00:00"/>
    <d v="2019-03-07T00:00:00"/>
    <n v="105905"/>
    <m/>
    <s v="运输车"/>
    <s v="6X4"/>
    <s v="无"/>
    <m/>
    <m/>
    <s v="BJ4259SNFKB-AJ"/>
    <s v="WP12.460E50"/>
    <s v="1419B022103"/>
    <s v="乌鲁木齐"/>
    <s v="FT000011141"/>
    <s v="XIJ00077"/>
    <s v="新疆新明鑫晟机械制造服务有限公司"/>
    <s v="袁庆武"/>
    <s v="4259SMFKB-M3Z00100"/>
    <d v="2019-12-09T12:51:28"/>
    <d v="2019-12-10T11:45:44"/>
    <s v="6810015034"/>
    <s v="用户反映：座椅损坏，现场检查发现座椅漏气，阀损坏，无法修复，更换新件后故障排除。"/>
    <s v="座椅气阀总成（气囊座椅)漏气"/>
    <s v="FH468100000014A1093"/>
    <s v="驾驶员座椅总成"/>
    <s v="北京光华荣昌汽车部件有限公司"/>
    <s v="A1093"/>
    <s v="北京光华荣昌汽车部件有限公司"/>
    <s v="FH468100000014A1093"/>
    <s v="驾驶员座椅总成"/>
    <s v="未确认"/>
    <d v="2019-12-20T09:49:30"/>
    <m/>
    <d v="2019-12-20T09:49:30"/>
    <s v="SP014"/>
    <m/>
    <s v="是"/>
    <m/>
    <m/>
    <m/>
    <m/>
    <m/>
    <m/>
    <m/>
    <m/>
    <m/>
    <m/>
    <m/>
    <m/>
    <m/>
    <m/>
    <s v="无拆分件，故给予用户更换总成处理。"/>
    <s v="已结算"/>
    <d v="2019-12-31T23:59:59"/>
    <n v="3448.7"/>
    <n v="105.84"/>
    <d v="1899-12-30T00:00:00"/>
    <d v="1901-07-04T18:57:36"/>
    <d v="1901-01-13T08:24:00"/>
    <d v="1899-12-30T00:00:00"/>
    <n v="4485.68"/>
    <m/>
    <m/>
    <m/>
    <m/>
    <m/>
    <m/>
    <m/>
    <s v="升降开关气管崩开"/>
    <n v="1902"/>
    <x v="1"/>
  </r>
  <r>
    <x v="0"/>
    <s v="2450"/>
    <s v="北京福田戴姆勒汽车有限公司"/>
    <s v="RCFT000014259201912070004"/>
    <e v="#N/A"/>
    <s v="终审通过"/>
    <s v="普通维修"/>
    <s v="整车"/>
    <s v="LRDS6PTC9KT020549"/>
    <s v="KT020549"/>
    <s v="欧曼"/>
    <s v="无"/>
    <s v="6系公路车"/>
    <s v="服务产品线"/>
    <d v="2019-06-10T00:00:00"/>
    <d v="2019-06-30T00:00:00"/>
    <n v="18017"/>
    <m/>
    <s v="运输车"/>
    <s v="6×4"/>
    <s v="P001"/>
    <m/>
    <m/>
    <s v="BJ4259SMFCB-XA"/>
    <s v="WP13NG430E52"/>
    <s v="3119E043702"/>
    <s v="沈阳"/>
    <s v="FT000014259"/>
    <s v="FDNEM015"/>
    <s v="通辽市华汽汽车服务有限公司"/>
    <s v="张国梁"/>
    <s v="4259SMFCB-G8Z00100"/>
    <d v="2019-12-06T12:58:47"/>
    <d v="2019-12-07T14:32:09"/>
    <s v="6810015034"/>
    <s v="座椅漏气，检查发现座椅内部气管蹦开，拆解座椅重新进行安装"/>
    <s v="座椅气阀总成（气囊座椅)漏气"/>
    <s v="FH468100000014A1093"/>
    <s v="驾驶员座椅总成"/>
    <s v="北京光华荣昌汽车部件有限公司"/>
    <s v="A1093"/>
    <s v="北京光华荣昌汽车部件有限公司"/>
    <s v="FH468100000014A1093"/>
    <s v="驾驶员座椅总成"/>
    <s v="未确认"/>
    <d v="2019-12-19T16:52:14"/>
    <m/>
    <d v="2019-12-19T16:52:14"/>
    <s v="SP015"/>
    <m/>
    <s v="是"/>
    <m/>
    <m/>
    <m/>
    <m/>
    <m/>
    <m/>
    <m/>
    <m/>
    <m/>
    <m/>
    <m/>
    <m/>
    <m/>
    <m/>
    <m/>
    <s v="已结算"/>
    <d v="2019-12-31T23:59:59"/>
    <n v="0"/>
    <n v="246.96"/>
    <d v="1899-12-30T00:00:00"/>
    <d v="1899-12-30T00:00:00"/>
    <d v="1899-12-30T00:00:00"/>
    <d v="1899-12-30T00:00:00"/>
    <n v="246.96"/>
    <m/>
    <m/>
    <m/>
    <m/>
    <m/>
    <m/>
    <m/>
    <s v="气路总成"/>
    <e v="#N/A"/>
    <x v="1"/>
  </r>
  <r>
    <x v="0"/>
    <s v="2450"/>
    <s v="北京福田戴姆勒汽车有限公司"/>
    <s v="RCFT000017376201912070003"/>
    <s v="RCMFT000017376201912070003"/>
    <s v="终审通过"/>
    <s v="普通维修"/>
    <s v="整车"/>
    <s v="LRDS6PEB2JT019679"/>
    <s v="JT019679"/>
    <s v="欧曼"/>
    <s v="无"/>
    <s v="9系公路车"/>
    <s v="服务产品线"/>
    <d v="2018-09-06T00:00:00"/>
    <d v="2018-09-15T00:00:00"/>
    <n v="116606"/>
    <m/>
    <s v="运输车"/>
    <s v="6X4"/>
    <s v="无"/>
    <m/>
    <m/>
    <s v="BJ4259SMFKB-AA"/>
    <s v="ISGE5-510"/>
    <s v="76232751"/>
    <s v="甘肃"/>
    <s v="FT000017376"/>
    <s v="FDGAS005"/>
    <s v="兰州启路汽车服务有限公司"/>
    <s v="张克兵"/>
    <s v="4259SMFKB-E5Z00100"/>
    <d v="2019-12-05T09:37:28"/>
    <d v="2019-12-07T14:05:16"/>
    <s v="6810015034"/>
    <s v="用户反映车辆座椅左右摇晃，经检查发现坐框减震器总成损坏。"/>
    <s v="座椅气阀总成（气囊座椅)漏气"/>
    <s v="SH4A-6805001-BA1093"/>
    <s v="坐框减震器总成"/>
    <s v="北京光华荣昌汽车部件有限公司"/>
    <s v="A1093"/>
    <s v="北京光华荣昌汽车部件有限公司"/>
    <s v="SH4A-6805001-BA1093"/>
    <s v="坐框减震器总成"/>
    <s v="未确认"/>
    <d v="2019-12-23T15:06:53"/>
    <m/>
    <d v="2019-12-23T15:06:53"/>
    <s v="SP013"/>
    <m/>
    <s v="是"/>
    <m/>
    <m/>
    <m/>
    <m/>
    <m/>
    <m/>
    <m/>
    <m/>
    <m/>
    <m/>
    <m/>
    <m/>
    <m/>
    <m/>
    <m/>
    <s v="已结算"/>
    <d v="2019-12-31T23:59:59"/>
    <n v="372.14"/>
    <n v="246.96"/>
    <d v="1899-12-30T00:00:00"/>
    <d v="1900-02-27T12:57:36"/>
    <d v="1900-02-08T22:19:12"/>
    <d v="1899-12-30T00:00:00"/>
    <n v="719.56999999999994"/>
    <m/>
    <m/>
    <m/>
    <m/>
    <m/>
    <m/>
    <m/>
    <s v="左右摇晃"/>
    <n v="0"/>
    <x v="3"/>
  </r>
  <r>
    <x v="0"/>
    <s v="2450"/>
    <s v="北京福田戴姆勒汽车有限公司"/>
    <s v="RCFT000020072201912010015"/>
    <s v="RCMFT000020072201912010021"/>
    <s v="终审通过"/>
    <s v="普通维修"/>
    <s v="整车"/>
    <s v="LRDS6PEB5KR014412"/>
    <s v="KR014412"/>
    <s v="欧曼"/>
    <s v="无"/>
    <s v="6系公路车"/>
    <s v="服务产品线"/>
    <d v="2019-04-14T00:00:00"/>
    <d v="2019-07-04T00:00:00"/>
    <n v="32124"/>
    <m/>
    <s v="运输车"/>
    <s v="6X4"/>
    <s v="P001"/>
    <m/>
    <m/>
    <s v="BJ4253SNFKB-AP"/>
    <s v="WP10H400E50"/>
    <s v="3619D028718"/>
    <s v="鲁西"/>
    <s v="FT000020072"/>
    <s v="FDSHD033"/>
    <s v="济宁金德物流有限公司"/>
    <s v="客户"/>
    <s v="4257SNFJB-N6Z00100"/>
    <d v="2019-12-01T15:57:15"/>
    <d v="2019-12-01T18:20:22"/>
    <s v="6810001410"/>
    <s v="检查发现原因是气控升降手柄损坏造成座椅不升"/>
    <s v="驾驶员座椅扶手断裂"/>
    <s v="SH3A-6806006A1093"/>
    <s v="气控升降手柄总成"/>
    <s v="北京光华荣昌汽车部件有限公司"/>
    <s v="A1093"/>
    <s v="北京光华荣昌汽车部件有限公司"/>
    <s v="SH3A-6806006A1093"/>
    <s v="气控升降手柄总成"/>
    <s v="已确认"/>
    <d v="2019-12-17T10:41:49"/>
    <m/>
    <d v="2019-12-17T10:41:49"/>
    <s v="SP016"/>
    <m/>
    <s v="是"/>
    <m/>
    <m/>
    <m/>
    <m/>
    <m/>
    <m/>
    <m/>
    <m/>
    <m/>
    <m/>
    <m/>
    <m/>
    <m/>
    <m/>
    <m/>
    <s v="已结算"/>
    <d v="2019-12-31T23:59:59"/>
    <n v="92.3"/>
    <n v="223.44"/>
    <d v="1899-12-30T00:00:00"/>
    <d v="1900-01-13T18:14:24"/>
    <d v="1900-01-09T03:36:00"/>
    <d v="1899-12-30T00:00:00"/>
    <n v="340.65"/>
    <m/>
    <m/>
    <m/>
    <m/>
    <m/>
    <m/>
    <m/>
    <s v="气控升降手柄损坏"/>
    <n v="0"/>
    <x v="1"/>
  </r>
  <r>
    <x v="0"/>
    <s v="2450"/>
    <s v="北京福田戴姆勒汽车有限公司"/>
    <s v="RCFT000020072201912050002"/>
    <s v="RCMFT000020072201912050002"/>
    <s v="终审通过"/>
    <s v="普通维修"/>
    <s v="整车"/>
    <s v="LRDS6PEB0KR014415"/>
    <s v="KR014415"/>
    <s v="欧曼"/>
    <s v="无"/>
    <s v="6系公路车"/>
    <s v="服务产品线"/>
    <d v="2019-04-14T00:00:00"/>
    <d v="2019-07-04T00:00:00"/>
    <n v="29753"/>
    <m/>
    <s v="运输车"/>
    <s v="6X4"/>
    <s v="P001"/>
    <m/>
    <m/>
    <s v="BJ4253SNFKB-AP"/>
    <s v="WP10H400E50"/>
    <s v="3619D028695"/>
    <s v="鲁西"/>
    <s v="FT000020072"/>
    <s v="FDSHD033"/>
    <s v="济宁金德物流有限公司"/>
    <s v="步海涛"/>
    <s v="4257SNFJB-N6Z00100"/>
    <d v="2019-12-04T15:32:09"/>
    <d v="2019-12-05T08:03:22"/>
    <s v="6810001329"/>
    <s v="检查发现原因是气控升降手柄总成卡滞损坏，给与更换处理"/>
    <s v="驾驶员座椅调整机构卡滞"/>
    <s v="SH3A-6806006A1093"/>
    <s v="气控升降手柄总成"/>
    <s v="北京光华荣昌汽车部件有限公司"/>
    <s v="A1093"/>
    <s v="北京光华荣昌汽车部件有限公司"/>
    <s v="SH3A-6806006A1093"/>
    <s v="气控升降手柄总成"/>
    <s v="已确认"/>
    <d v="2019-12-18T08:56:46"/>
    <m/>
    <d v="2019-12-18T08:56:46"/>
    <s v="SP015"/>
    <m/>
    <s v="是"/>
    <m/>
    <m/>
    <m/>
    <m/>
    <m/>
    <m/>
    <m/>
    <m/>
    <m/>
    <m/>
    <m/>
    <m/>
    <m/>
    <m/>
    <m/>
    <s v="已结算"/>
    <d v="2019-12-31T23:59:59"/>
    <n v="92.3"/>
    <n v="223.44"/>
    <d v="1899-12-30T00:00:00"/>
    <d v="1900-01-13T18:14:24"/>
    <d v="1900-01-09T03:36:00"/>
    <d v="1899-12-30T00:00:00"/>
    <n v="340.65"/>
    <m/>
    <m/>
    <m/>
    <m/>
    <m/>
    <m/>
    <m/>
    <s v="气控升降手柄损坏"/>
    <n v="0"/>
    <x v="1"/>
  </r>
  <r>
    <x v="0"/>
    <s v="2450"/>
    <s v="北京福田戴姆勒汽车有限公司"/>
    <s v="RCFT000020073201912020003"/>
    <e v="#N/A"/>
    <s v="终审通过"/>
    <s v="普通维修"/>
    <s v="整车"/>
    <s v="LRDV7PEC5JR018719"/>
    <s v="JR018719"/>
    <s v="欧曼"/>
    <s v="无"/>
    <s v="6系公路车"/>
    <s v="服务产品线"/>
    <d v="2018-08-24T00:00:00"/>
    <d v="2019-07-25T00:00:00"/>
    <n v="83029"/>
    <m/>
    <s v="运输车"/>
    <s v="8X4"/>
    <s v="P004"/>
    <m/>
    <m/>
    <s v="BJ1319VNPKJ-AE"/>
    <s v="ISGE5-460"/>
    <s v="76230774"/>
    <s v="甘肃"/>
    <s v="FT000020073"/>
    <s v="GAS00018"/>
    <s v="武威东辰亚泰汽车商贸有限公司"/>
    <s v="李俊"/>
    <s v="1319VPPKF-F1T00300"/>
    <d v="2019-11-30T12:28:40"/>
    <d v="2019-12-02T10:14:42"/>
    <s v="6810001058"/>
    <s v="用户反映：驾驶室座位松旷，有异响。经现场检查发现座椅内部阻尼器脱落，导致故障。拆卸重新安装处理故障排除，试车正常。"/>
    <s v="驾驶员座椅装配不当"/>
    <s v="FH468100000015A1093"/>
    <s v="驾驶员座椅总成"/>
    <s v="北京光华荣昌汽车部件有限公司"/>
    <s v="A1093"/>
    <s v="北京光华荣昌汽车部件有限公司"/>
    <s v="FH468100000015A1093"/>
    <s v="驾驶员座椅总成"/>
    <s v="已确认"/>
    <d v="2019-12-18T09:24:53"/>
    <m/>
    <d v="2019-12-18T09:24:53"/>
    <s v="SP037"/>
    <m/>
    <s v="是"/>
    <m/>
    <m/>
    <m/>
    <m/>
    <m/>
    <m/>
    <m/>
    <m/>
    <m/>
    <m/>
    <m/>
    <m/>
    <m/>
    <m/>
    <m/>
    <s v="已结算"/>
    <d v="2019-12-31T23:59:59"/>
    <n v="0"/>
    <n v="105.84"/>
    <d v="1899-12-30T00:00:00"/>
    <d v="1899-12-30T00:00:00"/>
    <d v="1899-12-30T00:00:00"/>
    <d v="1899-12-30T00:00:00"/>
    <n v="105.84"/>
    <m/>
    <m/>
    <m/>
    <m/>
    <m/>
    <m/>
    <m/>
    <s v="松旷"/>
    <m/>
    <x v="3"/>
  </r>
  <r>
    <x v="0"/>
    <s v="2450"/>
    <s v="北京福田戴姆勒汽车有限公司"/>
    <s v="RCFT000021201912060001"/>
    <e v="#N/A"/>
    <s v="终审通过"/>
    <s v="普通维修"/>
    <s v="整车"/>
    <s v="LRDS6PEB9KR033366"/>
    <s v="KR033366"/>
    <s v="欧曼"/>
    <s v="无"/>
    <s v="6系公路车"/>
    <s v="服务产品线"/>
    <d v="2019-10-24T00:00:00"/>
    <d v="2019-11-05T00:00:00"/>
    <n v="15528"/>
    <m/>
    <s v="运输车"/>
    <s v="6×4"/>
    <s v="P001"/>
    <m/>
    <m/>
    <s v="BJ4259SNFKB-XJ"/>
    <s v="ISGE5-460"/>
    <s v="76296577"/>
    <s v="京津"/>
    <s v="FT000021"/>
    <s v="FDTIJ001"/>
    <s v="天津市双淇博达汽车贸易有限公司"/>
    <s v="李先生"/>
    <s v="4259SMFKB-F8Z00100"/>
    <d v="2019-12-05T11:32:22"/>
    <d v="2019-12-06T09:22:11"/>
    <s v="6810001058"/>
    <s v="用户反映车辆座椅漏气，不起，经维修人员检查车辆座椅气管破裂导致，给予维修后试车正常"/>
    <s v="驾驶员座椅装配不当"/>
    <s v="FH468100000014A1093"/>
    <s v="驾驶员座椅总成"/>
    <s v="北京光华荣昌汽车部件有限公司"/>
    <s v="A1093"/>
    <s v="北京光华荣昌汽车部件有限公司"/>
    <s v="FH468100000014A1093"/>
    <s v="驾驶员座椅总成"/>
    <s v="未确认"/>
    <d v="2019-12-17T14:05:44"/>
    <m/>
    <d v="2019-12-17T14:05:44"/>
    <s v="SP009"/>
    <m/>
    <s v="是"/>
    <m/>
    <m/>
    <m/>
    <m/>
    <m/>
    <m/>
    <m/>
    <m/>
    <m/>
    <m/>
    <m/>
    <m/>
    <m/>
    <m/>
    <m/>
    <s v="已结算"/>
    <d v="2019-12-31T23:59:59"/>
    <n v="0"/>
    <n v="123.48"/>
    <d v="1899-12-30T00:00:00"/>
    <d v="1899-12-30T00:00:00"/>
    <d v="1899-12-30T00:00:00"/>
    <d v="1899-12-30T00:00:00"/>
    <n v="123.48"/>
    <m/>
    <m/>
    <m/>
    <m/>
    <m/>
    <m/>
    <m/>
    <s v="气路总成"/>
    <e v="#N/A"/>
    <x v="1"/>
  </r>
  <r>
    <x v="0"/>
    <s v="2450"/>
    <s v="北京福田戴姆勒汽车有限公司"/>
    <s v="RCFT000024683201912040039"/>
    <e v="#N/A"/>
    <s v="终审通过"/>
    <s v="普通维修"/>
    <s v="整车"/>
    <s v="LRDS6PEB9KR018026"/>
    <s v="KR018026"/>
    <s v="欧曼"/>
    <s v="无"/>
    <s v="6系公路车"/>
    <s v="服务产品线"/>
    <d v="2019-05-17T00:00:00"/>
    <d v="2019-06-25T00:00:00"/>
    <n v="52479"/>
    <m/>
    <s v="运输车"/>
    <s v="4X2"/>
    <s v="P001"/>
    <m/>
    <m/>
    <s v="BJ4189SLFKA-AA"/>
    <s v="ISGE5-360"/>
    <s v="76230627"/>
    <s v="粤东+琼"/>
    <s v="FT000024683"/>
    <s v="FDGUD014"/>
    <s v="深圳市德圣汽车服务有限公司"/>
    <s v="郭宗善"/>
    <s v="4189SLFKA-B3Z00700"/>
    <d v="2019-12-02T17:35:02"/>
    <d v="2019-12-04T17:58:25"/>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未确认"/>
    <d v="2019-12-19T08:07:17"/>
    <m/>
    <d v="2019-12-19T08:07:17"/>
    <s v="SP011"/>
    <m/>
    <s v="是"/>
    <m/>
    <m/>
    <m/>
    <m/>
    <m/>
    <m/>
    <m/>
    <m/>
    <m/>
    <m/>
    <m/>
    <m/>
    <m/>
    <m/>
    <s v="修理处理，维修未换件。"/>
    <s v="已结算"/>
    <d v="2019-12-31T23:59:59"/>
    <n v="0"/>
    <n v="246.96"/>
    <d v="1899-12-30T00:00:00"/>
    <d v="1899-12-30T00:00:00"/>
    <d v="1899-12-30T00:00:00"/>
    <d v="1899-12-30T00:00:00"/>
    <n v="246.96"/>
    <m/>
    <m/>
    <m/>
    <m/>
    <m/>
    <m/>
    <m/>
    <s v="气路总成"/>
    <e v="#N/A"/>
    <x v="1"/>
  </r>
  <r>
    <x v="0"/>
    <s v="2450"/>
    <s v="北京福田戴姆勒汽车有限公司"/>
    <s v="RCFT000024713201912070007"/>
    <e v="#N/A"/>
    <s v="终审通过"/>
    <s v="普通维修"/>
    <s v="整车"/>
    <s v="LRDS6PEB7KR022947"/>
    <s v="KR022947"/>
    <s v="欧曼"/>
    <s v="无"/>
    <s v="6系公路车"/>
    <s v="服务产品线"/>
    <d v="2019-07-23T00:00:00"/>
    <d v="2019-08-31T00:00:00"/>
    <n v="19636"/>
    <m/>
    <s v="运输车"/>
    <s v="6×4"/>
    <s v="P001"/>
    <m/>
    <m/>
    <s v="BJ4259SMFKB-AC"/>
    <s v="ISGE5-510"/>
    <s v="76281070"/>
    <s v="冀北"/>
    <s v="FT000024713"/>
    <s v="FDHEB037"/>
    <s v="围场满族蒙古族自治县民泰汽车维修有限公司"/>
    <s v="李"/>
    <s v="4259SMFKB-B9Z04200"/>
    <d v="2019-12-05T11:05:58"/>
    <d v="2019-12-07T17:22:04"/>
    <s v="6810001329"/>
    <s v="驾驶室座椅降下不起，由厂家提供配件，给予维修处理"/>
    <s v="驾驶员座椅调整机构卡滞"/>
    <s v="SH4681010070A0A1093"/>
    <s v="底支架总成"/>
    <s v="北京光华荣昌汽车部件有限公司"/>
    <s v="A1093"/>
    <s v="北京光华荣昌汽车部件有限公司"/>
    <s v="SH4681010070A0A1093"/>
    <s v="底支架总成"/>
    <s v="未确认"/>
    <d v="2019-12-20T10:52:38"/>
    <m/>
    <d v="2019-12-20T10:52:38"/>
    <s v="SP015"/>
    <m/>
    <s v="是"/>
    <m/>
    <m/>
    <m/>
    <m/>
    <m/>
    <m/>
    <m/>
    <m/>
    <m/>
    <m/>
    <m/>
    <m/>
    <m/>
    <m/>
    <m/>
    <s v="已结算"/>
    <d v="2019-12-31T23:59:59"/>
    <n v="0"/>
    <n v="223.44"/>
    <d v="1899-12-30T00:00:00"/>
    <d v="1899-12-30T00:00:00"/>
    <d v="1899-12-30T00:00:00"/>
    <d v="1899-12-30T00:00:00"/>
    <n v="223.44"/>
    <m/>
    <m/>
    <m/>
    <m/>
    <m/>
    <m/>
    <m/>
    <s v="气悬浮"/>
    <e v="#N/A"/>
    <x v="1"/>
  </r>
  <r>
    <x v="0"/>
    <s v="2450"/>
    <s v="北京福田戴姆勒汽车有限公司"/>
    <s v="RCFT000029531201912100007"/>
    <s v="RCMFT000029531201912100009"/>
    <s v="终审通过"/>
    <s v="普通维修"/>
    <s v="整车"/>
    <s v="LRDS6PEB9KT021818"/>
    <s v="KT021818"/>
    <s v="欧曼"/>
    <s v="无"/>
    <s v="6系公路车"/>
    <s v="服务产品线"/>
    <d v="2019-06-24T00:00:00"/>
    <d v="2019-06-30T00:00:00"/>
    <n v="70744"/>
    <m/>
    <s v="运输车"/>
    <s v="6×4"/>
    <s v="P001"/>
    <m/>
    <m/>
    <s v="BJ4259SNFKB-AA"/>
    <s v="ISGE5-460"/>
    <s v="76279308"/>
    <s v="晋北"/>
    <s v="FT000029531"/>
    <s v="FDSHX032"/>
    <s v="保德县捷顺运输有限公司"/>
    <s v="王永峰"/>
    <s v="4259SMFKB-F8T00900"/>
    <d v="2019-12-09T16:50:20"/>
    <d v="2019-12-10T13:03:05"/>
    <s v="6810001329"/>
    <s v="经我站检查，驾驶员座椅调节失效，无法拆开更换拆分件，给予更换总成"/>
    <s v="驾驶员座椅调整机构卡滞"/>
    <s v="FH468100000014A1093"/>
    <s v="驾驶员座椅总成"/>
    <s v="北京光华荣昌汽车部件有限公司"/>
    <s v="A1093"/>
    <s v="北京光华荣昌汽车部件有限公司"/>
    <s v="FH468100000014A1093"/>
    <s v="驾驶员座椅总成"/>
    <s v="未确认"/>
    <d v="2019-12-19T17:57:05"/>
    <m/>
    <d v="2019-12-19T17:57:05"/>
    <s v="SP014"/>
    <m/>
    <s v="是"/>
    <m/>
    <m/>
    <m/>
    <m/>
    <m/>
    <m/>
    <m/>
    <m/>
    <m/>
    <m/>
    <m/>
    <m/>
    <m/>
    <m/>
    <m/>
    <s v="已结算"/>
    <d v="2019-12-31T23:59:59"/>
    <n v="3448.7"/>
    <n v="95.76"/>
    <d v="1899-12-30T00:00:00"/>
    <d v="1901-07-04T18:57:36"/>
    <d v="1901-01-13T08:24:00"/>
    <d v="1899-12-30T00:00:00"/>
    <n v="4475.6000000000004"/>
    <m/>
    <m/>
    <m/>
    <m/>
    <m/>
    <m/>
    <m/>
    <s v="气悬浮不升降"/>
    <n v="0"/>
    <x v="0"/>
  </r>
  <r>
    <x v="0"/>
    <s v="2450"/>
    <s v="北京福田戴姆勒汽车有限公司"/>
    <s v="RCFT000032858201912080002"/>
    <s v="RCMFT000032858201912080002"/>
    <s v="终审通过"/>
    <s v="普通维修"/>
    <s v="整车"/>
    <s v="LRDV7PEC2KT019248"/>
    <s v="KT019248"/>
    <s v="欧曼"/>
    <s v="无"/>
    <s v="9系非公路车"/>
    <s v="服务产品线"/>
    <d v="2019-05-28T00:00:00"/>
    <d v="2019-09-30T00:00:00"/>
    <n v="17076"/>
    <m/>
    <s v="运输车"/>
    <s v="8X4"/>
    <s v="P002"/>
    <m/>
    <m/>
    <s v="BJ3319DMPKJ-AG"/>
    <s v="WP12.430E50"/>
    <s v="1419E077094"/>
    <s v="包头"/>
    <s v="FT000032858"/>
    <s v="FDNEM016"/>
    <s v="乌海市裕轮商贸有限公司"/>
    <s v="李师傅"/>
    <s v="3319DNPKJ-A7Z00200"/>
    <d v="2019-12-07T15:46:12"/>
    <d v="2019-12-08T18:11:57"/>
    <s v="6810001329"/>
    <s v="经我站维修人员检查发现驾驶员座椅总成调整机构失效，造成车辆故障，建议更换驾驶员座椅"/>
    <s v="驾驶员座椅调整机构卡滞"/>
    <s v="FH468100000013A1093"/>
    <s v="驾驶员座椅总成"/>
    <s v="北京光华荣昌汽车部件有限公司"/>
    <s v="A1093"/>
    <s v="北京光华荣昌汽车部件有限公司"/>
    <s v="FH468100000013A1093"/>
    <s v="驾驶员座椅总成"/>
    <s v="未确认"/>
    <d v="2019-12-17T13:16:18"/>
    <m/>
    <d v="2019-12-17T13:16:18"/>
    <s v="SP038"/>
    <m/>
    <s v="是"/>
    <m/>
    <m/>
    <m/>
    <m/>
    <m/>
    <m/>
    <m/>
    <m/>
    <m/>
    <m/>
    <m/>
    <m/>
    <m/>
    <m/>
    <m/>
    <s v="已结算"/>
    <d v="2019-12-31T23:59:59"/>
    <n v="3445.1"/>
    <n v="246.96"/>
    <d v="1899-12-30T00:00:00"/>
    <d v="1901-07-04T05:02:24"/>
    <d v="1901-01-12T23:02:24"/>
    <d v="1899-12-30T00:00:00"/>
    <n v="4622.2300000000005"/>
    <m/>
    <m/>
    <m/>
    <m/>
    <m/>
    <m/>
    <m/>
    <s v="气悬浮失效"/>
    <n v="0"/>
    <x v="4"/>
  </r>
  <r>
    <x v="0"/>
    <s v="2450"/>
    <s v="北京福田戴姆勒汽车有限公司"/>
    <s v="RCFT000057151201912060002"/>
    <s v="RCMFT000057151201912060001"/>
    <s v="终审通过"/>
    <s v="普通维修"/>
    <s v="整车"/>
    <s v="LRDS6PEB0KT022176"/>
    <s v="KT022176"/>
    <s v="欧曼"/>
    <s v="无"/>
    <s v="6系公路车"/>
    <s v="服务产品线"/>
    <d v="2019-06-28T00:00:00"/>
    <d v="2019-07-11T00:00:00"/>
    <n v="18940"/>
    <m/>
    <s v="运输车"/>
    <s v="6X4"/>
    <s v="P001"/>
    <m/>
    <m/>
    <s v="BJ4259SNFKB-AA"/>
    <s v="ISGE5-510"/>
    <s v="76279696"/>
    <s v="包头"/>
    <s v="FT000057151"/>
    <s v="FDNEM020"/>
    <s v="鄂尔多斯市致远汽车服务有限责任公司"/>
    <s v="乔建伟"/>
    <s v="4259SMFKB-C1Z00900"/>
    <d v="2019-12-05T14:03:03"/>
    <d v="2019-12-06T10:06:04"/>
    <s v="6810001329"/>
    <s v="客户反映车辆行驶中座椅自动升起降落，更换座椅气悬浮后恢复正常"/>
    <s v="驾驶员座椅调整机构卡滞"/>
    <s v="SH5-6801120A1093"/>
    <s v="气悬浮总成"/>
    <s v="北京光华荣昌汽车部件有限公司"/>
    <s v="A1093"/>
    <s v="北京光华荣昌汽车部件有限公司"/>
    <s v="SH5-6801120A1093"/>
    <s v="气悬浮总成"/>
    <s v="未确认"/>
    <d v="2019-12-17T15:16:33"/>
    <m/>
    <d v="2019-12-17T15:16:33"/>
    <s v="SP009"/>
    <m/>
    <s v="是"/>
    <m/>
    <m/>
    <m/>
    <m/>
    <m/>
    <m/>
    <m/>
    <m/>
    <m/>
    <m/>
    <m/>
    <m/>
    <m/>
    <m/>
    <m/>
    <s v="已结算"/>
    <d v="2019-12-31T23:59:59"/>
    <n v="465.5"/>
    <n v="111.72"/>
    <d v="1899-12-30T00:00:00"/>
    <d v="1900-03-14T11:31:12"/>
    <d v="1900-02-19T04:48:00"/>
    <d v="1899-12-30T00:00:00"/>
    <n v="702.90000000000009"/>
    <m/>
    <m/>
    <m/>
    <m/>
    <m/>
    <m/>
    <m/>
    <s v="气悬浮失效"/>
    <n v="0"/>
    <x v="4"/>
  </r>
  <r>
    <x v="0"/>
    <s v="2450"/>
    <s v="北京福田戴姆勒汽车有限公司"/>
    <s v="RCFT000057151201912100006"/>
    <s v="RCMFT000057151201912090009"/>
    <s v="终审通过"/>
    <s v="普通维修"/>
    <s v="整车"/>
    <s v="LRDS6PEB9KR014543"/>
    <s v="KR014543"/>
    <s v="欧曼"/>
    <s v="无"/>
    <s v="6系公路车"/>
    <s v="服务产品线"/>
    <d v="2019-04-14T00:00:00"/>
    <d v="2019-05-14T00:00:00"/>
    <n v="41936"/>
    <m/>
    <s v="运输车"/>
    <s v="6×4"/>
    <s v="P001"/>
    <m/>
    <m/>
    <s v="BJ4259SNFKB-AA"/>
    <s v="ISGE5-510"/>
    <s v="76269451"/>
    <s v="包头"/>
    <s v="FT000057151"/>
    <s v="FDNEM020"/>
    <s v="鄂尔多斯市致远汽车服务有限责任公司"/>
    <s v="孙洪涛"/>
    <s v="4259SMFKB-C1T01500"/>
    <d v="2019-12-08T11:37:15"/>
    <d v="2019-12-10T09:12:42"/>
    <s v="6810001329"/>
    <s v="客户车辆座椅升不起来，更换座椅气悬浮后恢复正常"/>
    <s v="驾驶员座椅调整机构卡滞"/>
    <s v="SH5-6801120A1093"/>
    <s v="气悬浮总成"/>
    <s v="北京光华荣昌汽车部件有限公司"/>
    <s v="A1093"/>
    <s v="北京光华荣昌汽车部件有限公司"/>
    <s v="SH5-6801120A1093"/>
    <s v="气悬浮总成"/>
    <s v="未确认"/>
    <d v="2019-12-20T17:17:30"/>
    <m/>
    <d v="2019-12-20T17:17:30"/>
    <s v="SP014"/>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0060457201912040001"/>
    <e v="#N/A"/>
    <s v="终审通过"/>
    <s v="外出服务"/>
    <s v="整车"/>
    <s v="LRDS6PEB2KT026262"/>
    <s v="KT026262"/>
    <s v="欧曼"/>
    <s v="无"/>
    <s v="6系公路车"/>
    <s v="服务产品线"/>
    <d v="2019-08-19T00:00:00"/>
    <d v="2019-11-04T00:00:00"/>
    <n v="2565"/>
    <m/>
    <s v="运输车"/>
    <s v="6×4"/>
    <s v="P001"/>
    <m/>
    <m/>
    <s v="BJ4259SNFKB-AA"/>
    <s v="ISGE5-460"/>
    <s v="76286028"/>
    <s v="甘肃"/>
    <s v="FT000060457"/>
    <s v="FDGAS006"/>
    <s v="平凉正奥顺汽车销售服务有限公司"/>
    <s v="匿名"/>
    <s v="4259SMFKB-F6T03500"/>
    <d v="2019-12-02T22:34:22"/>
    <d v="2019-12-04T09:11:51"/>
    <s v="6810015034"/>
    <s v="车辆漏气严重，造成打不上气压，不能行驶。经检查发现车辆座椅气阀气管漏气严重。重新接好后故障排除。"/>
    <s v="座椅气阀总成（气囊座椅)漏气"/>
    <s v="FH468100000014A1093"/>
    <s v="驾驶员座椅总成"/>
    <s v="北京光华荣昌汽车部件有限公司"/>
    <s v="A1093"/>
    <s v="北京光华荣昌汽车部件有限公司"/>
    <s v="FH468100000014A1093"/>
    <s v="驾驶员座椅总成"/>
    <s v="未确认"/>
    <d v="2019-12-18T09:01:41"/>
    <m/>
    <d v="2019-12-18T09:01:41"/>
    <s v="SP011"/>
    <m/>
    <s v="是"/>
    <m/>
    <m/>
    <m/>
    <m/>
    <m/>
    <s v="STCFT000060457201912040001"/>
    <s v="生效"/>
    <m/>
    <s v="车辆打不气气。"/>
    <s v="审批人 :Admin,审批时间 :2019-12-14审批意见:未上传APP照片/轨迹原因：.:_x000d_&#10;审批人：SP011_x000d_&#10;审批时间：2019/12/18  09:01:39_x000d_&#10;审批意见：_x000d_&#10;"/>
    <m/>
    <m/>
    <m/>
    <m/>
    <m/>
    <s v="已结算"/>
    <d v="2019-12-31T23:59:59"/>
    <n v="0"/>
    <n v="246.96"/>
    <d v="1900-11-21T00:00:00"/>
    <d v="1899-12-30T00:00:00"/>
    <d v="1899-12-30T00:00:00"/>
    <d v="1899-12-30T00:00:00"/>
    <n v="572.96"/>
    <m/>
    <m/>
    <m/>
    <m/>
    <m/>
    <m/>
    <m/>
    <s v="气路总成"/>
    <m/>
    <x v="1"/>
  </r>
  <r>
    <x v="0"/>
    <s v="2450"/>
    <s v="北京福田戴姆勒汽车有限公司"/>
    <s v="RCFT000063193201912020008"/>
    <s v="RCMFT000063193201912020019"/>
    <s v="终审通过"/>
    <s v="普通维修"/>
    <s v="整车"/>
    <s v="LRDS6PEB6KT020903"/>
    <s v="KT020903"/>
    <s v="欧曼"/>
    <s v="无"/>
    <s v="6系公路车"/>
    <s v="服务产品线"/>
    <d v="2019-06-14T00:00:00"/>
    <d v="2019-07-16T00:00:00"/>
    <n v="33127"/>
    <m/>
    <s v="运输车"/>
    <s v="6×4"/>
    <s v="P001"/>
    <m/>
    <m/>
    <s v="BJ4253SNFKB-AC"/>
    <s v="ISGE5-430"/>
    <s v="76277647"/>
    <s v="冀北"/>
    <s v="FT000063193"/>
    <s v="FDHEB047"/>
    <s v="唐山聚高海汽车销售服务有限公司"/>
    <s v="朱成志"/>
    <s v="4257SNFKB-X7T00800"/>
    <d v="2019-12-01T10:19:12"/>
    <d v="2019-12-02T16:40:46"/>
    <s v="6810001223"/>
    <s v="检查发现驾驶员座椅升降器异常磨损，无法使用"/>
    <s v="驾驶员座椅骨架开焊"/>
    <s v="SH3A-6805300A1093"/>
    <s v="升降器总成"/>
    <s v="北京光华荣昌汽车部件有限公司"/>
    <s v="A1093"/>
    <s v="北京光华荣昌汽车部件有限公司"/>
    <s v="SH3A-6805300A1093"/>
    <s v="升降器总成"/>
    <s v="已确认"/>
    <d v="2019-12-17T16:08:26"/>
    <m/>
    <d v="2019-12-17T16:08:26"/>
    <s v="SP014"/>
    <m/>
    <s v="是"/>
    <m/>
    <m/>
    <m/>
    <m/>
    <m/>
    <m/>
    <m/>
    <m/>
    <m/>
    <m/>
    <m/>
    <m/>
    <m/>
    <m/>
    <m/>
    <s v="已结算"/>
    <d v="2019-12-31T23:59:59"/>
    <n v="118.68"/>
    <n v="223.44"/>
    <d v="1899-12-30T00:00:00"/>
    <d v="1900-01-17T23:31:12"/>
    <d v="1900-01-12T01:12:00"/>
    <d v="1899-12-30T00:00:00"/>
    <n v="374.15000000000003"/>
    <m/>
    <m/>
    <m/>
    <m/>
    <m/>
    <m/>
    <m/>
    <s v="齿板磨损严重"/>
    <n v="0"/>
    <x v="2"/>
  </r>
  <r>
    <x v="0"/>
    <s v="2450"/>
    <s v="北京福田戴姆勒汽车有限公司"/>
    <s v="RCFT000065870201912090004"/>
    <s v="RCMFT000065870201912090007"/>
    <s v="终审通过"/>
    <s v="普通维修"/>
    <s v="整车"/>
    <s v="LRDS6PEB7KT015421"/>
    <s v="KT015421"/>
    <s v="欧曼"/>
    <s v="无"/>
    <s v="6系公路车"/>
    <s v="服务产品线"/>
    <d v="2019-04-21T00:00:00"/>
    <d v="2019-06-27T00:00:00"/>
    <n v="104377"/>
    <m/>
    <s v="运输车"/>
    <s v="6X4"/>
    <s v="P001"/>
    <m/>
    <m/>
    <s v="BJ4259SNFKB-AA"/>
    <s v="ISGE5-510"/>
    <s v="76270168"/>
    <s v="黑吉"/>
    <s v="FT000065870"/>
    <s v="FDHEL011"/>
    <s v="望奎县顺通汽车服务有限公司"/>
    <s v="高宪利"/>
    <s v="4259SMFKB-C1Z00900"/>
    <d v="2019-12-09T16:29:27"/>
    <d v="2019-12-09T17:41:47"/>
    <s v="6810015034"/>
    <s v="检查发现座椅气悬浮总成内部元件损坏，致使座椅不能自动调节，导致故障，更换后故障排除"/>
    <s v="座椅气阀总成（气囊座椅)漏气"/>
    <s v="SH5-6801120A1093"/>
    <s v="气悬浮总成"/>
    <s v="北京光华荣昌汽车部件有限公司"/>
    <s v="A1093"/>
    <s v="北京光华荣昌汽车部件有限公司"/>
    <s v="SH5-6801120A1093"/>
    <s v="气悬浮总成"/>
    <s v="未确认"/>
    <d v="2019-12-23T12:42:19"/>
    <m/>
    <d v="2019-12-23T12:42:19"/>
    <s v="SP039"/>
    <m/>
    <s v="是"/>
    <m/>
    <m/>
    <m/>
    <m/>
    <m/>
    <m/>
    <m/>
    <m/>
    <m/>
    <m/>
    <m/>
    <m/>
    <m/>
    <m/>
    <s v="派工单号：A201912092036"/>
    <s v="已结算"/>
    <d v="2019-12-31T23:59:59"/>
    <n v="465.5"/>
    <n v="246.96"/>
    <d v="1899-12-30T00:00:00"/>
    <d v="1900-03-14T11:31:12"/>
    <d v="1900-02-19T04:48:00"/>
    <d v="1899-12-30T00:00:00"/>
    <n v="838.1400000000001"/>
    <m/>
    <m/>
    <m/>
    <m/>
    <m/>
    <m/>
    <m/>
    <s v="气悬浮失效"/>
    <n v="0"/>
    <x v="4"/>
  </r>
  <r>
    <x v="0"/>
    <s v="2450"/>
    <s v="北京福田戴姆勒汽车有限公司"/>
    <s v="RCFT000066825201912080001"/>
    <s v="RCMFT000066825201912080002"/>
    <s v="终审通过"/>
    <s v="普通维修"/>
    <s v="整车"/>
    <s v="LRDV6PEC2JT305456"/>
    <s v="JT305456"/>
    <s v="欧曼"/>
    <s v="无"/>
    <s v="6系公路车"/>
    <s v="服务产品线"/>
    <d v="2019-01-07T00:00:00"/>
    <d v="2019-01-30T00:00:00"/>
    <n v="239172"/>
    <m/>
    <s v="运输车"/>
    <s v="6X2"/>
    <s v="无"/>
    <m/>
    <m/>
    <s v="BJ1259VMPKP-AA"/>
    <s v="ISGE5-280"/>
    <s v="76248471"/>
    <s v="甘肃"/>
    <s v="FT000066825"/>
    <s v="GAS00060"/>
    <s v="甘肃雄亚汽车销售服务有限公司"/>
    <s v="马骋"/>
    <s v="1209VMPKL-F1Z00100"/>
    <d v="2019-12-08T12:39:26"/>
    <d v="2019-12-08T15:37:45"/>
    <s v="6810015034"/>
    <s v="客户反映驾驶员座椅无法升降，经检查发现速升速降开关气路总成断裂，导致座椅无法升降。更换速升速降开关气路总成。"/>
    <s v="座椅气阀总成（气囊座椅)漏气"/>
    <s v="SH5-6806018A1093"/>
    <s v="速升速降开关气路总成"/>
    <s v="北京光华荣昌汽车部件有限公司"/>
    <s v="A1093"/>
    <s v="北京光华荣昌汽车部件有限公司"/>
    <s v="FH468100000008A1093"/>
    <s v="驾驶员座椅总成"/>
    <s v="未确认"/>
    <d v="2019-12-18T15:30:40"/>
    <m/>
    <d v="2019-12-18T15:30:40"/>
    <s v="SP038"/>
    <m/>
    <s v="是"/>
    <m/>
    <m/>
    <m/>
    <m/>
    <m/>
    <m/>
    <m/>
    <m/>
    <m/>
    <m/>
    <m/>
    <m/>
    <m/>
    <m/>
    <s v="GTL2017款派工单号：1-PHCT5CC    座椅总成图号：FH468100000008   出厂编号：J 12  15   生产厂家：A1093"/>
    <s v="已结算"/>
    <d v="2019-12-31T23:59:59"/>
    <n v="151.03"/>
    <n v="246.96"/>
    <d v="1899-12-30T00:00:00"/>
    <d v="1900-01-23T03:50:24"/>
    <d v="1900-01-15T14:38:24"/>
    <d v="1899-12-30T00:00:00"/>
    <n v="438.76000000000005"/>
    <m/>
    <m/>
    <m/>
    <m/>
    <m/>
    <m/>
    <m/>
    <s v="开关损坏"/>
    <n v="0"/>
    <x v="1"/>
  </r>
  <r>
    <x v="0"/>
    <s v="2450"/>
    <s v="北京福田戴姆勒汽车有限公司"/>
    <s v="RCFT000066909201912100001"/>
    <s v="RCMFT000066909201912090001"/>
    <s v="终审通过"/>
    <s v="普通维修"/>
    <s v="整车"/>
    <s v="LRDS6PEB8JL607487"/>
    <s v="JL607487"/>
    <s v="欧曼"/>
    <s v="无"/>
    <s v="6系公路车"/>
    <s v="服务产品线"/>
    <d v="2018-04-30T00:00:00"/>
    <d v="2018-07-23T00:00:00"/>
    <n v="92192"/>
    <m/>
    <s v="运输车"/>
    <m/>
    <s v="无"/>
    <m/>
    <s v="新ETX"/>
    <s v="00"/>
    <s v="ISGe5-400/高压共轨/进口泵/电磁风扇"/>
    <s v="76216255"/>
    <s v="晋北"/>
    <s v="FT000066909"/>
    <s v="FDSHX039"/>
    <s v="和顺县锦辉汽车服务有限公司"/>
    <s v="车主"/>
    <s v="T4257SNFKBA4802177"/>
    <d v="2019-12-09T08:22:39"/>
    <d v="2019-12-10T09:14:42"/>
    <s v="6810001223"/>
    <s v="驾驶室座椅底座左右不平，后背开焊锁扣脱落"/>
    <s v="驾驶员座椅骨架开焊"/>
    <s v="FH0681010100A0A1093"/>
    <s v="驾驶员座椅总成"/>
    <s v="北京光华荣昌汽车部件有限公司"/>
    <s v="A1093"/>
    <s v="北京光华荣昌汽车部件有限公司"/>
    <s v="FH0681010100A0A1093"/>
    <s v="驾驶员座椅总成"/>
    <s v="未确认"/>
    <d v="2019-12-20T17:15:20"/>
    <m/>
    <d v="2019-12-20T17:15:20"/>
    <s v="SP014"/>
    <m/>
    <s v="是"/>
    <m/>
    <m/>
    <m/>
    <m/>
    <m/>
    <m/>
    <m/>
    <m/>
    <m/>
    <m/>
    <m/>
    <m/>
    <m/>
    <m/>
    <m/>
    <s v="已结算"/>
    <d v="2019-12-31T23:59:59"/>
    <n v="1555.99"/>
    <n v="95.76"/>
    <d v="1899-12-30T00:00:00"/>
    <d v="1900-09-04T22:48:00"/>
    <d v="1900-06-19T03:36:00"/>
    <d v="1899-12-30T00:00:00"/>
    <n v="2071.85"/>
    <m/>
    <m/>
    <m/>
    <m/>
    <m/>
    <m/>
    <m/>
    <s v="歪斜"/>
    <n v="0"/>
    <x v="3"/>
  </r>
  <r>
    <x v="0"/>
    <s v="2450"/>
    <s v="北京福田戴姆勒汽车有限公司"/>
    <s v="RCFT000077510201912030002"/>
    <s v="RCMFT000077510201912030001"/>
    <s v="终审通过"/>
    <s v="普通维修"/>
    <s v="整车"/>
    <s v="LRDS6PEB2KR015954"/>
    <s v="KR015954"/>
    <s v="欧曼"/>
    <s v="6系产品"/>
    <s v="6系公路车"/>
    <s v="服务产品线"/>
    <d v="2019-04-28T00:00:00"/>
    <d v="2019-07-02T00:00:00"/>
    <n v="82818"/>
    <m/>
    <s v="运输车"/>
    <s v="6×4"/>
    <s v="P001"/>
    <m/>
    <s v="6系产品"/>
    <s v="BJ4259SNFKB-AA"/>
    <s v="ISGE5-460"/>
    <s v="76270476"/>
    <s v="冀北"/>
    <s v="FT000077510"/>
    <s v="FDHEB051"/>
    <s v="秦皇岛安聚信汽车维修有限公司"/>
    <s v="刘国"/>
    <s v="4259SMFKB-F6T01100"/>
    <d v="2019-12-02T08:35:33"/>
    <d v="2019-12-03T16:10:35"/>
    <s v="6810015034"/>
    <s v="座椅充气不畅，=检查发现气悬浮开关内部卡滞。"/>
    <s v="座椅气阀总成（气囊座椅)漏气"/>
    <s v="SH5-6801120A1093"/>
    <s v="气悬浮总成"/>
    <s v="北京光华荣昌汽车部件有限公司"/>
    <s v="A1093"/>
    <s v="北京光华荣昌汽车部件有限公司"/>
    <s v="SH5-6801120A1093"/>
    <s v="气悬浮总成"/>
    <s v="已确认"/>
    <d v="2019-12-20T12:21:43"/>
    <m/>
    <d v="2019-12-20T12:21:43"/>
    <s v="SP010"/>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0077510201912050004"/>
    <s v="RCMFT000077510201912050014"/>
    <s v="终审通过"/>
    <s v="普通维修"/>
    <s v="整车"/>
    <s v="LRDS6PEB6KR009333"/>
    <s v="KR009333"/>
    <s v="欧曼"/>
    <s v="无"/>
    <s v="6系公路车"/>
    <s v="服务产品线"/>
    <d v="2019-03-15T00:00:00"/>
    <d v="2019-05-16T00:00:00"/>
    <n v="83564"/>
    <m/>
    <s v="运输车"/>
    <s v="6×4"/>
    <s v="P001"/>
    <m/>
    <m/>
    <s v="BJ4259SNFKB-AA"/>
    <s v="ISGE5-460"/>
    <s v="76262473"/>
    <s v="冀北"/>
    <s v="FT000077510"/>
    <s v="FDHEB051"/>
    <s v="秦皇岛安聚信汽车维修有限公司"/>
    <s v="李本宇"/>
    <s v="4259SMFKB-F6T01100"/>
    <d v="2019-11-14T11:36:45"/>
    <d v="2019-12-05T14:16:43"/>
    <s v="6810001111"/>
    <s v="驾驶员座椅坐垫不牢，检查发现坐垫内固定螺栓孔滑丝。"/>
    <s v="驾驶员座椅软垫开裂"/>
    <s v="S6803100B1000AA1093"/>
    <s v="司机座垫总成"/>
    <s v="北京光华荣昌汽车部件有限公司"/>
    <s v="A1093"/>
    <s v="北京光华荣昌汽车部件有限公司"/>
    <s v="S6803100B1000AA1093"/>
    <s v="司机座垫总成"/>
    <s v="未确认"/>
    <d v="2019-12-16T10:06:13"/>
    <m/>
    <d v="2019-12-16T10:06:13"/>
    <s v="SP015"/>
    <m/>
    <s v="是"/>
    <m/>
    <m/>
    <m/>
    <m/>
    <m/>
    <m/>
    <m/>
    <m/>
    <m/>
    <m/>
    <m/>
    <m/>
    <m/>
    <m/>
    <s v="该车11月14日进站报修，我站无货，加急调件，出车归来后更换，订单价：PSOFT004864201911140023"/>
    <s v="已结算"/>
    <d v="2019-12-31T23:59:59"/>
    <n v="154.28"/>
    <n v="111.72"/>
    <d v="1899-12-30T00:00:00"/>
    <d v="1900-01-23T16:19:12"/>
    <d v="1900-01-15T23:16:48"/>
    <d v="1899-12-30T00:00:00"/>
    <n v="307.64999999999998"/>
    <m/>
    <m/>
    <m/>
    <m/>
    <m/>
    <m/>
    <m/>
    <s v="螺丝松动"/>
    <m/>
    <x v="1"/>
  </r>
  <r>
    <x v="0"/>
    <s v="2450"/>
    <s v="北京福田戴姆勒汽车有限公司"/>
    <s v="RCFT000077510201912050005"/>
    <s v="RCMFT000077510201912050025"/>
    <s v="终审通过"/>
    <s v="普通维修"/>
    <s v="整车"/>
    <s v="LRDS6PEB4KR015955"/>
    <s v="KR015955"/>
    <s v="欧曼"/>
    <s v="无"/>
    <s v="6系公路车"/>
    <s v="服务产品线"/>
    <d v="2019-04-29T00:00:00"/>
    <d v="2019-06-27T00:00:00"/>
    <n v="59836"/>
    <m/>
    <s v="运输车"/>
    <s v="6×4"/>
    <s v="P001"/>
    <m/>
    <m/>
    <s v="BJ4259SNFKB-AA"/>
    <s v="ISGE5-460"/>
    <s v="76270483"/>
    <s v="冀北"/>
    <s v="FT000077510"/>
    <s v="FDHEB051"/>
    <s v="秦皇岛安聚信汽车维修有限公司"/>
    <s v="黄顺生"/>
    <s v="4259SMFKB-F6T01100"/>
    <d v="2019-12-05T14:57:19"/>
    <d v="2019-12-05T16:36:05"/>
    <s v="6810015034"/>
    <s v="座椅无法自由举升，检查为速升速降开关气路总成故障造成，无法使用"/>
    <s v="座椅气阀总成（气囊座椅)漏气"/>
    <s v="SH5-6806018A1093"/>
    <s v="速升速降开关气路总成"/>
    <s v="北京光华荣昌汽车部件有限公司"/>
    <s v="A1093"/>
    <s v="北京光华荣昌汽车部件有限公司"/>
    <s v="SH5-6806018A1093"/>
    <s v="速升速降开关气路总成"/>
    <s v="未确认"/>
    <d v="2019-12-18T14:57:10"/>
    <m/>
    <d v="2019-12-18T14:57:10"/>
    <s v="SP013"/>
    <m/>
    <s v="是"/>
    <m/>
    <m/>
    <m/>
    <m/>
    <m/>
    <m/>
    <m/>
    <m/>
    <m/>
    <m/>
    <m/>
    <m/>
    <m/>
    <m/>
    <m/>
    <s v="已结算"/>
    <d v="2019-12-31T23:59:59"/>
    <n v="151.03"/>
    <n v="223.44"/>
    <d v="1899-12-30T00:00:00"/>
    <d v="1900-01-23T03:50:24"/>
    <d v="1900-01-15T14:38:24"/>
    <d v="1899-12-30T00:00:00"/>
    <n v="415.24000000000007"/>
    <m/>
    <m/>
    <m/>
    <m/>
    <m/>
    <m/>
    <m/>
    <s v="开关损坏"/>
    <n v="0"/>
    <x v="1"/>
  </r>
  <r>
    <x v="0"/>
    <s v="2450"/>
    <s v="北京福田戴姆勒汽车有限公司"/>
    <s v="RCFT000083074201912060003"/>
    <s v="RCMFT000083074201912060001"/>
    <s v="终审通过"/>
    <s v="普通维修"/>
    <s v="整车"/>
    <s v="LRDV7PECXJR002628"/>
    <s v="JR002628"/>
    <s v="欧曼"/>
    <s v="无"/>
    <s v="6系公路车"/>
    <s v="服务产品线"/>
    <d v="2018-02-05T00:00:00"/>
    <d v="2019-04-10T00:00:00"/>
    <n v="103879"/>
    <m/>
    <s v="运输车"/>
    <s v="8X4"/>
    <s v="无"/>
    <m/>
    <m/>
    <s v="BJ1319VNPKJ-AA"/>
    <s v="ISGE5-400"/>
    <s v="76201715"/>
    <s v="江苏"/>
    <s v="FT000083074"/>
    <s v="FDJIS019"/>
    <s v="徐州凯曼汽车销售服务有限公司"/>
    <s v="邢印红"/>
    <s v="1319VPPKF-F1Z00100"/>
    <d v="2019-12-04T09:47:27"/>
    <d v="2019-12-06T10:39:59"/>
    <s v="6810001058"/>
    <s v="用户反映：驾驶员座椅无法调节。经检查发现：该车因驾驶员座椅调整机构损坏导致该故障，已无法修复。建议更换驾驶员座椅出来，旧件返厂鉴定。"/>
    <s v="驾驶员座椅装配不当"/>
    <s v="FH4681010116A0A1093"/>
    <s v="驾驶员座椅总成"/>
    <s v="北京光华荣昌汽车部件有限公司"/>
    <s v="A1093"/>
    <s v="北京光华荣昌汽车部件有限公司"/>
    <s v="FH4681010116A0A1093"/>
    <s v="驾驶员座椅总成"/>
    <s v="未确认"/>
    <d v="2019-12-18T16:21:50"/>
    <m/>
    <d v="2019-12-18T16:21:50"/>
    <s v="SP039"/>
    <m/>
    <s v="是"/>
    <m/>
    <m/>
    <m/>
    <m/>
    <m/>
    <m/>
    <m/>
    <m/>
    <m/>
    <m/>
    <m/>
    <m/>
    <m/>
    <m/>
    <m/>
    <s v="已结算"/>
    <d v="2019-12-31T23:59:59"/>
    <n v="2043.13"/>
    <n v="105.84"/>
    <d v="1899-12-30T00:00:00"/>
    <d v="1900-11-21T21:36:00"/>
    <d v="1900-08-11T17:45:36"/>
    <d v="1899-12-30T00:00:00"/>
    <n v="2700.6100000000006"/>
    <m/>
    <m/>
    <m/>
    <m/>
    <m/>
    <m/>
    <m/>
    <s v="松旷"/>
    <n v="1801"/>
    <x v="3"/>
  </r>
  <r>
    <x v="0"/>
    <s v="2450"/>
    <s v="北京福田戴姆勒汽车有限公司"/>
    <s v="RCFT000085570201912020003"/>
    <s v="RCMFT000085570201912020002"/>
    <s v="终审通过"/>
    <s v="普通维修"/>
    <s v="整车"/>
    <s v="E38110021J3R00190"/>
    <s v="J3R00190"/>
    <s v="欧曼"/>
    <s v="无"/>
    <s v="9系非公路车"/>
    <s v="服务产品线"/>
    <d v="2018-12-25T00:00:00"/>
    <d v="2019-04-20T00:00:00"/>
    <n v="25153"/>
    <m/>
    <s v="运输车"/>
    <m/>
    <s v="无"/>
    <m/>
    <m/>
    <s v="BJ3253KYZX-2"/>
    <s v="WP12G380E310"/>
    <s v="1418L141043"/>
    <s v="晋北"/>
    <s v="FT000085570"/>
    <s v="FDSHX043"/>
    <s v="朔州市德睿工程建设有限公司"/>
    <s v="康队"/>
    <s v="T3253DMPKE1A811634"/>
    <d v="2019-12-02T10:53:17"/>
    <d v="2019-12-02T16:43:56"/>
    <s v="6810015034"/>
    <s v="驾驶员座椅减振气囊漏气，无法使用，更换新件。"/>
    <s v="座椅气阀总成（气囊座椅)漏气"/>
    <s v="F1B24968100012A1093"/>
    <s v="驾驶员座椅减振气囊总成"/>
    <s v="北京光华荣昌汽车部件有限公司"/>
    <s v="A1093"/>
    <s v="北京光华荣昌汽车部件有限公司"/>
    <s v="F1B24968100012A1093"/>
    <s v="驾驶员座椅减振气囊总成"/>
    <s v="已确认"/>
    <d v="2019-12-18T10:59:01"/>
    <m/>
    <d v="2019-12-18T10:59:01"/>
    <s v="SP014"/>
    <m/>
    <s v="是"/>
    <m/>
    <m/>
    <m/>
    <m/>
    <m/>
    <m/>
    <m/>
    <m/>
    <m/>
    <m/>
    <m/>
    <m/>
    <m/>
    <m/>
    <m/>
    <s v="已结算"/>
    <d v="2019-12-31T23:59:59"/>
    <n v="118.68"/>
    <n v="123.48"/>
    <d v="1899-12-30T00:00:00"/>
    <d v="1900-01-17T23:31:12"/>
    <d v="1900-01-12T01:12:00"/>
    <d v="1899-12-30T00:00:00"/>
    <n v="274.19000000000005"/>
    <m/>
    <m/>
    <m/>
    <m/>
    <m/>
    <m/>
    <m/>
    <s v="松旷"/>
    <n v="0"/>
    <x v="3"/>
  </r>
  <r>
    <x v="0"/>
    <s v="2450"/>
    <s v="北京福田戴姆勒汽车有限公司"/>
    <s v="RCFT000085570201912080005"/>
    <s v="RCMFT000085570201912080010"/>
    <s v="终审通过"/>
    <s v="普通维修"/>
    <s v="整车"/>
    <s v="E38110020J3R00147"/>
    <s v="J3R00147"/>
    <s v="欧曼"/>
    <s v="无"/>
    <s v="9系非公路车"/>
    <s v="服务产品线"/>
    <d v="2018-11-25T00:00:00"/>
    <d v="2019-03-19T00:00:00"/>
    <n v="34536"/>
    <m/>
    <s v="运输车"/>
    <s v="6×4"/>
    <s v="无"/>
    <m/>
    <m/>
    <s v="BJ3253KYZX-2"/>
    <s v="WP12G380E310"/>
    <s v="1418K134330"/>
    <s v="晋北"/>
    <s v="FT000085570"/>
    <s v="FDSHX043"/>
    <s v="朔州市德睿工程建设有限公司"/>
    <s v="康队"/>
    <s v="3253DMPKE-02T00300"/>
    <d v="2019-12-08T17:10:36"/>
    <d v="2019-12-08T17:59:19"/>
    <s v="6810015034"/>
    <s v="座椅底座骨架断裂，更换新件。"/>
    <s v="座椅气阀总成（气囊座椅)漏气"/>
    <s v="F1B24968100012A1093"/>
    <s v="驾驶员座椅减振气囊总成"/>
    <s v="北京光华荣昌汽车部件有限公司"/>
    <s v="A1093"/>
    <s v="北京光华荣昌汽车部件有限公司"/>
    <s v="F1B24968100012A1093"/>
    <s v="驾驶员座椅减振气囊总成"/>
    <s v="未确认"/>
    <d v="2019-12-17T10:38:26"/>
    <m/>
    <d v="2019-12-17T10:38:26"/>
    <s v="SP038"/>
    <m/>
    <s v="是"/>
    <m/>
    <m/>
    <m/>
    <m/>
    <m/>
    <m/>
    <m/>
    <m/>
    <m/>
    <m/>
    <m/>
    <m/>
    <m/>
    <m/>
    <m/>
    <s v="已结算"/>
    <d v="2019-12-31T23:59:59"/>
    <n v="118.68"/>
    <n v="123.48"/>
    <d v="1899-12-30T00:00:00"/>
    <d v="1900-01-17T23:31:12"/>
    <d v="1900-01-12T01:12:00"/>
    <d v="1899-12-30T00:00:00"/>
    <n v="274.19000000000005"/>
    <m/>
    <m/>
    <m/>
    <m/>
    <m/>
    <m/>
    <m/>
    <s v="绞架断裂"/>
    <n v="0"/>
    <x v="2"/>
  </r>
  <r>
    <x v="0"/>
    <s v="2450"/>
    <s v="北京福田戴姆勒汽车有限公司"/>
    <s v="RCFT000088215201912060001"/>
    <s v="RCMFT000088215201912060001"/>
    <s v="终审通过"/>
    <s v="普通维修"/>
    <s v="整车"/>
    <s v="LRDS6PEB8JH603670"/>
    <s v="JH603670"/>
    <s v="欧曼"/>
    <s v="无"/>
    <s v="6系公路车"/>
    <s v="服务产品线"/>
    <d v="2018-03-23T00:00:00"/>
    <d v="2019-01-21T00:00:00"/>
    <n v="124303"/>
    <m/>
    <s v="运输车"/>
    <s v="6X4"/>
    <s v="无"/>
    <m/>
    <m/>
    <s v="BJ4253SNFKB-AP"/>
    <s v="WP10H375E50"/>
    <s v="3618C009735"/>
    <s v="晋北"/>
    <s v="FT000088215"/>
    <s v="FDSHX045"/>
    <s v="定襄县建翔运输有限公司"/>
    <s v="边成林"/>
    <s v="4257SNFJB-N5Z00100"/>
    <d v="2019-12-05T13:44:02"/>
    <d v="2019-12-06T13:46:23"/>
    <s v="6810001118"/>
    <s v="用户反映：驾驶室座垫弹簧断裂，我站维修人员检测车辆驾驶员座垫总成钢线断裂导致座椅软垫变形塌陷.更换新件，故障排除."/>
    <s v="驾驶员座椅软垫变形塌陷"/>
    <s v="SH3A-6801400A1093"/>
    <s v="座垫总成"/>
    <s v="北京光华荣昌汽车部件有限公司"/>
    <s v="A1093"/>
    <s v="北京光华荣昌汽车部件有限公司"/>
    <s v="SH3A-6801400A1093"/>
    <s v="座垫总成"/>
    <s v="未确认"/>
    <d v="2019-12-18T08:13:44"/>
    <m/>
    <d v="2019-12-18T08:13:44"/>
    <s v="SP039"/>
    <m/>
    <s v="是"/>
    <m/>
    <m/>
    <m/>
    <m/>
    <m/>
    <m/>
    <m/>
    <m/>
    <m/>
    <m/>
    <m/>
    <m/>
    <m/>
    <m/>
    <m/>
    <s v="已结算"/>
    <d v="2019-12-31T23:59:59"/>
    <n v="92.3"/>
    <n v="111.72"/>
    <d v="1899-12-30T00:00:00"/>
    <d v="1900-01-13T18:14:24"/>
    <d v="1900-01-09T03:36:00"/>
    <d v="1899-12-30T00:00:00"/>
    <n v="228.92999999999998"/>
    <m/>
    <m/>
    <m/>
    <m/>
    <m/>
    <m/>
    <m/>
    <s v="泡沫塌陷"/>
    <n v="0"/>
    <x v="2"/>
  </r>
  <r>
    <x v="0"/>
    <s v="2450"/>
    <s v="北京福田戴姆勒汽车有限公司"/>
    <s v="RCFT000854201912060005"/>
    <s v="RCMFT000854201912060009"/>
    <s v="终审通过"/>
    <s v="普通维修"/>
    <s v="整车"/>
    <s v="LRDV6PEC2KT028518"/>
    <s v="KT028518"/>
    <s v="欧曼"/>
    <s v="无"/>
    <s v="9系非公路车"/>
    <s v="服务产品线"/>
    <d v="2019-09-08T00:00:00"/>
    <d v="2019-10-21T00:00:00"/>
    <n v="9577"/>
    <m/>
    <s v="运输车"/>
    <s v="6X4"/>
    <s v="P002"/>
    <m/>
    <m/>
    <s v="BJ3259DLPKE-AA"/>
    <s v="ISGE5-400"/>
    <s v="76287919"/>
    <s v="川南"/>
    <s v="FT000854"/>
    <s v="SIC00033"/>
    <s v="乐山市红久车业有限公司"/>
    <s v="祝健波"/>
    <s v="3259DMPKE-E4Z00100"/>
    <d v="2019-12-06T12:36:20"/>
    <d v="2019-12-06T14:58:07"/>
    <s v="6810001210"/>
    <s v="客户反应座椅升降不正常一降到底不回位，经检查座椅气控阀故障导致"/>
    <s v="驾驶员座椅骨架断裂"/>
    <s v="FH468100000013A1093"/>
    <s v="驾驶员座椅总成"/>
    <s v="北京光华荣昌汽车部件有限公司"/>
    <s v="A1093"/>
    <s v="北京光华荣昌汽车部件有限公司"/>
    <s v="FH468100000013A1093"/>
    <s v="驾驶员座椅总成"/>
    <s v="未确认"/>
    <d v="2019-12-19T14:03:34"/>
    <m/>
    <d v="2019-12-19T14:03:34"/>
    <s v="SP016"/>
    <m/>
    <s v="是"/>
    <m/>
    <m/>
    <m/>
    <m/>
    <m/>
    <m/>
    <m/>
    <m/>
    <m/>
    <m/>
    <m/>
    <m/>
    <m/>
    <m/>
    <s v="该座椅经成都中心库及总部反馈该故障无拆分件，只能更换座椅总成，系统上找相近的故障模式代替  派工号：1-55296372718"/>
    <s v="已结算"/>
    <d v="2019-12-31T23:59:59"/>
    <n v="3445.1"/>
    <n v="246.96"/>
    <d v="1899-12-30T00:00:00"/>
    <d v="1901-07-04T05:02:24"/>
    <d v="1901-01-12T23:02:24"/>
    <d v="1899-12-30T00:00:00"/>
    <n v="4622.2300000000005"/>
    <m/>
    <m/>
    <m/>
    <m/>
    <m/>
    <m/>
    <m/>
    <s v="气悬浮"/>
    <m/>
    <x v="4"/>
  </r>
  <r>
    <x v="0"/>
    <s v="2450"/>
    <s v="北京福田戴姆勒汽车有限公司"/>
    <s v="RCFT001672201912060003"/>
    <s v="RCMFT001672201912060001"/>
    <s v="终审通过"/>
    <s v="普通维修"/>
    <s v="整车"/>
    <s v="LRDS6PEB3KT034404"/>
    <s v="KT034404"/>
    <s v="欧曼"/>
    <s v="无"/>
    <s v="6系公路车"/>
    <s v="服务产品线"/>
    <d v="2019-10-28T00:00:00"/>
    <d v="2019-11-14T00:00:00"/>
    <n v="14241"/>
    <m/>
    <s v="运输车"/>
    <s v="6×4"/>
    <s v="P001"/>
    <m/>
    <m/>
    <s v="BJ4259SNFKB-XJ"/>
    <s v="ISGE5-460"/>
    <s v="76299344"/>
    <s v="冀南"/>
    <s v="FT001672"/>
    <s v="HEB00213"/>
    <s v="邢台上联汽车销售有限公司"/>
    <s v="翟艳斌（内丘县天驰运输有限公司）"/>
    <s v="4259SMFKB-F6T01100"/>
    <d v="2019-12-05T13:22:14"/>
    <d v="2019-12-06T15:00:53"/>
    <s v="6810001329"/>
    <s v="经检查发现驾驶员座椅总成调整机构卡滞导致漏气，建议更换处理。"/>
    <s v="驾驶员座椅调整机构卡滞"/>
    <s v="FH468100000014A1093"/>
    <s v="驾驶员座椅总成"/>
    <s v="北京光华荣昌汽车部件有限公司"/>
    <s v="A1093"/>
    <s v="北京光华荣昌汽车部件有限公司"/>
    <s v="FH468100000014A1093"/>
    <s v="驾驶员座椅总成"/>
    <s v="未确认"/>
    <d v="2019-12-19T14:03:02"/>
    <m/>
    <d v="2019-12-19T14:03:02"/>
    <s v="SP016"/>
    <m/>
    <s v="是"/>
    <m/>
    <m/>
    <m/>
    <m/>
    <m/>
    <m/>
    <m/>
    <m/>
    <m/>
    <m/>
    <m/>
    <m/>
    <m/>
    <m/>
    <m/>
    <s v="已结算"/>
    <d v="2019-12-31T23:59:59"/>
    <n v="3448.7"/>
    <n v="95.76"/>
    <d v="1899-12-30T00:00:00"/>
    <d v="1901-07-04T18:57:36"/>
    <d v="1901-01-13T08:24:00"/>
    <d v="1899-12-30T00:00:00"/>
    <n v="4475.6000000000004"/>
    <m/>
    <m/>
    <m/>
    <m/>
    <m/>
    <m/>
    <m/>
    <s v="故障不再现"/>
    <n v="0"/>
    <x v="1"/>
  </r>
  <r>
    <x v="0"/>
    <s v="2450"/>
    <s v="北京福田戴姆勒汽车有限公司"/>
    <s v="RCFT001682201912070003"/>
    <s v="RCMFT001682201912070020"/>
    <s v="终审通过"/>
    <s v="普通维修"/>
    <s v="整车"/>
    <s v="LRDS6PEB9KR015918"/>
    <s v="KR015918"/>
    <s v="欧曼"/>
    <s v="无"/>
    <s v="6系公路车"/>
    <s v="服务产品线"/>
    <d v="2019-04-22T00:00:00"/>
    <d v="2019-05-17T00:00:00"/>
    <n v="101073"/>
    <m/>
    <s v="运输车"/>
    <s v="6X4"/>
    <s v="P001"/>
    <m/>
    <m/>
    <s v="BJ4259SNFKB-AA"/>
    <s v="ISGE5-510"/>
    <s v="76271027"/>
    <s v="豫南"/>
    <s v="FT001682"/>
    <s v="HEN00078"/>
    <s v="平顶山市永惠汽车维修有限公司"/>
    <s v="李海蛟"/>
    <s v="4259SMFKB-C1Z00300"/>
    <d v="2019-12-07T15:06:07"/>
    <d v="2019-12-07T17:06:22"/>
    <s v="6810002329"/>
    <s v="经我站维修人员检查发现气悬浮总成卡滞，致使座椅不能升"/>
    <s v="副驾驶员座椅调整机构卡滞"/>
    <s v="SH5-6801120A1093"/>
    <s v="气悬浮总成"/>
    <s v="北京光华荣昌汽车部件有限公司"/>
    <s v="A1093"/>
    <s v="北京光华荣昌汽车部件有限公司"/>
    <s v="SH5-6801120A1093"/>
    <s v="气悬浮总成"/>
    <s v="未确认"/>
    <d v="2019-12-20T10:53:56"/>
    <m/>
    <d v="2019-12-20T10:53:56"/>
    <s v="SP015"/>
    <m/>
    <s v="是"/>
    <m/>
    <m/>
    <m/>
    <m/>
    <m/>
    <m/>
    <m/>
    <m/>
    <m/>
    <m/>
    <m/>
    <m/>
    <m/>
    <m/>
    <m/>
    <s v="已结算"/>
    <d v="2019-12-31T23:59:59"/>
    <n v="465.5"/>
    <n v="111.72"/>
    <d v="1899-12-30T00:00:00"/>
    <d v="1900-03-14T11:31:12"/>
    <d v="1900-02-19T04:48:00"/>
    <d v="1899-12-30T00:00:00"/>
    <n v="702.90000000000009"/>
    <m/>
    <m/>
    <m/>
    <m/>
    <m/>
    <m/>
    <m/>
    <s v="气悬浮失效"/>
    <n v="0"/>
    <x v="4"/>
  </r>
  <r>
    <x v="0"/>
    <s v="2450"/>
    <s v="北京福田戴姆勒汽车有限公司"/>
    <s v="RCFT001869201912020004"/>
    <s v="RCMFT001869201912020007"/>
    <s v="终审通过"/>
    <s v="普通维修"/>
    <s v="整车"/>
    <s v="LRDV6PEC9KT007861"/>
    <s v="KT007861"/>
    <s v="欧曼"/>
    <s v="无"/>
    <s v="9系非公路车"/>
    <s v="服务产品线"/>
    <d v="2019-03-06T00:00:00"/>
    <d v="2019-03-27T00:00:00"/>
    <n v="4724"/>
    <m/>
    <s v="运输车"/>
    <s v="6X4"/>
    <s v="无"/>
    <m/>
    <m/>
    <s v="BJ3253DLPKE-AD"/>
    <s v="WP12.375E50"/>
    <s v="1419B018946"/>
    <s v="沈阳"/>
    <s v="FT001869"/>
    <s v="LIN00053"/>
    <s v="辽阳奥德新重型汽车修配厂"/>
    <s v="宋洪岩"/>
    <s v="3253DMPKB-X1Z00500"/>
    <d v="2019-12-02T11:30:47"/>
    <d v="2019-12-02T15:23:25"/>
    <s v="6810001210"/>
    <s v="主座椅减震支架断裂"/>
    <s v="驾驶员座椅骨架断裂"/>
    <s v="SH3A-6805400A1093"/>
    <s v="减震器总成"/>
    <s v="北京光华荣昌汽车部件有限公司"/>
    <s v="A1093"/>
    <s v="北京光华荣昌汽车部件有限公司"/>
    <s v="SH3A-6805400A1093"/>
    <s v="减震器总成"/>
    <s v="已确认"/>
    <d v="2019-12-16T14:45:10"/>
    <m/>
    <d v="2019-12-16T14:45:10"/>
    <s v="SP014"/>
    <m/>
    <s v="是"/>
    <m/>
    <m/>
    <m/>
    <m/>
    <m/>
    <m/>
    <m/>
    <m/>
    <m/>
    <m/>
    <m/>
    <m/>
    <m/>
    <m/>
    <m/>
    <s v="已结算"/>
    <d v="2019-12-31T23:59:59"/>
    <n v="369.22"/>
    <n v="246.96"/>
    <d v="1899-12-30T00:00:00"/>
    <d v="1900-02-27T01:40:48"/>
    <d v="1900-02-08T14:38:24"/>
    <d v="1899-12-30T00:00:00"/>
    <n v="715.86000000000013"/>
    <m/>
    <m/>
    <m/>
    <m/>
    <m/>
    <m/>
    <m/>
    <s v="绞架断裂"/>
    <m/>
    <x v="2"/>
  </r>
  <r>
    <x v="0"/>
    <s v="2450"/>
    <s v="北京福田戴姆勒汽车有限公司"/>
    <s v="RCFT001869201912070003"/>
    <s v="RCMFT001869201912060002"/>
    <s v="终审通过"/>
    <s v="普通维修"/>
    <s v="整车"/>
    <s v="LRDV6PEC8KR013759"/>
    <s v="KR013759"/>
    <s v="欧曼"/>
    <s v="无"/>
    <s v="9系非公路车"/>
    <s v="服务产品线"/>
    <d v="2019-04-11T00:00:00"/>
    <d v="2019-05-20T00:00:00"/>
    <n v="38251"/>
    <m/>
    <s v="运输车"/>
    <s v="6X4"/>
    <s v="P002"/>
    <m/>
    <m/>
    <s v="BJ3253DLPKE-AD"/>
    <s v="WP12.375E50"/>
    <s v="1419C052128"/>
    <s v="沈阳"/>
    <s v="FT001869"/>
    <s v="LIN00053"/>
    <s v="辽阳奥德新重型汽车修配厂"/>
    <s v="刘子良"/>
    <s v="3253DMPKB-X1Z00500"/>
    <d v="2019-12-06T10:45:26"/>
    <d v="2019-12-07T12:12:39"/>
    <s v="6810001210"/>
    <s v="主座椅升降器支架断"/>
    <s v="驾驶员座椅骨架断裂"/>
    <s v="SH3A-6805300A1093"/>
    <s v="升降器总成"/>
    <s v="北京光华荣昌汽车部件有限公司"/>
    <s v="A1093"/>
    <s v="北京光华荣昌汽车部件有限公司"/>
    <s v="SH3A-6805300A1093"/>
    <s v="升降器总成"/>
    <s v="已确认"/>
    <d v="2019-12-23T16:32:03"/>
    <m/>
    <d v="2019-12-23T16:32:03"/>
    <s v="SP013"/>
    <m/>
    <s v="是"/>
    <m/>
    <m/>
    <m/>
    <m/>
    <m/>
    <m/>
    <m/>
    <m/>
    <m/>
    <m/>
    <m/>
    <m/>
    <m/>
    <m/>
    <m/>
    <s v="已结算"/>
    <d v="2019-12-31T23:59:59"/>
    <n v="118.68"/>
    <n v="246.96"/>
    <d v="1899-12-30T00:00:00"/>
    <d v="1900-01-17T23:31:12"/>
    <d v="1900-01-12T01:12:00"/>
    <d v="1899-12-30T00:00:00"/>
    <n v="397.67"/>
    <m/>
    <m/>
    <m/>
    <m/>
    <m/>
    <m/>
    <m/>
    <s v="绞架断裂"/>
    <m/>
    <x v="2"/>
  </r>
  <r>
    <x v="0"/>
    <s v="2450"/>
    <s v="北京福田戴姆勒汽车有限公司"/>
    <s v="RCFT001871201912030010"/>
    <e v="#N/A"/>
    <s v="终审通过"/>
    <s v="外出服务"/>
    <s v="整车"/>
    <s v="LRDS6PEB2KR019194"/>
    <s v="KR019194"/>
    <s v="欧曼"/>
    <s v="无"/>
    <s v="6系公路车"/>
    <s v="服务产品线"/>
    <d v="2019-05-31T00:00:00"/>
    <d v="2019-08-20T00:00:00"/>
    <n v="39970"/>
    <m/>
    <s v="运输车"/>
    <s v="4×2"/>
    <s v="P001"/>
    <m/>
    <m/>
    <s v="00"/>
    <s v="ISGE5-460"/>
    <s v="76275600"/>
    <s v="浙沪"/>
    <s v="FT001871"/>
    <s v="ZHJ00070"/>
    <s v="金华市宏嘉汽车商贸有限公司"/>
    <s v="陈宇鹏"/>
    <s v="4189SLFKA-F8T00900"/>
    <d v="2019-11-29T12:10:41"/>
    <d v="2019-12-03T14:03:44"/>
    <s v="6810001058"/>
    <s v="安全带指示灯常亮，经检查为驾驶员座椅装配不当导致，我站将座椅拆下调整后装回排除故障"/>
    <s v="驾驶员座椅装配不当"/>
    <s v="SH4681010070A0A1093"/>
    <s v="底支架总成"/>
    <s v="北京光华荣昌汽车部件有限公司"/>
    <s v="A1093"/>
    <s v="北京光华荣昌汽车部件有限公司"/>
    <s v="SH4681010070A0A1093"/>
    <s v="底支架总成"/>
    <s v="已确认"/>
    <d v="2019-12-19T10:13:16"/>
    <m/>
    <d v="2019-12-19T10:13:16"/>
    <s v="SP010"/>
    <m/>
    <s v="是"/>
    <m/>
    <m/>
    <m/>
    <m/>
    <m/>
    <m/>
    <m/>
    <m/>
    <m/>
    <m/>
    <m/>
    <m/>
    <m/>
    <m/>
    <m/>
    <s v="已结算"/>
    <d v="2019-12-31T23:59:59"/>
    <n v="0"/>
    <n v="105.84"/>
    <d v="1899-12-30T00:00:00"/>
    <d v="1899-12-30T00:00:00"/>
    <d v="1899-12-30T00:00:00"/>
    <d v="1899-12-30T00:00:00"/>
    <n v="105.84"/>
    <m/>
    <m/>
    <m/>
    <m/>
    <m/>
    <m/>
    <m/>
    <s v="安全带锁扣"/>
    <m/>
    <x v="1"/>
  </r>
  <r>
    <x v="0"/>
    <s v="2450"/>
    <s v="北京福田戴姆勒汽车有限公司"/>
    <s v="RCFT002195201912080001"/>
    <s v="RCMFT002195201912080001"/>
    <s v="终审通过"/>
    <s v="普通维修"/>
    <s v="整车"/>
    <s v="LRDS6PEB1KT027452"/>
    <s v="KT027452"/>
    <s v="欧曼"/>
    <s v="无"/>
    <s v="6系公路车"/>
    <s v="服务产品线"/>
    <d v="2019-08-26T00:00:00"/>
    <d v="2019-08-31T00:00:00"/>
    <n v="2331"/>
    <m/>
    <s v="运输车"/>
    <s v="6X4"/>
    <s v="P001"/>
    <m/>
    <m/>
    <s v="BJ4259SNFKB-AA"/>
    <s v="ISGE5-460"/>
    <s v="76287845"/>
    <s v="川南"/>
    <s v="FT002195"/>
    <s v="FDSIC002"/>
    <s v="泸州畅丰汽车服务有限公司"/>
    <s v="王勇"/>
    <s v="4259SMFKB-F8Z00100"/>
    <d v="2019-12-04T16:18:08"/>
    <d v="2019-12-08T09:30:47"/>
    <s v="6810001058"/>
    <s v="用户反映该车驾驶员座椅无法调节，经检查为驾驶员座椅损坏导致，更换驾驶员座椅总成，故障排除"/>
    <s v="驾驶员座椅装配不当"/>
    <s v="FH468100000014A1093"/>
    <s v="驾驶员座椅总成"/>
    <s v="北京光华荣昌汽车部件有限公司"/>
    <s v="A1093"/>
    <s v="北京光华荣昌汽车部件有限公司"/>
    <s v="FH468100000014A1093"/>
    <s v="驾驶员座椅总成"/>
    <s v="未确认"/>
    <d v="2019-12-20T13:33:17"/>
    <m/>
    <d v="2019-12-20T13:33:17"/>
    <s v="SP038"/>
    <m/>
    <s v="是"/>
    <m/>
    <m/>
    <m/>
    <m/>
    <m/>
    <m/>
    <m/>
    <m/>
    <m/>
    <m/>
    <m/>
    <m/>
    <m/>
    <m/>
    <m/>
    <s v="已结算"/>
    <d v="2019-12-31T23:59:59"/>
    <n v="3448.7"/>
    <n v="105.84"/>
    <d v="1899-12-30T00:00:00"/>
    <d v="1901-07-04T18:57:36"/>
    <d v="1901-01-13T08:24:00"/>
    <d v="1899-12-30T00:00:00"/>
    <n v="4485.68"/>
    <m/>
    <m/>
    <m/>
    <m/>
    <m/>
    <m/>
    <m/>
    <s v="气悬浮"/>
    <m/>
    <x v="4"/>
  </r>
  <r>
    <x v="0"/>
    <s v="2450"/>
    <s v="北京福田戴姆勒汽车有限公司"/>
    <s v="RCFT002205201912010002"/>
    <s v="RCMFT002205201912010006"/>
    <s v="终审通过"/>
    <s v="普通维修"/>
    <s v="整车"/>
    <s v="LRDS6PEB4KT037098"/>
    <s v="KT037098"/>
    <s v="欧曼"/>
    <s v="无"/>
    <s v="6系公路车"/>
    <s v="服务产品线"/>
    <d v="2019-11-14T00:00:00"/>
    <d v="2019-11-25T00:00:00"/>
    <n v="1446"/>
    <m/>
    <s v="运输车"/>
    <s v="6×4"/>
    <s v="P001"/>
    <m/>
    <m/>
    <s v="BJ4259SMFKB-AC"/>
    <s v="ISGE5-510"/>
    <s v="76302795"/>
    <s v="江苏"/>
    <s v="FT002205"/>
    <s v="JIS00142"/>
    <s v="邳州市顺发汽车维修有限公司"/>
    <s v="邳州宏泰"/>
    <s v="4259SMFKB-C9Z00400"/>
    <d v="2019-11-29T11:05:55"/>
    <d v="2019-12-01T12:32:14"/>
    <s v="7040002229"/>
    <s v="经检测上卧铺气弹簧总成卡滞，更换上卧铺气弹簧总成后故障排除。"/>
    <s v="上卧铺气弹簧卡滞"/>
    <s v="FH4704010260A0A1093"/>
    <s v="上卧铺气弹簧总成"/>
    <s v="北京光华荣昌汽车部件有限公司"/>
    <s v="A1093"/>
    <s v="北京光华荣昌汽车部件有限公司"/>
    <s v="FH4704010260A0A1093"/>
    <s v="上卧铺气弹簧总成"/>
    <s v="未确认"/>
    <d v="2019-12-17T09:05:18"/>
    <m/>
    <d v="2019-12-17T09:05:18"/>
    <s v="SP039"/>
    <m/>
    <s v="是"/>
    <m/>
    <m/>
    <m/>
    <m/>
    <m/>
    <m/>
    <m/>
    <m/>
    <m/>
    <m/>
    <m/>
    <m/>
    <m/>
    <m/>
    <s v="照片清查APP"/>
    <s v="已结算"/>
    <d v="2019-12-31T23:59:59"/>
    <n v="42.2"/>
    <n v="105.84"/>
    <d v="1899-12-30T00:00:00"/>
    <d v="1900-01-05T18:00:00"/>
    <d v="1900-01-03T15:21:36"/>
    <d v="1899-12-30T00:00:00"/>
    <n v="159.43"/>
    <m/>
    <m/>
    <m/>
    <m/>
    <m/>
    <m/>
    <m/>
    <s v="气弹簧失效"/>
    <n v="0"/>
    <x v="1"/>
  </r>
  <r>
    <x v="0"/>
    <s v="2450"/>
    <s v="北京福田戴姆勒汽车有限公司"/>
    <s v="RCFT002404201912020002"/>
    <s v="RCMFT002404201912020002"/>
    <s v="终审通过"/>
    <s v="普通维修"/>
    <s v="整车"/>
    <s v="LRDS6PEB6KR015956"/>
    <s v="KR015956"/>
    <s v="欧曼"/>
    <s v="无"/>
    <s v="6系公路车"/>
    <s v="服务产品线"/>
    <d v="2019-04-29T00:00:00"/>
    <d v="2019-06-19T00:00:00"/>
    <n v="109429"/>
    <m/>
    <s v="运输车"/>
    <s v="6×4"/>
    <s v="P001"/>
    <m/>
    <s v="BJ4259SNFKB-AA"/>
    <s v="BJ4259SNFKB-AA"/>
    <s v="ISGE5-460"/>
    <s v="76270485"/>
    <s v="冀北"/>
    <s v="FT002404"/>
    <s v="HEB00185"/>
    <s v="蔚县西合营星火汽修厂"/>
    <s v="王俊杰"/>
    <s v="4259SMFKB-F6T01100"/>
    <d v="2019-12-02T13:40:58"/>
    <d v="2019-12-02T15:33:07"/>
    <s v="6810001329"/>
    <s v="拆检发现气囊减震座总成阻尼器异响功能失效，架子旷量咣当，影响驾驶员行驶，更换新件后故障排除。"/>
    <s v="驾驶员座椅调整机构卡滞"/>
    <s v="SH4A-6805001-BA1093"/>
    <s v="坐框减震器总成"/>
    <s v="北京光华荣昌汽车部件有限公司"/>
    <s v="A1093"/>
    <s v="北京光华荣昌汽车部件有限公司"/>
    <s v="SH4A-6805001-BA1093"/>
    <s v="坐框减震器总成"/>
    <s v="未确认"/>
    <d v="2019-12-17T17:55:24"/>
    <m/>
    <d v="2019-12-17T17:55:24"/>
    <s v="SP014"/>
    <m/>
    <s v="是"/>
    <m/>
    <m/>
    <m/>
    <m/>
    <m/>
    <m/>
    <m/>
    <m/>
    <m/>
    <m/>
    <m/>
    <m/>
    <m/>
    <m/>
    <s v="EST穿越版已关联派工单号照片APP已上传，座椅总成号：H468100000008/A1093"/>
    <s v="已结算"/>
    <d v="2019-12-31T23:59:59"/>
    <n v="272.49"/>
    <n v="223.44"/>
    <d v="1899-12-30T00:00:00"/>
    <d v="1900-02-11T14:09:36"/>
    <d v="1900-01-28T23:16:48"/>
    <d v="1899-12-30T00:00:00"/>
    <n v="569.49"/>
    <m/>
    <m/>
    <m/>
    <m/>
    <m/>
    <m/>
    <m/>
    <s v="松旷"/>
    <n v="0"/>
    <x v="3"/>
  </r>
  <r>
    <x v="0"/>
    <s v="2450"/>
    <s v="北京福田戴姆勒汽车有限公司"/>
    <s v="RCFT002404201912080004"/>
    <s v="RCMFT002404201912080018"/>
    <s v="终审通过"/>
    <s v="普通维修"/>
    <s v="整车"/>
    <s v="LRDS6PEB1KR004332"/>
    <s v="KR004332"/>
    <s v="欧曼"/>
    <s v="无"/>
    <s v="6系公路车"/>
    <s v="服务产品线"/>
    <d v="2019-01-30T00:00:00"/>
    <d v="2019-02-28T00:00:00"/>
    <n v="246177"/>
    <m/>
    <s v="运输车"/>
    <s v="6X4"/>
    <s v="无"/>
    <m/>
    <m/>
    <s v="BJ4253SNFKB-AC"/>
    <s v="ISGE5-430"/>
    <s v="76256333"/>
    <s v="冀北"/>
    <s v="FT002404"/>
    <s v="HEB00185"/>
    <s v="蔚县西合营星火汽修厂"/>
    <s v="荆艳梅"/>
    <s v="4257SNFKB-X7Z00800"/>
    <d v="2019-12-08T10:21:02"/>
    <d v="2019-12-08T11:52:47"/>
    <s v="6810001118"/>
    <s v="拆检发现驾驶员座椅软垫变形塌陷，更换新件后故障排除"/>
    <s v="驾驶员座椅软垫变形塌陷"/>
    <s v="SH3A-6801400A1093"/>
    <s v="座垫总成"/>
    <s v="北京光华荣昌汽车部件有限公司"/>
    <s v="A1093"/>
    <s v="北京光华荣昌汽车部件有限公司"/>
    <s v="SH3A-6801400A1093"/>
    <s v="座垫总成"/>
    <s v="未确认"/>
    <d v="2019-12-19T13:49:23"/>
    <m/>
    <d v="2019-12-19T13:49:23"/>
    <s v="SP038"/>
    <m/>
    <s v="是"/>
    <m/>
    <m/>
    <m/>
    <m/>
    <m/>
    <m/>
    <m/>
    <m/>
    <m/>
    <m/>
    <m/>
    <m/>
    <m/>
    <m/>
    <s v="新ETX穿越版已关联派工单号照片APP已上传，座椅总成号：H0681010100A0/A1093"/>
    <s v="已结算"/>
    <d v="2019-12-31T23:59:59"/>
    <n v="92.3"/>
    <n v="111.72"/>
    <d v="1899-12-30T00:00:00"/>
    <d v="1900-01-13T18:14:24"/>
    <d v="1900-01-09T03:36:00"/>
    <d v="1899-12-30T00:00:00"/>
    <n v="228.92999999999998"/>
    <m/>
    <m/>
    <m/>
    <m/>
    <m/>
    <m/>
    <m/>
    <s v="坐垫塌陷"/>
    <m/>
    <x v="3"/>
  </r>
  <r>
    <x v="0"/>
    <s v="2450"/>
    <s v="北京福田戴姆勒汽车有限公司"/>
    <s v="RCFT003242201912070001"/>
    <s v="RCMFT003242201912060006"/>
    <s v="终审通过"/>
    <s v="普通维修"/>
    <s v="整车"/>
    <s v="LRDV7PEC4KR002397"/>
    <s v="KR002397"/>
    <s v="欧曼"/>
    <s v="无"/>
    <s v="6系公路车"/>
    <s v="服务产品线"/>
    <d v="2019-01-19T00:00:00"/>
    <d v="2019-03-06T00:00:00"/>
    <n v="137797"/>
    <m/>
    <s v="运输车"/>
    <s v="8X4"/>
    <s v="无"/>
    <m/>
    <m/>
    <s v="BJ1319VNPKJ-AE"/>
    <s v="ISGE5-460"/>
    <s v="76254163"/>
    <s v="冀南"/>
    <s v="FT003242"/>
    <s v="HEB00256"/>
    <s v="石家庄金冠锐驰汽车销售有限公司"/>
    <s v="冯新宝"/>
    <s v="1319VPPKF-F1T00300"/>
    <d v="2019-12-04T09:38:45"/>
    <d v="2019-12-07T08:47:05"/>
    <s v="6810001058"/>
    <s v="检查发现驾驶员座椅靠背变形"/>
    <s v="驾驶员座椅装配不当"/>
    <s v="S6805100A1000AA1093"/>
    <s v="司机座椅靠背总成"/>
    <s v="北京光华荣昌汽车部件有限公司"/>
    <s v="A1093"/>
    <s v="北京光华荣昌汽车部件有限公司"/>
    <s v="S6805100A1000AA1093"/>
    <s v="司机座椅靠背总成"/>
    <s v="未确认"/>
    <d v="2019-12-20T18:34:44"/>
    <m/>
    <d v="2019-12-20T18:34:44"/>
    <s v="SP013"/>
    <m/>
    <s v="是"/>
    <m/>
    <m/>
    <m/>
    <m/>
    <m/>
    <m/>
    <m/>
    <m/>
    <m/>
    <m/>
    <m/>
    <m/>
    <m/>
    <m/>
    <m/>
    <s v="已结算"/>
    <d v="2019-12-31T23:59:59"/>
    <n v="648.38"/>
    <n v="95.76"/>
    <d v="1899-12-30T00:00:00"/>
    <d v="1900-04-12T17:45:36"/>
    <d v="1900-03-11T07:40:48"/>
    <d v="1899-12-30T00:00:00"/>
    <n v="919.2"/>
    <m/>
    <m/>
    <m/>
    <m/>
    <m/>
    <m/>
    <m/>
    <s v="/"/>
    <m/>
    <x v="1"/>
  </r>
  <r>
    <x v="0"/>
    <s v="2450"/>
    <s v="北京福田戴姆勒汽车有限公司"/>
    <s v="RCFT003259201912100005"/>
    <e v="#N/A"/>
    <s v="终审通过"/>
    <s v="普通维修"/>
    <s v="整车"/>
    <s v="LRDS6PEB9KT026761"/>
    <s v="KT026761"/>
    <s v="欧曼"/>
    <s v="无"/>
    <s v="9系公路车"/>
    <s v="服务产品线"/>
    <d v="2019-08-23T00:00:00"/>
    <d v="2019-09-26T00:00:00"/>
    <n v="19836"/>
    <m/>
    <s v="运输车"/>
    <s v="6X4"/>
    <s v="P001"/>
    <m/>
    <m/>
    <s v="BJ4259SMFKB-AA"/>
    <s v="ISGE5-510"/>
    <s v="76284936"/>
    <s v="黑吉"/>
    <s v="FT003259"/>
    <s v="HEL00112"/>
    <s v="齐齐哈尔宇丰实业有限公司"/>
    <s v="吴先生"/>
    <s v="4259SMFKB-E5Z00300"/>
    <d v="2019-12-10T08:00:00"/>
    <d v="2019-12-10T11:23:26"/>
    <s v="6810015034"/>
    <s v="用户反映车辆座椅不起。经我站服务人员检查发现该车座椅气控阀漏气，导致座椅不起。"/>
    <s v="座椅气阀总成（气囊座椅)漏气"/>
    <s v="F1B24968104014A1093"/>
    <s v="座椅气阀调节机构总成"/>
    <s v="北京光华荣昌汽车部件有限公司"/>
    <s v="A1093"/>
    <s v="北京光华荣昌汽车部件有限公司"/>
    <s v="F1B24968104014A1093"/>
    <s v="座椅气阀调节机构总成"/>
    <s v="未确认"/>
    <d v="2019-12-20T10:05:48"/>
    <m/>
    <d v="2019-12-20T10:05:48"/>
    <s v="SP014"/>
    <m/>
    <s v="是"/>
    <m/>
    <m/>
    <m/>
    <m/>
    <m/>
    <m/>
    <m/>
    <m/>
    <m/>
    <m/>
    <m/>
    <m/>
    <m/>
    <m/>
    <m/>
    <s v="已结算"/>
    <d v="2019-12-31T23:59:59"/>
    <n v="191.2"/>
    <n v="246.96"/>
    <d v="1899-12-30T00:00:00"/>
    <d v="1900-01-29T14:09:36"/>
    <d v="1900-01-20T00:43:12"/>
    <d v="1899-12-30T00:00:00"/>
    <n v="489.78"/>
    <m/>
    <m/>
    <m/>
    <m/>
    <m/>
    <m/>
    <m/>
    <s v="气悬浮"/>
    <m/>
    <x v="4"/>
  </r>
  <r>
    <x v="0"/>
    <s v="2450"/>
    <s v="北京福田戴姆勒汽车有限公司"/>
    <s v="RCFT003402201912100001"/>
    <e v="#N/A"/>
    <s v="终审通过"/>
    <s v="普通维修"/>
    <s v="整车"/>
    <s v="LRDV7PEC4KR002478"/>
    <s v="KR002478"/>
    <s v="欧曼"/>
    <s v="无"/>
    <s v="9系非公路车"/>
    <s v="服务产品线"/>
    <d v="2019-01-19T00:00:00"/>
    <d v="2019-04-18T00:00:00"/>
    <n v="40311"/>
    <m/>
    <s v="运输车"/>
    <s v="8X4"/>
    <s v="P002"/>
    <m/>
    <m/>
    <s v="BJ3319DMPKF-AB"/>
    <s v="WP12.430E50"/>
    <s v="1419A005932"/>
    <s v="鲁西"/>
    <s v="FT003402"/>
    <s v="SHD00274"/>
    <s v="枣庄联鑫汽车销售服务有限公司"/>
    <s v="张伟"/>
    <s v="3319DNPKF-A9Z00200"/>
    <d v="2019-12-09T15:07:12"/>
    <d v="2019-12-10T08:15:44"/>
    <s v="6810015034"/>
    <s v="客户反映车辆座椅不能正常升降，经检查发现为车辆驾驶员座椅气悬浮卡滞故障，拆下维修安装处理，故障排除。"/>
    <s v="座椅气阀总成（气囊座椅)漏气"/>
    <s v="SH5-6801120A1093"/>
    <s v="气悬浮总成"/>
    <s v="北京光华荣昌汽车部件有限公司"/>
    <s v="A1093"/>
    <s v="北京光华荣昌汽车部件有限公司"/>
    <s v="FH468100000007A1093"/>
    <s v="驾驶员座椅总成"/>
    <s v="未确认"/>
    <d v="2019-12-20T18:37:06"/>
    <m/>
    <d v="2019-12-20T18:37:06"/>
    <s v="SP014"/>
    <m/>
    <s v="是"/>
    <m/>
    <m/>
    <m/>
    <m/>
    <m/>
    <m/>
    <m/>
    <m/>
    <m/>
    <m/>
    <m/>
    <m/>
    <m/>
    <m/>
    <s v="城建渣土车报修，派工单号：1-PIW930I。"/>
    <s v="已结算"/>
    <d v="2019-12-31T23:59:59"/>
    <n v="0"/>
    <n v="223.44"/>
    <d v="1899-12-30T00:00:00"/>
    <d v="1899-12-30T00:00:00"/>
    <d v="1899-12-30T00:00:00"/>
    <d v="1899-12-30T00:00:00"/>
    <n v="223.44"/>
    <m/>
    <m/>
    <m/>
    <m/>
    <m/>
    <m/>
    <m/>
    <s v="气悬浮"/>
    <m/>
    <x v="4"/>
  </r>
  <r>
    <x v="0"/>
    <s v="2450"/>
    <s v="北京福田戴姆勒汽车有限公司"/>
    <s v="RCFT003545201912030001"/>
    <e v="#N/A"/>
    <s v="终审通过"/>
    <s v="普通维修"/>
    <s v="整车"/>
    <s v="LRDS6PEB4KT011360"/>
    <s v="KT011360"/>
    <s v="欧曼"/>
    <s v="无"/>
    <s v="6系公路车"/>
    <s v="服务产品线"/>
    <d v="2019-03-27T00:00:00"/>
    <d v="2019-03-28T00:00:00"/>
    <n v="16820"/>
    <m/>
    <s v="运输车"/>
    <s v="6×4"/>
    <s v="无"/>
    <m/>
    <m/>
    <s v="BJ4259SNFKB-AA"/>
    <s v="ISGE5-510"/>
    <s v="76265353"/>
    <s v="包头"/>
    <s v="FT003545"/>
    <s v="FDNEM019"/>
    <s v="鄂尔多斯市盛世融兴汽车贸易有限公司"/>
    <s v="母海江"/>
    <s v="4259SMFKB-C1T01500"/>
    <d v="2019-12-02T09:22:08"/>
    <d v="2019-12-03T09:53:13"/>
    <s v="6810001329"/>
    <s v="经检查座椅卡滞为客户维修"/>
    <s v="驾驶员座椅调整机构卡滞"/>
    <s v="FH468100000016A1093"/>
    <s v="驾驶员座椅总成"/>
    <s v="北京光华荣昌汽车部件有限公司"/>
    <s v="A1093"/>
    <s v="北京光华荣昌汽车部件有限公司"/>
    <s v="FH468100000016A1093"/>
    <s v="驾驶员座椅总成"/>
    <s v="已确认"/>
    <d v="2019-12-20T16:17:18"/>
    <m/>
    <d v="2019-12-20T16:17:18"/>
    <s v="SP010"/>
    <m/>
    <s v="是"/>
    <m/>
    <m/>
    <m/>
    <m/>
    <m/>
    <m/>
    <m/>
    <m/>
    <m/>
    <m/>
    <m/>
    <m/>
    <m/>
    <m/>
    <s v="座椅配件从座椅厂家直发我服务站"/>
    <s v="已结算"/>
    <d v="2019-12-31T23:59:59"/>
    <n v="0"/>
    <n v="105.84"/>
    <d v="1899-12-30T00:00:00"/>
    <d v="1899-12-30T00:00:00"/>
    <d v="1899-12-30T00:00:00"/>
    <d v="1899-12-30T00:00:00"/>
    <n v="105.84"/>
    <m/>
    <m/>
    <m/>
    <m/>
    <m/>
    <m/>
    <m/>
    <s v="气悬浮"/>
    <m/>
    <x v="1"/>
  </r>
  <r>
    <x v="0"/>
    <s v="2450"/>
    <s v="北京福田戴姆勒汽车有限公司"/>
    <s v="RCFT003545201912030008"/>
    <e v="#N/A"/>
    <s v="终审通过"/>
    <s v="普通维修"/>
    <s v="整车"/>
    <s v="LRDS6PEB2KR014674"/>
    <s v="KR014674"/>
    <s v="欧曼"/>
    <s v="无"/>
    <s v="6系公路车"/>
    <s v="服务产品线"/>
    <d v="2019-04-14T00:00:00"/>
    <d v="2019-08-05T00:00:00"/>
    <n v="24576"/>
    <m/>
    <s v="运输车"/>
    <s v="6×4"/>
    <s v="P001"/>
    <m/>
    <m/>
    <s v="BJ4259SNFKB-AA"/>
    <s v="ISGE5-460"/>
    <s v="76268421"/>
    <s v="包头"/>
    <s v="FT003545"/>
    <s v="FDNEM019"/>
    <s v="鄂尔多斯市盛世融兴汽车贸易有限公司"/>
    <s v="王东旭"/>
    <s v="4259SMFKB-F8T00900"/>
    <d v="2019-12-03T14:39:11"/>
    <d v="2019-12-03T17:58:50"/>
    <s v="6810001329"/>
    <s v="座椅内部卡滞导致座椅不升降，为客户更换维修"/>
    <s v="驾驶员座椅调整机构卡滞"/>
    <s v="FH468100000014A1093"/>
    <s v="驾驶员座椅总成"/>
    <s v="北京光华荣昌汽车部件有限公司"/>
    <s v="A1093"/>
    <s v="北京光华荣昌汽车部件有限公司"/>
    <s v="FH468100000014A1093"/>
    <s v="驾驶员座椅总成"/>
    <s v="已确认"/>
    <d v="2019-12-20T09:48:38"/>
    <m/>
    <d v="2019-12-20T09:48:38"/>
    <s v="SP010"/>
    <m/>
    <s v="是"/>
    <m/>
    <m/>
    <m/>
    <m/>
    <m/>
    <m/>
    <m/>
    <m/>
    <m/>
    <m/>
    <m/>
    <m/>
    <m/>
    <m/>
    <s v="座椅内部配件从厂家直发我服务站的，客户自行承担外出费用"/>
    <s v="已结算"/>
    <d v="2019-12-31T23:59:59"/>
    <n v="0"/>
    <n v="105.84"/>
    <d v="1899-12-30T00:00:00"/>
    <d v="1899-12-30T00:00:00"/>
    <d v="1899-12-30T00:00:00"/>
    <d v="1899-12-30T00:00:00"/>
    <n v="105.84"/>
    <m/>
    <m/>
    <m/>
    <m/>
    <m/>
    <m/>
    <m/>
    <s v="气悬浮"/>
    <m/>
    <x v="4"/>
  </r>
  <r>
    <x v="0"/>
    <s v="2450"/>
    <s v="北京福田戴姆勒汽车有限公司"/>
    <s v="RCFT003545201912040006"/>
    <e v="#N/A"/>
    <s v="终审通过"/>
    <s v="普通维修"/>
    <s v="整车"/>
    <s v="LRDS6PEB7KT026869"/>
    <s v="KT026869"/>
    <s v="欧曼"/>
    <s v="无"/>
    <s v="6系公路车"/>
    <s v="服务产品线"/>
    <d v="2019-08-21T00:00:00"/>
    <d v="2019-08-30T00:00:00"/>
    <n v="21176"/>
    <m/>
    <s v="运输车"/>
    <s v="6×4"/>
    <s v="P001"/>
    <m/>
    <m/>
    <s v="BJ4259SNFKB-AA"/>
    <s v="ISGE5-510"/>
    <s v="76286306"/>
    <s v="包头"/>
    <s v="FT003545"/>
    <s v="FDNEM019"/>
    <s v="鄂尔多斯市盛世融兴汽车贸易有限公司"/>
    <s v="董宋虎"/>
    <s v="4259SMFKB-C1Z00300"/>
    <d v="2019-12-04T12:28:09"/>
    <d v="2019-12-04T15:35:20"/>
    <s v="6810001210"/>
    <s v="座椅底座断裂为客户更换，座椅配件从1093厂家直发我服务站"/>
    <s v="驾驶员座椅骨架断裂"/>
    <s v="FH468100000016A1093"/>
    <s v="驾驶员座椅总成"/>
    <s v="北京光华荣昌汽车部件有限公司"/>
    <s v="A1093"/>
    <s v="北京光华荣昌汽车部件有限公司"/>
    <s v="FH468100000016A1093"/>
    <s v="驾驶员座椅总成"/>
    <s v="未确认"/>
    <d v="2019-12-19T16:19:23"/>
    <m/>
    <d v="2019-12-19T16:19:23"/>
    <s v="SP011"/>
    <m/>
    <s v="是"/>
    <m/>
    <m/>
    <m/>
    <m/>
    <m/>
    <m/>
    <m/>
    <m/>
    <m/>
    <m/>
    <m/>
    <m/>
    <m/>
    <m/>
    <s v="客户自行承担外出费用"/>
    <s v="已结算"/>
    <d v="2019-12-31T23:59:59"/>
    <n v="0"/>
    <n v="229.32"/>
    <d v="1899-12-30T00:00:00"/>
    <d v="1899-12-30T00:00:00"/>
    <d v="1899-12-30T00:00:00"/>
    <d v="1899-12-30T00:00:00"/>
    <n v="229.32"/>
    <m/>
    <m/>
    <m/>
    <m/>
    <m/>
    <m/>
    <m/>
    <s v="绞架断裂"/>
    <m/>
    <x v="2"/>
  </r>
  <r>
    <x v="0"/>
    <s v="2450"/>
    <s v="北京福田戴姆勒汽车有限公司"/>
    <s v="RCFT003545201912040007"/>
    <e v="#N/A"/>
    <s v="终审通过"/>
    <s v="普通维修"/>
    <s v="整车"/>
    <s v="LRDS6PEB2KR014674"/>
    <s v="KR014674"/>
    <s v="欧曼"/>
    <s v="无"/>
    <s v="6系公路车"/>
    <s v="服务产品线"/>
    <d v="2019-04-14T00:00:00"/>
    <d v="2019-08-05T00:00:00"/>
    <n v="24860"/>
    <m/>
    <s v="运输车"/>
    <s v="6×4"/>
    <s v="P001"/>
    <m/>
    <m/>
    <s v="BJ4259SNFKB-AA"/>
    <s v="ISGE5-460"/>
    <s v="76268421"/>
    <s v="包头"/>
    <s v="FT003545"/>
    <s v="FDNEM019"/>
    <s v="鄂尔多斯市盛世融兴汽车贸易有限公司"/>
    <s v="王东旭"/>
    <s v="4259SMFKB-F8T00900"/>
    <d v="2019-12-04T15:25:10"/>
    <d v="2019-12-04T17:21:46"/>
    <s v="6810001329"/>
    <s v="座椅调节手柄内部漏气，为客户更换，配件从1093座椅厂家直发我服务站的"/>
    <s v="驾驶员座椅调整机构卡滞"/>
    <s v="FH468100000014A1093"/>
    <s v="驾驶员座椅总成"/>
    <s v="北京光华荣昌汽车部件有限公司"/>
    <s v="A1093"/>
    <s v="北京光华荣昌汽车部件有限公司"/>
    <s v="FH468100000014A1093"/>
    <s v="驾驶员座椅总成"/>
    <s v="已确认"/>
    <d v="2019-12-19T11:27:14"/>
    <m/>
    <d v="2019-12-19T11:27:14"/>
    <s v="SP011"/>
    <m/>
    <s v="是"/>
    <m/>
    <m/>
    <m/>
    <m/>
    <m/>
    <m/>
    <m/>
    <m/>
    <m/>
    <m/>
    <m/>
    <m/>
    <m/>
    <m/>
    <s v="客户自行承担外出费用"/>
    <s v="已结算"/>
    <d v="2019-12-31T23:59:59"/>
    <n v="0"/>
    <n v="246.96"/>
    <d v="1899-12-30T00:00:00"/>
    <d v="1899-12-30T00:00:00"/>
    <d v="1899-12-30T00:00:00"/>
    <d v="1899-12-30T00:00:00"/>
    <n v="246.96"/>
    <m/>
    <m/>
    <m/>
    <m/>
    <m/>
    <m/>
    <m/>
    <s v="气路总成"/>
    <m/>
    <x v="1"/>
  </r>
  <r>
    <x v="0"/>
    <s v="2450"/>
    <s v="北京福田戴姆勒汽车有限公司"/>
    <s v="RCFT003545201912050001"/>
    <e v="#N/A"/>
    <s v="终审通过"/>
    <s v="普通维修"/>
    <s v="整车"/>
    <s v="LRDS6PEB1KR026945"/>
    <s v="KR026945"/>
    <s v="欧曼"/>
    <s v="无"/>
    <s v="6系公路车"/>
    <s v="服务产品线"/>
    <d v="2019-08-22T00:00:00"/>
    <d v="2019-09-02T00:00:00"/>
    <n v="20339"/>
    <m/>
    <s v="运输车"/>
    <s v="6×4"/>
    <s v="P001"/>
    <m/>
    <m/>
    <s v="BJ4259SNFKB-AA"/>
    <s v="ISGE5-510"/>
    <s v="76286025"/>
    <s v="包头"/>
    <s v="FT003545"/>
    <s v="FDNEM019"/>
    <s v="鄂尔多斯市盛世融兴汽车贸易有限公司"/>
    <s v="郭永晨"/>
    <s v="4259SMFKB-C1Z00300"/>
    <d v="2019-12-03T17:06:58"/>
    <d v="2019-12-05T09:32:43"/>
    <s v="6810001329"/>
    <s v="客户反映坐椅漏气，经检查座椅链接管三通损坏，更换三通 "/>
    <s v="驾驶员座椅调整机构卡滞"/>
    <s v="FH468100000016A1093"/>
    <s v="驾驶员座椅总成"/>
    <s v="北京光华荣昌汽车部件有限公司"/>
    <s v="A1093"/>
    <s v="北京光华荣昌汽车部件有限公司"/>
    <s v="FH468100000016A1093"/>
    <s v="驾驶员座椅总成"/>
    <s v="已确认"/>
    <d v="2019-12-17T17:16:18"/>
    <m/>
    <d v="2019-12-17T17:16:18"/>
    <s v="SP015"/>
    <m/>
    <s v="是"/>
    <m/>
    <m/>
    <m/>
    <m/>
    <m/>
    <m/>
    <m/>
    <m/>
    <m/>
    <m/>
    <m/>
    <m/>
    <m/>
    <m/>
    <s v="三通甴厂家直发，无材料费，无返旧件     客户自行承担外出费用"/>
    <s v="已结算"/>
    <d v="2019-12-31T23:59:59"/>
    <n v="0"/>
    <n v="105.84"/>
    <d v="1899-12-30T00:00:00"/>
    <d v="1899-12-30T00:00:00"/>
    <d v="1899-12-30T00:00:00"/>
    <d v="1899-12-30T00:00:00"/>
    <n v="105.84"/>
    <m/>
    <m/>
    <m/>
    <m/>
    <m/>
    <m/>
    <m/>
    <s v="气悬浮"/>
    <m/>
    <x v="1"/>
  </r>
  <r>
    <x v="0"/>
    <s v="2450"/>
    <s v="北京福田戴姆勒汽车有限公司"/>
    <s v="RCFT003545201912050004"/>
    <e v="#N/A"/>
    <s v="终审通过"/>
    <s v="普通维修"/>
    <s v="整车"/>
    <s v="LRDS6PTC5KT012397"/>
    <s v="KT012397"/>
    <s v="欧曼"/>
    <s v="无"/>
    <s v="6系公路车"/>
    <s v="服务产品线"/>
    <d v="2019-03-31T00:00:00"/>
    <d v="2019-08-30T00:00:00"/>
    <n v="17458"/>
    <m/>
    <s v="运输车"/>
    <s v="6×4"/>
    <s v="P001"/>
    <m/>
    <m/>
    <s v="0"/>
    <s v="WP13NG430E52"/>
    <s v="0"/>
    <s v="包头"/>
    <s v="FT003545"/>
    <s v="FDNEM019"/>
    <s v="鄂尔多斯市盛世融兴汽车贸易有限公司"/>
    <s v="武丽威"/>
    <s v="4259SMFCB-G8T00200"/>
    <d v="2019-12-04T17:00:28"/>
    <d v="2019-12-05T10:58:24"/>
    <s v="6810001329"/>
    <s v="座椅卡滞无法正常升降，为客户更换 座椅配件从1093厂家直发我家服务站"/>
    <s v="驾驶员座椅调整机构卡滞"/>
    <s v="FH468100000014A1093"/>
    <s v="驾驶员座椅总成"/>
    <s v="北京光华荣昌汽车部件有限公司"/>
    <s v="A1093"/>
    <s v="北京光华荣昌汽车部件有限公司"/>
    <s v="FH468100000014A1093"/>
    <s v="驾驶员座椅总成"/>
    <s v="未确认"/>
    <d v="2019-12-17T15:10:27"/>
    <m/>
    <d v="2019-12-17T15:10:27"/>
    <s v="SP015"/>
    <m/>
    <s v="是"/>
    <m/>
    <m/>
    <m/>
    <m/>
    <m/>
    <m/>
    <m/>
    <m/>
    <m/>
    <m/>
    <m/>
    <m/>
    <m/>
    <m/>
    <s v="客户自行承担外出费用"/>
    <s v="已结算"/>
    <d v="2019-12-31T23:59:59"/>
    <n v="0"/>
    <n v="246.96"/>
    <d v="1899-12-30T00:00:00"/>
    <d v="1899-12-30T00:00:00"/>
    <d v="1899-12-30T00:00:00"/>
    <d v="1899-12-30T00:00:00"/>
    <n v="246.96"/>
    <m/>
    <m/>
    <m/>
    <m/>
    <m/>
    <m/>
    <m/>
    <s v="气悬浮"/>
    <m/>
    <x v="4"/>
  </r>
  <r>
    <x v="0"/>
    <s v="2450"/>
    <s v="北京福田戴姆勒汽车有限公司"/>
    <s v="RCFT003545201912070002"/>
    <e v="#N/A"/>
    <s v="终审通过"/>
    <s v="外出服务"/>
    <s v="整车"/>
    <s v="LRDS6PEB0KR014673"/>
    <s v="KR014673"/>
    <s v="欧曼"/>
    <s v="无"/>
    <s v="6系公路车"/>
    <s v="服务产品线"/>
    <d v="2019-04-14T00:00:00"/>
    <d v="2019-08-05T00:00:00"/>
    <n v="24803"/>
    <m/>
    <s v="运输车"/>
    <s v="6×4"/>
    <s v="P001"/>
    <m/>
    <m/>
    <s v="BJ4259SNFKB-AA"/>
    <s v="ISGE5-460"/>
    <s v="76268425"/>
    <s v="包头"/>
    <s v="FT003545"/>
    <s v="FDNEM019"/>
    <s v="鄂尔多斯市盛世融兴汽车贸易有限公司"/>
    <s v="吕健"/>
    <s v="4259SMFKB-F8T00900"/>
    <d v="2019-12-05T17:48:48"/>
    <d v="2019-12-07T10:34:04"/>
    <s v="6810015034"/>
    <s v="经我站人员检查座椅调节阀漏气，为客户更换。"/>
    <s v="座椅气阀总成（气囊座椅)漏气"/>
    <s v="FH468100000014A1093"/>
    <s v="驾驶员座椅总成"/>
    <s v="北京光华荣昌汽车部件有限公司"/>
    <s v="A1093"/>
    <s v="北京光华荣昌汽车部件有限公司"/>
    <s v="FH468100000014A1093"/>
    <s v="驾驶员座椅总成"/>
    <s v="未确认"/>
    <d v="2019-12-23T14:41:05"/>
    <m/>
    <d v="2019-12-23T14:41:05"/>
    <s v="SP013"/>
    <m/>
    <s v="是"/>
    <m/>
    <m/>
    <m/>
    <m/>
    <m/>
    <m/>
    <m/>
    <m/>
    <m/>
    <m/>
    <m/>
    <m/>
    <m/>
    <m/>
    <s v="调节阀从1093座椅厂家直发我服务站的"/>
    <s v="已结算"/>
    <d v="2019-12-31T23:59:59"/>
    <n v="0"/>
    <n v="246.96"/>
    <d v="1899-12-30T00:00:00"/>
    <d v="1899-12-30T00:00:00"/>
    <d v="1899-12-30T00:00:00"/>
    <d v="1899-12-30T00:00:00"/>
    <n v="246.96"/>
    <m/>
    <m/>
    <m/>
    <m/>
    <m/>
    <m/>
    <m/>
    <s v="气悬浮"/>
    <m/>
    <x v="1"/>
  </r>
  <r>
    <x v="0"/>
    <s v="2450"/>
    <s v="北京福田戴姆勒汽车有限公司"/>
    <s v="RCFT003545201912070005"/>
    <e v="#N/A"/>
    <s v="终审通过"/>
    <s v="普通维修"/>
    <s v="整车"/>
    <s v="LRDS6PEB8KT014780"/>
    <s v="KT014780"/>
    <s v="欧曼"/>
    <s v="无"/>
    <s v="6系公路车"/>
    <s v="服务产品线"/>
    <d v="2019-04-16T00:00:00"/>
    <d v="2019-07-01T00:00:00"/>
    <n v="26764"/>
    <m/>
    <s v="运输车"/>
    <s v="6×4"/>
    <s v="P001"/>
    <m/>
    <m/>
    <s v="BJ4259SNFKB-AA"/>
    <s v="ISGE5-510"/>
    <s v="76268588"/>
    <s v="包头"/>
    <s v="FT003545"/>
    <s v="FDNEM019"/>
    <s v="鄂尔多斯市盛世融兴汽车贸易有限公司"/>
    <s v="先生"/>
    <s v="4259SMFKB-C1T01500"/>
    <d v="2019-12-07T10:13:56"/>
    <d v="2019-12-07T14:23:30"/>
    <s v="6810015034"/>
    <s v="座椅气阀漏气，为客户更换。座椅配件从座椅厂家直发我服务站"/>
    <s v="座椅气阀总成（气囊座椅)漏气"/>
    <s v="FH468100000016A1093"/>
    <s v="驾驶员座椅总成"/>
    <s v="北京光华荣昌汽车部件有限公司"/>
    <s v="A1093"/>
    <s v="北京光华荣昌汽车部件有限公司"/>
    <s v="FH468100000016A1093"/>
    <s v="驾驶员座椅总成"/>
    <s v="未确认"/>
    <d v="2019-12-19T16:52:48"/>
    <m/>
    <d v="2019-12-19T16:52:48"/>
    <s v="SP015"/>
    <m/>
    <s v="是"/>
    <m/>
    <m/>
    <m/>
    <m/>
    <m/>
    <m/>
    <m/>
    <m/>
    <m/>
    <m/>
    <m/>
    <m/>
    <m/>
    <m/>
    <m/>
    <s v="已结算"/>
    <d v="2019-12-31T23:59:59"/>
    <n v="0"/>
    <n v="246.96"/>
    <d v="1899-12-30T00:00:00"/>
    <d v="1899-12-30T00:00:00"/>
    <d v="1899-12-30T00:00:00"/>
    <d v="1899-12-30T00:00:00"/>
    <n v="246.96"/>
    <m/>
    <m/>
    <m/>
    <m/>
    <m/>
    <m/>
    <m/>
    <s v="气悬浮"/>
    <m/>
    <x v="4"/>
  </r>
  <r>
    <x v="0"/>
    <s v="2450"/>
    <s v="北京福田戴姆勒汽车有限公司"/>
    <s v="RCFT003545201912080002"/>
    <e v="#N/A"/>
    <s v="终审通过"/>
    <s v="普通维修"/>
    <s v="整车"/>
    <s v="LRDS6PEB0KT014885"/>
    <s v="KT014885"/>
    <s v="欧曼"/>
    <s v="无"/>
    <s v="6系公路车"/>
    <s v="服务产品线"/>
    <d v="2019-04-17T00:00:00"/>
    <d v="2019-11-11T00:00:00"/>
    <n v="2236"/>
    <m/>
    <s v="运输车"/>
    <s v="6×4"/>
    <s v="P001"/>
    <m/>
    <m/>
    <s v="BJ4259SNFKB-AA"/>
    <s v="ISGE5-460"/>
    <s v="76269261"/>
    <s v="包头"/>
    <s v="FT003545"/>
    <s v="FDNEM019"/>
    <s v="鄂尔多斯市盛世融兴汽车贸易有限公司"/>
    <s v="先生"/>
    <s v="4259SMFKB-F8T00900"/>
    <d v="2019-12-08T10:12:19"/>
    <d v="2019-12-08T15:38:39"/>
    <s v="6810015034"/>
    <s v="经我站人员检查座椅调节阀漏气。座椅配件从厂家直发我服务站"/>
    <s v="座椅气阀总成（气囊座椅)漏气"/>
    <s v="FH468100000014A1093"/>
    <s v="驾驶员座椅总成"/>
    <s v="北京光华荣昌汽车部件有限公司"/>
    <s v="A1093"/>
    <s v="北京光华荣昌汽车部件有限公司"/>
    <s v="FH468100000014A1093"/>
    <s v="驾驶员座椅总成"/>
    <s v="未确认"/>
    <d v="2019-12-18T16:53:29"/>
    <m/>
    <d v="2019-12-18T16:53:29"/>
    <s v="SP038"/>
    <m/>
    <s v="是"/>
    <m/>
    <m/>
    <m/>
    <m/>
    <m/>
    <m/>
    <m/>
    <m/>
    <m/>
    <m/>
    <m/>
    <m/>
    <m/>
    <m/>
    <m/>
    <s v="已结算"/>
    <d v="2019-12-31T23:59:59"/>
    <n v="0"/>
    <n v="246.96"/>
    <d v="1899-12-30T00:00:00"/>
    <d v="1899-12-30T00:00:00"/>
    <d v="1899-12-30T00:00:00"/>
    <d v="1899-12-30T00:00:00"/>
    <n v="246.96"/>
    <m/>
    <m/>
    <m/>
    <m/>
    <m/>
    <m/>
    <m/>
    <s v="气悬浮"/>
    <m/>
    <x v="4"/>
  </r>
  <r>
    <x v="0"/>
    <s v="2450"/>
    <s v="北京福田戴姆勒汽车有限公司"/>
    <s v="RCFT003545201912090001"/>
    <e v="#N/A"/>
    <s v="终审通过"/>
    <s v="普通维修"/>
    <s v="整车"/>
    <s v="LRDS6PEB0KR014673"/>
    <s v="KR014673"/>
    <s v="欧曼"/>
    <s v="无"/>
    <s v="6系公路车"/>
    <s v="服务产品线"/>
    <d v="2019-04-14T00:00:00"/>
    <d v="2019-08-05T00:00:00"/>
    <n v="24812"/>
    <m/>
    <s v="运输车"/>
    <s v="6×4"/>
    <s v="P001"/>
    <m/>
    <m/>
    <s v="BJ4259SNFKB-AA"/>
    <s v="ISGE5-460"/>
    <s v="76268425"/>
    <s v="包头"/>
    <s v="FT003545"/>
    <s v="FDNEM019"/>
    <s v="鄂尔多斯市盛世融兴汽车贸易有限公司"/>
    <s v="吕健"/>
    <s v="4259SMFKB-F8T00900"/>
    <d v="2019-12-08T14:46:05"/>
    <d v="2019-12-09T09:23:01"/>
    <s v="6810001329"/>
    <s v="座椅内部调节机构卡滞为客户更换"/>
    <s v="驾驶员座椅调整机构卡滞"/>
    <s v="FH468100000014A1093"/>
    <s v="驾驶员座椅总成"/>
    <s v="北京光华荣昌汽车部件有限公司"/>
    <s v="A1093"/>
    <s v="北京光华荣昌汽车部件有限公司"/>
    <s v="FH468100000014A1093"/>
    <s v="驾驶员座椅总成"/>
    <s v="未确认"/>
    <d v="2019-12-19T08:35:53"/>
    <m/>
    <d v="2019-12-19T08:35:53"/>
    <s v="SP009"/>
    <m/>
    <s v="是"/>
    <m/>
    <m/>
    <m/>
    <m/>
    <m/>
    <m/>
    <m/>
    <m/>
    <m/>
    <m/>
    <m/>
    <m/>
    <m/>
    <m/>
    <s v="座椅配件从1093厂家直发我服务站的，客户自行承担外出费用"/>
    <s v="已结算"/>
    <d v="2019-12-31T23:59:59"/>
    <n v="0"/>
    <n v="105.84"/>
    <d v="1899-12-30T00:00:00"/>
    <d v="1899-12-30T00:00:00"/>
    <d v="1899-12-30T00:00:00"/>
    <d v="1899-12-30T00:00:00"/>
    <n v="105.84"/>
    <m/>
    <m/>
    <m/>
    <m/>
    <m/>
    <m/>
    <m/>
    <s v="气悬浮"/>
    <m/>
    <x v="1"/>
  </r>
  <r>
    <x v="0"/>
    <s v="2450"/>
    <s v="北京福田戴姆勒汽车有限公司"/>
    <s v="RCFT003545201912100008"/>
    <e v="#N/A"/>
    <s v="终审通过"/>
    <s v="普通维修"/>
    <s v="整车"/>
    <s v="LRDS6PEB5JR307211"/>
    <s v="JR307211"/>
    <s v="欧曼"/>
    <s v="无"/>
    <s v="6系公路车"/>
    <s v="服务产品线"/>
    <d v="2018-12-30T00:00:00"/>
    <d v="2019-03-04T00:00:00"/>
    <n v="63358"/>
    <m/>
    <s v="运输车"/>
    <s v="6X4"/>
    <s v="无"/>
    <m/>
    <m/>
    <s v="BJ4259SNFKB-AA"/>
    <s v="ISGE5-510"/>
    <s v="76252151"/>
    <s v="包头"/>
    <s v="FT003545"/>
    <s v="FDNEM019"/>
    <s v="鄂尔多斯市盛世融兴汽车贸易有限公司"/>
    <s v="先生"/>
    <s v="4259SMFKB-C1Z00400"/>
    <d v="2019-12-10T10:17:00"/>
    <d v="2019-12-10T14:12:44"/>
    <s v="6810001329"/>
    <s v="座椅轨道滚轮损坏，和阻尼器泄压，为客户更换。"/>
    <s v="驾驶员座椅调整机构卡滞"/>
    <s v="FH468100000015A1093"/>
    <s v="驾驶员座椅总成"/>
    <s v="北京光华荣昌汽车部件有限公司"/>
    <s v="A1093"/>
    <s v="北京光华荣昌汽车部件有限公司"/>
    <s v="FH468100000015A1093"/>
    <s v="驾驶员座椅总成"/>
    <s v="未确认"/>
    <d v="2019-12-19T09:15:23"/>
    <m/>
    <d v="2019-12-19T09:15:23"/>
    <s v="SP037"/>
    <m/>
    <s v="是"/>
    <m/>
    <m/>
    <m/>
    <m/>
    <m/>
    <m/>
    <m/>
    <m/>
    <m/>
    <m/>
    <m/>
    <m/>
    <m/>
    <m/>
    <s v="配件从座椅厂家直发我服务站的"/>
    <s v="已结算"/>
    <d v="2019-12-31T23:59:59"/>
    <n v="0"/>
    <n v="246.96"/>
    <d v="1899-12-30T00:00:00"/>
    <d v="1899-12-30T00:00:00"/>
    <d v="1899-12-30T00:00:00"/>
    <d v="1899-12-30T00:00:00"/>
    <n v="246.96"/>
    <m/>
    <m/>
    <m/>
    <m/>
    <m/>
    <m/>
    <m/>
    <s v="滚轮损坏"/>
    <m/>
    <x v="1"/>
  </r>
  <r>
    <x v="0"/>
    <s v="2450"/>
    <s v="北京福田戴姆勒汽车有限公司"/>
    <s v="RCFT003545201912100010"/>
    <e v="#N/A"/>
    <s v="终审通过"/>
    <s v="普通维修"/>
    <s v="整车"/>
    <s v="LRDS6PEB9KT014903"/>
    <s v="KT014903"/>
    <s v="欧曼"/>
    <s v="无"/>
    <s v="6系公路车"/>
    <s v="服务产品线"/>
    <d v="2019-04-17T00:00:00"/>
    <d v="2019-11-11T00:00:00"/>
    <n v="1275"/>
    <m/>
    <s v="运输车"/>
    <s v="6×4"/>
    <s v="P001"/>
    <m/>
    <m/>
    <s v="BJ4259SNFKB-AA"/>
    <s v="ISGE5-460"/>
    <s v="76269319"/>
    <s v="包头"/>
    <s v="FT003545"/>
    <s v="FDNEM019"/>
    <s v="鄂尔多斯市盛世融兴汽车贸易有限公司"/>
    <s v="冯永利"/>
    <s v="4259SMFKB-F8T00900"/>
    <d v="2019-12-10T15:52:05"/>
    <d v="2019-12-10T16:40:26"/>
    <s v="6810001329"/>
    <s v="座椅卡滞，无法升降，为客户更换。配件从1093座椅厂家直发我服务站的"/>
    <s v="驾驶员座椅调整机构卡滞"/>
    <s v="FH468100000016A1093"/>
    <s v="驾驶员座椅总成"/>
    <s v="北京光华荣昌汽车部件有限公司"/>
    <s v="A1093"/>
    <s v="北京光华荣昌汽车部件有限公司"/>
    <s v="FH468100000016A1093"/>
    <s v="驾驶员座椅总成"/>
    <s v="未确认"/>
    <d v="2019-12-21T10:02:58"/>
    <m/>
    <d v="2019-12-21T10:02:58"/>
    <s v="SP037"/>
    <m/>
    <s v="是"/>
    <m/>
    <m/>
    <m/>
    <m/>
    <m/>
    <m/>
    <m/>
    <m/>
    <m/>
    <m/>
    <m/>
    <m/>
    <m/>
    <m/>
    <s v="客户自行承担外出费用。此车的行车本让交警扣除，修理工拍的大梁号。"/>
    <s v="已结算"/>
    <d v="2019-12-31T23:59:59"/>
    <n v="0"/>
    <n v="105.84"/>
    <d v="1899-12-30T00:00:00"/>
    <d v="1899-12-30T00:00:00"/>
    <d v="1899-12-30T00:00:00"/>
    <d v="1899-12-30T00:00:00"/>
    <n v="105.84"/>
    <m/>
    <m/>
    <m/>
    <m/>
    <m/>
    <m/>
    <m/>
    <s v="气悬浮"/>
    <m/>
    <x v="1"/>
  </r>
  <r>
    <x v="0"/>
    <s v="2450"/>
    <s v="北京福田戴姆勒汽车有限公司"/>
    <s v="RCFT003746201912100001"/>
    <s v="RCMFT003746201912100002"/>
    <s v="终审通过"/>
    <s v="外出服务"/>
    <s v="整车"/>
    <s v="LRDS6PEB0KT006303"/>
    <s v="KT006303"/>
    <s v="欧曼"/>
    <s v="无"/>
    <s v="6系公路车"/>
    <s v="服务产品线"/>
    <d v="2019-02-26T00:00:00"/>
    <d v="2019-03-15T00:00:00"/>
    <n v="37021"/>
    <m/>
    <s v="运输车"/>
    <s v="6X4"/>
    <s v="无"/>
    <m/>
    <m/>
    <s v="BJ4259SNFKB-AB"/>
    <s v="ISGE5-430"/>
    <s v="76257955"/>
    <s v="长沙"/>
    <s v="FT003746"/>
    <s v="HUN00051"/>
    <s v="衡阳市中翔商用汽车服务有限公司"/>
    <s v="钟玉望"/>
    <s v="4259SNFKB-A1Z01800"/>
    <d v="2019-12-09T08:44:08"/>
    <d v="2019-12-10T10:24:08"/>
    <s v="6810015034"/>
    <s v="用户反映车辆座椅不回位，我站检查发现主座椅气囊损坏，安全带扯不出.更换新件故障排除"/>
    <s v="座椅气阀总成（气囊座椅)漏气"/>
    <s v="FH468100000014A1093"/>
    <s v="驾驶员座椅总成"/>
    <s v="北京光华荣昌汽车部件有限公司"/>
    <s v="A1093"/>
    <s v="北京光华荣昌汽车部件有限公司"/>
    <s v="FH468100000014A1093"/>
    <s v="驾驶员座椅总成"/>
    <s v="未确认"/>
    <d v="2019-12-21T15:58:40"/>
    <m/>
    <d v="2019-12-21T15:58:40"/>
    <s v="SP014"/>
    <m/>
    <s v="是"/>
    <m/>
    <m/>
    <m/>
    <m/>
    <m/>
    <s v="STCFT003746201912100001"/>
    <s v="生效"/>
    <m/>
    <s v="用户反映车辆座椅不回位"/>
    <s v="审批人 :Admin,审批时间 :2019-12-13审批意见:未上传APP照片/轨迹原因：.:_x000d_&#10;审批人：SP014_x000d_&#10;审批时间：2019/12/21  15:58:37_x000d_&#10;审批意见：_x000d_&#10;"/>
    <m/>
    <m/>
    <m/>
    <m/>
    <m/>
    <s v="已结算"/>
    <d v="2019-12-31T23:59:59"/>
    <n v="3448.7"/>
    <n v="246.96"/>
    <d v="1902-06-18T00:00:00"/>
    <d v="1901-07-04T18:57:36"/>
    <d v="1901-01-13T08:24:00"/>
    <d v="1899-12-30T00:00:00"/>
    <n v="5526.8"/>
    <m/>
    <m/>
    <m/>
    <m/>
    <m/>
    <m/>
    <m/>
    <s v="负重不起"/>
    <n v="190817"/>
    <x v="4"/>
  </r>
  <r>
    <x v="0"/>
    <s v="2450"/>
    <s v="北京福田戴姆勒汽车有限公司"/>
    <s v="RCFT003759201912060003"/>
    <e v="#N/A"/>
    <s v="终审通过"/>
    <s v="外出服务"/>
    <s v="整车"/>
    <s v="LRDS6PEB8KR033827"/>
    <s v="KR033827"/>
    <s v="欧曼"/>
    <s v="无"/>
    <s v="6系公路车"/>
    <s v="服务产品线"/>
    <d v="2019-10-24T00:00:00"/>
    <d v="2019-10-25T00:00:00"/>
    <n v="5831"/>
    <m/>
    <s v="运输车"/>
    <s v="4×2"/>
    <s v="P001"/>
    <m/>
    <m/>
    <s v="BJ4189SLFKA-AJ"/>
    <s v="ISGE5-460"/>
    <s v="76297704"/>
    <s v="江苏"/>
    <s v="FT003759"/>
    <s v="JIS00050"/>
    <s v="淮安市盛达汽车销售有限公司"/>
    <s v="先生"/>
    <s v="4189SLFKA-F8T00900"/>
    <d v="2019-12-04T13:02:02"/>
    <d v="2019-12-06T18:01:28"/>
    <s v="6810001329"/>
    <s v="检查驾驶员座椅上快接头漏气，给予检修修复，"/>
    <s v="驾驶员座椅调整机构卡滞"/>
    <s v="FH468100000014A1093"/>
    <s v="驾驶员座椅总成"/>
    <s v="北京光华荣昌汽车部件有限公司"/>
    <s v="A1093"/>
    <s v="北京光华荣昌汽车部件有限公司"/>
    <s v="FH468100000014A1093"/>
    <s v="驾驶员座椅总成"/>
    <s v="未确认"/>
    <d v="2019-12-17T17:15:54"/>
    <m/>
    <d v="2019-12-17T17:15:54"/>
    <s v="SP036"/>
    <m/>
    <s v="是"/>
    <m/>
    <m/>
    <m/>
    <m/>
    <m/>
    <s v="STCFT003759201912060001"/>
    <s v="生效"/>
    <m/>
    <s v="中通快递驾驶室座椅漏气、外出维修。"/>
    <s v="审批人 :Admin,审批时间 :2019-12-09审批意见:未上传APP照片/轨迹原因：.:_x000d_&#10;审批人：SP036_x000d_&#10;审批时间：2019/12/17  17:15:53_x000d_&#10;审批意见：_x000d_&#10;"/>
    <m/>
    <m/>
    <m/>
    <m/>
    <m/>
    <s v="已结算"/>
    <d v="2019-12-31T23:59:59"/>
    <n v="0"/>
    <n v="79.38"/>
    <d v="1900-10-26T00:00:00"/>
    <d v="1899-12-30T00:00:00"/>
    <d v="1899-12-30T00:00:00"/>
    <d v="1899-12-30T00:00:00"/>
    <n v="379.38"/>
    <m/>
    <m/>
    <m/>
    <m/>
    <m/>
    <m/>
    <m/>
    <s v="气路总成"/>
    <m/>
    <x v="1"/>
  </r>
  <r>
    <x v="0"/>
    <s v="2450"/>
    <s v="北京福田戴姆勒汽车有限公司"/>
    <s v="RCFT003760201912010001"/>
    <s v="RCMFT003760201912010001"/>
    <s v="终审通过"/>
    <s v="外出服务"/>
    <s v="整车"/>
    <s v="LRDV7PEC3KT013751"/>
    <s v="KT013751"/>
    <s v="欧曼"/>
    <s v="无"/>
    <s v="9系非公路车"/>
    <s v="服务产品线"/>
    <d v="2019-04-11T00:00:00"/>
    <d v="2019-11-13T00:00:00"/>
    <n v="4252"/>
    <m/>
    <s v="运输车"/>
    <s v="8×4"/>
    <s v="P002"/>
    <m/>
    <m/>
    <s v="BJ3319DNPKC-AA"/>
    <s v="WP12.400E50"/>
    <s v="1419C051441"/>
    <s v="江苏"/>
    <s v="FT003760"/>
    <s v="JIS00078"/>
    <s v="南通易人汽车贸易服务有限公司"/>
    <s v="先生"/>
    <s v="3319DPPKC-E1Z00300"/>
    <d v="2019-11-30T07:24:12"/>
    <d v="2019-12-01T08:33:38"/>
    <s v="6810001329"/>
    <s v="该车驾驶员座椅总成上安全带卷收器内部元件损坏卡死，导致安全带无法无法使用。同时该座椅骨架变形导致向右倾斜，驾驶时很不舒服。用户报修。我站前往抢修。"/>
    <s v="驾驶员座椅调整机构卡滞"/>
    <s v="FH468100000013A1093"/>
    <s v="驾驶员座椅总成"/>
    <s v="北京光华荣昌汽车部件有限公司"/>
    <s v="A1093"/>
    <s v="北京光华荣昌汽车部件有限公司"/>
    <s v="FH468100000013A1093"/>
    <s v="驾驶员座椅总成"/>
    <s v="已确认"/>
    <d v="2019-12-16T14:34:38"/>
    <s v="旧件仲裁"/>
    <d v="2019-12-16T14:34:38"/>
    <s v="SP009"/>
    <s v="公司不允许更换座椅总成"/>
    <s v="是"/>
    <m/>
    <m/>
    <m/>
    <m/>
    <m/>
    <s v="STCFT003760201912010001"/>
    <s v="生效"/>
    <m/>
    <s v="该车驾驶员座椅总成上安全带卷收器内部元件损坏卡死，导致安全带无法无法使用。同时该座椅骨架变形导致向右倾斜，驾驶时很不舒服。用户报修。我站前往抢修。"/>
    <s v="审批人 :Admin,审批时间 :2019-12-04审批意见:未上传APP照片/轨迹原因：.:_x000d_&#10;审批人：SP009_x000d_&#10;审批时间：2019/12/16  14:34:21_x000d_&#10;审批意见：_x000d_&#10;"/>
    <m/>
    <m/>
    <m/>
    <m/>
    <s v="渣土车保内免费外出。外出服务车苏F0C5Q3，出发地点南通市港闸区永和路18号，到达地点南通市如皋市靠近恒盛庄园。单程33公里。咨询配件技术部，该驾驶员座椅无拆分件供货，调总成件更换。该驾驶员座椅总成旧件上印有A1093，K0409，H468100000013。"/>
    <s v="已结算"/>
    <d v="2019-12-31T23:59:59"/>
    <n v="3445.1"/>
    <n v="79.38"/>
    <d v="1900-09-11T00:00:00"/>
    <d v="1901-07-04T05:02:24"/>
    <d v="1901-01-12T23:02:24"/>
    <d v="1899-12-30T00:00:00"/>
    <n v="4709.6500000000005"/>
    <m/>
    <m/>
    <m/>
    <m/>
    <m/>
    <m/>
    <m/>
    <s v="故障不再现"/>
    <n v="0"/>
    <x v="1"/>
  </r>
  <r>
    <x v="0"/>
    <s v="2450"/>
    <s v="北京福田戴姆勒汽车有限公司"/>
    <s v="RCFT003761201912020012"/>
    <s v="RCMFT003761201912020041"/>
    <s v="终审通过"/>
    <s v="普通维修"/>
    <s v="整车"/>
    <s v="LRDV7PEC9KR021589"/>
    <s v="KR021589"/>
    <s v="欧曼"/>
    <s v="无"/>
    <s v="9系非公路车"/>
    <s v="服务产品线"/>
    <d v="2019-06-21T00:00:00"/>
    <d v="2019-07-17T00:00:00"/>
    <n v="33600"/>
    <m/>
    <s v="运输车"/>
    <s v="8X4"/>
    <s v="P002"/>
    <m/>
    <m/>
    <s v="BJ3319DMPKF-AB"/>
    <s v="ISGE5-400"/>
    <s v="76278691"/>
    <s v="江苏"/>
    <s v="FT003761"/>
    <s v="JIS00082"/>
    <s v="连云港华泰汽车贸易有限公司"/>
    <s v="金同祥"/>
    <s v="3319DPPKF-A1Z00200"/>
    <d v="2019-11-29T16:32:25"/>
    <d v="2019-12-02T17:47:10"/>
    <s v="6810001329"/>
    <s v="客户报修下落后坐上不起，检查发现座椅悬浮阀气缸开启后不回位"/>
    <s v="驾驶员座椅调整机构卡滞"/>
    <s v="SH5-6801120A1093"/>
    <s v="气悬浮总成"/>
    <s v="北京光华荣昌汽车部件有限公司"/>
    <s v="A1093"/>
    <s v="北京光华荣昌汽车部件有限公司"/>
    <s v="SH5-6801120A1093"/>
    <s v="气悬浮总成"/>
    <s v="未确认"/>
    <d v="2019-12-18T09:51:05"/>
    <m/>
    <d v="2019-12-18T09:51:05"/>
    <s v="SP014"/>
    <m/>
    <s v="是"/>
    <m/>
    <m/>
    <m/>
    <m/>
    <m/>
    <m/>
    <m/>
    <m/>
    <m/>
    <m/>
    <m/>
    <m/>
    <m/>
    <m/>
    <s v="1-P4YQUOL 外出连云区连云街道为其升级"/>
    <s v="已结算"/>
    <d v="2019-12-31T23:59:59"/>
    <n v="465.5"/>
    <n v="123.48"/>
    <d v="1899-12-30T00:00:00"/>
    <d v="1900-03-14T11:31:12"/>
    <d v="1900-02-19T04:48:00"/>
    <d v="1899-12-30T00:00:00"/>
    <n v="714.66000000000008"/>
    <m/>
    <m/>
    <m/>
    <m/>
    <m/>
    <m/>
    <m/>
    <s v="气悬浮失效"/>
    <n v="0"/>
    <x v="4"/>
  </r>
  <r>
    <x v="0"/>
    <s v="2450"/>
    <s v="北京福田戴姆勒汽车有限公司"/>
    <s v="RCFT003761201912030027"/>
    <s v="RCMFT003761201912030059"/>
    <s v="终审通过"/>
    <s v="普通维修"/>
    <s v="整车"/>
    <s v="LRDS6PEB0KR009540"/>
    <s v="KR009540"/>
    <s v="欧曼"/>
    <s v="无"/>
    <s v="6系公路车"/>
    <s v="服务产品线"/>
    <d v="2019-03-15T00:00:00"/>
    <d v="2019-06-27T00:00:00"/>
    <n v="73369"/>
    <m/>
    <s v="运输车"/>
    <s v="6X4"/>
    <s v="无"/>
    <m/>
    <m/>
    <s v="BJ4259SNFKB-AA"/>
    <s v="ISGE5-430"/>
    <s v="76260191"/>
    <s v="江苏"/>
    <s v="FT003761"/>
    <s v="JIS00082"/>
    <s v="连云港华泰汽车贸易有限公司"/>
    <s v="孙振远"/>
    <s v="4259SMFKB-F6Z00100"/>
    <d v="2019-12-02T13:39:06"/>
    <d v="2019-12-03T16:40:48"/>
    <s v="6810001329"/>
    <s v="客户报修座椅不起,检查发现座椅气悬浮阀总成失效"/>
    <s v="驾驶员座椅调整机构卡滞"/>
    <s v="SH5-6801120A1093"/>
    <s v="气悬浮总成"/>
    <s v="北京光华荣昌汽车部件有限公司"/>
    <s v="A1093"/>
    <s v="北京光华荣昌汽车部件有限公司"/>
    <s v="SH5-6801120A1093"/>
    <s v="气悬浮总成"/>
    <s v="未确认"/>
    <d v="2019-12-20T13:54:18"/>
    <m/>
    <d v="2019-12-20T13:54:18"/>
    <s v="SP010"/>
    <m/>
    <s v="是"/>
    <m/>
    <m/>
    <m/>
    <m/>
    <m/>
    <m/>
    <m/>
    <m/>
    <m/>
    <m/>
    <m/>
    <m/>
    <m/>
    <m/>
    <s v="1-P8VZNCQ"/>
    <s v="已结算"/>
    <d v="2019-12-31T23:59:59"/>
    <n v="465.5"/>
    <n v="123.48"/>
    <d v="1899-12-30T00:00:00"/>
    <d v="1900-03-14T11:31:12"/>
    <d v="1900-02-19T04:48:00"/>
    <d v="1899-12-30T00:00:00"/>
    <n v="714.66000000000008"/>
    <m/>
    <m/>
    <m/>
    <m/>
    <m/>
    <m/>
    <m/>
    <s v="气悬浮失效"/>
    <n v="0"/>
    <x v="4"/>
  </r>
  <r>
    <x v="0"/>
    <s v="2450"/>
    <s v="北京福田戴姆勒汽车有限公司"/>
    <s v="RCFT003761201912100009"/>
    <s v="RCMFT003761201912100050"/>
    <s v="终审通过"/>
    <s v="普通维修"/>
    <s v="整车"/>
    <s v="LRDV7PEC8KR021616"/>
    <s v="KR021616"/>
    <s v="欧曼"/>
    <s v="无"/>
    <s v="9系非公路车"/>
    <s v="服务产品线"/>
    <d v="2019-06-21T00:00:00"/>
    <d v="2019-07-30T00:00:00"/>
    <n v="13280"/>
    <m/>
    <s v="运输车"/>
    <s v="8X4"/>
    <s v="P002"/>
    <m/>
    <m/>
    <s v="BJ3319DMPKF-AB"/>
    <s v="ISGE5-400"/>
    <s v="76278699"/>
    <s v="江苏"/>
    <s v="FT003761"/>
    <s v="JIS00082"/>
    <s v="连云港华泰汽车贸易有限公司"/>
    <s v="杨波"/>
    <s v="3319DPPKF-A1Z00200"/>
    <d v="2019-12-08T13:51:31"/>
    <d v="2019-12-10T16:22:59"/>
    <s v="6810001329"/>
    <s v="主驾驶座椅落下后坐上不起，检查发现气悬浮阀气缸打开后不回位，内部发卡"/>
    <s v="驾驶员座椅调整机构卡滞"/>
    <s v="SH5-6801120A1093"/>
    <s v="气悬浮总成"/>
    <s v="北京光华荣昌汽车部件有限公司"/>
    <s v="A1093"/>
    <s v="北京光华荣昌汽车部件有限公司"/>
    <s v="SH5-6801120A1093"/>
    <s v="气悬浮总成"/>
    <s v="未确认"/>
    <d v="2019-12-21T10:03:17"/>
    <m/>
    <d v="2019-12-21T10:03:17"/>
    <s v="SP037"/>
    <m/>
    <s v="是"/>
    <m/>
    <m/>
    <m/>
    <m/>
    <m/>
    <m/>
    <m/>
    <m/>
    <m/>
    <m/>
    <m/>
    <m/>
    <m/>
    <m/>
    <s v="1-PHFG8TT"/>
    <s v="已结算"/>
    <d v="2019-12-31T23:59:59"/>
    <n v="465.5"/>
    <n v="123.48"/>
    <d v="1899-12-30T00:00:00"/>
    <d v="1900-03-14T11:31:12"/>
    <d v="1900-02-19T04:48:00"/>
    <d v="1899-12-30T00:00:00"/>
    <n v="714.66000000000008"/>
    <m/>
    <m/>
    <m/>
    <m/>
    <m/>
    <m/>
    <m/>
    <s v="气悬浮失效"/>
    <n v="0"/>
    <x v="4"/>
  </r>
  <r>
    <x v="0"/>
    <s v="2450"/>
    <s v="北京福田戴姆勒汽车有限公司"/>
    <s v="RCFT003764201912100001"/>
    <e v="#N/A"/>
    <s v="终审通过"/>
    <s v="普通维修"/>
    <s v="整车"/>
    <s v="LRDS6PEB3KT019322"/>
    <s v="KT019322"/>
    <s v="欧曼"/>
    <s v="无"/>
    <s v="6系公路车"/>
    <s v="服务产品线"/>
    <d v="2019-05-29T00:00:00"/>
    <d v="2019-07-18T00:00:00"/>
    <n v="62918"/>
    <m/>
    <s v="运输车"/>
    <s v="6×4"/>
    <s v="P001"/>
    <m/>
    <m/>
    <s v="BJ4259SMFKB-AC"/>
    <s v="ISGE5-460"/>
    <s v="76276002"/>
    <s v="江苏"/>
    <s v="FT003764"/>
    <s v="JIS00107"/>
    <s v="苏州市跃进汽车修配厂"/>
    <s v="李锋"/>
    <s v="4259SMFKB-F8Z00500"/>
    <d v="2019-12-10T08:50:03"/>
    <d v="2019-12-10T13:23:27"/>
    <s v="6810015034"/>
    <s v="客户反应车辆座椅没气，经检查是座椅气囊气管破裂漏气"/>
    <s v="座椅气阀总成（气囊座椅)漏气"/>
    <s v="FH468100000014A1093"/>
    <s v="驾驶员座椅总成"/>
    <s v="北京光华荣昌汽车部件有限公司"/>
    <s v="A1093"/>
    <s v="北京光华荣昌汽车部件有限公司"/>
    <s v="FH468100000014A1093"/>
    <s v="驾驶员座椅总成"/>
    <s v="未确认"/>
    <d v="2019-12-19T15:41:21"/>
    <m/>
    <d v="2019-12-19T15:41:21"/>
    <s v="SP014"/>
    <m/>
    <s v="是"/>
    <m/>
    <m/>
    <m/>
    <m/>
    <m/>
    <m/>
    <m/>
    <m/>
    <m/>
    <m/>
    <m/>
    <m/>
    <m/>
    <m/>
    <s v="客户送货急，应客户要求我站用快速接头给予修复处理，无旧件，无材料费"/>
    <s v="已结算"/>
    <d v="2019-12-31T23:59:59"/>
    <n v="0"/>
    <n v="246.96"/>
    <d v="1899-12-30T00:00:00"/>
    <d v="1899-12-30T00:00:00"/>
    <d v="1899-12-30T00:00:00"/>
    <d v="1899-12-30T00:00:00"/>
    <n v="246.96"/>
    <m/>
    <m/>
    <m/>
    <m/>
    <m/>
    <m/>
    <m/>
    <s v="气管破裂"/>
    <m/>
    <x v="1"/>
  </r>
  <r>
    <x v="0"/>
    <s v="2450"/>
    <s v="北京福田戴姆勒汽车有限公司"/>
    <s v="RCFT003766201912030002"/>
    <e v="#N/A"/>
    <s v="终审通过"/>
    <s v="普通维修"/>
    <s v="整车"/>
    <s v="LRDS6PEB3KR022170"/>
    <s v="KR022170"/>
    <s v="欧曼"/>
    <s v="无"/>
    <s v="6系公路车"/>
    <s v="服务产品线"/>
    <d v="2019-06-27T00:00:00"/>
    <d v="2019-06-29T00:00:00"/>
    <n v="21748"/>
    <m/>
    <s v="运输车"/>
    <s v="6×4"/>
    <s v="P001"/>
    <m/>
    <m/>
    <s v="BJ4259SNFKB-AA"/>
    <s v="ISGE5-460"/>
    <s v="76279656"/>
    <s v="江苏"/>
    <s v="FT003766"/>
    <s v="JIS00206"/>
    <s v="徐州凯驰汽车贸易有限公司"/>
    <s v="沛县诚信运输有限公司"/>
    <s v="4259SMFKB-F8T01000"/>
    <d v="2019-11-30T10:41:38"/>
    <d v="2019-12-03T17:09:48"/>
    <s v="6810001058"/>
    <s v="用户反映座椅没弹性，检查发现座椅气阀内部损坏导致"/>
    <s v="驾驶员座椅装配不当"/>
    <s v="S4681010306A0A1093"/>
    <s v="驾驶员座椅气控阀"/>
    <s v="北京光华荣昌汽车部件有限公司"/>
    <s v="A1093"/>
    <s v="北京光华荣昌汽车部件有限公司"/>
    <s v="FH468100000014A1093"/>
    <s v="驾驶员座椅总成"/>
    <s v="已确认"/>
    <d v="2019-12-20T09:54:01"/>
    <m/>
    <d v="2019-12-20T09:54:01"/>
    <s v="SP010"/>
    <m/>
    <s v="是"/>
    <m/>
    <m/>
    <m/>
    <m/>
    <m/>
    <m/>
    <m/>
    <m/>
    <m/>
    <m/>
    <m/>
    <m/>
    <m/>
    <m/>
    <m/>
    <s v="已结算"/>
    <d v="2019-12-31T23:59:59"/>
    <n v="0"/>
    <n v="246.96"/>
    <d v="1899-12-30T00:00:00"/>
    <d v="1899-12-30T00:00:00"/>
    <d v="1899-12-30T00:00:00"/>
    <d v="1899-12-30T00:00:00"/>
    <n v="246.96"/>
    <m/>
    <m/>
    <m/>
    <m/>
    <m/>
    <m/>
    <m/>
    <s v="气悬浮"/>
    <m/>
    <x v="4"/>
  </r>
  <r>
    <x v="0"/>
    <s v="2450"/>
    <s v="北京福田戴姆勒汽车有限公司"/>
    <s v="RCFT003775201912020002"/>
    <s v="RCMFT003775201912020008"/>
    <s v="终审通过"/>
    <s v="普通维修"/>
    <s v="整车"/>
    <s v="LRDV6PEC8KR007170"/>
    <s v="KR007170"/>
    <s v="欧曼"/>
    <s v="无"/>
    <s v="6系公路车"/>
    <s v="服务产品线"/>
    <d v="2019-02-27T00:00:00"/>
    <d v="2019-07-17T00:00:00"/>
    <n v="81391"/>
    <m/>
    <s v="运输车"/>
    <s v="6X2"/>
    <s v="P004"/>
    <m/>
    <m/>
    <s v="BJ1259VMPKP-AA"/>
    <s v="ISGE5-280"/>
    <s v="76258113"/>
    <s v="沈阳"/>
    <s v="FT003775"/>
    <s v="LIN00034"/>
    <s v="辽宁利丰源达汽车销售有限公司"/>
    <s v="尤"/>
    <s v="1239VMPKL-A1Z00100"/>
    <d v="2019-12-01T16:00:53"/>
    <d v="2019-12-02T09:46:43"/>
    <s v="6810001329"/>
    <s v="驾驶员座椅调整机构卡滞"/>
    <s v="驾驶员座椅调整机构卡滞"/>
    <s v="SH5-6801120A1093"/>
    <s v="气悬浮总成"/>
    <s v="北京光华荣昌汽车部件有限公司"/>
    <s v="A1093"/>
    <s v="北京光华荣昌汽车部件有限公司"/>
    <s v="SH5-6801120A1093"/>
    <s v="气悬浮总成"/>
    <s v="已确认"/>
    <d v="2019-12-18T09:25:13"/>
    <m/>
    <d v="2019-12-18T09:25:13"/>
    <s v="SP037"/>
    <m/>
    <s v="是"/>
    <m/>
    <m/>
    <m/>
    <m/>
    <m/>
    <m/>
    <m/>
    <m/>
    <m/>
    <m/>
    <m/>
    <m/>
    <m/>
    <m/>
    <s v="更换气悬浮总成 "/>
    <s v="已结算"/>
    <d v="2019-12-31T23:59:59"/>
    <n v="465.5"/>
    <n v="123.48"/>
    <d v="1899-12-30T00:00:00"/>
    <d v="1900-03-14T11:31:12"/>
    <d v="1900-02-19T04:48:00"/>
    <d v="1899-12-30T00:00:00"/>
    <n v="714.66000000000008"/>
    <m/>
    <m/>
    <m/>
    <m/>
    <m/>
    <m/>
    <m/>
    <s v="气悬浮失效"/>
    <n v="0"/>
    <x v="4"/>
  </r>
  <r>
    <x v="0"/>
    <s v="2450"/>
    <s v="北京福田戴姆勒汽车有限公司"/>
    <s v="RCFT003775201912080006"/>
    <s v="RCMFT003775201912080079"/>
    <s v="终审通过"/>
    <s v="普通维修"/>
    <s v="整车"/>
    <s v="E38110022J3R00196"/>
    <s v="J3R00196"/>
    <s v="欧曼"/>
    <s v="无"/>
    <s v="9系非公路车"/>
    <s v="服务产品线"/>
    <d v="2018-12-21T00:00:00"/>
    <d v="2019-07-30T00:00:00"/>
    <n v="25716"/>
    <m/>
    <s v="运输车"/>
    <m/>
    <s v="P002"/>
    <m/>
    <m/>
    <s v="BJ3253KYZX-2"/>
    <s v="WP12G380E310"/>
    <s v="1418L141056"/>
    <s v="沈阳"/>
    <s v="FT003775"/>
    <s v="LIN00034"/>
    <s v="辽宁利丰源达汽车销售有限公司"/>
    <s v="张"/>
    <s v="T3253DMPKE1A811634"/>
    <d v="2019-12-07T13:43:54"/>
    <d v="2019-12-08T10:04:18"/>
    <s v="6810001210"/>
    <s v="减震器断裂"/>
    <s v="驾驶员座椅骨架断裂"/>
    <s v="SH3A-6805400A1093"/>
    <s v="减震器总成"/>
    <s v="北京光华荣昌汽车部件有限公司"/>
    <s v="A1093"/>
    <s v="北京光华荣昌汽车部件有限公司"/>
    <s v="SH3A-6805400A1093"/>
    <s v="减震器总成"/>
    <s v="未确认"/>
    <d v="2019-12-20T13:27:37"/>
    <m/>
    <d v="2019-12-20T13:27:37"/>
    <s v="SP038"/>
    <m/>
    <s v="是"/>
    <m/>
    <m/>
    <m/>
    <m/>
    <m/>
    <m/>
    <m/>
    <m/>
    <m/>
    <m/>
    <m/>
    <m/>
    <m/>
    <m/>
    <s v="更换减震器总成     辽宁省本溪市溪湖区日月岛街道"/>
    <s v="已结算"/>
    <d v="2019-12-31T23:59:59"/>
    <n v="369.22"/>
    <n v="246.96"/>
    <d v="1899-12-30T00:00:00"/>
    <d v="1900-02-27T01:40:48"/>
    <d v="1900-02-08T14:38:24"/>
    <d v="1899-12-30T00:00:00"/>
    <n v="715.86000000000013"/>
    <m/>
    <m/>
    <m/>
    <m/>
    <m/>
    <m/>
    <m/>
    <s v="绞架断裂"/>
    <n v="0"/>
    <x v="2"/>
  </r>
  <r>
    <x v="0"/>
    <s v="2450"/>
    <s v="北京福田戴姆勒汽车有限公司"/>
    <s v="RCFT003775201912080016"/>
    <s v="RCMFT003775201912080119"/>
    <s v="终审通过"/>
    <s v="普通维修"/>
    <s v="整车"/>
    <s v="LRDV6PEC7KR015888"/>
    <s v="KR015888"/>
    <s v="欧曼"/>
    <s v="无"/>
    <s v="9系非公路车"/>
    <s v="服务产品线"/>
    <d v="2019-04-23T00:00:00"/>
    <d v="2019-07-15T00:00:00"/>
    <n v="32825"/>
    <m/>
    <s v="运输车"/>
    <s v="6X4"/>
    <s v="P002"/>
    <m/>
    <m/>
    <s v="BJ3259DLPKE-AD"/>
    <s v="WP10.350E53"/>
    <s v="1619D048322"/>
    <s v="沈阳"/>
    <s v="FT003775"/>
    <s v="LIN00034"/>
    <s v="辽宁利丰源达汽车销售有限公司"/>
    <s v="张"/>
    <s v="3259DMPJE-A5Z00100"/>
    <d v="2019-12-08T15:24:31"/>
    <d v="2019-12-08T16:27:30"/>
    <s v="6810015034"/>
    <s v="气悬浮失效"/>
    <s v="座椅气阀总成（气囊座椅)漏气"/>
    <s v="SH5-6801120A1093"/>
    <s v="气悬浮总成"/>
    <s v="北京光华荣昌汽车部件有限公司"/>
    <s v="A1093"/>
    <s v="北京光华荣昌汽车部件有限公司"/>
    <s v="SH5-6801120A1093"/>
    <s v="气悬浮总成"/>
    <s v="未确认"/>
    <d v="2019-12-18T16:10:38"/>
    <m/>
    <d v="2019-12-18T16:10:38"/>
    <s v="SP038"/>
    <m/>
    <s v="是"/>
    <m/>
    <m/>
    <m/>
    <m/>
    <m/>
    <m/>
    <m/>
    <m/>
    <m/>
    <m/>
    <m/>
    <m/>
    <m/>
    <m/>
    <s v="更换气悬浮"/>
    <s v="已结算"/>
    <d v="2019-12-31T23:59:59"/>
    <n v="465.5"/>
    <n v="246.96"/>
    <d v="1899-12-30T00:00:00"/>
    <d v="1900-03-14T11:31:12"/>
    <d v="1900-02-19T04:48:00"/>
    <d v="1899-12-30T00:00:00"/>
    <n v="838.1400000000001"/>
    <m/>
    <m/>
    <m/>
    <m/>
    <m/>
    <m/>
    <m/>
    <s v="气悬浮失效"/>
    <n v="0"/>
    <x v="4"/>
  </r>
  <r>
    <x v="0"/>
    <s v="2450"/>
    <s v="北京福田戴姆勒汽车有限公司"/>
    <s v="RCFT003812201912080002"/>
    <s v="RCMFT003812201912080012"/>
    <s v="终审通过"/>
    <s v="普通维修"/>
    <s v="整车"/>
    <s v="LRDS6PEB3KR007524"/>
    <s v="KR007524"/>
    <s v="欧曼"/>
    <s v="无"/>
    <s v="6系公路车"/>
    <s v="服务产品线"/>
    <d v="2019-03-06T00:00:00"/>
    <d v="2019-04-15T00:00:00"/>
    <n v="74853"/>
    <m/>
    <s v="运输车"/>
    <s v="6X4"/>
    <s v="无"/>
    <m/>
    <m/>
    <s v="BJ4259SNFKB-AA"/>
    <s v="ISGE5-510"/>
    <s v="76258571"/>
    <s v="鲁东"/>
    <s v="FT003812"/>
    <s v="SHD00161"/>
    <s v="山东滨州黄河科技发展有限责任公司"/>
    <s v="田腾龙"/>
    <s v="4259SMFKB-C1Z00100"/>
    <d v="2019-12-08T09:18:52"/>
    <d v="2019-12-08T16:32:42"/>
    <s v="6810001223"/>
    <s v="检查发现座椅骨架变形，靠背卡不住，更换后故障排除"/>
    <s v="驾驶员座椅骨架开焊"/>
    <s v="FH468100000016A1093"/>
    <s v="驾驶员座椅总成"/>
    <s v="北京光华荣昌汽车部件有限公司"/>
    <s v="A1093"/>
    <s v="北京光华荣昌汽车部件有限公司"/>
    <s v="FH468100000016A1093"/>
    <s v="驾驶员座椅总成"/>
    <s v="未确认"/>
    <d v="2019-12-17T10:28:34"/>
    <m/>
    <d v="2019-12-17T10:28:34"/>
    <s v="SP038"/>
    <m/>
    <s v="是"/>
    <m/>
    <m/>
    <m/>
    <m/>
    <m/>
    <m/>
    <m/>
    <m/>
    <m/>
    <m/>
    <m/>
    <m/>
    <m/>
    <m/>
    <m/>
    <s v="已结算"/>
    <d v="2019-12-31T23:59:59"/>
    <n v="2640.05"/>
    <n v="95.76"/>
    <d v="1899-12-30T00:00:00"/>
    <d v="1901-02-25T09:36:00"/>
    <d v="1900-10-16T09:36:00"/>
    <d v="1899-12-30T00:00:00"/>
    <n v="3448.6100000000006"/>
    <m/>
    <m/>
    <m/>
    <m/>
    <m/>
    <m/>
    <m/>
    <s v="故障不再现"/>
    <n v="0"/>
    <x v="1"/>
  </r>
  <r>
    <x v="0"/>
    <s v="2450"/>
    <s v="北京福田戴姆勒汽车有限公司"/>
    <s v="RCFT003820201912030007"/>
    <s v="RCMFT003820201912030016"/>
    <s v="终审通过"/>
    <s v="普通维修"/>
    <s v="整车"/>
    <s v="LRDS6PTC9JL615027"/>
    <s v="JL615027"/>
    <s v="欧曼"/>
    <s v="无"/>
    <s v="6系公路车"/>
    <s v="服务产品线"/>
    <d v="2018-07-30T00:00:00"/>
    <d v="2018-08-11T00:00:00"/>
    <n v="167286"/>
    <m/>
    <s v="运输车"/>
    <s v="6X4"/>
    <s v="无"/>
    <m/>
    <m/>
    <s v="BJ4253SNFCB-AC"/>
    <s v="WP12NG420E50"/>
    <s v="1418G096472"/>
    <s v="晋北"/>
    <s v="FT003820"/>
    <s v="SHX00021"/>
    <s v="阳泉市迅力汽车修理有限责任公司"/>
    <s v="延世红"/>
    <s v="4257SNFCB-W7Z00100"/>
    <d v="2019-12-03T09:54:16"/>
    <d v="2019-12-03T14:03:56"/>
    <s v="6810002210"/>
    <s v="用户反映：座椅漏铁倾斜漏气开裂，到站后检查发现为座椅气囊漏气骨架开裂坐垫开裂导致故障，为用户更换座椅处理"/>
    <s v="副驾驶员座椅骨架断裂"/>
    <s v="FH0681010100A0A1093"/>
    <s v="驾驶员座椅总成"/>
    <s v="北京光华荣昌汽车部件有限公司"/>
    <s v="A1093"/>
    <s v="北京光华荣昌汽车部件有限公司"/>
    <s v="FH0681010100A0A1093"/>
    <s v="驾驶员座椅总成"/>
    <s v="未确认"/>
    <d v="2019-12-21T10:19:34"/>
    <m/>
    <d v="2019-12-21T10:19:34"/>
    <s v="SP010"/>
    <m/>
    <s v="是"/>
    <m/>
    <m/>
    <m/>
    <m/>
    <m/>
    <m/>
    <m/>
    <m/>
    <m/>
    <m/>
    <m/>
    <m/>
    <m/>
    <m/>
    <m/>
    <s v="已结算"/>
    <d v="2019-12-31T23:59:59"/>
    <n v="1555.99"/>
    <n v="95.76"/>
    <d v="1899-12-30T00:00:00"/>
    <d v="1900-09-04T22:48:00"/>
    <d v="1900-06-19T03:36:00"/>
    <d v="1899-12-30T00:00:00"/>
    <n v="2071.85"/>
    <m/>
    <m/>
    <m/>
    <m/>
    <m/>
    <m/>
    <m/>
    <s v="歪斜"/>
    <n v="0"/>
    <x v="3"/>
  </r>
  <r>
    <x v="0"/>
    <s v="2450"/>
    <s v="北京福田戴姆勒汽车有限公司"/>
    <s v="RCFT003823201912060005"/>
    <s v="RCMFT003823201912050023"/>
    <s v="终审通过"/>
    <s v="普通维修"/>
    <s v="整车"/>
    <s v="LRDV7PEC0KT006255"/>
    <s v="KT006255"/>
    <s v="欧曼"/>
    <s v="无"/>
    <s v="9系非公路车"/>
    <s v="服务产品线"/>
    <d v="2019-02-21T00:00:00"/>
    <d v="2019-04-20T00:00:00"/>
    <n v="27178"/>
    <m/>
    <s v="运输车"/>
    <s v="8×4"/>
    <s v="P002"/>
    <m/>
    <m/>
    <s v="BJ3319DNPKC-AA"/>
    <s v="ISGE5-400"/>
    <s v="76257779"/>
    <s v="川南"/>
    <s v="FT003823"/>
    <s v="SIC00009"/>
    <s v="攀枝花市京福汽车销售服务有限公司"/>
    <s v="谢春"/>
    <s v="3319DPPKC-C2T00100"/>
    <d v="2019-12-05T11:51:57"/>
    <d v="2019-12-06T15:33:03"/>
    <s v="6810001210"/>
    <s v="经检查车辆驾驶员座椅总成内部支架断裂，导致座椅凹陷，更换驾驶员座椅总成，试车正常，故障排除"/>
    <s v="驾驶员座椅骨架断裂"/>
    <s v="FH468100000013A1093"/>
    <s v="驾驶员座椅总成"/>
    <s v="北京光华荣昌汽车部件有限公司"/>
    <s v="A1093"/>
    <s v="北京光华荣昌汽车部件有限公司"/>
    <s v="FH468100000013A1093"/>
    <s v="驾驶员座椅总成"/>
    <s v="未确认"/>
    <d v="2019-12-18T16:03:46"/>
    <m/>
    <d v="2019-12-18T16:03:46"/>
    <s v="SP016"/>
    <m/>
    <s v="是"/>
    <m/>
    <m/>
    <m/>
    <m/>
    <m/>
    <m/>
    <m/>
    <m/>
    <m/>
    <m/>
    <m/>
    <m/>
    <m/>
    <m/>
    <s v="派工单号：A201912051024   APP内有视频"/>
    <s v="已结算"/>
    <d v="2019-12-31T23:59:59"/>
    <n v="3445.1"/>
    <n v="123.48"/>
    <d v="1899-12-30T00:00:00"/>
    <d v="1901-07-04T05:02:24"/>
    <d v="1901-01-12T23:02:24"/>
    <d v="1899-12-30T00:00:00"/>
    <n v="4498.75"/>
    <m/>
    <m/>
    <m/>
    <m/>
    <m/>
    <m/>
    <m/>
    <s v="绞架开焊"/>
    <n v="190526"/>
    <x v="5"/>
  </r>
  <r>
    <x v="0"/>
    <s v="2450"/>
    <s v="北京福田戴姆勒汽车有限公司"/>
    <s v="RCFT003823201912060009"/>
    <e v="#N/A"/>
    <s v="终审通过"/>
    <s v="外出服务"/>
    <s v="整车"/>
    <s v="LRDV7PEC9KR026145"/>
    <s v="KR026145"/>
    <s v="欧曼"/>
    <s v="无"/>
    <s v="9系非公路车"/>
    <s v="服务产品线"/>
    <d v="2019-08-15T00:00:00"/>
    <d v="2019-09-30T00:00:00"/>
    <n v="6618"/>
    <m/>
    <s v="运输车"/>
    <s v="8×4"/>
    <s v="P002"/>
    <m/>
    <m/>
    <s v="BJ3319DNPKC-AC"/>
    <s v="ISGE5-460"/>
    <s v="76285656"/>
    <s v="川南"/>
    <s v="FT003823"/>
    <s v="SIC00009"/>
    <s v="攀枝花市京福汽车销售服务有限公司"/>
    <s v="曾文昌"/>
    <s v="3319DPPKC-A7T00200"/>
    <d v="2019-12-06T14:44:02"/>
    <d v="2019-12-06T16:20:35"/>
    <s v="6810001058"/>
    <s v="经检查车辆驾驶员座椅总成漏气，检修驾驶员座椅总成，试车正常，故障排除"/>
    <s v="驾驶员座椅装配不当"/>
    <s v="FH468100000013A1093"/>
    <s v="驾驶员座椅总成"/>
    <s v="北京光华荣昌汽车部件有限公司"/>
    <s v="A1093"/>
    <s v="北京光华荣昌汽车部件有限公司"/>
    <s v="FH468100000013A1093"/>
    <s v="驾驶员座椅总成"/>
    <s v="未确认"/>
    <d v="2019-12-18T08:52:56"/>
    <m/>
    <d v="2019-12-18T08:52:56"/>
    <s v="SP016"/>
    <m/>
    <s v="是"/>
    <m/>
    <m/>
    <m/>
    <m/>
    <m/>
    <m/>
    <m/>
    <m/>
    <m/>
    <m/>
    <m/>
    <m/>
    <m/>
    <m/>
    <s v="派工单号：A201912061619   APP内有视频"/>
    <s v="已结算"/>
    <d v="2019-12-31T23:59:59"/>
    <n v="0"/>
    <n v="79.38"/>
    <d v="1899-12-30T00:00:00"/>
    <d v="1899-12-30T00:00:00"/>
    <d v="1899-12-30T00:00:00"/>
    <d v="1899-12-30T00:00:00"/>
    <n v="79.38"/>
    <m/>
    <m/>
    <m/>
    <m/>
    <m/>
    <m/>
    <m/>
    <s v="气路总成"/>
    <m/>
    <x v="1"/>
  </r>
  <r>
    <x v="0"/>
    <s v="2450"/>
    <s v="北京福田戴姆勒汽车有限公司"/>
    <s v="RCFT003872201912040001"/>
    <s v="RCMFT003872201912040001"/>
    <s v="终审通过"/>
    <s v="普通维修"/>
    <s v="整车"/>
    <s v="LRDS6PEB5KR019707"/>
    <s v="KR019707"/>
    <s v="欧曼"/>
    <s v="无"/>
    <s v="6系公路车"/>
    <s v="服务产品线"/>
    <d v="2019-05-31T00:00:00"/>
    <d v="2019-06-19T00:00:00"/>
    <n v="33231"/>
    <m/>
    <s v="运输车"/>
    <s v="6X4"/>
    <s v="P001"/>
    <m/>
    <m/>
    <s v="BJ4253SNFKB-AC"/>
    <s v="ISGE5-400"/>
    <s v="76276134"/>
    <s v="冀北"/>
    <s v="FT003872"/>
    <s v="HEB00015"/>
    <s v="唐山市丰润区军辉汽车销售服务处"/>
    <s v="马旺"/>
    <s v="4257SNFKB-X1Z00100"/>
    <d v="2019-12-02T16:50:46"/>
    <d v="2019-12-04T07:42:51"/>
    <s v="6810001329"/>
    <s v="车辆气控升降手柄总成漏气，损坏，检查为升降手机内部元件损坏，更换升降手柄总成后修复，"/>
    <s v="驾驶员座椅调整机构卡滞"/>
    <s v="SH3A-6806006A1093"/>
    <s v="气控升降手柄总成"/>
    <s v="北京光华荣昌汽车部件有限公司"/>
    <s v="A1093"/>
    <s v="北京光华荣昌汽车部件有限公司"/>
    <s v="SH3A-6806006A1093"/>
    <s v="气控升降手柄总成"/>
    <s v="已确认"/>
    <d v="2019-12-23T08:12:11"/>
    <m/>
    <d v="2019-12-23T08:12:11"/>
    <s v="SP011"/>
    <m/>
    <s v="是"/>
    <m/>
    <m/>
    <m/>
    <m/>
    <m/>
    <m/>
    <m/>
    <m/>
    <m/>
    <m/>
    <m/>
    <m/>
    <m/>
    <m/>
    <s v="大客户新重点产品需补工时费激励系数，ISG产品报修，派工号 1-P97VUJ3    外出服务    地点：唐山市丰南区靠近兴达管厂"/>
    <s v="已结算"/>
    <d v="2019-12-31T23:59:59"/>
    <n v="92.3"/>
    <n v="111.72"/>
    <d v="1899-12-30T00:00:00"/>
    <d v="1900-01-13T18:14:24"/>
    <d v="1900-01-09T03:36:00"/>
    <d v="1899-12-30T00:00:00"/>
    <n v="228.92999999999998"/>
    <m/>
    <m/>
    <m/>
    <m/>
    <m/>
    <m/>
    <m/>
    <s v="气控升降手柄损坏"/>
    <n v="0"/>
    <x v="1"/>
  </r>
  <r>
    <x v="0"/>
    <s v="2450"/>
    <s v="北京福田戴姆勒汽车有限公司"/>
    <s v="RCFT003872201912040015"/>
    <s v="RCMFT003872201912040036"/>
    <s v="终审通过"/>
    <s v="普通维修"/>
    <s v="整车"/>
    <s v="LRDS6PEB2KR022242"/>
    <s v="KR022242"/>
    <s v="欧曼"/>
    <s v="无"/>
    <s v="6系公路车"/>
    <s v="服务产品线"/>
    <d v="2019-06-27T00:00:00"/>
    <d v="2019-09-16T00:00:00"/>
    <n v="15554"/>
    <m/>
    <s v="运输车"/>
    <s v="6X4"/>
    <s v="P001"/>
    <m/>
    <m/>
    <s v="BJ4253SNFKB-AC"/>
    <s v="ISGE5-430"/>
    <s v="76279359"/>
    <s v="冀北"/>
    <s v="FT003872"/>
    <s v="HEB00015"/>
    <s v="唐山市丰润区军辉汽车销售服务处"/>
    <s v="陈宝全"/>
    <s v="4257SNFKB-X7Z00100"/>
    <d v="2019-12-01T08:09:40"/>
    <d v="2019-12-04T08:35:19"/>
    <s v="6810001329"/>
    <s v="驾驶室主座椅调整困难且有异响，检查为座椅升降器损坏，更换座椅升降器后修复"/>
    <s v="驾驶员座椅调整机构卡滞"/>
    <s v="SH3A-6805300A1093"/>
    <s v="升降器总成"/>
    <s v="北京光华荣昌汽车部件有限公司"/>
    <s v="A1093"/>
    <s v="北京光华荣昌汽车部件有限公司"/>
    <s v="SH3A-6805300A1093"/>
    <s v="升降器总成"/>
    <s v="已确认"/>
    <d v="2019-12-23T08:11:52"/>
    <m/>
    <d v="2019-12-23T08:11:52"/>
    <s v="SP011"/>
    <m/>
    <s v="是"/>
    <m/>
    <m/>
    <m/>
    <m/>
    <m/>
    <m/>
    <m/>
    <m/>
    <m/>
    <m/>
    <m/>
    <m/>
    <m/>
    <m/>
    <s v="大客户新重点产品需补工时费激励系数，ISG产品报修，派工号1-P7BK5YY"/>
    <s v="已结算"/>
    <d v="2019-12-31T23:59:59"/>
    <n v="118.68"/>
    <n v="111.72"/>
    <d v="1899-12-30T00:00:00"/>
    <d v="1900-01-17T23:31:12"/>
    <d v="1900-01-12T01:12:00"/>
    <d v="1899-12-30T00:00:00"/>
    <n v="262.43"/>
    <m/>
    <m/>
    <m/>
    <m/>
    <m/>
    <m/>
    <m/>
    <s v="升降卡滞"/>
    <n v="0"/>
    <x v="2"/>
  </r>
  <r>
    <x v="0"/>
    <s v="2450"/>
    <s v="北京福田戴姆勒汽车有限公司"/>
    <s v="RCFT003872201912060016"/>
    <s v="RCMFT003872201912060047"/>
    <s v="终审通过"/>
    <s v="普通维修"/>
    <s v="整车"/>
    <s v="LRDS6PEB3KR024176"/>
    <s v="KR024176"/>
    <s v="欧曼"/>
    <s v="无"/>
    <s v="6系公路车"/>
    <s v="服务产品线"/>
    <d v="2019-07-27T00:00:00"/>
    <d v="2019-09-04T00:00:00"/>
    <n v="39207"/>
    <m/>
    <s v="运输车"/>
    <s v="6×4"/>
    <s v="P001"/>
    <m/>
    <m/>
    <s v="BJ4259SNFKB-AA"/>
    <s v="ISGE5-430"/>
    <s v="76282633"/>
    <s v="冀北"/>
    <s v="FT003872"/>
    <s v="HEB00015"/>
    <s v="唐山市丰润区军辉汽车销售服务处"/>
    <s v="吴广超"/>
    <s v="4259SMFKB-F6T03200"/>
    <d v="2019-12-05T14:32:56"/>
    <d v="2019-12-06T13:16:17"/>
    <s v="7040002229"/>
    <s v="驾驶室卧铺气支撑松动，检查为卧铺气支撑内部元件磨损，松旷，更换气支撑后修复，"/>
    <s v="上卧铺气弹簧卡滞"/>
    <s v="FH4704010260A0A1093"/>
    <s v="上卧铺气弹簧总成"/>
    <s v="北京光华荣昌汽车部件有限公司"/>
    <s v="A1093"/>
    <s v="北京光华荣昌汽车部件有限公司"/>
    <s v="FH4704010260A0A1093"/>
    <s v="上卧铺气弹簧总成"/>
    <s v="未确认"/>
    <d v="2019-12-18T09:06:21"/>
    <m/>
    <d v="2019-12-18T09:06:21"/>
    <s v="SP039"/>
    <m/>
    <s v="是"/>
    <m/>
    <m/>
    <m/>
    <m/>
    <m/>
    <m/>
    <m/>
    <m/>
    <m/>
    <m/>
    <m/>
    <m/>
    <m/>
    <m/>
    <s v="驾驶室卧铺气支撑松动，检查为卧铺气支撑内部元件磨损，松旷，更换气支撑后修复，"/>
    <s v="已结算"/>
    <d v="2019-12-31T23:59:59"/>
    <n v="42.2"/>
    <n v="95.76"/>
    <d v="1899-12-30T00:00:00"/>
    <d v="1900-01-05T18:00:00"/>
    <d v="1900-01-03T15:21:36"/>
    <d v="1899-12-30T00:00:00"/>
    <n v="149.35"/>
    <m/>
    <m/>
    <m/>
    <m/>
    <m/>
    <m/>
    <m/>
    <s v="气弹簧失效"/>
    <n v="0"/>
    <x v="1"/>
  </r>
  <r>
    <x v="0"/>
    <s v="2450"/>
    <s v="北京福田戴姆勒汽车有限公司"/>
    <s v="RCFT003902201912050002"/>
    <s v="RCMFT003902201912050004"/>
    <s v="终审通过"/>
    <s v="普通维修"/>
    <s v="整车"/>
    <s v="LRDS6PEB0KT028219"/>
    <s v="KT028219"/>
    <s v="欧曼"/>
    <s v="无"/>
    <s v="6系公路车"/>
    <s v="服务产品线"/>
    <d v="2019-08-30T00:00:00"/>
    <d v="2019-10-19T00:00:00"/>
    <n v="6669"/>
    <m/>
    <s v="运输车"/>
    <s v="6×4"/>
    <s v="P001"/>
    <m/>
    <m/>
    <s v="BJ4259SMFKB-AC"/>
    <s v="ISGE5-460"/>
    <s v="76288719"/>
    <s v="豫北"/>
    <s v="FT003902"/>
    <s v="HEN00099"/>
    <s v="林州市万通汽车贸易有限责任公司"/>
    <s v="耿肖妨"/>
    <s v="4259SMFKB-F8T02000"/>
    <d v="2019-12-04T12:02:50"/>
    <d v="2019-12-05T08:51:31"/>
    <s v="7040002229"/>
    <s v="车辆行驶中卧铺伸缩杆异响，经检查发现伸缩杆两头端部松旷导致，"/>
    <s v="上卧铺气弹簧卡滞"/>
    <s v="FH4704010260A0A1093"/>
    <s v="上卧铺气弹簧总成"/>
    <s v="北京光华荣昌汽车部件有限公司"/>
    <s v="A1093"/>
    <s v="北京光华荣昌汽车部件有限公司"/>
    <s v="FH4704010260A0A1093"/>
    <s v="上卧铺气弹簧总成"/>
    <s v="已确认"/>
    <d v="2019-12-17T17:16:43"/>
    <m/>
    <d v="2019-12-17T17:16:43"/>
    <s v="SP015"/>
    <m/>
    <s v="是"/>
    <m/>
    <m/>
    <m/>
    <m/>
    <m/>
    <m/>
    <m/>
    <m/>
    <m/>
    <m/>
    <m/>
    <m/>
    <m/>
    <m/>
    <m/>
    <s v="已结算"/>
    <d v="2019-12-31T23:59:59"/>
    <n v="84.4"/>
    <n v="95.76"/>
    <d v="1899-12-30T00:00:00"/>
    <d v="1900-01-12T12:00:00"/>
    <d v="1900-01-08T06:43:12"/>
    <d v="1899-12-30T00:00:00"/>
    <n v="202.94000000000003"/>
    <m/>
    <m/>
    <m/>
    <m/>
    <m/>
    <m/>
    <m/>
    <s v="气弹簧失效"/>
    <n v="0"/>
    <x v="1"/>
  </r>
  <r>
    <x v="0"/>
    <s v="2450"/>
    <s v="北京福田戴姆勒汽车有限公司"/>
    <s v="RCFT003902201912060007"/>
    <s v="RCMFT003902201912060077"/>
    <s v="终审通过"/>
    <s v="普通维修"/>
    <s v="整车"/>
    <s v="LRDV7PECXKR001545"/>
    <s v="KR001545"/>
    <s v="欧曼"/>
    <s v="无"/>
    <s v="6系非公路车"/>
    <s v="服务产品线"/>
    <d v="2019-01-09T00:00:00"/>
    <d v="2019-02-20T00:00:00"/>
    <n v="61945"/>
    <m/>
    <s v="运输车"/>
    <s v="8X4"/>
    <s v="无"/>
    <m/>
    <m/>
    <s v="BJ3313DNPHC-AA"/>
    <s v="WP7.300E51"/>
    <s v="1019A000179"/>
    <s v="豫北"/>
    <s v="FT003902"/>
    <s v="HEN00099"/>
    <s v="林州市万通汽车贸易有限责任公司"/>
    <s v="路秀凤"/>
    <s v="3317DPPHC-X1Z00100"/>
    <d v="2019-12-06T15:18:33"/>
    <d v="2019-12-06T15:31:35"/>
    <s v="6810001210"/>
    <s v="客户反应驾驶员座椅倾斜，检查发现驾驶员座椅底座倾斜旷动引发故障"/>
    <s v="驾驶员座椅骨架断裂"/>
    <s v="SSQDZ6807000A1093"/>
    <s v="驾驶员座椅底座减震器"/>
    <s v="北京光华荣昌汽车部件有限公司"/>
    <s v="A1093"/>
    <s v="北京光华荣昌汽车部件有限公司"/>
    <s v="SSQDZ6807000A1093"/>
    <s v="驾驶员座椅底座减震器"/>
    <s v="已确认"/>
    <d v="2020-01-06T10:58:08"/>
    <m/>
    <d v="2020-01-06T10:58:08"/>
    <s v="SP016"/>
    <m/>
    <s v="是"/>
    <m/>
    <m/>
    <m/>
    <m/>
    <m/>
    <m/>
    <m/>
    <m/>
    <m/>
    <m/>
    <m/>
    <m/>
    <m/>
    <m/>
    <m/>
    <s v="已结算"/>
    <d v="2019-12-31T23:59:59"/>
    <n v="418.01"/>
    <n v="111.72"/>
    <d v="1899-12-30T00:00:00"/>
    <d v="1900-03-06T21:07:12"/>
    <d v="1900-02-13T23:31:12"/>
    <d v="1899-12-30T00:00:00"/>
    <n v="642.59"/>
    <m/>
    <m/>
    <m/>
    <m/>
    <m/>
    <m/>
    <m/>
    <s v="歪斜/漏油"/>
    <n v="0"/>
    <x v="6"/>
  </r>
  <r>
    <x v="0"/>
    <s v="2450"/>
    <s v="北京福田戴姆勒汽车有限公司"/>
    <s v="RCFT003902201912090001"/>
    <s v="RCMFT003902201912090008"/>
    <s v="终审通过"/>
    <s v="普通维修"/>
    <s v="整车"/>
    <s v="LRDS6PEB2JL604066"/>
    <s v="JL604066"/>
    <s v="欧曼"/>
    <s v="无"/>
    <s v="6系公路车"/>
    <s v="服务产品线"/>
    <d v="2018-03-20T00:00:00"/>
    <d v="2018-06-12T00:00:00"/>
    <n v="191987"/>
    <m/>
    <s v="运输车"/>
    <s v="6X4"/>
    <s v="无"/>
    <m/>
    <m/>
    <s v="BJ4253SNFKB-AP"/>
    <s v="WP10H400E50"/>
    <s v="3618C010855"/>
    <s v="豫北"/>
    <s v="FT003902"/>
    <s v="HEN00099"/>
    <s v="林州市万通汽车贸易有限责任公司"/>
    <s v="路秀凤"/>
    <s v="4257SNFJB-N6Z00100"/>
    <d v="2019-12-07T14:21:11"/>
    <d v="2019-12-09T08:36:22"/>
    <s v="6810001210"/>
    <s v="驾驶员座椅倾斜，检查发现驾驶员座椅底座倾斜旷动引发故障"/>
    <s v="驾驶员座椅骨架断裂"/>
    <s v="SSQDZ6807000A1093"/>
    <s v="驾驶员座椅底座减震器"/>
    <s v="北京光华荣昌汽车部件有限公司"/>
    <s v="A1093"/>
    <s v="北京光华荣昌汽车部件有限公司"/>
    <s v="SSQDZ6807000A1093"/>
    <s v="驾驶员座椅底座减震器"/>
    <s v="未确认"/>
    <d v="2019-12-19T13:38:25"/>
    <m/>
    <d v="2019-12-19T13:38:25"/>
    <s v="SP009"/>
    <m/>
    <s v="是"/>
    <m/>
    <m/>
    <m/>
    <m/>
    <m/>
    <m/>
    <m/>
    <m/>
    <m/>
    <m/>
    <m/>
    <m/>
    <m/>
    <m/>
    <m/>
    <s v="已结算"/>
    <d v="2019-12-31T23:59:59"/>
    <n v="418.01"/>
    <n v="111.72"/>
    <d v="1899-12-30T00:00:00"/>
    <d v="1900-03-06T21:07:12"/>
    <d v="1900-02-13T23:31:12"/>
    <d v="1899-12-30T00:00:00"/>
    <n v="642.59"/>
    <m/>
    <m/>
    <m/>
    <m/>
    <m/>
    <m/>
    <m/>
    <s v="阻尼器漏油"/>
    <n v="0"/>
    <x v="6"/>
  </r>
  <r>
    <x v="0"/>
    <s v="2450"/>
    <s v="北京福田戴姆勒汽车有限公司"/>
    <s v="RCFT003902201912090004"/>
    <s v="RCMFT003902201912090014"/>
    <s v="终审通过"/>
    <s v="普通维修"/>
    <s v="整车"/>
    <s v="LRDS6PTC5KT021178"/>
    <s v="KT021178"/>
    <s v="欧曼"/>
    <s v="无"/>
    <s v="6系公路车"/>
    <s v="服务产品线"/>
    <d v="2019-06-16T00:00:00"/>
    <d v="2019-06-26T00:00:00"/>
    <n v="65331"/>
    <m/>
    <s v="运输车"/>
    <s v="6×4"/>
    <s v="P001"/>
    <m/>
    <m/>
    <s v="BJ4259SMFCB-XA"/>
    <s v="WP13NG430E52"/>
    <s v="3119E043582"/>
    <s v="豫北"/>
    <s v="FT003902"/>
    <s v="HEN00099"/>
    <s v="林州市万通汽车贸易有限责任公司"/>
    <s v="张志伟"/>
    <s v="4259SMFCB-C8Z00100"/>
    <d v="2019-12-08T11:32:37"/>
    <d v="2019-12-09T09:19:13"/>
    <s v="8220001029"/>
    <s v="驾驶员安全带卷收器卡滞"/>
    <s v="驾驶员安全带卷收器卡滞"/>
    <s v="SH4A-6802122A1093"/>
    <s v="安全带总成"/>
    <s v="北京光华荣昌汽车部件有限公司"/>
    <s v="A1093"/>
    <s v="北京光华荣昌汽车部件有限公司"/>
    <s v="SH4A-6802122A1093"/>
    <s v="安全带总成"/>
    <s v="未确认"/>
    <d v="2019-12-19T13:37:36"/>
    <m/>
    <d v="2019-12-19T13:37:36"/>
    <s v="SP009"/>
    <m/>
    <s v="是"/>
    <m/>
    <m/>
    <m/>
    <m/>
    <m/>
    <m/>
    <m/>
    <m/>
    <m/>
    <m/>
    <m/>
    <m/>
    <m/>
    <m/>
    <m/>
    <s v="已结算"/>
    <d v="2019-12-31T23:59:59"/>
    <n v="61.9"/>
    <n v="95.76"/>
    <d v="1899-12-30T00:00:00"/>
    <d v="1900-01-08T21:36:00"/>
    <d v="1900-01-05T19:12:00"/>
    <d v="1899-12-30T00:00:00"/>
    <n v="174.36"/>
    <m/>
    <m/>
    <m/>
    <m/>
    <m/>
    <m/>
    <m/>
    <s v="安全带失效"/>
    <n v="0"/>
    <x v="1"/>
  </r>
  <r>
    <x v="0"/>
    <s v="2450"/>
    <s v="北京福田戴姆勒汽车有限公司"/>
    <s v="RCFT003922201912070003"/>
    <s v="RCMFT003922201912070002"/>
    <s v="终审通过"/>
    <s v="普通维修"/>
    <s v="整车"/>
    <s v="LRDV7PEC9KT011759"/>
    <s v="KT011759"/>
    <s v="欧曼"/>
    <s v="无"/>
    <s v="6系公路车"/>
    <s v="服务产品线"/>
    <d v="2019-03-29T00:00:00"/>
    <d v="2019-06-12T00:00:00"/>
    <n v="26524"/>
    <m/>
    <s v="运输车"/>
    <s v="8X4"/>
    <s v="P004"/>
    <m/>
    <m/>
    <s v="BJ1319VNPKJ-AA"/>
    <s v="ISGE5-360"/>
    <s v="76264692"/>
    <s v="冀南"/>
    <s v="FT003922"/>
    <s v="HEB00223"/>
    <s v="邢台瑞曼汽车贸易有限公司"/>
    <s v="孟庆斌"/>
    <s v="1319VNPKJ-H2Z00300"/>
    <d v="2019-12-06T09:38:10"/>
    <d v="2019-12-07T10:19:00"/>
    <s v="6810001329"/>
    <s v="用户反映;行驶中座椅高度一直往下落无法调节，经检查发现是座椅高度调节机构卡滞不管用造成，由于该座椅无拆分件更换左右总成后故障排除。"/>
    <s v="驾驶员座椅调整机构卡滞"/>
    <s v="FH468100000014A1093"/>
    <s v="驾驶员座椅总成"/>
    <s v="北京光华荣昌汽车部件有限公司"/>
    <s v="A1093"/>
    <s v="北京光华荣昌汽车部件有限公司"/>
    <s v="FH468100000014A1093"/>
    <s v="驾驶员座椅总成"/>
    <s v="未确认"/>
    <d v="2019-12-20T15:57:31"/>
    <m/>
    <d v="2019-12-20T15:57:31"/>
    <s v="SP013"/>
    <m/>
    <s v="是"/>
    <m/>
    <m/>
    <m/>
    <m/>
    <m/>
    <m/>
    <m/>
    <m/>
    <m/>
    <m/>
    <m/>
    <m/>
    <m/>
    <m/>
    <m/>
    <s v="已结算"/>
    <d v="2019-12-31T23:59:59"/>
    <n v="3448.7"/>
    <n v="95.76"/>
    <d v="1899-12-30T00:00:00"/>
    <d v="1901-07-04T18:57:36"/>
    <d v="1901-01-13T08:24:00"/>
    <d v="1899-12-30T00:00:00"/>
    <n v="4475.6000000000004"/>
    <m/>
    <m/>
    <m/>
    <m/>
    <m/>
    <m/>
    <m/>
    <s v="滑轨螺栓脱落"/>
    <n v="0"/>
    <x v="2"/>
  </r>
  <r>
    <x v="0"/>
    <s v="2450"/>
    <s v="北京福田戴姆勒汽车有限公司"/>
    <s v="RCFT003963201912100004"/>
    <e v="#N/A"/>
    <s v="终审通过"/>
    <s v="普通维修"/>
    <s v="整车"/>
    <s v="LRDS6PEB7KT015614"/>
    <s v="KT015614"/>
    <s v="欧曼"/>
    <s v="无"/>
    <s v="6系公路车"/>
    <s v="服务产品线"/>
    <d v="2019-04-29T00:00:00"/>
    <d v="2019-11-26T00:00:00"/>
    <n v="8000"/>
    <m/>
    <s v="运输车"/>
    <s v="6×4"/>
    <s v="P001"/>
    <m/>
    <m/>
    <s v="BJ4259SNFKB-AA"/>
    <s v="ISGE5-430"/>
    <s v="76269911"/>
    <s v="鲁西"/>
    <s v="FT003963"/>
    <s v="SHD00125"/>
    <s v="平邑县鑫亿汽车修理有限公司"/>
    <s v="裴现国"/>
    <s v="4259SMFKB-F6Z00500"/>
    <d v="2019-12-06T09:22:28"/>
    <d v="2019-12-10T17:33:27"/>
    <s v="6810001329"/>
    <s v="客户反映新购车辆主驾驶座椅无法升起，经检查为座椅底座调节机构装配不当导致"/>
    <s v="驾驶员座椅调整机构卡滞"/>
    <s v="F1B24968104015A1093"/>
    <s v="驾驶员座椅支座及调节机构总成(气囊座椅)"/>
    <s v="北京光华荣昌汽车部件有限公司"/>
    <s v="A1093"/>
    <s v="北京光华荣昌汽车部件有限公司"/>
    <s v="F1B24968104015A1093"/>
    <s v="驾驶员座椅支座及调节机构总成(气囊座椅)"/>
    <s v="未确认"/>
    <d v="2019-12-20T15:27:12"/>
    <m/>
    <d v="2019-12-20T15:27:12"/>
    <s v="SP037"/>
    <m/>
    <s v="是"/>
    <m/>
    <m/>
    <m/>
    <m/>
    <m/>
    <m/>
    <m/>
    <m/>
    <m/>
    <m/>
    <m/>
    <m/>
    <m/>
    <m/>
    <m/>
    <s v="已结算"/>
    <d v="2019-12-31T23:59:59"/>
    <n v="0"/>
    <n v="111.72"/>
    <d v="1899-12-30T00:00:00"/>
    <d v="1899-12-30T00:00:00"/>
    <d v="1899-12-30T00:00:00"/>
    <d v="1899-12-30T00:00:00"/>
    <n v="111.72"/>
    <m/>
    <m/>
    <m/>
    <m/>
    <m/>
    <m/>
    <m/>
    <s v="气悬浮"/>
    <m/>
    <x v="4"/>
  </r>
  <r>
    <x v="0"/>
    <s v="2450"/>
    <s v="北京福田戴姆勒汽车有限公司"/>
    <s v="RCFT004385201912090006"/>
    <e v="#N/A"/>
    <s v="终审通过"/>
    <s v="普通维修"/>
    <s v="整车"/>
    <s v="LRDV7PECXKR020628"/>
    <s v="KR020628"/>
    <s v="欧曼"/>
    <s v="无"/>
    <s v="9系非公路车"/>
    <s v="服务产品线"/>
    <d v="2019-06-10T00:00:00"/>
    <d v="2019-09-19T00:00:00"/>
    <n v="16768"/>
    <m/>
    <s v="运输车"/>
    <s v="8X4"/>
    <s v="P002"/>
    <m/>
    <m/>
    <s v="BJ3319DMPKF-AA"/>
    <s v="WP12.400E50"/>
    <s v="1419E078695"/>
    <s v="京津"/>
    <s v="FT004385"/>
    <s v="BEJ00053"/>
    <s v="北京綦齿机电有限公司"/>
    <s v="赵队"/>
    <s v="3319DNPKF-B3Z00200"/>
    <d v="2019-12-01T16:11:37"/>
    <d v="2019-12-09T16:59:18"/>
    <s v="6810001058"/>
    <s v="用户反映：车辆座椅来回晃动，检查发现：座椅底部螺丝无法紧固导致"/>
    <s v="驾驶员座椅装配不当"/>
    <s v="FH468100000013A1093"/>
    <s v="驾驶员座椅总成"/>
    <s v="北京光华荣昌汽车部件有限公司"/>
    <s v="A1093"/>
    <s v="北京光华荣昌汽车部件有限公司"/>
    <s v="FH468100000013A1093"/>
    <s v="驾驶员座椅总成"/>
    <s v="未确认"/>
    <d v="2019-12-18T17:46:52"/>
    <m/>
    <d v="2019-12-18T17:46:52"/>
    <s v="SP036"/>
    <m/>
    <s v="是"/>
    <m/>
    <m/>
    <m/>
    <m/>
    <m/>
    <m/>
    <m/>
    <m/>
    <m/>
    <m/>
    <m/>
    <m/>
    <m/>
    <m/>
    <s v="座椅垫由厂家直发，只提报工时费用"/>
    <s v="已结算"/>
    <d v="2019-12-31T23:59:59"/>
    <n v="0"/>
    <n v="123.48"/>
    <d v="1899-12-30T00:00:00"/>
    <d v="1899-12-30T00:00:00"/>
    <d v="1899-12-30T00:00:00"/>
    <d v="1899-12-30T00:00:00"/>
    <n v="123.48"/>
    <m/>
    <m/>
    <m/>
    <m/>
    <m/>
    <m/>
    <m/>
    <s v="螺栓松动"/>
    <m/>
    <x v="1"/>
  </r>
  <r>
    <x v="0"/>
    <s v="2450"/>
    <s v="北京福田戴姆勒汽车有限公司"/>
    <s v="RCFT004396201912050004"/>
    <e v="#N/A"/>
    <s v="终审通过"/>
    <s v="普通维修"/>
    <s v="整车"/>
    <s v="LRDV6PEC6KR006566"/>
    <s v="KR006566"/>
    <s v="欧曼"/>
    <s v="无"/>
    <s v="6系公路车"/>
    <s v="服务产品线"/>
    <d v="2019-02-25T00:00:00"/>
    <d v="2019-10-16T00:00:00"/>
    <n v="11877"/>
    <m/>
    <s v="运输车"/>
    <s v="6×2"/>
    <s v="P004"/>
    <m/>
    <m/>
    <s v="BJ1259VMPKP-AA"/>
    <s v="ISGE5-280"/>
    <s v="76258616"/>
    <s v="江苏"/>
    <s v="FT004396"/>
    <s v="JIS00141"/>
    <s v="睢宁县常青汽车销售服务有限公司"/>
    <s v="刘万"/>
    <s v="1209VMPKL-F1Z00100"/>
    <d v="2019-12-05T13:16:12"/>
    <d v="2019-12-05T16:35:07"/>
    <s v="6810001329"/>
    <s v="客户反映：座椅靠背无法调节 经查：驾驶员座椅靠背调整损坏，维修后故障排除，"/>
    <s v="驾驶员座椅调整机构卡滞"/>
    <s v="FH468100000014A1093"/>
    <s v="驾驶员座椅总成"/>
    <s v="北京光华荣昌汽车部件有限公司"/>
    <s v="A1093"/>
    <s v="北京光华荣昌汽车部件有限公司"/>
    <s v="FH468100000014A1093"/>
    <s v="驾驶员座椅总成"/>
    <s v="未确认"/>
    <d v="2019-12-18T14:59:01"/>
    <m/>
    <d v="2019-12-18T14:59:01"/>
    <s v="SP013"/>
    <m/>
    <s v="是"/>
    <m/>
    <m/>
    <m/>
    <m/>
    <m/>
    <m/>
    <m/>
    <m/>
    <m/>
    <m/>
    <m/>
    <m/>
    <m/>
    <m/>
    <m/>
    <s v="已结算"/>
    <d v="2019-12-31T23:59:59"/>
    <n v="0"/>
    <n v="123.48"/>
    <d v="1899-12-30T00:00:00"/>
    <d v="1899-12-30T00:00:00"/>
    <d v="1899-12-30T00:00:00"/>
    <d v="1899-12-30T00:00:00"/>
    <n v="123.48"/>
    <m/>
    <m/>
    <m/>
    <m/>
    <m/>
    <m/>
    <m/>
    <s v="/"/>
    <m/>
    <x v="1"/>
  </r>
  <r>
    <x v="0"/>
    <s v="2450"/>
    <s v="北京福田戴姆勒汽车有限公司"/>
    <s v="RCFT004864201912090011"/>
    <s v="RCMFT004864201912090032"/>
    <s v="终审通过"/>
    <s v="普通维修"/>
    <s v="整车"/>
    <s v="LRDS6PEB8KT014469"/>
    <s v="KT014469"/>
    <s v="欧曼"/>
    <s v="无"/>
    <s v="9系公路车"/>
    <s v="服务产品线"/>
    <d v="2019-04-14T00:00:00"/>
    <d v="2019-05-22T00:00:00"/>
    <n v="11389"/>
    <m/>
    <s v="运输车"/>
    <s v="6X4"/>
    <s v="P001"/>
    <m/>
    <m/>
    <s v="BJ4259SMFKB-AB"/>
    <s v="WP12.460E50"/>
    <s v="1419C049584"/>
    <s v="冀北"/>
    <s v="FT004864"/>
    <s v="HEB00104"/>
    <s v="唐山市腾达汽车贸易有限公司"/>
    <s v="张建宇"/>
    <s v="4259SMFKB-Q3Z00100"/>
    <d v="2019-12-09T08:02:55"/>
    <d v="2019-12-09T09:54:02"/>
    <s v="6810015034"/>
    <s v="检查发现气囊总成(气囊含气管)损坏漏气，无法使用。"/>
    <s v="座椅气阀总成（气囊座椅)漏气"/>
    <s v="SH4B-6805492A1093"/>
    <s v="气囊总成(气囊含气管)"/>
    <s v="北京光华荣昌汽车部件有限公司"/>
    <s v="A1093"/>
    <s v="北京光华荣昌汽车部件有限公司"/>
    <s v="SH4B-6805492A1093"/>
    <s v="气囊总成(气囊含气管)"/>
    <s v="未确认"/>
    <d v="2019-12-19T10:27:53"/>
    <m/>
    <d v="2019-12-19T10:27:53"/>
    <s v="SP009"/>
    <m/>
    <s v="是"/>
    <m/>
    <m/>
    <m/>
    <m/>
    <m/>
    <m/>
    <m/>
    <m/>
    <m/>
    <m/>
    <m/>
    <m/>
    <m/>
    <m/>
    <m/>
    <s v="已结算"/>
    <d v="2019-12-31T23:59:59"/>
    <n v="82.24"/>
    <n v="246.96"/>
    <d v="1899-12-30T00:00:00"/>
    <d v="1900-01-12T03:36:00"/>
    <d v="1900-01-08T00:57:36"/>
    <d v="1899-12-30T00:00:00"/>
    <n v="351.39"/>
    <m/>
    <m/>
    <m/>
    <m/>
    <m/>
    <m/>
    <m/>
    <s v="气囊漏气"/>
    <n v="0"/>
    <x v="4"/>
  </r>
  <r>
    <x v="0"/>
    <s v="2450"/>
    <s v="北京福田戴姆勒汽车有限公司"/>
    <s v="RCFT004892201912070005"/>
    <s v="RCMFT004892201912070014"/>
    <s v="终审通过"/>
    <s v="普通维修"/>
    <s v="整车"/>
    <s v="LRDS6PEB8JH610473"/>
    <s v="JH610473"/>
    <s v="欧曼"/>
    <s v="无"/>
    <s v="6系公路车"/>
    <s v="服务产品线"/>
    <d v="2018-06-06T00:00:00"/>
    <d v="2018-06-19T00:00:00"/>
    <n v="195281"/>
    <m/>
    <s v="运输车"/>
    <s v="6X4"/>
    <s v="无"/>
    <m/>
    <m/>
    <s v="BJ4253SNFKB-AC"/>
    <s v="ISGE5-430"/>
    <s v="76221033"/>
    <s v="晋北"/>
    <s v="FT004892"/>
    <s v="SHX00080"/>
    <s v="天镇县吉泰重汽服务站"/>
    <s v="匿名"/>
    <s v="4257SNFKB-X7Z00800"/>
    <d v="2019-12-06T14:54:24"/>
    <d v="2019-12-07T16:08:44"/>
    <s v="7040002123"/>
    <s v="经检查，上卧铺支承座断裂导致卧铺气弹簧损坏不工作，无法修复，为客户更换新件，故障排除。"/>
    <s v="上卧铺骨架开焊"/>
    <s v="FH0704013200A0A1093"/>
    <s v="上卧铺支承座"/>
    <s v="北京光华荣昌汽车部件有限公司"/>
    <s v="A1093"/>
    <s v="北京光华荣昌汽车部件有限公司"/>
    <s v="FH0704013200A0A1093"/>
    <s v="上卧铺支承座"/>
    <s v="未确认"/>
    <d v="2019-12-20T15:07:22"/>
    <m/>
    <d v="2019-12-20T15:07:22"/>
    <s v="SP015"/>
    <m/>
    <s v="是"/>
    <m/>
    <m/>
    <m/>
    <m/>
    <m/>
    <m/>
    <m/>
    <m/>
    <m/>
    <m/>
    <m/>
    <m/>
    <m/>
    <m/>
    <m/>
    <s v="已结算"/>
    <d v="2019-12-31T23:59:59"/>
    <n v="101.21"/>
    <n v="47.88"/>
    <d v="1899-12-30T00:00:00"/>
    <d v="1900-01-15T04:33:36"/>
    <d v="1900-01-10T03:07:12"/>
    <d v="1899-12-30T00:00:00"/>
    <n v="176.41"/>
    <m/>
    <m/>
    <m/>
    <m/>
    <m/>
    <m/>
    <m/>
    <s v="支撑座断裂"/>
    <n v="0"/>
    <x v="1"/>
  </r>
  <r>
    <x v="0"/>
    <s v="2450"/>
    <s v="北京福田戴姆勒汽车有限公司"/>
    <s v="RCFT005094201912070003"/>
    <s v="RCMFT005094201911300029"/>
    <s v="终审通过"/>
    <s v="普通维修"/>
    <s v="整车"/>
    <s v="LRDV7PEC2KR005587"/>
    <s v="KR005587"/>
    <s v="欧曼"/>
    <s v="无"/>
    <s v="9系非公路车"/>
    <s v="服务产品线"/>
    <d v="2019-02-18T00:00:00"/>
    <d v="2019-07-29T00:00:00"/>
    <n v="5784"/>
    <m/>
    <s v="运输车"/>
    <s v="8X4"/>
    <s v="P002"/>
    <m/>
    <m/>
    <s v="BJ3319DMPKJ-AG"/>
    <s v="WP12.430E50"/>
    <s v="1419B021518"/>
    <s v="鲁东"/>
    <s v="FT005094"/>
    <s v="SHD00214"/>
    <s v="郯城顺发汽贸有限公司"/>
    <s v="唐学斌"/>
    <s v="3319DNPKJ-A7Z00200"/>
    <d v="2019-11-30T12:18:24"/>
    <d v="2019-12-07T10:09:08"/>
    <s v="8210002158"/>
    <s v="用户反映车辆车门下视镜无法使用，检查发现侧下视镜无法固定，建议更换"/>
    <s v="侧下视镜装配不当"/>
    <s v="FH4821030001A0A1093"/>
    <s v="侧下视镜总成"/>
    <s v="北京光华荣昌汽车部件有限公司"/>
    <s v="A1093"/>
    <s v="北京光华荣昌汽车部件有限公司"/>
    <s v="FH4821030001A0A1093"/>
    <s v="侧下视镜总成"/>
    <s v="未确认"/>
    <d v="2019-12-20T16:23:03"/>
    <m/>
    <d v="2019-12-20T16:23:03"/>
    <s v="SP013"/>
    <m/>
    <s v="是"/>
    <m/>
    <m/>
    <m/>
    <m/>
    <m/>
    <m/>
    <m/>
    <m/>
    <m/>
    <m/>
    <m/>
    <m/>
    <m/>
    <m/>
    <m/>
    <s v="已结算"/>
    <d v="2019-12-31T23:59:59"/>
    <n v="76.209999999999994"/>
    <n v="135.66"/>
    <d v="1899-12-30T00:00:00"/>
    <d v="1900-01-11T04:33:36"/>
    <d v="1900-01-07T09:07:12"/>
    <d v="1899-12-30T00:00:00"/>
    <n v="232.44"/>
    <m/>
    <m/>
    <m/>
    <m/>
    <m/>
    <m/>
    <m/>
    <s v="侧下视镜松旷"/>
    <n v="0"/>
    <x v="7"/>
  </r>
  <r>
    <x v="0"/>
    <s v="2450"/>
    <s v="北京福田戴姆勒汽车有限公司"/>
    <s v="RCFT005131201912050006"/>
    <s v="RCMFT005131201912050106"/>
    <s v="终审通过"/>
    <s v="外出服务"/>
    <s v="整车"/>
    <s v="LRDS6PEB0KT012845"/>
    <s v="KT012845"/>
    <s v="欧曼"/>
    <s v="无"/>
    <s v="6系公路车"/>
    <s v="服务产品线"/>
    <d v="2019-04-07T00:00:00"/>
    <d v="2019-05-27T00:00:00"/>
    <n v="44202"/>
    <m/>
    <s v="运输车"/>
    <s v="6×4"/>
    <s v="P001"/>
    <m/>
    <m/>
    <s v="BJ4259SNFKB-AA"/>
    <s v="ISGE5-510"/>
    <s v="76265398"/>
    <s v="乌鲁木齐"/>
    <s v="FT005131"/>
    <s v="XIJ00036"/>
    <s v="博乐市新通达工程机械有限责任公司"/>
    <s v="宫师傅"/>
    <s v="4259SMFKB-B9T00500"/>
    <d v="2019-12-05T14:22:06"/>
    <d v="2019-12-05T18:58:05"/>
    <s v="6810001058"/>
    <s v="我站人员检查发现座椅异响严重，判断为内部座框支架变形损坏，该座椅总成无拆分件故为其更换"/>
    <s v="驾驶员座椅装配不当"/>
    <s v="FH468100000016A1093"/>
    <s v="驾驶员座椅总成"/>
    <s v="北京光华荣昌汽车部件有限公司"/>
    <s v="A1093"/>
    <s v="北京光华荣昌汽车部件有限公司"/>
    <s v="FH468100000016A1093"/>
    <s v="驾驶员座椅总成"/>
    <s v="未确认"/>
    <d v="2019-12-18T09:52:27"/>
    <m/>
    <d v="2019-12-18T09:52:27"/>
    <s v="SP013"/>
    <m/>
    <s v="是"/>
    <m/>
    <m/>
    <m/>
    <m/>
    <m/>
    <m/>
    <m/>
    <m/>
    <m/>
    <m/>
    <m/>
    <m/>
    <m/>
    <m/>
    <s v="博乐市新通达二级站伊犁隆阳维修"/>
    <s v="已结算"/>
    <d v="2019-12-31T23:59:59"/>
    <n v="3696.11"/>
    <n v="246.96"/>
    <d v="1899-12-30T00:00:00"/>
    <d v="1901-08-13T08:52:48"/>
    <d v="1901-02-09T13:40:48"/>
    <d v="1899-12-30T00:00:00"/>
    <n v="4941.01"/>
    <m/>
    <m/>
    <m/>
    <m/>
    <m/>
    <m/>
    <m/>
    <s v="滑轨螺栓脱落"/>
    <n v="0"/>
    <x v="2"/>
  </r>
  <r>
    <x v="0"/>
    <s v="2450"/>
    <s v="北京福田戴姆勒汽车有限公司"/>
    <s v="RCFT005824201912070007"/>
    <s v="RCMFT005824201912070007"/>
    <s v="终审通过"/>
    <s v="普通维修"/>
    <s v="整车"/>
    <s v="LRDS6PEB1KR033474"/>
    <s v="KR033474"/>
    <s v="欧曼"/>
    <s v="无"/>
    <s v="6系公路车"/>
    <s v="服务产品线"/>
    <d v="2019-10-23T00:00:00"/>
    <d v="2019-10-31T00:00:00"/>
    <n v="31835"/>
    <m/>
    <s v="运输车"/>
    <s v="4×2"/>
    <s v="P001"/>
    <m/>
    <m/>
    <s v="BJ4189SLFKA-AJ"/>
    <s v="ISGE5-460"/>
    <s v="76296588"/>
    <s v="云南"/>
    <s v="FT005824"/>
    <s v="YUN00053"/>
    <s v="昆明博海汽车服务有限公司"/>
    <s v="匿名"/>
    <s v="4189SLFKA-F8T00300"/>
    <d v="2019-12-06T16:53:17"/>
    <d v="2019-12-07T14:11:14"/>
    <s v="6810001058"/>
    <s v="用户反映座椅升不起来。经检查：座椅总成损坏漏气，更换新件。"/>
    <s v="驾驶员座椅装配不当"/>
    <s v="FH468100000014A1093"/>
    <s v="驾驶员座椅总成"/>
    <s v="北京光华荣昌汽车部件有限公司"/>
    <s v="A1093"/>
    <s v="北京光华荣昌汽车部件有限公司"/>
    <s v="FH468100000014A1093"/>
    <s v="驾驶员座椅总成"/>
    <s v="未确认"/>
    <d v="2019-12-23T14:56:13"/>
    <m/>
    <d v="2019-12-23T14:56:13"/>
    <s v="SP013"/>
    <m/>
    <s v="是"/>
    <m/>
    <m/>
    <m/>
    <m/>
    <m/>
    <m/>
    <m/>
    <m/>
    <m/>
    <m/>
    <m/>
    <m/>
    <m/>
    <m/>
    <m/>
    <s v="已结算"/>
    <d v="2019-12-31T23:59:59"/>
    <n v="3448.7"/>
    <n v="105.84"/>
    <d v="1899-12-30T00:00:00"/>
    <d v="1901-07-04T18:57:36"/>
    <d v="1901-01-13T08:24:00"/>
    <d v="1899-12-30T00:00:00"/>
    <n v="4485.68"/>
    <m/>
    <m/>
    <m/>
    <m/>
    <m/>
    <m/>
    <m/>
    <s v="气悬浮不升降"/>
    <n v="191019"/>
    <x v="4"/>
  </r>
  <r>
    <x v="0"/>
    <s v="2450"/>
    <s v="北京福田戴姆勒汽车有限公司"/>
    <s v="RCFT006143201912060003"/>
    <s v="RCMFT006143201912060005"/>
    <s v="终审通过"/>
    <s v="普通维修"/>
    <s v="整车"/>
    <s v="LRDV7PEC1KT013361"/>
    <s v="KT013361"/>
    <s v="欧曼"/>
    <s v="无"/>
    <s v="9系非公路车"/>
    <s v="服务产品线"/>
    <d v="2019-04-09T00:00:00"/>
    <d v="2019-07-29T00:00:00"/>
    <n v="21522"/>
    <m/>
    <s v="运输车"/>
    <s v="8×4"/>
    <s v="P002"/>
    <m/>
    <m/>
    <s v="BJ3313DNPKC-AE"/>
    <s v="WP10.350E53"/>
    <s v="1619B025252"/>
    <s v="江苏"/>
    <s v="FT006143"/>
    <s v="JIS00162"/>
    <s v="南京吉顺汽车销售有限公司"/>
    <s v="坤实"/>
    <s v="3313DNPJC-X1T00200"/>
    <d v="2019-12-06T09:20:50"/>
    <d v="2019-12-06T10:17:24"/>
    <s v="6810001111"/>
    <s v="经我站现场检查为座垫开裂，我站给予换件处理"/>
    <s v="驾驶员座椅软垫开裂"/>
    <s v="SH3A-6801400A1093"/>
    <s v="座垫总成"/>
    <s v="北京光华荣昌汽车部件有限公司"/>
    <s v="A1093"/>
    <s v="北京光华荣昌汽车部件有限公司"/>
    <s v="SH3A-6801400A1093"/>
    <s v="座垫总成"/>
    <s v="未确认"/>
    <d v="2019-12-17T16:08:48"/>
    <m/>
    <d v="2019-12-17T16:08:48"/>
    <s v="SP009"/>
    <m/>
    <s v="是"/>
    <m/>
    <m/>
    <m/>
    <m/>
    <m/>
    <m/>
    <m/>
    <m/>
    <m/>
    <m/>
    <m/>
    <m/>
    <m/>
    <m/>
    <m/>
    <s v="已结算"/>
    <d v="2019-12-31T23:59:59"/>
    <n v="92.3"/>
    <n v="123.48"/>
    <d v="1899-12-30T00:00:00"/>
    <d v="1900-01-13T18:14:24"/>
    <d v="1900-01-09T03:36:00"/>
    <d v="1899-12-30T00:00:00"/>
    <n v="240.69"/>
    <m/>
    <m/>
    <m/>
    <m/>
    <m/>
    <m/>
    <m/>
    <s v="泡沫塌陷"/>
    <n v="0"/>
    <x v="2"/>
  </r>
  <r>
    <x v="0"/>
    <s v="2450"/>
    <s v="北京福田戴姆勒汽车有限公司"/>
    <s v="RCFT006225201912080002"/>
    <s v="RCMFT006225201912080009"/>
    <s v="终审通过"/>
    <s v="普通维修"/>
    <s v="整车"/>
    <s v="LRDS6PEB9JT302516"/>
    <s v="JT302516"/>
    <s v="欧曼"/>
    <s v="无"/>
    <s v="6系公路车"/>
    <s v="服务产品线"/>
    <d v="2018-11-30T00:00:00"/>
    <d v="2018-12-05T00:00:00"/>
    <n v="179168"/>
    <m/>
    <s v="运输车"/>
    <s v="6X4"/>
    <s v="无"/>
    <m/>
    <m/>
    <s v="BJ4253SNFKB-AC"/>
    <s v="ISGE5-400"/>
    <s v="76246098"/>
    <s v="包头"/>
    <s v="FT006225"/>
    <s v="NEM00104"/>
    <s v="赤峰星翰汽车维修服务有限公司"/>
    <s v="高先生"/>
    <s v="4257SNFKB-X6Z00400"/>
    <d v="2019-12-08T12:23:58"/>
    <d v="2019-12-08T16:54:57"/>
    <s v="6810001223"/>
    <s v="客户反应该车行驶中过于颠簸，靠背变形，到站后检查发现座椅底部上下调节阀故障导致，座椅靠背弯曲变形不能使用"/>
    <s v="驾驶员座椅骨架开焊"/>
    <s v="FH0681010100A0A1093"/>
    <s v="驾驶员座椅总成"/>
    <s v="北京光华荣昌汽车部件有限公司"/>
    <s v="A1093"/>
    <s v="北京光华荣昌汽车部件有限公司"/>
    <s v="FH0681010100A0A1093"/>
    <s v="驾驶员座椅总成"/>
    <s v="未确认"/>
    <d v="2019-12-17T09:16:56"/>
    <m/>
    <d v="2019-12-17T09:16:56"/>
    <s v="SP038"/>
    <m/>
    <s v="是"/>
    <m/>
    <m/>
    <m/>
    <m/>
    <m/>
    <m/>
    <m/>
    <m/>
    <m/>
    <m/>
    <m/>
    <m/>
    <m/>
    <m/>
    <m/>
    <s v="已结算"/>
    <d v="2019-12-31T23:59:59"/>
    <n v="1555.99"/>
    <n v="105.84"/>
    <d v="1899-12-30T00:00:00"/>
    <d v="1900-09-04T22:48:00"/>
    <d v="1900-06-19T03:36:00"/>
    <d v="1899-12-30T00:00:00"/>
    <n v="2081.9299999999998"/>
    <m/>
    <m/>
    <m/>
    <m/>
    <m/>
    <m/>
    <m/>
    <s v="偏斜"/>
    <n v="0"/>
    <x v="3"/>
  </r>
  <r>
    <x v="0"/>
    <s v="2450"/>
    <s v="北京福田戴姆勒汽车有限公司"/>
    <s v="RCFT006253201912030009"/>
    <s v="RCMFT006253201912030164"/>
    <s v="终审通过"/>
    <s v="普通维修"/>
    <s v="整车"/>
    <s v="LRDS6PEB0KT023036"/>
    <s v="KT023036"/>
    <s v="欧曼"/>
    <s v="无"/>
    <s v="9系公路车"/>
    <s v="服务产品线"/>
    <d v="2019-07-16T00:00:00"/>
    <d v="2019-07-29T00:00:00"/>
    <n v="57095"/>
    <m/>
    <s v="运输车"/>
    <s v="6X4"/>
    <s v="P001"/>
    <m/>
    <s v="BJ4259SMFKB-AA"/>
    <s v="BJ4259SMFKB-AA"/>
    <s v="ISGE5-510"/>
    <s v="76281083"/>
    <s v="黑吉"/>
    <s v="FT006253"/>
    <s v="FDHEL002"/>
    <s v="哈尔滨铭远汽车销售服务有限公司"/>
    <s v="刘宏达"/>
    <s v="4259SMFKB-E5Z00300"/>
    <d v="2019-12-03T08:43:58"/>
    <d v="2019-12-03T15:09:08"/>
    <s v="6810001058"/>
    <s v="用户反应车辆座椅失灵，不能上下调节。经拆解发现座椅损坏导致，更换新配件故障排除。"/>
    <s v="驾驶员座椅装配不当"/>
    <s v="FH468100000016A1093"/>
    <s v="驾驶员座椅总成"/>
    <s v="北京光华荣昌汽车部件有限公司"/>
    <s v="A1093"/>
    <s v="北京光华荣昌汽车部件有限公司"/>
    <s v="FH468100000016A1093"/>
    <s v="驾驶员座椅总成"/>
    <s v="未确认"/>
    <d v="2019-12-21T10:11:15"/>
    <m/>
    <d v="2019-12-21T10:11:15"/>
    <s v="SP010"/>
    <m/>
    <s v="是"/>
    <m/>
    <m/>
    <m/>
    <m/>
    <m/>
    <m/>
    <m/>
    <m/>
    <m/>
    <m/>
    <m/>
    <m/>
    <m/>
    <m/>
    <m/>
    <s v="已结算"/>
    <d v="2019-12-31T23:59:59"/>
    <n v="3696.11"/>
    <n v="123.48"/>
    <d v="1899-12-30T00:00:00"/>
    <d v="1901-08-13T08:52:48"/>
    <d v="1901-02-09T13:40:48"/>
    <d v="1899-12-30T00:00:00"/>
    <n v="4817.53"/>
    <m/>
    <m/>
    <m/>
    <m/>
    <m/>
    <m/>
    <m/>
    <s v="气悬浮失效"/>
    <n v="0"/>
    <x v="0"/>
  </r>
  <r>
    <x v="0"/>
    <s v="2450"/>
    <s v="北京福田戴姆勒汽车有限公司"/>
    <s v="RCFT006253201912050005"/>
    <s v="RCMFT006253201912050018"/>
    <s v="终审通过"/>
    <s v="普通维修"/>
    <s v="整车"/>
    <s v="LRDS6PEB8JT024188"/>
    <s v="JT024188"/>
    <s v="欧曼"/>
    <s v="无"/>
    <s v="6系公路车"/>
    <s v="服务产品线"/>
    <d v="2018-10-29T00:00:00"/>
    <d v="2019-06-20T00:00:00"/>
    <n v="71381"/>
    <m/>
    <s v="运输车"/>
    <s v="6×4"/>
    <s v="无"/>
    <m/>
    <m/>
    <s v="BJ4259SMFKB-AB"/>
    <s v="WP13.550E501"/>
    <s v="3118J044231"/>
    <s v="黑吉"/>
    <s v="FT006253"/>
    <s v="FDHEL002"/>
    <s v="哈尔滨铭远汽车销售服务有限公司"/>
    <s v="陈先生"/>
    <s v="4259SMFKB-D9T01000"/>
    <d v="2019-12-04T12:01:52"/>
    <d v="2019-12-05T10:21:51"/>
    <s v="6810001058"/>
    <s v="用户反应车辆座椅晃动，经拆解发现为座椅底座松旷，无法调节。更换新配件故障排除。"/>
    <s v="驾驶员座椅装配不当"/>
    <s v="FH468100000015A1093"/>
    <s v="驾驶员座椅总成"/>
    <s v="北京光华荣昌汽车部件有限公司"/>
    <s v="A1093"/>
    <s v="北京光华荣昌汽车部件有限公司"/>
    <s v="FH468100000015A1093"/>
    <s v="驾驶员座椅总成"/>
    <s v="未确认"/>
    <d v="2019-12-17T10:11:12"/>
    <m/>
    <d v="2019-12-17T10:11:12"/>
    <s v="SP015"/>
    <m/>
    <s v="是"/>
    <m/>
    <m/>
    <m/>
    <m/>
    <m/>
    <m/>
    <m/>
    <m/>
    <m/>
    <m/>
    <m/>
    <m/>
    <m/>
    <m/>
    <m/>
    <s v="已结算"/>
    <d v="2019-12-31T23:59:59"/>
    <n v="2806.3"/>
    <n v="123.48"/>
    <d v="1899-12-30T00:00:00"/>
    <d v="1901-03-24T00:00:00"/>
    <d v="1900-11-03T16:33:36"/>
    <d v="1899-12-30T00:00:00"/>
    <n v="3687.4700000000003"/>
    <m/>
    <m/>
    <m/>
    <m/>
    <m/>
    <m/>
    <m/>
    <s v="松旷"/>
    <n v="0"/>
    <x v="3"/>
  </r>
  <r>
    <x v="0"/>
    <s v="2450"/>
    <s v="北京福田戴姆勒汽车有限公司"/>
    <s v="RCFT006263201912050001"/>
    <s v="RCMFT006263201912050046"/>
    <s v="终审通过"/>
    <s v="普通维修"/>
    <s v="整车"/>
    <s v="LRDV6PEC8KT010198"/>
    <s v="KT010198"/>
    <s v="欧曼"/>
    <s v="无"/>
    <s v="9系非公路车"/>
    <s v="服务产品线"/>
    <d v="2019-03-20T00:00:00"/>
    <d v="2019-07-17T00:00:00"/>
    <n v="13498"/>
    <m/>
    <s v="运输车"/>
    <s v="6×4"/>
    <s v="P002"/>
    <m/>
    <m/>
    <s v="BJ3259DLPKE-AD"/>
    <s v="WP12.375E50"/>
    <s v="1419C042831"/>
    <s v="冀南"/>
    <s v="FT006263"/>
    <s v="FDHEB010"/>
    <s v="保定市金雁汽车贸易有限公司"/>
    <s v="王鹏"/>
    <s v="3259DMPKE-D8T00100"/>
    <d v="2019-12-04T08:34:20"/>
    <d v="2019-12-05T11:33:03"/>
    <s v="6810015034"/>
    <s v="座椅在车辆运行当中座椅会偶发性自动上升，经检查为升降开关卡滞导致，更换后故障消除"/>
    <s v="座椅气阀总成（气囊座椅)漏气"/>
    <s v="SH5-6806018A1093"/>
    <s v="速升速降开关气路总成"/>
    <s v="北京光华荣昌汽车部件有限公司"/>
    <s v="A1093"/>
    <s v="北京光华荣昌汽车部件有限公司"/>
    <s v="SH5-6806018A1093"/>
    <s v="速升速降开关气路总成"/>
    <s v="未确认"/>
    <d v="2019-12-18T14:17:27"/>
    <m/>
    <d v="2019-12-18T14:17:27"/>
    <s v="SP015"/>
    <m/>
    <s v="是"/>
    <m/>
    <m/>
    <m/>
    <m/>
    <m/>
    <m/>
    <m/>
    <m/>
    <m/>
    <m/>
    <m/>
    <m/>
    <m/>
    <m/>
    <s v="本次维修保定市徐水区安肃镇徐新公路"/>
    <s v="已结算"/>
    <d v="2019-12-31T23:59:59"/>
    <n v="151.03"/>
    <n v="223.44"/>
    <d v="1899-12-30T00:00:00"/>
    <d v="1900-01-23T03:50:24"/>
    <d v="1900-01-15T14:38:24"/>
    <d v="1899-12-30T00:00:00"/>
    <n v="415.24000000000007"/>
    <m/>
    <m/>
    <m/>
    <m/>
    <m/>
    <m/>
    <m/>
    <s v="开关损坏"/>
    <n v="0"/>
    <x v="1"/>
  </r>
  <r>
    <x v="0"/>
    <s v="2450"/>
    <s v="北京福田戴姆勒汽车有限公司"/>
    <s v="RCFT006263201912100002"/>
    <e v="#N/A"/>
    <s v="终审通过"/>
    <s v="普通维修"/>
    <s v="整车"/>
    <s v="LRDS6PEB2KR015341"/>
    <s v="KR015341"/>
    <s v="欧曼"/>
    <s v="无"/>
    <s v="6系公路车"/>
    <s v="服务产品线"/>
    <d v="2019-04-22T00:00:00"/>
    <d v="2019-09-11T00:00:00"/>
    <n v="76047"/>
    <m/>
    <s v="运输车"/>
    <m/>
    <s v="无"/>
    <m/>
    <m/>
    <s v="BJ4189SLFKA-AJ"/>
    <s v="ISGE5-460"/>
    <s v="76270001"/>
    <s v="冀南"/>
    <s v="FT006263"/>
    <s v="FDHEB010"/>
    <s v="保定市金雁汽车贸易有限公司"/>
    <s v="上海恒庆物流有限公司"/>
    <s v="T4189SLFKA2Y903062"/>
    <d v="2019-12-06T16:53:45"/>
    <d v="2019-12-10T10:21:35"/>
    <s v="6810001329"/>
    <s v="经检查座椅调节机构卡滞，更换处理"/>
    <s v="驾驶员座椅调整机构卡滞"/>
    <s v="FH0681050002A0A1093"/>
    <s v="中间座椅总成"/>
    <s v="北京光华荣昌汽车部件有限公司"/>
    <s v="A1093"/>
    <s v="北京光华荣昌汽车部件有限公司"/>
    <s v="13251863R0389A1233A"/>
    <s v="油泵传动轴"/>
    <s v="未确认"/>
    <d v="2019-12-20T11:03:21"/>
    <m/>
    <d v="2019-12-20T11:03:21"/>
    <s v="SP014"/>
    <m/>
    <s v="是"/>
    <m/>
    <m/>
    <m/>
    <m/>
    <m/>
    <m/>
    <m/>
    <m/>
    <m/>
    <m/>
    <m/>
    <m/>
    <m/>
    <m/>
    <s v="更换厂家拆分件，提报维修工时"/>
    <s v="已结算"/>
    <d v="2019-12-31T23:59:59"/>
    <n v="0"/>
    <n v="111.72"/>
    <d v="1899-12-30T00:00:00"/>
    <d v="1899-12-30T00:00:00"/>
    <d v="1899-12-30T00:00:00"/>
    <d v="1899-12-30T00:00:00"/>
    <n v="111.72"/>
    <m/>
    <m/>
    <m/>
    <m/>
    <m/>
    <m/>
    <m/>
    <s v="气悬浮"/>
    <m/>
    <x v="1"/>
  </r>
  <r>
    <x v="0"/>
    <s v="2450"/>
    <s v="北京福田戴姆勒汽车有限公司"/>
    <s v="RCFT006279201912040003"/>
    <s v="RCMFT006279201912040004"/>
    <s v="终审通过"/>
    <s v="普通维修"/>
    <s v="整车"/>
    <s v="LRDS6PEB5JR003795"/>
    <s v="JR003795"/>
    <s v="欧曼"/>
    <s v="无"/>
    <s v="6系公路车"/>
    <s v="服务产品线"/>
    <d v="2018-02-10T00:00:00"/>
    <d v="2019-07-24T00:00:00"/>
    <n v="36057"/>
    <m/>
    <s v="运输车"/>
    <s v="6X4"/>
    <s v="P001"/>
    <m/>
    <m/>
    <s v="BJ4259SNFKB-AA"/>
    <s v="ISGE5-510"/>
    <s v="76201476"/>
    <s v="陕西"/>
    <s v="FT006279"/>
    <s v="FDSAX004"/>
    <s v="神木市腾祥汽车服务有限公司"/>
    <s v="任志强"/>
    <s v="4259SMFKB-C1Z00400"/>
    <d v="2019-12-03T21:53:06"/>
    <d v="2019-12-04T20:05:19"/>
    <s v="6810001329"/>
    <s v="经检查：驾驶员座椅调整机构损坏所致"/>
    <s v="驾驶员座椅调整机构卡滞"/>
    <s v="FH4681010116A0A1093"/>
    <s v="驾驶员座椅总成"/>
    <s v="北京光华荣昌汽车部件有限公司"/>
    <s v="A1093"/>
    <s v="北京光华荣昌汽车部件有限公司"/>
    <s v="FH4681010116A0A1093"/>
    <s v="驾驶员座椅总成"/>
    <s v="未确认"/>
    <d v="2019-12-19T08:06:59"/>
    <m/>
    <d v="2019-12-19T08:06:59"/>
    <s v="SP011"/>
    <m/>
    <s v="是"/>
    <m/>
    <m/>
    <m/>
    <m/>
    <m/>
    <m/>
    <m/>
    <m/>
    <m/>
    <m/>
    <m/>
    <m/>
    <m/>
    <m/>
    <m/>
    <s v="已结算"/>
    <d v="2019-12-31T23:59:59"/>
    <n v="2155.8000000000002"/>
    <n v="105.84"/>
    <d v="1899-12-30T00:00:00"/>
    <d v="1900-12-09T22:04:48"/>
    <d v="1900-08-24T03:07:12"/>
    <d v="1899-12-30T00:00:00"/>
    <n v="2843.6900000000005"/>
    <m/>
    <m/>
    <m/>
    <m/>
    <m/>
    <m/>
    <m/>
    <s v="调角器失效"/>
    <n v="0"/>
    <x v="5"/>
  </r>
  <r>
    <x v="0"/>
    <s v="2450"/>
    <s v="北京福田戴姆勒汽车有限公司"/>
    <s v="RCFT006297201912050003"/>
    <e v="#N/A"/>
    <s v="终审通过"/>
    <s v="普通维修"/>
    <s v="整车"/>
    <s v="LRDV7PEC1KR024888"/>
    <s v="KR024888"/>
    <s v="欧曼"/>
    <s v="无"/>
    <s v="9系公路车"/>
    <s v="服务产品线"/>
    <d v="2019-07-31T00:00:00"/>
    <d v="2019-10-18T00:00:00"/>
    <n v="16477"/>
    <m/>
    <s v="运输车"/>
    <s v="8×4"/>
    <s v="P004"/>
    <m/>
    <m/>
    <s v="BJ1319VNPKJ-AA"/>
    <s v="ISGE5-430"/>
    <s v="76253217"/>
    <s v="贵州"/>
    <s v="FT006297"/>
    <s v="FDGUZ002"/>
    <s v="遵义市大尧和兴汽车修理厂（普通合伙）"/>
    <s v="李世财"/>
    <s v="1319VNPKF-J1T00200"/>
    <d v="2019-12-04T14:40:30"/>
    <d v="2019-12-05T08:28:13"/>
    <s v="6810015034"/>
    <s v="经我站人员到现场检查该车驾驶室座椅漏气且自行上下，更换新件故障排除！"/>
    <s v="座椅气阀总成（气囊座椅)漏气"/>
    <s v="F1B24968104014A1093"/>
    <s v="座椅气阀调节机构总成"/>
    <s v="北京光华荣昌汽车部件有限公司"/>
    <s v="A1093"/>
    <s v="北京光华荣昌汽车部件有限公司"/>
    <s v="F1B24968104014A1093"/>
    <s v="座椅气阀调节机构总成"/>
    <s v="未确认"/>
    <d v="2019-12-18T08:46:31"/>
    <m/>
    <d v="2019-12-18T08:46:31"/>
    <s v="SP015"/>
    <m/>
    <s v="是"/>
    <m/>
    <m/>
    <m/>
    <m/>
    <m/>
    <m/>
    <m/>
    <m/>
    <m/>
    <m/>
    <m/>
    <m/>
    <m/>
    <m/>
    <m/>
    <s v="已结算"/>
    <d v="2019-12-31T23:59:59"/>
    <n v="0"/>
    <n v="123.48"/>
    <d v="1899-12-30T00:00:00"/>
    <d v="1899-12-30T00:00:00"/>
    <d v="1899-12-30T00:00:00"/>
    <d v="1899-12-30T00:00:00"/>
    <n v="123.48"/>
    <m/>
    <m/>
    <m/>
    <m/>
    <m/>
    <m/>
    <m/>
    <s v="气悬浮"/>
    <m/>
    <x v="1"/>
  </r>
  <r>
    <x v="0"/>
    <s v="2450"/>
    <s v="北京福田戴姆勒汽车有限公司"/>
    <s v="RCFT006309201912100004"/>
    <e v="#N/A"/>
    <s v="终审通过"/>
    <s v="普通维修"/>
    <s v="整车"/>
    <s v="LRDS6PEB6KT012106"/>
    <s v="KT012106"/>
    <s v="欧曼"/>
    <s v="无"/>
    <s v="6系公路车"/>
    <s v="服务产品线"/>
    <d v="2019-03-31T00:00:00"/>
    <d v="2019-10-14T00:00:00"/>
    <n v="31016"/>
    <m/>
    <s v="运输车"/>
    <s v="6×4"/>
    <s v="P001"/>
    <m/>
    <m/>
    <s v="BJ4259SNFKB-AA"/>
    <s v="ISGE5-460"/>
    <s v="76265421"/>
    <s v="黑吉"/>
    <s v="FT006309"/>
    <s v="NEM00027"/>
    <s v="扎兰屯市佳运汽车销售有限公司"/>
    <s v="匿名"/>
    <s v="4259SMFKB-F6T01100"/>
    <d v="2019-12-10T10:59:26"/>
    <d v="2019-12-10T17:00:13"/>
    <s v="6810015034"/>
    <s v="用户反映车辆驾驶员座椅无法调节 进站检修 经维修工现场检查发信车辆 座椅气阀调节机构总成 损坏 由于我站没有配件 用户急于营运 先为用户处理一下 等到件后在我用户更换"/>
    <s v="座椅气阀总成（气囊座椅)漏气"/>
    <s v="F1B24968104014A1093"/>
    <s v="座椅气阀调节机构总成"/>
    <s v="北京光华荣昌汽车部件有限公司"/>
    <s v="A1093"/>
    <s v="北京光华荣昌汽车部件有限公司"/>
    <s v="F1B24968104014A1093"/>
    <s v="座椅气阀调节机构总成"/>
    <s v="未确认"/>
    <d v="2019-12-21T14:59:55"/>
    <m/>
    <d v="2019-12-21T14:59:55"/>
    <s v="SP037"/>
    <m/>
    <s v="是"/>
    <m/>
    <m/>
    <m/>
    <m/>
    <m/>
    <m/>
    <m/>
    <m/>
    <m/>
    <m/>
    <m/>
    <m/>
    <m/>
    <m/>
    <m/>
    <s v="已结算"/>
    <d v="2019-12-31T23:59:59"/>
    <n v="0"/>
    <n v="123.48"/>
    <d v="1899-12-30T00:00:00"/>
    <d v="1899-12-30T00:00:00"/>
    <d v="1899-12-30T00:00:00"/>
    <d v="1899-12-30T00:00:00"/>
    <n v="123.48"/>
    <m/>
    <m/>
    <m/>
    <m/>
    <m/>
    <m/>
    <m/>
    <s v="/"/>
    <m/>
    <x v="1"/>
  </r>
  <r>
    <x v="0"/>
    <s v="2450"/>
    <s v="北京福田戴姆勒汽车有限公司"/>
    <s v="RCFT006323201912080006"/>
    <s v="RCMFT006323201912080019"/>
    <s v="终审通过"/>
    <s v="普通维修"/>
    <s v="整车"/>
    <s v="LRDS6PEB5KT016602"/>
    <s v="KT016602"/>
    <s v="欧曼"/>
    <s v="无"/>
    <s v="9系公路车"/>
    <s v="服务产品线"/>
    <d v="2019-04-30T00:00:00"/>
    <d v="2019-06-12T00:00:00"/>
    <n v="29949"/>
    <m/>
    <s v="运输车"/>
    <s v="6X4"/>
    <s v="P001"/>
    <m/>
    <m/>
    <s v="BJ4253SMFKB-AB"/>
    <s v="WP12.430E50"/>
    <s v="1419D061950"/>
    <s v="江苏"/>
    <s v="FT006323"/>
    <s v="JIS00125"/>
    <s v="徐州市睿鹏汽车销售服务有限公司"/>
    <s v="王涛"/>
    <s v="4253SMFKB-Q2Z00200"/>
    <d v="2019-12-08T14:07:32"/>
    <d v="2019-12-08T17:25:57"/>
    <s v="6810001329"/>
    <s v="车辆驾驶员座椅不能升起，经维修检测发现故障原因为座椅气控升降手柄内部损坏卡顿，给与更换处理"/>
    <s v="驾驶员座椅调整机构卡滞"/>
    <s v="SH3A-6806006A1093"/>
    <s v="气控升降手柄总成"/>
    <s v="北京光华荣昌汽车部件有限公司"/>
    <s v="A1093"/>
    <s v="北京光华荣昌汽车部件有限公司"/>
    <s v="FH0681010100A0A1093"/>
    <s v="驾驶员座椅总成"/>
    <s v="未确认"/>
    <d v="2019-12-17T11:04:37"/>
    <m/>
    <d v="2019-12-17T11:04:37"/>
    <s v="SP038"/>
    <m/>
    <s v="是"/>
    <m/>
    <m/>
    <m/>
    <m/>
    <m/>
    <m/>
    <m/>
    <m/>
    <m/>
    <m/>
    <m/>
    <m/>
    <m/>
    <m/>
    <m/>
    <s v="已结算"/>
    <d v="2019-12-31T23:59:59"/>
    <n v="92.3"/>
    <n v="123.48"/>
    <d v="1899-12-30T00:00:00"/>
    <d v="1900-01-13T18:14:24"/>
    <d v="1900-01-09T03:36:00"/>
    <d v="1899-12-30T00:00:00"/>
    <n v="240.69"/>
    <m/>
    <m/>
    <m/>
    <m/>
    <m/>
    <m/>
    <m/>
    <s v="气控手柄失效"/>
    <n v="0"/>
    <x v="4"/>
  </r>
  <r>
    <x v="0"/>
    <s v="2450"/>
    <s v="北京福田戴姆勒汽车有限公司"/>
    <s v="RCFT006327201912040001"/>
    <s v="RCMFT006327201912020032"/>
    <s v="终审通过"/>
    <s v="普通维修"/>
    <s v="整车"/>
    <s v="E3811001XJ3R00020"/>
    <s v="J3R00020"/>
    <s v="欧曼"/>
    <s v="无"/>
    <s v="9系非公路车"/>
    <s v="服务产品线"/>
    <d v="2018-10-22T00:00:00"/>
    <d v="2019-06-03T00:00:00"/>
    <n v="43157"/>
    <m/>
    <s v="运输车"/>
    <s v="6X4"/>
    <s v="无"/>
    <m/>
    <m/>
    <s v="BJ3253KYZX-1"/>
    <s v="WP12G380E310"/>
    <s v="1418J120776"/>
    <s v="包头"/>
    <s v="FT006327"/>
    <s v="NEM00037"/>
    <s v="锡林浩特市万众和商贸有限公司"/>
    <s v="赵凯强"/>
    <s v="3253DMPKB-01Z00200"/>
    <d v="2019-12-02T09:58:36"/>
    <d v="2019-12-04T11:23:11"/>
    <s v="6810001210"/>
    <s v="LX现场检查：座椅支架断裂，拆解更换后恢复正常"/>
    <s v="驾驶员座椅骨架断裂"/>
    <s v="FH0681010100A0A1093"/>
    <s v="驾驶员座椅总成"/>
    <s v="北京光华荣昌汽车部件有限公司"/>
    <s v="A1093"/>
    <s v="北京光华荣昌汽车部件有限公司"/>
    <s v="FH0681010100A0A1093"/>
    <s v="驾驶员座椅总成"/>
    <s v="未确认"/>
    <d v="2019-12-20T13:58:15"/>
    <m/>
    <d v="2019-12-20T13:58:15"/>
    <s v="SP011"/>
    <m/>
    <s v="是"/>
    <m/>
    <m/>
    <m/>
    <m/>
    <m/>
    <m/>
    <m/>
    <m/>
    <m/>
    <m/>
    <m/>
    <m/>
    <m/>
    <m/>
    <m/>
    <s v="已结算"/>
    <d v="2019-12-31T23:59:59"/>
    <n v="1555.99"/>
    <n v="79.38"/>
    <d v="1899-12-30T00:00:00"/>
    <d v="1900-09-04T22:48:00"/>
    <d v="1900-06-19T03:36:00"/>
    <d v="1899-12-30T00:00:00"/>
    <n v="2055.4699999999998"/>
    <m/>
    <m/>
    <m/>
    <m/>
    <m/>
    <m/>
    <m/>
    <s v="偏斜"/>
    <n v="0"/>
    <x v="3"/>
  </r>
  <r>
    <x v="0"/>
    <s v="2450"/>
    <s v="北京福田戴姆勒汽车有限公司"/>
    <s v="RCFT006331201912070002"/>
    <s v="RCMFT006331201912070003"/>
    <s v="终审通过"/>
    <s v="普通维修"/>
    <s v="整车"/>
    <s v="LRDV6PEC3JT300749"/>
    <s v="JT300749"/>
    <s v="欧曼"/>
    <s v="无"/>
    <s v="9系公路车"/>
    <s v="服务产品线"/>
    <d v="2018-11-16T00:00:00"/>
    <d v="2019-04-17T00:00:00"/>
    <n v="38912"/>
    <m/>
    <s v="运输车"/>
    <s v="6X4"/>
    <s v="无"/>
    <m/>
    <m/>
    <s v="BJ3259DLPKB-AB"/>
    <s v="WP12.400E50"/>
    <s v="1418K130252"/>
    <s v="青海"/>
    <s v="FT006331"/>
    <s v="QIH00019"/>
    <s v="西宁润邦汽车维修服务有限公司"/>
    <s v="蔡明雷"/>
    <s v="3259DMPKB-C5Z00200"/>
    <d v="2019-12-05T17:52:19"/>
    <d v="2019-12-07T10:18:01"/>
    <s v="6810001111"/>
    <s v="客户进站反应车辆座椅异响，经我站维修人员检查是车辆座椅内的阻尼器总成损坏导致车辆座椅异响，更换后试车正常。"/>
    <s v="驾驶员座椅软垫开裂"/>
    <s v="SH4A-6805492A1093"/>
    <s v="阻尼器总成"/>
    <s v="北京光华荣昌汽车部件有限公司"/>
    <s v="A1093"/>
    <s v="北京光华荣昌汽车部件有限公司"/>
    <s v="FH468100000007A1093"/>
    <s v="驾驶员座椅总成"/>
    <s v="未确认"/>
    <d v="2019-12-20T15:58:28"/>
    <m/>
    <d v="2019-12-20T15:58:28"/>
    <s v="SP013"/>
    <m/>
    <s v="是"/>
    <m/>
    <m/>
    <m/>
    <m/>
    <m/>
    <m/>
    <m/>
    <m/>
    <m/>
    <m/>
    <m/>
    <m/>
    <m/>
    <m/>
    <s v="由于6号服务站停电，所以提报索赔单时间过晚，望领导核实后给予批复为盼."/>
    <s v="已结算"/>
    <d v="2019-12-31T23:59:59"/>
    <n v="27.69"/>
    <n v="246.96"/>
    <d v="1899-12-30T00:00:00"/>
    <d v="1900-01-03T10:19:12"/>
    <d v="1900-01-02T00:57:36"/>
    <d v="1899-12-30T00:00:00"/>
    <n v="282.12000000000006"/>
    <m/>
    <m/>
    <m/>
    <m/>
    <m/>
    <m/>
    <m/>
    <s v="阻尼器失效"/>
    <n v="0"/>
    <x v="6"/>
  </r>
  <r>
    <x v="0"/>
    <s v="2450"/>
    <s v="北京福田戴姆勒汽车有限公司"/>
    <s v="RCFT006359201912080001"/>
    <s v="RCMFT006359201912080001"/>
    <s v="终审通过"/>
    <s v="普通维修"/>
    <s v="整车"/>
    <s v="LRDS6PEB6KT007925"/>
    <s v="KT007925"/>
    <s v="欧曼"/>
    <s v="无"/>
    <s v="6系公路车"/>
    <s v="服务产品线"/>
    <d v="2019-03-06T00:00:00"/>
    <d v="2019-04-24T00:00:00"/>
    <n v="88601"/>
    <m/>
    <s v="运输车"/>
    <s v="6X4"/>
    <s v="无"/>
    <m/>
    <m/>
    <s v="BJ4259SNFKB-AA"/>
    <s v="ISGE5-430"/>
    <s v="76259845"/>
    <s v="鲁西"/>
    <s v="FT006359"/>
    <s v="FDSHD008"/>
    <s v="莘县乐达汽车销售服务有限公司"/>
    <s v="吕培阳"/>
    <s v="4259SMFKB-F6Z00100"/>
    <d v="2019-12-06T08:51:21"/>
    <d v="2019-12-08T08:02:30"/>
    <s v="6810002058"/>
    <s v="车辆座椅靠背角度无法调整，经检查是座椅靠背调整机构损坏造成，经咨询技术科该配件无拆分件，给予更换总成处理"/>
    <s v="副驾驶员座椅装配不当"/>
    <s v="FH468100000014A1093"/>
    <s v="驾驶员座椅总成"/>
    <s v="北京光华荣昌汽车部件有限公司"/>
    <s v="A1093"/>
    <s v="北京光华荣昌汽车部件有限公司"/>
    <s v="FH468100000014A1093"/>
    <s v="驾驶员座椅总成"/>
    <s v="未确认"/>
    <d v="2019-12-20T11:18:18"/>
    <m/>
    <d v="2019-12-20T11:18:18"/>
    <s v="SP038"/>
    <m/>
    <s v="是"/>
    <m/>
    <m/>
    <m/>
    <m/>
    <m/>
    <m/>
    <m/>
    <m/>
    <m/>
    <m/>
    <m/>
    <m/>
    <m/>
    <m/>
    <m/>
    <s v="已结算"/>
    <d v="2019-12-31T23:59:59"/>
    <n v="3448.7"/>
    <n v="95.76"/>
    <d v="1899-12-30T00:00:00"/>
    <d v="1901-07-04T18:57:36"/>
    <d v="1901-01-13T08:24:00"/>
    <d v="1899-12-30T00:00:00"/>
    <n v="4475.6000000000004"/>
    <m/>
    <m/>
    <m/>
    <m/>
    <m/>
    <m/>
    <m/>
    <s v="松旷"/>
    <n v="0"/>
    <x v="3"/>
  </r>
  <r>
    <x v="0"/>
    <s v="2450"/>
    <s v="北京福田戴姆勒汽车有限公司"/>
    <s v="RCFT006359201912080002"/>
    <s v="RCMFT006359201912080002"/>
    <s v="终审通过"/>
    <s v="普通维修"/>
    <s v="整车"/>
    <s v="LRDS6PEB2KR034519"/>
    <s v="KR034519"/>
    <s v="欧曼"/>
    <s v="无"/>
    <s v="6系公路车"/>
    <s v="服务产品线"/>
    <d v="2019-10-30T00:00:00"/>
    <d v="2019-11-14T00:00:00"/>
    <n v="5048"/>
    <m/>
    <s v="运输车"/>
    <s v="6×4"/>
    <s v="P001"/>
    <m/>
    <m/>
    <s v="BJ4259SNFKB-XJ"/>
    <s v="ISGE5-430"/>
    <s v="76298348"/>
    <s v="鲁西"/>
    <s v="FT006359"/>
    <s v="FDSHD008"/>
    <s v="莘县乐达汽车销售服务有限公司"/>
    <s v="匿名"/>
    <s v="4259SMFKB-F6T03200"/>
    <d v="2019-12-06T14:44:12"/>
    <d v="2019-12-08T09:49:09"/>
    <s v="6810002058"/>
    <s v="车辆座椅靠背角度无法调整，检查是座椅调整机构损坏造成，经联系技术科查询该配件暂无拆分件，给予更换总成处理"/>
    <s v="副驾驶员座椅装配不当"/>
    <s v="FH468100000014A1093"/>
    <s v="驾驶员座椅总成"/>
    <s v="北京光华荣昌汽车部件有限公司"/>
    <s v="A1093"/>
    <s v="北京光华荣昌汽车部件有限公司"/>
    <s v="FH468100000014A1093"/>
    <s v="驾驶员座椅总成"/>
    <s v="未确认"/>
    <d v="2019-12-20T13:56:58"/>
    <m/>
    <d v="2019-12-20T13:56:58"/>
    <s v="SP038"/>
    <m/>
    <s v="是"/>
    <m/>
    <m/>
    <m/>
    <m/>
    <m/>
    <m/>
    <m/>
    <m/>
    <m/>
    <m/>
    <m/>
    <m/>
    <m/>
    <m/>
    <m/>
    <s v="已结算"/>
    <d v="2019-12-31T23:59:59"/>
    <n v="3448.7"/>
    <n v="95.76"/>
    <d v="1899-12-30T00:00:00"/>
    <d v="1901-07-04T18:57:36"/>
    <d v="1901-01-13T08:24:00"/>
    <d v="1899-12-30T00:00:00"/>
    <n v="4475.6000000000004"/>
    <m/>
    <m/>
    <m/>
    <m/>
    <m/>
    <m/>
    <m/>
    <s v="故障不再现"/>
    <n v="0"/>
    <x v="1"/>
  </r>
  <r>
    <x v="0"/>
    <s v="2450"/>
    <s v="北京福田戴姆勒汽车有限公司"/>
    <s v="RCFT006438201912070006"/>
    <e v="#N/A"/>
    <s v="终审通过"/>
    <s v="普通维修"/>
    <s v="整车"/>
    <s v="LRDV7PEC6KT013601"/>
    <s v="KT013601"/>
    <s v="欧曼"/>
    <s v="无"/>
    <s v="9系非公路车"/>
    <s v="服务产品线"/>
    <d v="2019-04-10T00:00:00"/>
    <d v="2019-05-14T00:00:00"/>
    <n v="63655"/>
    <m/>
    <s v="运输车"/>
    <s v="8X4"/>
    <s v="无"/>
    <m/>
    <m/>
    <s v="BJ3319DMPKJ-AG"/>
    <s v="WP12.430E50"/>
    <s v="1419C050758"/>
    <s v="浙沪"/>
    <s v="FT006438"/>
    <s v="ZHJ00172"/>
    <s v="江山市同岳汽车有限公司"/>
    <s v="杨希君"/>
    <s v="3319DNPKJ-A7Z00100"/>
    <d v="2019-12-04T16:55:10"/>
    <d v="2019-12-07T21:44:25"/>
    <s v="6810001210"/>
    <s v="座椅底部安装支座断裂，更换座椅底座总成"/>
    <s v="驾驶员座椅骨架断裂"/>
    <s v="S4681010070A0A1093"/>
    <s v="座椅底部安装支座"/>
    <s v="北京光华荣昌汽车部件有限公司"/>
    <s v="A1093"/>
    <s v="北京光华荣昌汽车部件有限公司"/>
    <s v="S4681010070A0A1093"/>
    <s v="座椅底部安装支座"/>
    <s v="未确认"/>
    <d v="2019-12-18T17:30:39"/>
    <m/>
    <d v="2019-12-18T17:30:39"/>
    <s v="SP015"/>
    <m/>
    <s v="是"/>
    <m/>
    <m/>
    <m/>
    <m/>
    <m/>
    <m/>
    <m/>
    <m/>
    <m/>
    <m/>
    <m/>
    <m/>
    <m/>
    <m/>
    <s v="底座总成由厂家直供，故没有添加材料"/>
    <s v="已结算"/>
    <d v="2019-12-31T23:59:59"/>
    <n v="0"/>
    <n v="246.96"/>
    <d v="1899-12-30T00:00:00"/>
    <d v="1899-12-30T00:00:00"/>
    <d v="1899-12-30T00:00:00"/>
    <d v="1899-12-30T00:00:00"/>
    <n v="246.96"/>
    <m/>
    <m/>
    <m/>
    <m/>
    <m/>
    <m/>
    <m/>
    <s v="断裂"/>
    <m/>
    <x v="1"/>
  </r>
  <r>
    <x v="0"/>
    <s v="2450"/>
    <s v="北京福田戴姆勒汽车有限公司"/>
    <s v="RCFT006449201912100009"/>
    <s v="RCMFT006449201912100012"/>
    <s v="终审通过"/>
    <s v="普通维修"/>
    <s v="整车"/>
    <s v="LRDS6PEB6KT011165"/>
    <s v="KT011165"/>
    <s v="欧曼"/>
    <s v="无"/>
    <s v="6系公路车"/>
    <s v="服务产品线"/>
    <d v="2019-03-26T00:00:00"/>
    <d v="2019-04-12T00:00:00"/>
    <n v="62380"/>
    <m/>
    <s v="运输车"/>
    <s v="6×4"/>
    <s v="无"/>
    <m/>
    <m/>
    <s v="BJ4259SNFKB-AA"/>
    <s v="ISGE5-510"/>
    <s v="76264556"/>
    <s v="甘肃"/>
    <s v="FT006449"/>
    <s v="FDGAS007"/>
    <s v="甘肃德晟汽车贸易有限公司"/>
    <s v="马保佑"/>
    <s v="4259SMFKB-B9T00500"/>
    <d v="2019-12-10T12:26:27"/>
    <d v="2019-12-10T14:14:37"/>
    <s v="6810001329"/>
    <s v="客户进站反映：车辆驾驶员座椅无法调节，经检查是驾驶员座椅调整机构损坏，更换新件故障排除"/>
    <s v="驾驶员座椅调整机构卡滞"/>
    <s v="SH5-6801120A1093"/>
    <s v="气悬浮总成"/>
    <s v="北京光华荣昌汽车部件有限公司"/>
    <s v="A1093"/>
    <s v="北京光华荣昌汽车部件有限公司"/>
    <s v="SH5-6801120A1093"/>
    <s v="气悬浮总成"/>
    <s v="未确认"/>
    <d v="2019-12-19T09:14:44"/>
    <m/>
    <d v="2019-12-19T09:14:44"/>
    <s v="SP037"/>
    <m/>
    <s v="是"/>
    <m/>
    <m/>
    <m/>
    <m/>
    <m/>
    <m/>
    <m/>
    <m/>
    <m/>
    <m/>
    <m/>
    <m/>
    <m/>
    <m/>
    <m/>
    <s v="已结算"/>
    <d v="2019-12-31T23:59:59"/>
    <n v="465.5"/>
    <n v="123.48"/>
    <d v="1899-12-30T00:00:00"/>
    <d v="1900-03-14T11:31:12"/>
    <d v="1900-02-19T04:48:00"/>
    <d v="1899-12-30T00:00:00"/>
    <n v="714.66000000000008"/>
    <m/>
    <m/>
    <m/>
    <m/>
    <m/>
    <m/>
    <m/>
    <s v="气悬浮失效"/>
    <n v="0"/>
    <x v="4"/>
  </r>
  <r>
    <x v="0"/>
    <s v="2450"/>
    <s v="北京福田戴姆勒汽车有限公司"/>
    <s v="RCFT006574201912090002"/>
    <s v="RCMFT006574201912080002"/>
    <s v="终审通过"/>
    <s v="普通维修"/>
    <s v="整车"/>
    <s v="LRDV6PEC8KR018086"/>
    <s v="KR018086"/>
    <s v="欧曼"/>
    <s v="无"/>
    <s v="9系非公路车"/>
    <s v="服务产品线"/>
    <d v="2019-05-20T00:00:00"/>
    <d v="2019-06-04T00:00:00"/>
    <n v="17064"/>
    <m/>
    <s v="运输车"/>
    <s v="6X4"/>
    <s v="P002"/>
    <m/>
    <m/>
    <s v="BJ3253DLPKE-AD"/>
    <s v="WP12.375E50"/>
    <s v="1419D066716"/>
    <s v="鲁西"/>
    <s v="FT006574"/>
    <s v="SHD00263"/>
    <s v="临沂市晟通汽车销售服务有限公司"/>
    <s v="邵泽民"/>
    <s v="3253DMPKB-X1Z01700"/>
    <d v="2019-12-07T11:47:08"/>
    <d v="2019-12-09T11:13:23"/>
    <s v="6810001058"/>
    <s v="用户车辆驾驶室座椅出现偏移现象，无法调整，为用户更换驾驶室座椅总成后问题解决。"/>
    <s v="驾驶员座椅装配不当"/>
    <s v="FH0681010100A0A1093"/>
    <s v="驾驶员座椅总成"/>
    <s v="北京光华荣昌汽车部件有限公司"/>
    <s v="A1093"/>
    <s v="北京光华荣昌汽车部件有限公司"/>
    <s v="FH0681010100A0A1093"/>
    <s v="驾驶员座椅总成"/>
    <s v="未确认"/>
    <d v="2019-12-18T08:05:46"/>
    <s v="有APP视频"/>
    <d v="2019-12-18T08:05:46"/>
    <s v="SP009"/>
    <m/>
    <s v="是"/>
    <m/>
    <m/>
    <m/>
    <m/>
    <m/>
    <m/>
    <m/>
    <m/>
    <m/>
    <m/>
    <m/>
    <m/>
    <m/>
    <m/>
    <s v="用户自费外出"/>
    <s v="已结算"/>
    <d v="2019-12-31T23:59:59"/>
    <n v="1555.99"/>
    <n v="81.899999999999991"/>
    <d v="1899-12-30T00:00:00"/>
    <d v="1900-09-04T22:48:00"/>
    <d v="1900-06-19T03:36:00"/>
    <d v="1899-12-30T00:00:00"/>
    <n v="2057.9900000000002"/>
    <m/>
    <m/>
    <m/>
    <m/>
    <s v="车队客户"/>
    <m/>
    <m/>
    <s v="松旷"/>
    <n v="0"/>
    <x v="3"/>
  </r>
  <r>
    <x v="0"/>
    <s v="2450"/>
    <s v="北京福田戴姆勒汽车有限公司"/>
    <s v="RCFT006584201912100003"/>
    <e v="#N/A"/>
    <s v="终审通过"/>
    <s v="外出服务"/>
    <s v="整车"/>
    <s v="LRDV6PEC5KR010205"/>
    <s v="KR010205"/>
    <s v="欧曼"/>
    <s v="无"/>
    <s v="9系非公路车"/>
    <s v="服务产品线"/>
    <d v="2019-03-20T00:00:00"/>
    <d v="2019-06-24T00:00:00"/>
    <n v="22100"/>
    <m/>
    <s v="运输车"/>
    <s v="6×4"/>
    <s v="无"/>
    <m/>
    <m/>
    <s v="BJ3259DLPKE-AD"/>
    <s v="WP12.375E50"/>
    <s v="1419C039493"/>
    <s v="冀南"/>
    <s v="FT006584"/>
    <s v="HEB00208"/>
    <s v="任丘市恒昌汽车销售有限公司"/>
    <s v="龙飞"/>
    <s v="3259DMPKE-D8T00100"/>
    <d v="2019-12-09T14:32:41"/>
    <d v="2019-12-10T10:37:32"/>
    <s v="6810001058"/>
    <s v="车辆座椅不起，经检查发现座椅底部安装气囊损坏导致，重新拆卸并调试修复后试车正常"/>
    <s v="驾驶员座椅装配不当"/>
    <s v="S4681010070A0A1093"/>
    <s v="座椅底部安装支座"/>
    <s v="北京光华荣昌汽车部件有限公司"/>
    <s v="A1093"/>
    <s v="北京光华荣昌汽车部件有限公司"/>
    <s v="S4681010070A0A1093"/>
    <s v="座椅底部安装支座"/>
    <s v="未确认"/>
    <d v="2019-12-21T15:14:12"/>
    <m/>
    <d v="2019-12-21T15:14:12"/>
    <s v="SP014"/>
    <m/>
    <s v="是"/>
    <m/>
    <m/>
    <m/>
    <m/>
    <m/>
    <s v="STCFT006584201912100002"/>
    <s v="生效"/>
    <m/>
    <s v="雄安新区渣土车免费外出救援"/>
    <s v="审批人 :Admin,审批时间 :2019-12-13审批意见:未上传APP照片/轨迹原因：.:_x000d_&#10;审批人：SP014_x000d_&#10;审批时间：2019/12/21  15:14:08_x000d_&#10;审批意见：_x000d_&#10;"/>
    <m/>
    <m/>
    <m/>
    <m/>
    <m/>
    <s v="已结算"/>
    <d v="2019-12-31T23:59:59"/>
    <n v="0"/>
    <n v="223.44"/>
    <d v="1900-10-01T00:00:00"/>
    <d v="1899-12-30T00:00:00"/>
    <d v="1899-12-30T00:00:00"/>
    <d v="1899-12-30T00:00:00"/>
    <n v="498.44"/>
    <m/>
    <m/>
    <m/>
    <m/>
    <m/>
    <m/>
    <m/>
    <s v="气路总成"/>
    <m/>
    <x v="1"/>
  </r>
  <r>
    <x v="0"/>
    <s v="2450"/>
    <s v="北京福田戴姆勒汽车有限公司"/>
    <s v="RCFT006597201912060002"/>
    <s v="RCMFT006597201912060004"/>
    <s v="终审通过"/>
    <s v="普通维修"/>
    <s v="整车"/>
    <s v="LRDS6PEB6KT024045"/>
    <s v="KT024045"/>
    <s v="欧曼"/>
    <s v="无"/>
    <s v="6系公路车"/>
    <s v="服务产品线"/>
    <d v="2019-07-30T00:00:00"/>
    <d v="2019-11-08T00:00:00"/>
    <n v="11831"/>
    <m/>
    <s v="运输车"/>
    <s v="6×4"/>
    <s v="P001"/>
    <m/>
    <m/>
    <s v="BJ4259SNFKB-AA"/>
    <s v="ISGE5-430"/>
    <s v="76282797"/>
    <s v="冀南"/>
    <s v="FT006597"/>
    <s v="HEB00211"/>
    <s v="沧县晶鑫汽车维修厂"/>
    <s v="王如福"/>
    <s v="4259SMFKB-F6T03200"/>
    <d v="2019-12-05T17:14:24"/>
    <d v="2019-12-06T08:48:23"/>
    <s v="6810002058"/>
    <s v="检查发现车辆副驾驶员座椅骨架倾斜坐垫开线，靠背无法调节无法正常使用。"/>
    <s v="副驾驶员座椅装配不当"/>
    <s v="FH468100000054A1093"/>
    <s v="副驾驶员座椅总成"/>
    <s v="北京光华荣昌汽车部件有限公司"/>
    <s v="A1093"/>
    <s v="北京光华荣昌汽车部件有限公司"/>
    <s v="FH468100000054A1093"/>
    <s v="副驾驶员座椅总成"/>
    <s v="未确认"/>
    <d v="2019-12-16T15:30:01"/>
    <s v="系统判定车联网数据异常"/>
    <d v="2019-12-16T15:30:01"/>
    <s v="SP009"/>
    <m/>
    <s v="是"/>
    <m/>
    <m/>
    <m/>
    <m/>
    <m/>
    <m/>
    <m/>
    <m/>
    <m/>
    <m/>
    <m/>
    <m/>
    <m/>
    <m/>
    <s v="J.  自费外出 地点：河北省沧州市泊头市正港路3号靠近连岭轮胎"/>
    <s v="已结算"/>
    <d v="2019-12-31T23:59:59"/>
    <n v="941.08"/>
    <n v="71.819999999999993"/>
    <d v="1899-12-30T00:00:00"/>
    <d v="1900-05-29T13:40:48"/>
    <d v="1900-04-12T12:14:24"/>
    <d v="1899-12-30T00:00:00"/>
    <n v="1266.98"/>
    <m/>
    <m/>
    <m/>
    <m/>
    <m/>
    <m/>
    <m/>
    <s v="固定点失效"/>
    <n v="0"/>
    <x v="2"/>
  </r>
  <r>
    <x v="0"/>
    <s v="2450"/>
    <s v="北京福田戴姆勒汽车有限公司"/>
    <s v="RCFT006701201912080001"/>
    <s v="RCMFT006701201912080002"/>
    <s v="终审通过"/>
    <s v="普通维修"/>
    <s v="整车"/>
    <s v="LRDS6PEB7HL009434"/>
    <s v="HL009434"/>
    <s v="欧曼"/>
    <s v="无"/>
    <s v="6系公路车"/>
    <s v="服务产品线"/>
    <d v="2017-08-22T00:00:00"/>
    <d v="2018-07-11T00:00:00"/>
    <n v="164401"/>
    <m/>
    <s v="运输车"/>
    <s v="6X4"/>
    <s v="无"/>
    <m/>
    <m/>
    <s v="BJ4253SNFKB-AC"/>
    <s v="ISGE5-430"/>
    <s v="89497872"/>
    <s v="晋北"/>
    <s v="FT006701"/>
    <s v="SHX00025"/>
    <s v="忻州市华远汽车服务有限公司"/>
    <s v="匿名"/>
    <s v="4257SNFKB-X7Z00200"/>
    <d v="2019-12-05T16:28:56"/>
    <d v="2019-12-08T11:08:53"/>
    <s v="6810001118"/>
    <s v="用户反应驾驶员座椅开裂，检修发现驾驶员座椅坐垫内部开裂，更换驾驶员座椅坐垫总成，故障排除。"/>
    <s v="驾驶员座椅软垫变形塌陷"/>
    <s v="SH3A-6801400A1093"/>
    <s v="座垫总成"/>
    <s v="北京光华荣昌汽车部件有限公司"/>
    <s v="A1093"/>
    <s v="北京光华荣昌汽车部件有限公司"/>
    <s v="SH3A-6801400A1093"/>
    <s v="座垫总成"/>
    <s v="未确认"/>
    <d v="2019-12-18T18:30:41"/>
    <m/>
    <d v="2019-12-18T18:30:41"/>
    <s v="SP038"/>
    <m/>
    <s v="是"/>
    <m/>
    <m/>
    <m/>
    <m/>
    <m/>
    <m/>
    <m/>
    <m/>
    <m/>
    <m/>
    <m/>
    <m/>
    <m/>
    <m/>
    <m/>
    <s v="已结算"/>
    <d v="2019-12-31T23:59:59"/>
    <n v="92.3"/>
    <n v="111.72"/>
    <d v="1899-12-30T00:00:00"/>
    <d v="1900-01-13T18:14:24"/>
    <d v="1900-01-09T03:36:00"/>
    <d v="1899-12-30T00:00:00"/>
    <n v="228.92999999999998"/>
    <m/>
    <m/>
    <m/>
    <m/>
    <m/>
    <m/>
    <m/>
    <s v="泡沫塌陷"/>
    <n v="0"/>
    <x v="2"/>
  </r>
  <r>
    <x v="0"/>
    <s v="2450"/>
    <s v="北京福田戴姆勒汽车有限公司"/>
    <s v="RCFT006798201912010001"/>
    <s v="RCMFT006798201912010002"/>
    <s v="终审通过"/>
    <s v="普通维修"/>
    <s v="整车"/>
    <s v="LRDS6PTC7JR304869"/>
    <s v="JR304869"/>
    <s v="欧曼"/>
    <s v="无"/>
    <s v="6系公路车"/>
    <s v="服务产品线"/>
    <d v="2018-12-17T00:00:00"/>
    <d v="2019-06-28T00:00:00"/>
    <n v="37419"/>
    <m/>
    <s v="运输车"/>
    <s v="6X4"/>
    <s v="无"/>
    <m/>
    <m/>
    <s v="BJ4253SNFCB-AC"/>
    <s v="WP12NG420E50"/>
    <s v="1418L139534"/>
    <s v="冀南"/>
    <s v="FT006798"/>
    <s v="HEB00070"/>
    <s v="武安市永兴汽车维修服务有限公司"/>
    <s v="郝俊生"/>
    <s v="4257SNFCB-W7Z00100"/>
    <d v="2019-12-01T08:59:23"/>
    <d v="2019-12-01T13:42:15"/>
    <s v="6810001058"/>
    <s v="用户反映车辆座椅故障，经检查减震器失效、损坏，更换减震器车辆恢复正常"/>
    <s v="驾驶员座椅装配不当"/>
    <s v="SH3A-6805400A1093"/>
    <s v="减震器总成"/>
    <s v="北京光华荣昌汽车部件有限公司"/>
    <s v="A1093"/>
    <s v="北京光华荣昌汽车部件有限公司"/>
    <s v="SH3A-6805400A1093"/>
    <s v="减震器总成"/>
    <s v="已确认"/>
    <d v="2019-12-16T13:55:00"/>
    <m/>
    <d v="2019-12-16T13:55:00"/>
    <s v="SP039"/>
    <m/>
    <s v="是"/>
    <m/>
    <m/>
    <m/>
    <m/>
    <m/>
    <m/>
    <m/>
    <m/>
    <m/>
    <m/>
    <m/>
    <m/>
    <m/>
    <m/>
    <s v="派工号：1-P7DHI3M"/>
    <s v="已结算"/>
    <d v="2019-12-31T23:59:59"/>
    <n v="369.22"/>
    <n v="223.44"/>
    <d v="1899-12-30T00:00:00"/>
    <d v="1900-02-27T01:40:48"/>
    <d v="1900-02-08T14:38:24"/>
    <d v="1899-12-30T00:00:00"/>
    <n v="692.34000000000015"/>
    <m/>
    <m/>
    <m/>
    <m/>
    <m/>
    <m/>
    <m/>
    <s v="失效"/>
    <m/>
    <x v="2"/>
  </r>
  <r>
    <x v="0"/>
    <s v="2450"/>
    <s v="北京福田戴姆勒汽车有限公司"/>
    <s v="RCFT006899201912070004"/>
    <e v="#N/A"/>
    <s v="终审通过"/>
    <s v="普通维修"/>
    <s v="整车"/>
    <s v="LRDS6PEB4KT027087"/>
    <s v="KT027087"/>
    <s v="欧曼"/>
    <s v="无"/>
    <s v="6系公路车"/>
    <s v="服务产品线"/>
    <d v="2019-08-23T00:00:00"/>
    <d v="2019-10-23T00:00:00"/>
    <n v="10184"/>
    <m/>
    <s v="运输车"/>
    <s v="4×2"/>
    <s v="P001"/>
    <m/>
    <m/>
    <s v="BJ4189SLFKA-AA"/>
    <s v="ISGE5-360"/>
    <s v="76287384"/>
    <s v="浙沪"/>
    <s v="FT006899"/>
    <s v="ZHJ00125"/>
    <s v="宁波北仑飞翔汽车维修服务有限公司"/>
    <s v="马雪永"/>
    <s v="4189SLFKA-B3Z00700"/>
    <d v="2019-12-07T09:18:53"/>
    <d v="2019-12-07T14:21:18"/>
    <s v="6810002329"/>
    <s v="检查发现：座椅气管接头脱落 ，导致车辆座椅无法调节"/>
    <s v="副驾驶员座椅调整机构卡滞"/>
    <s v="S4681010070A0A1093"/>
    <s v="座椅底部安装支座"/>
    <s v="北京光华荣昌汽车部件有限公司"/>
    <s v="A1093"/>
    <s v="北京光华荣昌汽车部件有限公司"/>
    <s v="S4681010070A0A1093"/>
    <s v="座椅底部安装支座"/>
    <s v="未确认"/>
    <d v="2019-12-19T16:53:21"/>
    <m/>
    <d v="2019-12-19T16:53:21"/>
    <s v="SP015"/>
    <m/>
    <s v="是"/>
    <m/>
    <m/>
    <m/>
    <m/>
    <m/>
    <m/>
    <m/>
    <m/>
    <m/>
    <m/>
    <m/>
    <m/>
    <m/>
    <m/>
    <m/>
    <s v="已结算"/>
    <d v="2019-12-31T23:59:59"/>
    <n v="0"/>
    <n v="246.96"/>
    <d v="1899-12-30T00:00:00"/>
    <d v="1899-12-30T00:00:00"/>
    <d v="1899-12-30T00:00:00"/>
    <d v="1899-12-30T00:00:00"/>
    <n v="246.96"/>
    <m/>
    <m/>
    <m/>
    <m/>
    <m/>
    <m/>
    <m/>
    <s v="气路总成"/>
    <m/>
    <x v="1"/>
  </r>
  <r>
    <x v="0"/>
    <s v="2450"/>
    <s v="北京福田戴姆勒汽车有限公司"/>
    <s v="RCFT006909201912090001"/>
    <s v="RCMFT006909201912080001"/>
    <s v="终审通过"/>
    <s v="普通维修"/>
    <s v="整车"/>
    <s v="LRDS6PEB0KR003365"/>
    <s v="KR003365"/>
    <s v="欧曼"/>
    <s v="无"/>
    <s v="6系公路车"/>
    <s v="服务产品线"/>
    <d v="2019-01-24T00:00:00"/>
    <d v="2019-02-22T00:00:00"/>
    <n v="3214"/>
    <m/>
    <s v="运输车"/>
    <s v="6×4"/>
    <s v="无"/>
    <m/>
    <m/>
    <s v="BJ4259SMFKB-AC"/>
    <s v="ISGE5-510"/>
    <s v="76254816"/>
    <s v="鲁西"/>
    <s v="FT006909"/>
    <s v="SHD00309"/>
    <s v="临沂惠华汽车销售服务有限公司"/>
    <s v="李"/>
    <s v="4259SMFKB-B9Z04100"/>
    <d v="2019-12-04T09:23:28"/>
    <d v="2019-12-09T09:29:20"/>
    <s v="6810001058"/>
    <s v="车辆行驶时，座椅损坏经检查发现座椅气囊总成整体向右倾斜严重导致座椅无法正常使用。"/>
    <s v="驾驶员座椅装配不当"/>
    <s v="FH468100000015A1093"/>
    <s v="驾驶员座椅总成"/>
    <s v="北京光华荣昌汽车部件有限公司"/>
    <s v="A1093"/>
    <s v="北京光华荣昌汽车部件有限公司"/>
    <s v="FH468100000015A1093"/>
    <s v="驾驶员座椅总成"/>
    <s v="未确认"/>
    <d v="2019-12-19T09:04:54"/>
    <m/>
    <d v="2019-12-19T09:04:54"/>
    <s v="SP009"/>
    <m/>
    <s v="是"/>
    <m/>
    <m/>
    <m/>
    <m/>
    <m/>
    <m/>
    <m/>
    <m/>
    <m/>
    <m/>
    <m/>
    <m/>
    <m/>
    <m/>
    <m/>
    <s v="已结算"/>
    <d v="2019-12-31T23:59:59"/>
    <n v="2666.65"/>
    <n v="95.76"/>
    <d v="1899-12-30T00:00:00"/>
    <d v="1901-03-01T15:50:24"/>
    <d v="1900-10-19T07:55:12"/>
    <d v="1899-12-30T00:00:00"/>
    <n v="3482.4"/>
    <m/>
    <m/>
    <m/>
    <m/>
    <m/>
    <m/>
    <m/>
    <s v="歪斜"/>
    <n v="0"/>
    <x v="3"/>
  </r>
  <r>
    <x v="0"/>
    <s v="2450"/>
    <s v="北京福田戴姆勒汽车有限公司"/>
    <s v="RCFT006935201912070011"/>
    <e v="#N/A"/>
    <s v="终审通过"/>
    <s v="普通维修"/>
    <s v="整车"/>
    <s v="LRDS6PEB7KR024570"/>
    <s v="KR024570"/>
    <s v="欧曼"/>
    <s v="无"/>
    <s v="6系公路车"/>
    <s v="服务产品线"/>
    <d v="2019-07-30T00:00:00"/>
    <d v="2019-08-28T00:00:00"/>
    <n v="30163"/>
    <m/>
    <s v="运输车"/>
    <s v="6×4"/>
    <s v="P001"/>
    <m/>
    <m/>
    <s v="BJ4259SNFKB-AA"/>
    <s v="ISGE5-430"/>
    <s v="76283553"/>
    <s v="乌鲁木齐"/>
    <s v="FT006935"/>
    <s v="FDXIJ002"/>
    <s v="托克逊县新宏鑫汽车维修有限公司"/>
    <s v="高师傅"/>
    <s v="4259SMFKB-F6T00600"/>
    <d v="2019-12-07T14:04:46"/>
    <d v="2019-12-07T19:07:15"/>
    <s v="6810015034"/>
    <s v="经我站人员检查后发现驾驶员座椅漏气，拆解维修。"/>
    <s v="座椅气阀总成（气囊座椅)漏气"/>
    <s v="FH468100000014A1093"/>
    <s v="驾驶员座椅总成"/>
    <s v="北京光华荣昌汽车部件有限公司"/>
    <s v="A1093"/>
    <s v="北京光华荣昌汽车部件有限公司"/>
    <s v="FH468100000014FJ30A1093"/>
    <s v="驾驶员座椅总成"/>
    <s v="未确认"/>
    <d v="2019-12-18T17:44:43"/>
    <m/>
    <d v="2019-12-18T17:44:43"/>
    <s v="SP015"/>
    <m/>
    <s v="是"/>
    <m/>
    <m/>
    <m/>
    <m/>
    <m/>
    <m/>
    <m/>
    <m/>
    <m/>
    <m/>
    <m/>
    <m/>
    <m/>
    <m/>
    <m/>
    <s v="已结算"/>
    <d v="2019-12-31T23:59:59"/>
    <n v="0"/>
    <n v="123.48"/>
    <d v="1899-12-30T00:00:00"/>
    <d v="1899-12-30T00:00:00"/>
    <d v="1899-12-30T00:00:00"/>
    <d v="1899-12-30T00:00:00"/>
    <n v="123.48"/>
    <m/>
    <m/>
    <m/>
    <m/>
    <m/>
    <m/>
    <m/>
    <s v="气路总成"/>
    <m/>
    <x v="1"/>
  </r>
  <r>
    <x v="0"/>
    <s v="2450"/>
    <s v="北京福田戴姆勒汽车有限公司"/>
    <s v="RCFT007241201912030004"/>
    <e v="#N/A"/>
    <s v="终审通过"/>
    <s v="普通维修"/>
    <s v="整车"/>
    <s v="LRDV6PEC4KR019610"/>
    <s v="KR019610"/>
    <s v="欧曼"/>
    <s v="无"/>
    <s v="9系非公路车"/>
    <s v="服务产品线"/>
    <d v="2019-05-31T00:00:00"/>
    <d v="2019-07-09T00:00:00"/>
    <n v="23278"/>
    <m/>
    <s v="运输车"/>
    <s v="6×4"/>
    <s v="P002"/>
    <m/>
    <m/>
    <s v="BJ3259DLPKB-AA"/>
    <s v="ISGE5-320"/>
    <s v="76276162"/>
    <s v="福州"/>
    <s v="FT007241"/>
    <s v="FDFUJ002"/>
    <s v="厦门市星马王汽车销售有限公司"/>
    <s v="杨红平"/>
    <s v="3259DMPKB-B5T00100"/>
    <d v="2019-11-28T15:31:16"/>
    <d v="2019-12-03T16:45:31"/>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6T15:18:58"/>
    <s v="质量快报KBFT00724120191114001：质量部：按照服务站方案处理，车辆先被动维修打胶处理。后续如仍不断出现，请重新反馈，费用先索赔供应商"/>
    <d v="2020-01-06T15:18:58"/>
    <s v="SP010"/>
    <m/>
    <s v="是"/>
    <m/>
    <m/>
    <m/>
    <m/>
    <m/>
    <m/>
    <m/>
    <m/>
    <m/>
    <m/>
    <m/>
    <m/>
    <m/>
    <m/>
    <m/>
    <s v="已结算"/>
    <d v="2019-12-31T23:59:59"/>
    <n v="29.28"/>
    <n v="326.33999999999997"/>
    <d v="1899-12-30T00:00:00"/>
    <d v="1900-01-03T16:19:12"/>
    <d v="1900-01-02T05:16:48"/>
    <d v="1899-12-30T00:00:00"/>
    <n v="363.52000000000004"/>
    <m/>
    <m/>
    <m/>
    <m/>
    <m/>
    <m/>
    <m/>
    <s v="螺丝松动"/>
    <m/>
    <x v="1"/>
  </r>
  <r>
    <x v="0"/>
    <s v="2450"/>
    <s v="北京福田戴姆勒汽车有限公司"/>
    <s v="RCFT007241201912030005"/>
    <e v="#N/A"/>
    <s v="终审通过"/>
    <s v="普通维修"/>
    <s v="整车"/>
    <s v="LRDV6PEC7KR019648"/>
    <s v="KR019648"/>
    <s v="欧曼"/>
    <s v="无"/>
    <s v="9系非公路车"/>
    <s v="服务产品线"/>
    <d v="2019-05-30T00:00:00"/>
    <d v="2019-06-28T00:00:00"/>
    <n v="20826"/>
    <m/>
    <s v="运输车"/>
    <s v="6×4"/>
    <s v="P002"/>
    <m/>
    <m/>
    <s v="BJ3259DLPKB-AA"/>
    <s v="ISGE5-320"/>
    <s v="76276182"/>
    <s v="福州"/>
    <s v="FT007241"/>
    <s v="FDFUJ002"/>
    <s v="厦门市星马王汽车销售有限公司"/>
    <s v="杨红平"/>
    <s v="3259DMPKB-B5T00100"/>
    <d v="2019-11-28T15:56:34"/>
    <d v="2019-12-03T16:45:38"/>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6T15:18:31"/>
    <s v="质量快报KBFT00724120191114001：质量部：按照服务站方案处理，车辆先被动维修打胶处理。后续如仍不断出现，请重新反馈，费用先索赔供应商"/>
    <d v="2020-01-06T15:18:31"/>
    <s v="SP010"/>
    <m/>
    <s v="是"/>
    <m/>
    <m/>
    <m/>
    <m/>
    <m/>
    <m/>
    <m/>
    <m/>
    <m/>
    <m/>
    <m/>
    <m/>
    <m/>
    <m/>
    <s v="AB快报编号：KBFT00724120191114001"/>
    <s v="已结算"/>
    <d v="2019-12-31T23:59:59"/>
    <n v="29.28"/>
    <n v="326.33999999999997"/>
    <d v="1899-12-30T00:00:00"/>
    <d v="1900-01-03T16:19:12"/>
    <d v="1900-01-02T05:16:48"/>
    <d v="1899-12-30T00:00:00"/>
    <n v="363.52000000000004"/>
    <m/>
    <m/>
    <m/>
    <m/>
    <m/>
    <m/>
    <m/>
    <s v="螺丝松动"/>
    <m/>
    <x v="1"/>
  </r>
  <r>
    <x v="0"/>
    <s v="2450"/>
    <s v="北京福田戴姆勒汽车有限公司"/>
    <s v="RCFT007241201912040010"/>
    <e v="#N/A"/>
    <s v="终审通过"/>
    <s v="普通维修"/>
    <s v="整车"/>
    <s v="LRDV6PEC9KR019635"/>
    <s v="KR019635"/>
    <s v="欧曼"/>
    <s v="无"/>
    <s v="9系非公路车"/>
    <s v="服务产品线"/>
    <d v="2019-05-31T00:00:00"/>
    <d v="2019-06-28T00:00:00"/>
    <n v="34684"/>
    <m/>
    <s v="运输车"/>
    <s v="6×4"/>
    <s v="P002"/>
    <m/>
    <m/>
    <s v="BJ3259DLPKB-AA"/>
    <s v="ISGE5-320"/>
    <s v="76276171"/>
    <s v="福州"/>
    <s v="FT007241"/>
    <s v="FDFUJ002"/>
    <s v="厦门市星马王汽车销售有限公司"/>
    <s v="杨红平"/>
    <s v="3259DMPKB-B5T00100"/>
    <d v="2019-11-29T13:32:59"/>
    <d v="2019-12-04T08:56:07"/>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已确认"/>
    <d v="2019-12-23T08:11:08"/>
    <s v="KBFT00724120191114001质量部：按照服务站方案处理，车辆先被动维修打胶处理。后续如仍不断出现，请重新反馈，费用先索赔供应商_x000d_"/>
    <d v="2019-12-23T08:11:08"/>
    <s v="SP011"/>
    <m/>
    <s v="是"/>
    <m/>
    <m/>
    <m/>
    <m/>
    <m/>
    <m/>
    <m/>
    <m/>
    <m/>
    <m/>
    <m/>
    <m/>
    <m/>
    <m/>
    <s v="AB快报编号：KBFT00724120191114001"/>
    <s v="已结算"/>
    <d v="2019-12-31T23:59:59"/>
    <n v="0"/>
    <n v="0"/>
    <d v="1899-12-30T00:00:00"/>
    <d v="1899-12-30T00:00:00"/>
    <d v="1899-12-30T00:00:00"/>
    <d v="1900-07-28T00:00:00"/>
    <n v="210"/>
    <m/>
    <m/>
    <m/>
    <m/>
    <m/>
    <m/>
    <m/>
    <s v="螺丝松动"/>
    <m/>
    <x v="1"/>
  </r>
  <r>
    <x v="0"/>
    <s v="2450"/>
    <s v="北京福田戴姆勒汽车有限公司"/>
    <s v="RCFT007241201912050006"/>
    <s v="RCMFT007241201912050026"/>
    <s v="终审通过"/>
    <s v="普通维修"/>
    <s v="整车"/>
    <s v="LRDV6PEC2KT019611"/>
    <s v="KT019611"/>
    <s v="欧曼"/>
    <s v="无"/>
    <s v="9系非公路车"/>
    <s v="服务产品线"/>
    <d v="2019-05-30T00:00:00"/>
    <d v="2019-06-28T00:00:00"/>
    <n v="22869"/>
    <m/>
    <s v="运输车"/>
    <s v="6×4"/>
    <s v="P002"/>
    <m/>
    <m/>
    <s v="BJ3259DLPKB-AA"/>
    <s v="ISGE5-320"/>
    <s v="76276151"/>
    <s v="福州"/>
    <s v="FT007241"/>
    <s v="FDFUJ002"/>
    <s v="厦门市星马王汽车销售有限公司"/>
    <s v="杨红平"/>
    <s v="3259DMPKB-B5T00100"/>
    <d v="2019-11-21T13:05:12"/>
    <d v="2019-12-05T11:32:28"/>
    <s v="6810001329"/>
    <s v="经检查分析：因座椅气阀调节机构损坏，导致座椅坏了不能升降，更换新件处理，故障排除。"/>
    <s v="驾驶员座椅调整机构卡滞"/>
    <s v="F1B24968104014A1093"/>
    <s v="座椅气阀调节机构总成"/>
    <s v="北京光华荣昌汽车部件有限公司"/>
    <s v="A1093"/>
    <s v="北京光华荣昌汽车部件有限公司"/>
    <s v="FH468100000013A1093"/>
    <s v="驾驶员座椅总成"/>
    <s v="未确认"/>
    <d v="2019-12-18T14:34:19"/>
    <m/>
    <d v="2019-12-18T14:34:19"/>
    <s v="SP015"/>
    <m/>
    <s v="是"/>
    <m/>
    <m/>
    <m/>
    <m/>
    <m/>
    <m/>
    <m/>
    <m/>
    <m/>
    <m/>
    <m/>
    <m/>
    <m/>
    <m/>
    <m/>
    <s v="已结算"/>
    <d v="2019-12-31T23:59:59"/>
    <n v="191.2"/>
    <n v="246.96"/>
    <d v="1899-12-30T00:00:00"/>
    <d v="1900-01-29T14:09:36"/>
    <d v="1900-01-20T00:43:12"/>
    <d v="1899-12-30T00:00:00"/>
    <n v="489.78"/>
    <m/>
    <m/>
    <m/>
    <m/>
    <m/>
    <m/>
    <m/>
    <s v="开关损坏"/>
    <n v="0"/>
    <x v="1"/>
  </r>
  <r>
    <x v="0"/>
    <s v="2450"/>
    <s v="北京福田戴姆勒汽车有限公司"/>
    <s v="RCFT007241201912070010"/>
    <e v="#N/A"/>
    <s v="终审通过"/>
    <s v="普通维修"/>
    <s v="整车"/>
    <s v="LRDV6PEC1KR018902"/>
    <s v="KR018902"/>
    <s v="欧曼"/>
    <s v="无"/>
    <s v="9系非公路车"/>
    <s v="服务产品线"/>
    <d v="2019-05-31T00:00:00"/>
    <d v="2019-06-28T00:00:00"/>
    <n v="8637"/>
    <m/>
    <s v="运输车"/>
    <s v="6×4"/>
    <s v="P002"/>
    <m/>
    <m/>
    <s v="00"/>
    <s v="ISGE5-320"/>
    <s v="76275301"/>
    <s v="福州"/>
    <s v="FT007241"/>
    <s v="FDFUJ002"/>
    <s v="厦门市星马王汽车销售有限公司"/>
    <s v="杨红平"/>
    <s v="3259DMPKB-B5T00100"/>
    <d v="2019-12-02T09:31:41"/>
    <d v="2019-12-07T17:06:32"/>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6T17:21:37"/>
    <s v="KBFT00724120191114001质量部：按照服务站方案处理，车辆先被动维修打胶处理，费用先索赔供应商"/>
    <d v="2020-01-06T17:21:37"/>
    <s v="SP015"/>
    <m/>
    <s v="是"/>
    <m/>
    <m/>
    <m/>
    <m/>
    <m/>
    <m/>
    <m/>
    <m/>
    <m/>
    <m/>
    <m/>
    <m/>
    <m/>
    <m/>
    <s v="AB快报编号：KBFT00724120191114001（工时费：180元，材料费：30元）"/>
    <s v="已结算"/>
    <d v="2019-12-31T23:59:59"/>
    <n v="24.96"/>
    <n v="326.33999999999997"/>
    <d v="1899-12-30T00:00:00"/>
    <d v="1900-01-02T23:45:36"/>
    <d v="1900-01-01T17:45:36"/>
    <d v="1899-12-30T00:00:00"/>
    <n v="358.03"/>
    <m/>
    <m/>
    <m/>
    <m/>
    <m/>
    <m/>
    <m/>
    <s v="螺丝松动"/>
    <m/>
    <x v="1"/>
  </r>
  <r>
    <x v="0"/>
    <s v="2450"/>
    <s v="北京福田戴姆勒汽车有限公司"/>
    <s v="RCFT007241201912070014"/>
    <e v="#N/A"/>
    <s v="终审通过"/>
    <s v="普通维修"/>
    <s v="整车"/>
    <s v="LRDV6PEC0KR019622"/>
    <s v="KR019622"/>
    <s v="欧曼"/>
    <s v="无"/>
    <s v="9系非公路车"/>
    <s v="服务产品线"/>
    <d v="2019-05-30T00:00:00"/>
    <d v="2019-07-09T00:00:00"/>
    <n v="26496"/>
    <m/>
    <s v="运输车"/>
    <s v="6×4"/>
    <s v="P002"/>
    <m/>
    <m/>
    <s v="BJ3259DLPKB-AA"/>
    <s v="ISGE5-320"/>
    <s v="76276149"/>
    <s v="福州"/>
    <s v="FT007241"/>
    <s v="FDFUJ002"/>
    <s v="厦门市星马王汽车销售有限公司"/>
    <s v="杨红平"/>
    <s v="3259DMPKB-B5T00100"/>
    <d v="2019-12-02T09:18:28"/>
    <d v="2019-12-07T17:49:31"/>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5T09:03:46"/>
    <s v="KBFT00724120191114001质量部：按照服务站方案处理，车辆先被动维修打胶处理，费用先索赔供应商"/>
    <d v="2020-01-05T09:03:46"/>
    <s v="SP015"/>
    <m/>
    <s v="是"/>
    <m/>
    <m/>
    <m/>
    <m/>
    <m/>
    <m/>
    <m/>
    <m/>
    <m/>
    <m/>
    <m/>
    <m/>
    <m/>
    <m/>
    <s v="AB快报编号：KBFT00724120191114001"/>
    <s v="已结算"/>
    <d v="2019-12-31T23:59:59"/>
    <n v="24.96"/>
    <n v="326.33999999999997"/>
    <d v="1899-12-30T00:00:00"/>
    <d v="1900-01-02T23:45:36"/>
    <d v="1900-01-01T17:45:36"/>
    <d v="1899-12-30T00:00:00"/>
    <n v="358.03"/>
    <m/>
    <m/>
    <m/>
    <m/>
    <m/>
    <m/>
    <m/>
    <s v="螺丝松动"/>
    <m/>
    <x v="1"/>
  </r>
  <r>
    <x v="0"/>
    <s v="2450"/>
    <s v="北京福田戴姆勒汽车有限公司"/>
    <s v="RCFT007253201912010003"/>
    <s v="RCMFT007253201912010008"/>
    <s v="终审通过"/>
    <s v="普通维修"/>
    <s v="整车"/>
    <s v="LRDS6PTC2KT020750"/>
    <s v="KT020750"/>
    <s v="欧曼"/>
    <s v="无"/>
    <s v="6系公路车"/>
    <s v="服务产品线"/>
    <d v="2019-06-14T00:00:00"/>
    <d v="2019-07-27T00:00:00"/>
    <n v="54903"/>
    <m/>
    <s v="运输车"/>
    <s v="6×4"/>
    <s v="P001"/>
    <m/>
    <m/>
    <s v="BJ4259SMFCB-AB"/>
    <s v="ISG12GE5-400"/>
    <s v="76275442"/>
    <s v="晋北"/>
    <s v="FT007253"/>
    <s v="FDSHX015"/>
    <s v="盂县晋田汽车销售服务有限公司"/>
    <s v="王林春"/>
    <s v="4259SMFCB-M7T00300"/>
    <d v="2019-12-01T08:38:09"/>
    <d v="2019-12-01T14:00:26"/>
    <s v="6810015034"/>
    <s v="经拆解检查发现为：坐框减震器总成减震器漏油，无法正常使用。"/>
    <s v="座椅气阀总成（气囊座椅)漏气"/>
    <s v="SH4A-6805001A1093"/>
    <s v="坐框减震器总成"/>
    <s v="北京光华荣昌汽车部件有限公司"/>
    <s v="A1093"/>
    <s v="北京光华荣昌汽车部件有限公司"/>
    <s v="FH468100000008A1093"/>
    <s v="驾驶员座椅总成"/>
    <s v="已确认"/>
    <d v="2019-12-16T13:24:56"/>
    <m/>
    <d v="2019-12-16T13:24:56"/>
    <s v="SP039"/>
    <m/>
    <s v="是"/>
    <m/>
    <m/>
    <m/>
    <m/>
    <m/>
    <m/>
    <m/>
    <m/>
    <m/>
    <m/>
    <m/>
    <m/>
    <m/>
    <m/>
    <s v="1-P7CBG71"/>
    <s v="已结算"/>
    <d v="2019-12-31T23:59:59"/>
    <n v="272.49"/>
    <n v="223.44"/>
    <d v="1899-12-30T00:00:00"/>
    <d v="1900-02-11T14:09:36"/>
    <d v="1900-01-28T23:16:48"/>
    <d v="1899-12-30T00:00:00"/>
    <n v="569.49"/>
    <m/>
    <m/>
    <m/>
    <m/>
    <m/>
    <m/>
    <m/>
    <s v="阻尼器漏油"/>
    <n v="0"/>
    <x v="6"/>
  </r>
  <r>
    <x v="0"/>
    <s v="2450"/>
    <s v="北京福田戴姆勒汽车有限公司"/>
    <s v="RCFT007253201912050001"/>
    <s v="RCMFT007253201912050009"/>
    <s v="终审通过"/>
    <s v="普通维修"/>
    <s v="整车"/>
    <s v="LRDS6PTC7JR021260"/>
    <s v="JR021260"/>
    <s v="欧曼"/>
    <s v="无"/>
    <s v="6系公路车"/>
    <s v="服务产品线"/>
    <d v="2018-09-30T00:00:00"/>
    <d v="2018-10-11T00:00:00"/>
    <n v="298528"/>
    <m/>
    <s v="运输车"/>
    <s v="6×4"/>
    <s v="无"/>
    <m/>
    <s v="4257SNFCB-W7T00100"/>
    <s v="00"/>
    <s v="ISG12GE5-400"/>
    <s v="76231469"/>
    <s v="晋北"/>
    <s v="FT007253"/>
    <s v="FDSHX015"/>
    <s v="盂县晋田汽车销售服务有限公司"/>
    <s v="周冬冬"/>
    <s v="4257SNFCB-W7T00100"/>
    <d v="2019-12-05T10:35:54"/>
    <d v="2019-12-05T13:55:41"/>
    <s v="6810001058"/>
    <s v="座椅偏斜。经拆解检查发现为：座椅靠背回位簧丢失、减震座椅滚轮处损坏，坐垫固定螺栓螺纹扣损坏，鉴于多次损坏，建议更换座椅总成。"/>
    <s v="驾驶员座椅装配不当"/>
    <s v="FH0681010100A0A1093"/>
    <s v="驾驶员座椅总成"/>
    <s v="北京光华荣昌汽车部件有限公司"/>
    <s v="A1093"/>
    <s v="北京光华荣昌汽车部件有限公司"/>
    <s v="FH0681010100A0A1093"/>
    <s v="驾驶员座椅总成"/>
    <s v="未确认"/>
    <d v="2019-12-16T10:07:05"/>
    <m/>
    <d v="2019-12-16T10:07:05"/>
    <s v="SP015"/>
    <m/>
    <s v="是"/>
    <m/>
    <m/>
    <m/>
    <m/>
    <m/>
    <m/>
    <m/>
    <m/>
    <m/>
    <m/>
    <m/>
    <m/>
    <m/>
    <m/>
    <s v="1-PD28Z08"/>
    <s v="已结算"/>
    <d v="2019-12-31T23:59:59"/>
    <n v="1555.99"/>
    <n v="95.76"/>
    <d v="1899-12-30T00:00:00"/>
    <d v="1900-09-04T22:48:00"/>
    <d v="1900-06-19T03:36:00"/>
    <d v="1899-12-30T00:00:00"/>
    <n v="2071.85"/>
    <m/>
    <m/>
    <m/>
    <m/>
    <m/>
    <m/>
    <m/>
    <s v="滑轮破损"/>
    <n v="0"/>
    <x v="2"/>
  </r>
  <r>
    <x v="0"/>
    <s v="2450"/>
    <s v="北京福田戴姆勒汽车有限公司"/>
    <s v="RCFT007654201912070003"/>
    <s v="RCMFT007654201912070002"/>
    <s v="终审通过"/>
    <s v="普通维修"/>
    <s v="整车"/>
    <s v="LRDS6PEBXKT024212"/>
    <s v="KT024212"/>
    <s v="欧曼"/>
    <s v="无"/>
    <s v="6系公路车"/>
    <s v="服务产品线"/>
    <d v="2019-07-28T00:00:00"/>
    <d v="2019-11-14T00:00:00"/>
    <n v="4189"/>
    <m/>
    <s v="运输车"/>
    <s v="6×4"/>
    <s v="P001"/>
    <m/>
    <m/>
    <s v="BJ4259SNFKB-AJ"/>
    <s v="WP12.460E50"/>
    <s v="1419G095035"/>
    <s v="皖南"/>
    <s v="FT007654"/>
    <s v="FDANH015"/>
    <s v="宣城红云汽车服务有限公司"/>
    <s v="汪素磊"/>
    <s v="4259SMFKB-M3Z00100"/>
    <d v="2019-12-07T10:15:33"/>
    <d v="2019-12-07T17:11:32"/>
    <s v="6810015034"/>
    <s v="主驾驶座椅气悬浮总成漏气"/>
    <s v="座椅气阀总成（气囊座椅)漏气"/>
    <s v="SH5-6801120A1093"/>
    <s v="气悬浮总成"/>
    <s v="北京光华荣昌汽车部件有限公司"/>
    <s v="A1093"/>
    <s v="北京光华荣昌汽车部件有限公司"/>
    <s v="FH468100000014A1093"/>
    <s v="驾驶员座椅总成"/>
    <s v="未确认"/>
    <d v="2019-12-20T10:53:17"/>
    <m/>
    <d v="2019-12-20T10:53:17"/>
    <s v="SP015"/>
    <m/>
    <s v="是"/>
    <m/>
    <m/>
    <m/>
    <m/>
    <m/>
    <m/>
    <m/>
    <m/>
    <m/>
    <m/>
    <m/>
    <m/>
    <m/>
    <m/>
    <m/>
    <s v="已结算"/>
    <d v="2019-12-31T23:59:59"/>
    <n v="465.5"/>
    <n v="223.44"/>
    <d v="1899-12-30T00:00:00"/>
    <d v="1900-03-14T11:31:12"/>
    <d v="1900-02-19T04:48:00"/>
    <d v="1899-12-30T00:00:00"/>
    <n v="814.62000000000012"/>
    <m/>
    <m/>
    <m/>
    <m/>
    <m/>
    <m/>
    <m/>
    <s v="气悬浮失效"/>
    <n v="0"/>
    <x v="0"/>
  </r>
  <r>
    <x v="0"/>
    <s v="2450"/>
    <s v="北京福田戴姆勒汽车有限公司"/>
    <s v="RCFT009605201912050003"/>
    <s v="RCMFT009605201912050007"/>
    <s v="终审通过"/>
    <s v="普通维修"/>
    <s v="整车"/>
    <s v="LRDV6PEC3KT023425"/>
    <s v="KT023425"/>
    <s v="欧曼"/>
    <s v="无"/>
    <s v="9系非公路车"/>
    <s v="服务产品线"/>
    <d v="2019-07-31T00:00:00"/>
    <d v="2019-10-22T00:00:00"/>
    <n v="10011"/>
    <m/>
    <s v="运输车"/>
    <s v="6×4"/>
    <s v="P002"/>
    <m/>
    <m/>
    <s v="00"/>
    <s v="00"/>
    <s v="00"/>
    <s v="京津"/>
    <s v="FT009605"/>
    <s v="FDBEJ002"/>
    <s v="北京和田汽车改装有限公司"/>
    <s v="赵楠"/>
    <s v="3259DMPKE-1FZ00100"/>
    <d v="2019-12-04T08:40:31"/>
    <d v="2019-12-05T15:06:12"/>
    <s v="6810015034"/>
    <s v="用户反应车辆座椅偏，我站检查为车辆驾驶员座椅故障导致，给与更换处理故障排除。"/>
    <s v="座椅气阀总成（气囊座椅)漏气"/>
    <s v="FH468100000013A1093"/>
    <s v="驾驶员座椅总成"/>
    <s v="北京光华荣昌汽车部件有限公司"/>
    <s v="A1093"/>
    <s v="北京光华荣昌汽车部件有限公司"/>
    <s v="FH468100000013A1093"/>
    <s v="驾驶员座椅总成"/>
    <s v="未确认"/>
    <d v="2019-12-19T15:28:31"/>
    <m/>
    <d v="2019-12-19T15:28:31"/>
    <s v="SP013"/>
    <m/>
    <s v="是"/>
    <m/>
    <m/>
    <m/>
    <m/>
    <m/>
    <m/>
    <m/>
    <m/>
    <m/>
    <m/>
    <m/>
    <m/>
    <m/>
    <m/>
    <m/>
    <s v="已结算"/>
    <d v="2019-12-31T23:59:59"/>
    <n v="3445.1"/>
    <n v="246.96"/>
    <d v="1899-12-30T00:00:00"/>
    <d v="1901-07-04T05:02:24"/>
    <d v="1901-01-12T23:02:24"/>
    <d v="1899-12-30T00:00:00"/>
    <n v="4622.2300000000005"/>
    <m/>
    <m/>
    <m/>
    <m/>
    <m/>
    <m/>
    <m/>
    <s v="气悬浮不升降"/>
    <n v="190715"/>
    <x v="4"/>
  </r>
  <r>
    <x v="0"/>
    <s v="2450"/>
    <s v="北京福田戴姆勒汽车有限公司"/>
    <s v="RCFT009832201912060003"/>
    <e v="#N/A"/>
    <s v="终审通过"/>
    <s v="普通维修"/>
    <s v="整车"/>
    <s v="LRDS6PEB7KT022868"/>
    <s v="KT022868"/>
    <s v="欧曼"/>
    <s v="无"/>
    <s v="6系公路车"/>
    <s v="服务产品线"/>
    <d v="2019-07-15T00:00:00"/>
    <d v="2019-11-08T00:00:00"/>
    <n v="6387"/>
    <m/>
    <s v="运输车"/>
    <s v="4×2"/>
    <s v="P001"/>
    <m/>
    <m/>
    <s v="BJ4189SLFKA-AA"/>
    <s v="ISGE5-360"/>
    <s v="76280940"/>
    <s v="浙沪"/>
    <s v="FT009832"/>
    <s v="FDSHA004"/>
    <s v="上海创远汽车销售有限公司"/>
    <s v="徐先生"/>
    <s v="4189SLFKA-B3Z00700"/>
    <d v="2019-12-01T09:03:01"/>
    <d v="2019-12-06T21:56:23"/>
    <s v="6810015034"/>
    <s v="客户反应座椅升不起来，经检修气悬浮损坏，更换气悬浮后故障排除"/>
    <s v="座椅气阀总成（气囊座椅)漏气"/>
    <s v="SH5-6801120A1093"/>
    <s v="气悬浮总成"/>
    <s v="北京光华荣昌汽车部件有限公司"/>
    <s v="A1093"/>
    <s v="北京光华荣昌汽车部件有限公司"/>
    <s v="SH5-6801120A1093"/>
    <s v="气悬浮总成"/>
    <s v="未确认"/>
    <d v="2019-12-17T11:15:56"/>
    <m/>
    <d v="2019-12-17T11:15:56"/>
    <s v="SP036"/>
    <m/>
    <s v="是"/>
    <m/>
    <m/>
    <m/>
    <m/>
    <m/>
    <m/>
    <m/>
    <m/>
    <m/>
    <m/>
    <m/>
    <m/>
    <m/>
    <m/>
    <m/>
    <s v="已结算"/>
    <d v="2019-12-31T23:59:59"/>
    <n v="465.5"/>
    <n v="246.96"/>
    <d v="1899-12-30T00:00:00"/>
    <d v="1900-03-14T11:31:12"/>
    <d v="1900-02-19T04:48:00"/>
    <d v="1899-12-30T00:00:00"/>
    <n v="838.1400000000001"/>
    <m/>
    <m/>
    <m/>
    <m/>
    <m/>
    <m/>
    <m/>
    <s v="气悬浮"/>
    <m/>
    <x v="4"/>
  </r>
  <r>
    <x v="0"/>
    <s v="2450"/>
    <s v="北京福田戴姆勒汽车有限公司"/>
    <s v="RCFT009832201912060012"/>
    <e v="#N/A"/>
    <s v="终审通过"/>
    <s v="外出服务"/>
    <s v="整车"/>
    <s v="LRDV7PEC7KT012859"/>
    <s v="KT012859"/>
    <s v="欧曼"/>
    <s v="无"/>
    <s v="9系非公路车"/>
    <s v="服务产品线"/>
    <d v="2019-04-04T00:00:00"/>
    <d v="2019-10-15T00:00:00"/>
    <n v="8308"/>
    <m/>
    <s v="运输车"/>
    <s v="8X4"/>
    <s v="P002"/>
    <m/>
    <m/>
    <s v="BJ3319DMPKF-AB"/>
    <s v="WP12.430E50"/>
    <s v="1419C039719"/>
    <s v="浙沪"/>
    <s v="FT009832"/>
    <s v="FDSHA004"/>
    <s v="上海创远汽车销售有限公司"/>
    <s v="师"/>
    <s v="3319DNPKF-A9Z00100"/>
    <d v="2019-12-03T08:50:02"/>
    <d v="2019-12-06T23:36:40"/>
    <s v="6810015034"/>
    <s v="渣土车座椅气囊不工作，经检修是座椅气囊气管漏气，重新修理后，故障排除"/>
    <s v="座椅气阀总成（气囊座椅)漏气"/>
    <s v="FH5681010017A0A1093"/>
    <s v="驾驶员气囊减震器总成"/>
    <s v="北京光华荣昌汽车部件有限公司"/>
    <s v="A1093"/>
    <s v="北京光华荣昌汽车部件有限公司"/>
    <s v="FH468100000013A1093"/>
    <s v="驾驶员座椅总成"/>
    <s v="未确认"/>
    <d v="2019-12-17T10:44:52"/>
    <m/>
    <d v="2019-12-17T10:44:52"/>
    <s v="SP036"/>
    <m/>
    <s v="是"/>
    <m/>
    <m/>
    <m/>
    <m/>
    <m/>
    <s v="STCFT009832201912060004"/>
    <s v="生效"/>
    <m/>
    <s v="渣土车座椅气囊不工作，经检修是座椅气囊气管漏气，重新修理后，故障排除"/>
    <s v="审批人 :Admin,审批时间 :2019-12-13审批意见:未上传APP照片/轨迹原因：.:_x000d_&#10;审批人：SP036_x000d_&#10;审批时间：2019/12/17  10:44:50_x000d_&#10;审批意见：_x000d_&#10;"/>
    <m/>
    <m/>
    <m/>
    <m/>
    <m/>
    <s v="已结算"/>
    <d v="2019-12-31T23:59:59"/>
    <n v="0"/>
    <n v="79.38"/>
    <d v="1900-10-01T00:00:00"/>
    <d v="1899-12-30T00:00:00"/>
    <d v="1899-12-30T00:00:00"/>
    <d v="1899-12-30T00:00:00"/>
    <n v="354.38"/>
    <m/>
    <m/>
    <m/>
    <m/>
    <m/>
    <m/>
    <m/>
    <s v="气路总成"/>
    <m/>
    <x v="1"/>
  </r>
  <r>
    <x v="0"/>
    <s v="2450"/>
    <s v="北京福田戴姆勒汽车有限公司"/>
    <s v="RCFT009832201912080001"/>
    <e v="#N/A"/>
    <s v="终审通过"/>
    <s v="普通维修"/>
    <s v="整车"/>
    <s v="LRDS6PEB6KR008716"/>
    <s v="KR008716"/>
    <s v="欧曼"/>
    <s v="无"/>
    <s v="6系公路车"/>
    <s v="服务产品线"/>
    <d v="2019-03-12T00:00:00"/>
    <d v="2019-03-30T00:00:00"/>
    <n v="90441"/>
    <m/>
    <s v="运输车"/>
    <s v="4X2"/>
    <s v="无"/>
    <m/>
    <m/>
    <s v="BJ4189SLFKA-AA"/>
    <s v="ISGE5-380"/>
    <s v="76261008"/>
    <s v="浙沪"/>
    <s v="FT009832"/>
    <s v="FDSHA004"/>
    <s v="上海创远汽车销售有限公司"/>
    <s v="袁"/>
    <s v="4189SLFKA-B3Z00600"/>
    <d v="2019-12-07T14:04:59"/>
    <d v="2019-12-08T10:04:17"/>
    <s v="6810015034"/>
    <s v="座椅漏气，更换气悬浮总后故障排除"/>
    <s v="座椅气阀总成（气囊座椅)漏气"/>
    <s v="SH5-6801120A1093"/>
    <s v="气悬浮总成"/>
    <s v="北京光华荣昌汽车部件有限公司"/>
    <s v="A1093"/>
    <s v="北京光华荣昌汽车部件有限公司"/>
    <s v="SH5-6801120A1093"/>
    <s v="气悬浮总成"/>
    <s v="未确认"/>
    <d v="2019-12-20T11:15:03"/>
    <m/>
    <d v="2019-12-20T11:15:03"/>
    <s v="SP038"/>
    <m/>
    <s v="是"/>
    <m/>
    <m/>
    <m/>
    <m/>
    <m/>
    <m/>
    <m/>
    <m/>
    <m/>
    <m/>
    <m/>
    <m/>
    <m/>
    <m/>
    <m/>
    <s v="已结算"/>
    <d v="2019-12-31T23:59:59"/>
    <n v="465.5"/>
    <n v="246.96"/>
    <d v="1899-12-30T00:00:00"/>
    <d v="1900-03-14T11:31:12"/>
    <d v="1900-02-19T04:48:00"/>
    <d v="1899-12-30T00:00:00"/>
    <n v="838.1400000000001"/>
    <m/>
    <m/>
    <m/>
    <m/>
    <m/>
    <m/>
    <m/>
    <s v="气悬浮"/>
    <m/>
    <x v="4"/>
  </r>
  <r>
    <x v="0"/>
    <s v="2450"/>
    <s v="北京福田戴姆勒汽车有限公司"/>
    <s v="RCFT009938201912100002"/>
    <s v="RCMFT009938201912090001"/>
    <s v="终审通过"/>
    <s v="外出服务"/>
    <s v="整车"/>
    <s v="LRDS6PEB1KT013597"/>
    <s v="KT013597"/>
    <s v="欧曼"/>
    <s v="无"/>
    <s v="6系公路车"/>
    <s v="服务产品线"/>
    <d v="2019-04-15T00:00:00"/>
    <d v="2019-06-20T00:00:00"/>
    <n v="36993"/>
    <m/>
    <s v="运输车"/>
    <s v="6X4"/>
    <s v="P001"/>
    <m/>
    <m/>
    <s v="BJ4259SNFKB-AB"/>
    <s v="ISGE5-460"/>
    <s v="76267029"/>
    <s v="长沙"/>
    <s v="FT009938"/>
    <s v="HUN00012"/>
    <s v="长沙星光永盛汽车维修服务有限公司"/>
    <s v="李"/>
    <s v="4259SNFKB-A1Z01300"/>
    <d v="2019-12-06T15:31:05"/>
    <d v="2019-12-10T15:56:01"/>
    <s v="6810001058"/>
    <s v="新车才开没多久驾驶员座椅就无法自动弹起，漏气严重，经我站维修人员检查为内部阀门漏气导致，更换驾驶员座椅总成后恢复正常。"/>
    <s v="驾驶员座椅装配不当"/>
    <s v="FH468100000016A1093"/>
    <s v="驾驶员座椅总成"/>
    <s v="北京光华荣昌汽车部件有限公司"/>
    <s v="A1093"/>
    <s v="北京光华荣昌汽车部件有限公司"/>
    <s v="FH468100000016A1093"/>
    <s v="驾驶员座椅总成"/>
    <s v="未确认"/>
    <d v="2019-12-20T09:13:44"/>
    <m/>
    <d v="2019-12-20T09:13:44"/>
    <s v="SP037"/>
    <m/>
    <s v="是"/>
    <m/>
    <m/>
    <m/>
    <m/>
    <m/>
    <s v="STCFT009938201912100002"/>
    <s v="生效"/>
    <m/>
    <s v="用户反馈新车才开没多久驾驶员座椅就无法自动弹起，漏气严重，要求我站外出进行维修，经我站维修人员检查为内部阀门漏气导致，需要更换驾驶员座椅总成1个。"/>
    <s v="_x000d_&#10;审批人：SP037_x000d_&#10;审批时间：2019/12/20  09:13:28_x000d_&#10;审批意见：_x000d_&#10;"/>
    <m/>
    <m/>
    <m/>
    <m/>
    <s v="西部服务政策无条件免费外出。"/>
    <s v="已结算"/>
    <d v="2019-12-31T23:59:59"/>
    <n v="3696.11"/>
    <n v="105.84"/>
    <d v="1900-07-14T00:00:00"/>
    <d v="1901-08-13T08:52:48"/>
    <d v="1901-02-09T13:40:48"/>
    <d v="1899-12-30T00:00:00"/>
    <n v="4995.8900000000003"/>
    <m/>
    <m/>
    <m/>
    <m/>
    <m/>
    <m/>
    <m/>
    <s v="气悬浮失效"/>
    <n v="190407"/>
    <x v="0"/>
  </r>
  <r>
    <x v="0"/>
    <s v="2450"/>
    <s v="北京福田戴姆勒汽车有限公司"/>
    <s v="RCFT010344201912040009"/>
    <s v="RCMFT010344201912040291"/>
    <s v="终审通过"/>
    <s v="普通维修"/>
    <s v="整车"/>
    <s v="LRDS6PEB3JT304181"/>
    <s v="JT304181"/>
    <s v="欧曼"/>
    <s v="无"/>
    <s v="6系公路车"/>
    <s v="服务产品线"/>
    <d v="2018-12-07T00:00:00"/>
    <d v="2019-01-03T00:00:00"/>
    <n v="188289"/>
    <m/>
    <s v="运输车"/>
    <s v="6X4"/>
    <s v="无"/>
    <m/>
    <m/>
    <s v="BJ4259SNFKB-AA"/>
    <s v="ISGE5-460"/>
    <s v="76248057"/>
    <s v="黑吉"/>
    <s v="FT010344"/>
    <s v="FDHEL007"/>
    <s v="黑龙江福仕达汽车销售有限公司"/>
    <s v="王喜林"/>
    <s v="4259SMFKB-B8Z01500"/>
    <d v="2019-12-02T09:01:25"/>
    <d v="2019-12-04T10:24:42"/>
    <s v="6810001058"/>
    <s v="经我站检查发现驾驶员座椅不起，进一步检查发现驾驶室座椅损坏，导致故障。"/>
    <s v="驾驶员座椅装配不当"/>
    <s v="FH468100000015A1093"/>
    <s v="驾驶员座椅总成"/>
    <s v="北京光华荣昌汽车部件有限公司"/>
    <s v="A1093"/>
    <s v="北京光华荣昌汽车部件有限公司"/>
    <s v="FH468100000015A1093"/>
    <s v="驾驶员座椅总成"/>
    <s v="未确认"/>
    <d v="2019-12-20T13:58:30"/>
    <m/>
    <d v="2019-12-20T13:58:30"/>
    <s v="SP011"/>
    <m/>
    <s v="是"/>
    <m/>
    <m/>
    <m/>
    <m/>
    <m/>
    <m/>
    <m/>
    <m/>
    <m/>
    <m/>
    <m/>
    <m/>
    <m/>
    <m/>
    <m/>
    <s v="已结算"/>
    <d v="2019-12-31T23:59:59"/>
    <n v="2806.3"/>
    <n v="105.84"/>
    <d v="1899-12-30T00:00:00"/>
    <d v="1901-03-24T00:00:00"/>
    <d v="1900-11-03T16:33:36"/>
    <d v="1899-12-30T00:00:00"/>
    <n v="3669.8300000000004"/>
    <m/>
    <m/>
    <m/>
    <m/>
    <m/>
    <m/>
    <m/>
    <s v="气管崩开"/>
    <n v="0"/>
    <x v="1"/>
  </r>
  <r>
    <x v="0"/>
    <s v="2450"/>
    <s v="北京福田戴姆勒汽车有限公司"/>
    <s v="RCFT010425201912060024"/>
    <s v="RCMFT010425201912060001"/>
    <s v="终审通过"/>
    <s v="普通维修"/>
    <s v="整车"/>
    <s v="LRDS6PEB5KT014543"/>
    <s v="KT014543"/>
    <s v="欧曼"/>
    <s v="无"/>
    <s v="6系公路车"/>
    <s v="服务产品线"/>
    <d v="2019-04-14T00:00:00"/>
    <d v="2019-05-06T00:00:00"/>
    <n v="18728"/>
    <m/>
    <s v="运输车"/>
    <s v="6×4"/>
    <s v="P001"/>
    <m/>
    <m/>
    <s v="BJ4259SNFKB-AA"/>
    <s v="ISGE5-510"/>
    <s v="76269469"/>
    <s v="包头"/>
    <s v="FT010425"/>
    <s v="FDNEM013"/>
    <s v="巴林左旗天骏汽车服务有限公司"/>
    <s v="李宏伟"/>
    <s v="4259SMFKB-C1T01500"/>
    <d v="2019-12-05T16:10:56"/>
    <d v="2019-12-06T17:15:06"/>
    <s v="6810001223"/>
    <s v="经检查发现该车辆驾驶员座椅底座开裂，导致该车辆驾驶室异响，给客户更换后故障排除。"/>
    <s v="驾驶员座椅骨架开焊"/>
    <s v="FH468100000016A1093"/>
    <s v="驾驶员座椅总成"/>
    <s v="北京光华荣昌汽车部件有限公司"/>
    <s v="A1093"/>
    <s v="北京光华荣昌汽车部件有限公司"/>
    <s v="FH468100000016A1093"/>
    <s v="驾驶员座椅总成"/>
    <s v="未确认"/>
    <d v="2019-12-18T09:32:31"/>
    <m/>
    <d v="2019-12-18T09:32:31"/>
    <s v="SP036"/>
    <m/>
    <s v="是"/>
    <m/>
    <m/>
    <m/>
    <m/>
    <m/>
    <m/>
    <m/>
    <m/>
    <m/>
    <m/>
    <m/>
    <m/>
    <m/>
    <m/>
    <s v="此工单与REPFT010425201912050003为同一故障地。"/>
    <s v="已结算"/>
    <d v="2019-12-31T23:59:59"/>
    <n v="3696.11"/>
    <n v="105.84"/>
    <d v="1899-12-30T00:00:00"/>
    <d v="1901-08-13T08:52:48"/>
    <d v="1901-02-09T13:40:48"/>
    <d v="1899-12-30T00:00:00"/>
    <n v="4799.8900000000003"/>
    <m/>
    <m/>
    <m/>
    <m/>
    <m/>
    <m/>
    <m/>
    <s v="阻尼器螺栓脱落"/>
    <n v="0"/>
    <x v="2"/>
  </r>
  <r>
    <x v="0"/>
    <s v="2450"/>
    <s v="北京福田戴姆勒汽车有限公司"/>
    <s v="RCFT010446201912090020"/>
    <s v="RCMFT010446201912090078"/>
    <s v="终审通过"/>
    <s v="普通维修"/>
    <s v="整车"/>
    <s v="LRDS6PEB8KT004556"/>
    <s v="KT004556"/>
    <s v="欧曼"/>
    <s v="无"/>
    <s v="6系公路车"/>
    <s v="服务产品线"/>
    <d v="2019-01-30T00:00:00"/>
    <d v="2019-03-18T00:00:00"/>
    <n v="7952"/>
    <m/>
    <s v="运输车"/>
    <s v="6X4"/>
    <s v="无"/>
    <m/>
    <m/>
    <s v="00"/>
    <s v="WP12.430E50"/>
    <s v="1419A008037"/>
    <s v="冀北"/>
    <s v="FT010446"/>
    <s v="HEB00235"/>
    <s v="青龙满族自治县双盛汽车修理厂"/>
    <s v="玄霄林"/>
    <s v="4257SNFKB-N2T00100"/>
    <d v="2019-12-09T14:21:00"/>
    <d v="2019-12-09T16:38:02"/>
    <s v="6810001111"/>
    <s v="用户反映座垫损坏，拆检发现驾驶员座垫内部开裂，无法使用。"/>
    <s v="驾驶员座椅软垫开裂"/>
    <s v="SH3A-6801400A1093"/>
    <s v="座垫总成"/>
    <s v="北京光华荣昌汽车部件有限公司"/>
    <s v="A1093"/>
    <s v="北京光华荣昌汽车部件有限公司"/>
    <s v="SH3A-6801400A1093"/>
    <s v="座垫总成"/>
    <s v="未确认"/>
    <d v="2019-12-19T09:57:06"/>
    <m/>
    <d v="2019-12-19T09:57:06"/>
    <s v="SP036"/>
    <m/>
    <s v="是"/>
    <m/>
    <m/>
    <m/>
    <m/>
    <m/>
    <m/>
    <m/>
    <m/>
    <m/>
    <m/>
    <m/>
    <m/>
    <m/>
    <m/>
    <m/>
    <s v="已结算"/>
    <d v="2019-12-31T23:59:59"/>
    <n v="92.3"/>
    <n v="111.72"/>
    <d v="1899-12-30T00:00:00"/>
    <d v="1900-01-13T18:14:24"/>
    <d v="1900-01-09T03:36:00"/>
    <d v="1899-12-30T00:00:00"/>
    <n v="228.92999999999998"/>
    <m/>
    <m/>
    <m/>
    <m/>
    <m/>
    <m/>
    <m/>
    <s v="坐垫损坏"/>
    <m/>
    <x v="1"/>
  </r>
  <r>
    <x v="0"/>
    <s v="2450"/>
    <s v="北京福田戴姆勒汽车有限公司"/>
    <s v="RCFT010507201912050004"/>
    <e v="#N/A"/>
    <s v="终审通过"/>
    <s v="普通维修"/>
    <s v="整车"/>
    <s v="LRDS6PEBXJR305731"/>
    <s v="JR305731"/>
    <s v="欧曼"/>
    <s v="无"/>
    <s v="6系公路车"/>
    <s v="服务产品线"/>
    <d v="2018-12-31T00:00:00"/>
    <d v="2019-11-27T00:00:00"/>
    <n v="810"/>
    <m/>
    <s v="运输车"/>
    <s v="6×4"/>
    <s v="P001"/>
    <m/>
    <m/>
    <s v="0"/>
    <s v="ISGE5-430"/>
    <s v="0"/>
    <s v="鲁西"/>
    <s v="FT010507"/>
    <s v="FDSHD027"/>
    <s v="梁山县一通汽车维修服务有限公司"/>
    <s v="程志国"/>
    <s v="4259SNFKB-A1Z01400"/>
    <d v="2019-12-04T10:59:39"/>
    <d v="2019-12-05T15:01:00"/>
    <s v="6810015034"/>
    <s v="座椅上气路的快速接头失效，卡不住气管"/>
    <s v="座椅气阀总成（气囊座椅)漏气"/>
    <s v="S4681010070A0A1093"/>
    <s v="座椅底部安装支座"/>
    <s v="北京光华荣昌汽车部件有限公司"/>
    <s v="A1093"/>
    <s v="北京光华荣昌汽车部件有限公司"/>
    <s v="S4681010070A0A1093"/>
    <s v="座椅底部安装支座"/>
    <s v="未确认"/>
    <d v="2019-12-19T15:44:56"/>
    <m/>
    <d v="2019-12-19T15:44:56"/>
    <s v="SP013"/>
    <m/>
    <s v="是"/>
    <m/>
    <m/>
    <m/>
    <m/>
    <m/>
    <m/>
    <m/>
    <m/>
    <m/>
    <m/>
    <m/>
    <m/>
    <m/>
    <m/>
    <m/>
    <s v="已结算"/>
    <d v="2019-12-31T23:59:59"/>
    <n v="0"/>
    <n v="223.44"/>
    <d v="1899-12-30T00:00:00"/>
    <d v="1899-12-30T00:00:00"/>
    <d v="1899-12-30T00:00:00"/>
    <d v="1899-12-30T00:00:00"/>
    <n v="223.44"/>
    <m/>
    <m/>
    <m/>
    <m/>
    <m/>
    <m/>
    <m/>
    <s v="气路总成"/>
    <m/>
    <x v="1"/>
  </r>
  <r>
    <x v="0"/>
    <s v="2450"/>
    <s v="北京福田戴姆勒汽车有限公司"/>
    <s v="RCFT010643201912040005"/>
    <s v="RCMFT010643201912040019"/>
    <s v="终审通过"/>
    <s v="普通维修"/>
    <s v="整车"/>
    <s v="LRDS6PEB4KT018342"/>
    <s v="KT018342"/>
    <s v="欧曼"/>
    <s v="无"/>
    <s v="6系公路车"/>
    <s v="服务产品线"/>
    <d v="2019-05-23T00:00:00"/>
    <d v="2019-06-11T00:00:00"/>
    <n v="82124"/>
    <m/>
    <s v="运输车"/>
    <s v="6X4"/>
    <s v="P001"/>
    <m/>
    <m/>
    <s v="BJ4253SNFKB-AC"/>
    <s v="ISGE5-360"/>
    <s v="76274207"/>
    <s v="冀北"/>
    <s v="FT010643"/>
    <s v="FDHEB024"/>
    <s v="昌黎县驰丰汽车销售有限公司"/>
    <s v="昌黎吉丰物流运输有限公司"/>
    <s v="4257SNFKB-X4Z00100"/>
    <d v="2019-12-04T15:06:21"/>
    <d v="2019-12-04T16:03:47"/>
    <s v="6810001329"/>
    <s v="驾驶员座椅升降手柄损坏，无法使用"/>
    <s v="驾驶员座椅调整机构卡滞"/>
    <s v="SH3A-6806006A1093"/>
    <s v="气控升降手柄总成"/>
    <s v="北京光华荣昌汽车部件有限公司"/>
    <s v="A1093"/>
    <s v="北京光华荣昌汽车部件有限公司"/>
    <s v="SH3A-6806006A1093"/>
    <s v="气控升降手柄总成"/>
    <s v="已确认"/>
    <d v="2019-12-19T16:19:09"/>
    <m/>
    <d v="2019-12-19T16:19:09"/>
    <s v="SP011"/>
    <m/>
    <s v="是"/>
    <m/>
    <m/>
    <m/>
    <m/>
    <m/>
    <m/>
    <m/>
    <m/>
    <m/>
    <m/>
    <m/>
    <m/>
    <m/>
    <m/>
    <m/>
    <s v="已结算"/>
    <d v="2019-12-31T23:59:59"/>
    <n v="92.3"/>
    <n v="111.72"/>
    <d v="1899-12-30T00:00:00"/>
    <d v="1900-01-13T18:14:24"/>
    <d v="1900-01-09T03:36:00"/>
    <d v="1899-12-30T00:00:00"/>
    <n v="228.92999999999998"/>
    <m/>
    <m/>
    <m/>
    <m/>
    <m/>
    <m/>
    <m/>
    <s v="气控升降手柄损坏"/>
    <n v="0"/>
    <x v="1"/>
  </r>
  <r>
    <x v="0"/>
    <s v="2450"/>
    <s v="北京福田戴姆勒汽车有限公司"/>
    <s v="RCFT010643201912080012"/>
    <s v="RCMFT010643201912080062"/>
    <s v="终审通过"/>
    <s v="普通维修"/>
    <s v="整车"/>
    <s v="LRDS6PEB2KT018565"/>
    <s v="KT018565"/>
    <s v="欧曼"/>
    <s v="无"/>
    <s v="6系公路车"/>
    <s v="服务产品线"/>
    <d v="2019-05-25T00:00:00"/>
    <d v="2019-06-11T00:00:00"/>
    <n v="78573"/>
    <m/>
    <s v="运输车"/>
    <s v="6X4"/>
    <s v="P001"/>
    <m/>
    <m/>
    <s v="BJ4253SNFKB-AC"/>
    <s v="ISGE5-360"/>
    <s v="76274691"/>
    <s v="冀北"/>
    <s v="FT010643"/>
    <s v="FDHEB024"/>
    <s v="昌黎县驰丰汽车销售有限公司"/>
    <s v="昌黎吉丰物流运输有限公司"/>
    <s v="4257SNFKB-X4Z00100"/>
    <d v="2019-12-08T09:00:25"/>
    <d v="2019-12-08T15:47:45"/>
    <s v="6810001329"/>
    <s v="气控升降手柄总成损坏"/>
    <s v="驾驶员座椅调整机构卡滞"/>
    <s v="SH3A-6806006A1093"/>
    <s v="气控升降手柄总成"/>
    <s v="北京光华荣昌汽车部件有限公司"/>
    <s v="A1093"/>
    <s v="北京光华荣昌汽车部件有限公司"/>
    <s v="SH3A-6806006A1093"/>
    <s v="气控升降手柄总成"/>
    <s v="未确认"/>
    <d v="2019-12-18T15:54:43"/>
    <m/>
    <d v="2019-12-18T15:54:43"/>
    <s v="SP038"/>
    <m/>
    <s v="是"/>
    <m/>
    <m/>
    <m/>
    <m/>
    <m/>
    <m/>
    <m/>
    <m/>
    <m/>
    <m/>
    <m/>
    <m/>
    <m/>
    <m/>
    <m/>
    <s v="已结算"/>
    <d v="2019-12-31T23:59:59"/>
    <n v="92.3"/>
    <n v="111.72"/>
    <d v="1899-12-30T00:00:00"/>
    <d v="1900-01-13T18:14:24"/>
    <d v="1900-01-09T03:36:00"/>
    <d v="1899-12-30T00:00:00"/>
    <n v="228.92999999999998"/>
    <m/>
    <m/>
    <m/>
    <m/>
    <m/>
    <m/>
    <m/>
    <s v="气控升降手柄损坏"/>
    <n v="0"/>
    <x v="1"/>
  </r>
  <r>
    <x v="0"/>
    <s v="2450"/>
    <s v="北京福田戴姆勒汽车有限公司"/>
    <s v="RCFT010680201912020002"/>
    <e v="#N/A"/>
    <s v="终审通过"/>
    <s v="普通维修"/>
    <s v="整车"/>
    <s v="LRDS6PEB3KR021942"/>
    <s v="KR021942"/>
    <s v="欧曼"/>
    <s v="无"/>
    <s v="6系公路车"/>
    <s v="服务产品线"/>
    <d v="2019-06-26T00:00:00"/>
    <d v="2019-07-10T00:00:00"/>
    <n v="69850"/>
    <m/>
    <s v="运输车"/>
    <s v="6X4"/>
    <s v="P001"/>
    <m/>
    <m/>
    <s v="BJ4259SNFKB-AA"/>
    <s v="ISGE5-430"/>
    <s v="76278950"/>
    <s v="浙沪"/>
    <s v="FT010680"/>
    <s v="FDZHJ012"/>
    <s v="宁波市嘉吉汽车有限公司"/>
    <s v="王化祥"/>
    <s v="4259SMFKB-F6Z00100"/>
    <d v="2019-12-01T12:35:38"/>
    <d v="2019-12-02T09:38:35"/>
    <s v="6810001329"/>
    <s v="座椅气囊减震差，每遇颠簸，气囊就往上升一点，座椅升至最高，使用调节阀放气后，一段时间又升至最高"/>
    <s v="驾驶员座椅调整机构卡滞"/>
    <s v="FH468100000014A1093"/>
    <s v="驾驶员座椅总成"/>
    <s v="北京光华荣昌汽车部件有限公司"/>
    <s v="A1093"/>
    <s v="北京光华荣昌汽车部件有限公司"/>
    <s v="FH468100000014A1093"/>
    <s v="驾驶员座椅总成"/>
    <s v="已确认"/>
    <d v="2019-12-18T09:25:32"/>
    <m/>
    <d v="2019-12-18T09:25:32"/>
    <s v="SP037"/>
    <m/>
    <s v="是"/>
    <m/>
    <m/>
    <m/>
    <m/>
    <m/>
    <m/>
    <m/>
    <m/>
    <m/>
    <m/>
    <m/>
    <m/>
    <m/>
    <m/>
    <m/>
    <s v="已结算"/>
    <d v="2019-12-31T23:59:59"/>
    <n v="0"/>
    <n v="246.96"/>
    <d v="1899-12-30T00:00:00"/>
    <d v="1899-12-30T00:00:00"/>
    <d v="1899-12-30T00:00:00"/>
    <d v="1899-12-30T00:00:00"/>
    <n v="246.96"/>
    <m/>
    <m/>
    <m/>
    <m/>
    <m/>
    <m/>
    <m/>
    <s v="气悬浮"/>
    <m/>
    <x v="1"/>
  </r>
  <r>
    <x v="0"/>
    <s v="2450"/>
    <s v="北京福田戴姆勒汽车有限公司"/>
    <s v="RCFT010680201912020003"/>
    <s v="RCMFT010680201912020009"/>
    <s v="终审通过"/>
    <s v="普通维修"/>
    <s v="整车"/>
    <s v="LRDS6PEB0KR022983"/>
    <s v="KR022983"/>
    <s v="欧曼"/>
    <s v="无"/>
    <s v="6系公路车"/>
    <s v="服务产品线"/>
    <d v="2019-07-23T00:00:00"/>
    <d v="2019-08-07T00:00:00"/>
    <n v="32014"/>
    <m/>
    <s v="运输车"/>
    <s v="6×4"/>
    <s v="P001"/>
    <m/>
    <m/>
    <s v="BJ4259SMFKB-AA"/>
    <s v="ISGE5-510"/>
    <s v="76280844"/>
    <s v="浙沪"/>
    <s v="FT010680"/>
    <s v="FDZHJ012"/>
    <s v="宁波市嘉吉汽车有限公司"/>
    <s v="周飞"/>
    <s v="4259SMFKB-B9Z03200"/>
    <d v="2019-12-01T15:33:48"/>
    <d v="2019-12-02T10:19:47"/>
    <s v="6810002329"/>
    <s v="拆下坐垫，检查内部发现阻尼器支架断裂，咨询中心库及1093厂家，未购得配件，客户多次进站抱怨座椅问题"/>
    <s v="副驾驶员座椅调整机构卡滞"/>
    <s v="SH4A-6805492A1093"/>
    <s v="阻尼器总成"/>
    <s v="北京光华荣昌汽车部件有限公司"/>
    <s v="A1093"/>
    <s v="北京光华荣昌汽车部件有限公司"/>
    <s v="FH468100000013A1093"/>
    <s v="驾驶员座椅总成"/>
    <s v="已确认"/>
    <d v="2019-12-23T08:17:28"/>
    <m/>
    <d v="2019-12-23T08:17:28"/>
    <s v="SP037"/>
    <s v="阻尼器材料费不符"/>
    <s v="是"/>
    <m/>
    <m/>
    <m/>
    <m/>
    <m/>
    <m/>
    <m/>
    <m/>
    <m/>
    <m/>
    <m/>
    <m/>
    <m/>
    <m/>
    <m/>
    <s v="已结算"/>
    <d v="2019-12-31T23:59:59"/>
    <n v="3696.11"/>
    <n v="105.84"/>
    <d v="1899-12-30T00:00:00"/>
    <d v="1901-08-13T08:52:48"/>
    <d v="1901-02-09T13:40:48"/>
    <d v="1899-12-30T00:00:00"/>
    <n v="4799.8900000000003"/>
    <m/>
    <m/>
    <m/>
    <m/>
    <m/>
    <m/>
    <m/>
    <s v="绞架断裂"/>
    <n v="190523"/>
    <x v="2"/>
  </r>
  <r>
    <x v="0"/>
    <s v="2450"/>
    <s v="北京福田戴姆勒汽车有限公司"/>
    <s v="RCFT010680201912030002"/>
    <e v="#N/A"/>
    <s v="终审通过"/>
    <s v="普通维修"/>
    <s v="整车"/>
    <s v="LRDS6PEB4KT026313"/>
    <s v="KT026313"/>
    <s v="欧曼"/>
    <s v="无"/>
    <s v="6系公路车"/>
    <s v="服务产品线"/>
    <d v="2019-08-16T00:00:00"/>
    <d v="2019-09-11T00:00:00"/>
    <n v="34733"/>
    <m/>
    <s v="运输车"/>
    <s v="6×4"/>
    <s v="P001"/>
    <m/>
    <m/>
    <s v="BJ4259SNFKB-AA"/>
    <s v="ISGE5-430"/>
    <s v="76285864"/>
    <s v="浙沪"/>
    <s v="FT010680"/>
    <s v="FDZHJ012"/>
    <s v="宁波市嘉吉汽车有限公司"/>
    <s v="秦福平"/>
    <s v="4259SMFKB-F6Z00100"/>
    <d v="2019-12-02T10:16:55"/>
    <d v="2019-12-03T15:04:16"/>
    <s v="6810001329"/>
    <s v="拆坐垫检查座椅气囊调节阀，发现三通开裂，气管冲出。"/>
    <s v="驾驶员座椅调整机构卡滞"/>
    <s v="FH468100000008A1093"/>
    <s v="驾驶员座椅总成"/>
    <s v="北京光华荣昌汽车部件有限公司"/>
    <s v="A1093"/>
    <s v="北京光华荣昌汽车部件有限公司"/>
    <s v="FH468100000008A1093"/>
    <s v="驾驶员座椅总成"/>
    <s v="未确认"/>
    <d v="2020-01-06T10:10:08"/>
    <m/>
    <d v="2020-01-06T10:10:08"/>
    <s v="SP010"/>
    <m/>
    <s v="是"/>
    <m/>
    <m/>
    <m/>
    <m/>
    <m/>
    <m/>
    <m/>
    <m/>
    <m/>
    <m/>
    <m/>
    <m/>
    <m/>
    <m/>
    <m/>
    <s v="已结算"/>
    <d v="2019-12-31T23:59:59"/>
    <n v="0"/>
    <n v="123.48"/>
    <d v="1899-12-30T00:00:00"/>
    <d v="1899-12-30T00:00:00"/>
    <d v="1899-12-30T00:00:00"/>
    <d v="1899-12-30T00:00:00"/>
    <n v="123.48"/>
    <m/>
    <m/>
    <m/>
    <m/>
    <m/>
    <m/>
    <m/>
    <s v="气路总成"/>
    <m/>
    <x v="1"/>
  </r>
  <r>
    <x v="0"/>
    <s v="2450"/>
    <s v="北京福田戴姆勒汽车有限公司"/>
    <s v="RCFT010680201912090002"/>
    <s v="RCMFT010680201912080022"/>
    <s v="终审通过"/>
    <s v="外出服务"/>
    <s v="整车"/>
    <s v="LRDV7PEC2KR018923"/>
    <s v="KR018923"/>
    <s v="欧曼"/>
    <s v="无"/>
    <s v="9系非公路车"/>
    <s v="服务产品线"/>
    <d v="2019-05-26T00:00:00"/>
    <d v="2019-06-25T00:00:00"/>
    <n v="23952"/>
    <m/>
    <s v="运输车"/>
    <s v="8X4"/>
    <s v="P002"/>
    <m/>
    <m/>
    <s v="BJ3319DMPKC-AA"/>
    <s v="WP12.400E50"/>
    <s v="1419E075331"/>
    <s v="浙沪"/>
    <s v="FT010680"/>
    <s v="FDZHJ012"/>
    <s v="宁波市嘉吉汽车有限公司"/>
    <s v="刘"/>
    <s v="3319DNPKC-A5Z00200"/>
    <d v="2019-12-08T13:11:22"/>
    <d v="2019-12-09T08:52:36"/>
    <s v="6810001223"/>
    <s v="驾驶员座椅内部支架焊接处多处断裂。更换驾驶员座椅总成"/>
    <s v="驾驶员座椅骨架开焊"/>
    <s v="FH468100000013A1093"/>
    <s v="驾驶员座椅总成"/>
    <s v="北京光华荣昌汽车部件有限公司"/>
    <s v="A1093"/>
    <s v="北京光华荣昌汽车部件有限公司"/>
    <s v="FH468100000013A1093"/>
    <s v="驾驶员座椅总成"/>
    <s v="未确认"/>
    <d v="2019-12-18T16:54:04"/>
    <m/>
    <d v="2019-12-18T16:54:04"/>
    <s v="SP009"/>
    <m/>
    <s v="是"/>
    <m/>
    <m/>
    <m/>
    <m/>
    <m/>
    <s v="STCFT010680201912090001"/>
    <s v="生效"/>
    <m/>
    <s v="座椅内部支架断裂"/>
    <s v="_x000d_&#10;审批人：SP009_x000d_&#10;审批时间：2019/12/18  16:54:02_x000d_&#10;审批意见：_x000d_&#10;"/>
    <m/>
    <m/>
    <m/>
    <m/>
    <m/>
    <s v="已结算"/>
    <d v="2019-12-31T23:59:59"/>
    <n v="3445.1"/>
    <n v="79.38"/>
    <d v="1900-07-18T00:00:00"/>
    <d v="1901-07-04T05:02:24"/>
    <d v="1901-01-12T23:02:24"/>
    <d v="1899-12-30T00:00:00"/>
    <n v="4654.6500000000005"/>
    <m/>
    <m/>
    <m/>
    <m/>
    <m/>
    <m/>
    <m/>
    <s v="气悬浮不升降"/>
    <n v="190219"/>
    <x v="0"/>
  </r>
  <r>
    <x v="0"/>
    <s v="2450"/>
    <s v="北京福田戴姆勒汽车有限公司"/>
    <s v="RCFT010720201912020001"/>
    <s v="RCMFT010720201912020001"/>
    <s v="终审通过"/>
    <s v="普通维修"/>
    <s v="整车"/>
    <s v="LRDS6PTC4JT306274"/>
    <s v="JT306274"/>
    <s v="欧曼"/>
    <s v="无"/>
    <s v="6系公路车"/>
    <s v="服务产品线"/>
    <d v="2018-12-26T00:00:00"/>
    <d v="2019-04-04T00:00:00"/>
    <n v="123866"/>
    <m/>
    <s v="运输车"/>
    <s v="6×4"/>
    <s v="无"/>
    <m/>
    <m/>
    <s v="BJ4259SMFCB-AB"/>
    <s v="ISG12GE5-400"/>
    <s v="76248837"/>
    <s v="晋南"/>
    <s v="FT010720"/>
    <s v="FDSHX023"/>
    <s v="临汾元博盛汽车销售有限公司"/>
    <s v="田国荣"/>
    <s v="4259SMFCB-M7T00100"/>
    <d v="2019-12-02T13:32:57"/>
    <d v="2019-12-02T18:04:42"/>
    <s v="6810001329"/>
    <s v="经我站服务人员检查发现驾驶员主座椅减振器总成损坏，需要更换新件，经更换后故障排除，试车正常。"/>
    <s v="驾驶员座椅调整机构卡滞"/>
    <s v="SH4A-6805001A1093"/>
    <s v="坐框减震器总成"/>
    <s v="北京光华荣昌汽车部件有限公司"/>
    <s v="A1093"/>
    <s v="北京光华荣昌汽车部件有限公司"/>
    <s v="SH4A-6805001A1093"/>
    <s v="坐框减震器总成"/>
    <s v="已确认"/>
    <d v="2019-12-18T09:40:46"/>
    <m/>
    <d v="2019-12-18T09:40:46"/>
    <s v="SP014"/>
    <m/>
    <s v="是"/>
    <m/>
    <m/>
    <m/>
    <m/>
    <m/>
    <m/>
    <m/>
    <m/>
    <m/>
    <m/>
    <m/>
    <m/>
    <m/>
    <m/>
    <m/>
    <s v="已结算"/>
    <d v="2019-12-31T23:59:59"/>
    <n v="272.49"/>
    <n v="223.44"/>
    <d v="1899-12-30T00:00:00"/>
    <d v="1900-02-11T14:09:36"/>
    <d v="1900-01-28T23:16:48"/>
    <d v="1899-12-30T00:00:00"/>
    <n v="569.49"/>
    <m/>
    <m/>
    <m/>
    <m/>
    <m/>
    <m/>
    <m/>
    <s v="松旷"/>
    <n v="0"/>
    <x v="3"/>
  </r>
  <r>
    <x v="0"/>
    <s v="2450"/>
    <s v="北京福田戴姆勒汽车有限公司"/>
    <s v="RCFT010756201912070001"/>
    <s v="RCMFT010756201912070001"/>
    <s v="终审通过"/>
    <s v="普通维修"/>
    <s v="整车"/>
    <s v="LRDS6PEB0KR008744"/>
    <s v="KR008744"/>
    <s v="欧曼"/>
    <s v="无"/>
    <s v="6系公路车"/>
    <s v="服务产品线"/>
    <d v="2019-03-11T00:00:00"/>
    <d v="2019-03-18T00:00:00"/>
    <n v="126899"/>
    <m/>
    <s v="运输车"/>
    <s v="6X4"/>
    <s v="无"/>
    <m/>
    <m/>
    <s v="BJ4259SNFKB-AA"/>
    <s v="ISGE5-430"/>
    <s v="76260151"/>
    <s v="青海"/>
    <s v="FT010756"/>
    <s v="FDQIH007"/>
    <s v="乌兰县瑞顺汽车服务有限公司"/>
    <s v="徐建波"/>
    <s v="4259SMFKB-F6Z00100"/>
    <d v="2019-12-07T10:52:13"/>
    <d v="2019-12-07T20:26:31"/>
    <s v="6810001223"/>
    <s v="客户反映驾驶室座椅损坏，经检查发现驾驶员座椅损坏，更换座椅后试车正常。"/>
    <s v="驾驶员座椅骨架开焊"/>
    <s v="FH468100000014A1093"/>
    <s v="驾驶员座椅总成"/>
    <s v="北京光华荣昌汽车部件有限公司"/>
    <s v="A1093"/>
    <s v="北京光华荣昌汽车部件有限公司"/>
    <s v="FH468100000014A1093"/>
    <s v="驾驶员座椅总成"/>
    <s v="未确认"/>
    <d v="2019-12-18T17:34:59"/>
    <m/>
    <d v="2019-12-18T17:34:59"/>
    <s v="SP015"/>
    <m/>
    <s v="是"/>
    <m/>
    <m/>
    <m/>
    <m/>
    <m/>
    <m/>
    <m/>
    <m/>
    <m/>
    <m/>
    <m/>
    <m/>
    <m/>
    <m/>
    <m/>
    <s v="已结算"/>
    <d v="2019-12-31T23:59:59"/>
    <n v="3448.7"/>
    <n v="105.84"/>
    <d v="1899-12-30T00:00:00"/>
    <d v="1901-07-04T18:57:36"/>
    <d v="1901-01-13T08:24:00"/>
    <d v="1899-12-30T00:00:00"/>
    <n v="4485.68"/>
    <m/>
    <m/>
    <m/>
    <m/>
    <m/>
    <m/>
    <m/>
    <s v="松旷"/>
    <n v="0"/>
    <x v="3"/>
  </r>
  <r>
    <x v="0"/>
    <s v="2450"/>
    <s v="北京福田戴姆勒汽车有限公司"/>
    <s v="RCFT010758201912010002"/>
    <e v="#N/A"/>
    <s v="终审通过"/>
    <s v="普通维修"/>
    <s v="整车"/>
    <s v="LRDV7PEC6KR008251"/>
    <s v="KR008251"/>
    <s v="欧曼"/>
    <s v="无"/>
    <s v="9系非公路车"/>
    <s v="服务产品线"/>
    <d v="2019-03-08T00:00:00"/>
    <d v="2019-11-11T00:00:00"/>
    <n v="684"/>
    <m/>
    <s v="运输车"/>
    <s v="8×4"/>
    <s v="P002"/>
    <m/>
    <m/>
    <s v="BJ3319DMPKC-AB"/>
    <s v="WP12.430E50"/>
    <s v="1419C036579"/>
    <s v="鲁东"/>
    <s v="FT010758"/>
    <s v="FDSHD029"/>
    <s v="青岛国盈汽车服务有限公司"/>
    <s v="国祥"/>
    <s v="3319DNPKC-A1Z00200"/>
    <d v="2019-11-30T13:33:33"/>
    <d v="2019-12-01T16:15:22"/>
    <s v="6810001329"/>
    <s v="车辆主驾驶室座椅不升降，经拆检发现是坐框减震器卡滞导致。"/>
    <s v="驾驶员座椅调整机构卡滞"/>
    <s v="SH4A-6805001A1093"/>
    <s v="坐框减震器总成"/>
    <s v="北京光华荣昌汽车部件有限公司"/>
    <s v="A1093"/>
    <s v="北京光华荣昌汽车部件有限公司"/>
    <s v="SH4A-6805001A1093"/>
    <s v="坐框减震器总成"/>
    <s v="已确认"/>
    <d v="2019-12-16T09:00:52"/>
    <m/>
    <d v="2019-12-16T09:00:52"/>
    <s v="SP036"/>
    <m/>
    <s v="是"/>
    <m/>
    <m/>
    <m/>
    <m/>
    <m/>
    <m/>
    <m/>
    <m/>
    <m/>
    <m/>
    <m/>
    <m/>
    <m/>
    <m/>
    <s v="系统无零部件，联系座椅厂家提供坐框减震器总成，只索赔工时费。"/>
    <s v="已结算"/>
    <d v="2019-12-31T23:59:59"/>
    <n v="0"/>
    <n v="223.44"/>
    <d v="1899-12-30T00:00:00"/>
    <d v="1899-12-30T00:00:00"/>
    <d v="1899-12-30T00:00:00"/>
    <d v="1899-12-30T00:00:00"/>
    <n v="223.44"/>
    <m/>
    <m/>
    <m/>
    <m/>
    <m/>
    <m/>
    <m/>
    <s v="升降卡滞"/>
    <m/>
    <x v="1"/>
  </r>
  <r>
    <x v="0"/>
    <s v="2450"/>
    <s v="北京福田戴姆勒汽车有限公司"/>
    <s v="RCFT010758201912090013"/>
    <e v="#N/A"/>
    <s v="终审通过"/>
    <s v="普通维修"/>
    <s v="整车"/>
    <s v="LRDV7PEC7KR008257"/>
    <s v="KR008257"/>
    <s v="欧曼"/>
    <s v="无"/>
    <s v="9系非公路车"/>
    <s v="服务产品线"/>
    <d v="2019-03-07T00:00:00"/>
    <d v="2019-09-23T00:00:00"/>
    <n v="15572"/>
    <m/>
    <s v="运输车"/>
    <s v="8X4"/>
    <s v="P002"/>
    <m/>
    <m/>
    <s v="BJ3319DMPKC-AB"/>
    <s v="WP12.430E50"/>
    <s v="1419C036828"/>
    <s v="鲁东"/>
    <s v="FT010758"/>
    <s v="FDSHD029"/>
    <s v="青岛国盈汽车服务有限公司"/>
    <s v="孙先生"/>
    <s v="3319DNPKC-A1Z00200"/>
    <d v="2019-12-07T15:36:55"/>
    <d v="2019-12-09T16:58:58"/>
    <s v="6810006329"/>
    <s v="驾驶员座椅自动回落，经检查发现座椅气阀调节机构总成损坏导致漏气"/>
    <s v="前翻滚座椅调整机构卡滞"/>
    <s v="F1B24968104014A1093"/>
    <s v="座椅气阀调节机构总成"/>
    <s v="北京光华荣昌汽车部件有限公司"/>
    <s v="A1093"/>
    <s v="北京光华荣昌汽车部件有限公司"/>
    <s v="F1B24968104014A1093"/>
    <s v="座椅气阀调节机构总成"/>
    <s v="未确认"/>
    <d v="2019-12-18T17:48:24"/>
    <m/>
    <d v="2019-12-18T17:48:24"/>
    <s v="SP036"/>
    <m/>
    <s v="是"/>
    <m/>
    <m/>
    <m/>
    <m/>
    <m/>
    <m/>
    <m/>
    <m/>
    <m/>
    <m/>
    <m/>
    <m/>
    <m/>
    <m/>
    <s v="厂家提供配件，只索赔工时费"/>
    <s v="已结算"/>
    <d v="2019-12-31T23:59:59"/>
    <n v="0"/>
    <n v="223.44"/>
    <d v="1899-12-30T00:00:00"/>
    <d v="1899-12-30T00:00:00"/>
    <d v="1899-12-30T00:00:00"/>
    <d v="1899-12-30T00:00:00"/>
    <n v="223.44"/>
    <m/>
    <m/>
    <m/>
    <m/>
    <m/>
    <m/>
    <m/>
    <s v="气悬浮"/>
    <m/>
    <x v="1"/>
  </r>
  <r>
    <x v="0"/>
    <s v="2450"/>
    <s v="北京福田戴姆勒汽车有限公司"/>
    <s v="RCFT010758201912090019"/>
    <e v="#N/A"/>
    <s v="终审通过"/>
    <s v="普通维修"/>
    <s v="整车"/>
    <s v="LRDS6PEB3JT306898"/>
    <s v="JT306898"/>
    <s v="欧曼"/>
    <s v="无"/>
    <s v="6系公路车"/>
    <s v="服务产品线"/>
    <d v="2018-12-30T00:00:00"/>
    <d v="2019-05-31T00:00:00"/>
    <n v="959"/>
    <m/>
    <s v="运输车"/>
    <s v="4X2"/>
    <s v="P001"/>
    <m/>
    <m/>
    <s v="BJ4189SLFKA-AA"/>
    <s v="ISGE5-360"/>
    <s v="76251235"/>
    <s v="鲁东"/>
    <s v="FT010758"/>
    <s v="FDSHD029"/>
    <s v="青岛国盈汽车服务有限公司"/>
    <s v="韩亮"/>
    <s v="4189SLFKA-B3Z00700"/>
    <d v="2019-12-05T13:19:37"/>
    <d v="2019-12-09T17:00:50"/>
    <s v="6810015034"/>
    <s v="车辆驾驶员座椅升降开关损坏"/>
    <s v="座椅气阀总成（气囊座椅)漏气"/>
    <s v="F1B24968104014A1093"/>
    <s v="座椅气阀调节机构总成"/>
    <s v="北京光华荣昌汽车部件有限公司"/>
    <s v="A1093"/>
    <s v="北京光华荣昌汽车部件有限公司"/>
    <s v="F1B24968104014A1093"/>
    <s v="座椅气阀调节机构总成"/>
    <s v="未确认"/>
    <d v="2019-12-18T17:40:00"/>
    <m/>
    <d v="2019-12-18T17:40:00"/>
    <s v="SP036"/>
    <m/>
    <s v="是"/>
    <m/>
    <m/>
    <m/>
    <m/>
    <m/>
    <m/>
    <m/>
    <m/>
    <m/>
    <m/>
    <m/>
    <m/>
    <m/>
    <m/>
    <s v="厂家提供配件，只索赔工时费"/>
    <s v="已结算"/>
    <d v="2019-12-31T23:59:59"/>
    <n v="0"/>
    <n v="223.44"/>
    <d v="1899-12-30T00:00:00"/>
    <d v="1899-12-30T00:00:00"/>
    <d v="1899-12-30T00:00:00"/>
    <d v="1899-12-30T00:00:00"/>
    <n v="223.44"/>
    <m/>
    <m/>
    <m/>
    <m/>
    <m/>
    <m/>
    <m/>
    <s v="气路总成"/>
    <m/>
    <x v="1"/>
  </r>
  <r>
    <x v="0"/>
    <s v="2450"/>
    <s v="北京福田戴姆勒汽车有限公司"/>
    <s v="RCFT010958201912070003"/>
    <s v="RCMFT010958201912070090"/>
    <s v="终审通过"/>
    <s v="普通维修"/>
    <s v="整车"/>
    <s v="LRDS6PEB3JR017923"/>
    <s v="JR017923"/>
    <s v="欧曼"/>
    <s v="无"/>
    <s v="6系公路车"/>
    <s v="服务产品线"/>
    <d v="2018-08-15T00:00:00"/>
    <d v="2019-04-29T00:00:00"/>
    <n v="176801"/>
    <m/>
    <s v="运输车"/>
    <s v="6X4"/>
    <s v="无"/>
    <m/>
    <m/>
    <s v="BJ4259SNFKB-AA"/>
    <s v="ISGE5-510"/>
    <s v="76229822"/>
    <s v="晋南"/>
    <s v="FT010958"/>
    <s v="FDSHX025"/>
    <s v="山西驰鹏汽车销售有限公司"/>
    <s v="任涛"/>
    <s v="4259SMFKB-C1Z00900"/>
    <d v="2019-12-04T18:00:23"/>
    <d v="2019-12-07T11:29:11"/>
    <s v="6810001329"/>
    <s v="客户反映驾驶员座椅自动下落，经检查为驾驶员座椅气悬浮总成调整机构锁不住导致。"/>
    <s v="驾驶员座椅调整机构卡滞"/>
    <s v="SH5-6801120A1093"/>
    <s v="气悬浮总成"/>
    <s v="北京光华荣昌汽车部件有限公司"/>
    <s v="A1093"/>
    <s v="北京光华荣昌汽车部件有限公司"/>
    <s v="SH5-6801120A1093"/>
    <s v="气悬浮总成"/>
    <s v="已确认"/>
    <d v="2019-12-23T17:58:54"/>
    <m/>
    <d v="2019-12-23T17:58:54"/>
    <s v="SP013"/>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0001544201912150003"/>
    <s v="RCMFT000001544201912150028"/>
    <s v="终审通过"/>
    <s v="普通维修"/>
    <s v="整车"/>
    <s v="LRDV7PECXJR302010"/>
    <s v="JR302010"/>
    <s v="欧曼"/>
    <s v="无"/>
    <s v="6系公路车"/>
    <s v="服务产品线"/>
    <d v="2018-11-22T00:00:00"/>
    <d v="2018-12-10T00:00:00"/>
    <n v="196187"/>
    <m/>
    <s v="运输车"/>
    <s v="8X4"/>
    <s v="无"/>
    <m/>
    <m/>
    <s v="BJ1319VNPKJ-AE"/>
    <s v="ISGE5-460"/>
    <s v="76245347"/>
    <s v="黑吉"/>
    <s v="FT000001544"/>
    <s v="FDJIL002"/>
    <s v="吉林省圣憬达汽车销售服务有限公司"/>
    <s v="郭佳国"/>
    <s v="1319VNPKF-D1T00200"/>
    <d v="2019-12-15T09:12:57"/>
    <d v="2019-12-15T15:33:57"/>
    <s v="6810001329"/>
    <s v="经我服务站拆解发现该车驾驶室座椅底座气囊漏油，椅背前后调整机构犯卡严重，由于该座椅无拆分件供应，我站给予更换总成处理。"/>
    <s v="驾驶员座椅调整机构卡滞"/>
    <s v="FH468100000015A1093"/>
    <s v="驾驶员座椅总成"/>
    <s v="北京光华荣昌汽车部件有限公司"/>
    <s v="A1093"/>
    <s v="北京光华荣昌汽车部件有限公司"/>
    <s v="FH468100000015A1093"/>
    <s v="驾驶员座椅总成"/>
    <s v="已确认"/>
    <d v="2019-12-26T10:33:21"/>
    <m/>
    <d v="2019-12-26T10:33:21"/>
    <s v="SP010"/>
    <m/>
    <s v="是"/>
    <m/>
    <m/>
    <m/>
    <m/>
    <m/>
    <m/>
    <m/>
    <m/>
    <m/>
    <m/>
    <m/>
    <m/>
    <m/>
    <m/>
    <m/>
    <s v="已结算"/>
    <d v="2019-12-31T23:59:59"/>
    <n v="2806.3"/>
    <n v="105.84"/>
    <d v="1899-12-30T00:00:00"/>
    <d v="1901-03-24T00:00:00"/>
    <d v="1900-11-03T16:33:36"/>
    <d v="1899-12-30T00:00:00"/>
    <n v="3669.8300000000004"/>
    <m/>
    <m/>
    <m/>
    <m/>
    <m/>
    <m/>
    <m/>
    <s v="/"/>
    <m/>
    <x v="1"/>
  </r>
  <r>
    <x v="0"/>
    <s v="2450"/>
    <s v="北京福田戴姆勒汽车有限公司"/>
    <s v="RCFT000008972201912140006"/>
    <s v="RCMFT000008972201912140008"/>
    <s v="终审通过"/>
    <s v="普通维修"/>
    <s v="整车"/>
    <s v="LRDS6PEB3KR003831"/>
    <s v="KR003831"/>
    <s v="欧曼"/>
    <s v="无"/>
    <s v="6系公路车"/>
    <s v="服务产品线"/>
    <d v="2019-01-28T00:00:00"/>
    <d v="2019-03-06T00:00:00"/>
    <n v="134525"/>
    <m/>
    <s v="运输车"/>
    <s v="6X4"/>
    <s v="无"/>
    <m/>
    <m/>
    <s v="BJ4259SNFKB-AJ"/>
    <s v="WP12.460E50"/>
    <s v="1419A013761"/>
    <s v="鲁西"/>
    <s v="FT000008972"/>
    <s v="FDSHD035"/>
    <s v="济宁宇田汽车贸易有限公司"/>
    <s v="王龙"/>
    <s v="4259SMFKB-M3Z00100"/>
    <d v="2019-12-13T16:06:57"/>
    <d v="2019-12-14T13:52:46"/>
    <s v="6810001329"/>
    <s v="现象；该车座椅倾斜，无法升降，原因：经检查为座椅底座，气悬浮故障导致，前期更换气悬浮，多次维修故障未排除"/>
    <s v="驾驶员座椅调整机构卡滞"/>
    <s v="FH468100000014A1093"/>
    <s v="驾驶员座椅总成"/>
    <s v="北京光华荣昌汽车部件有限公司"/>
    <s v="A1093"/>
    <s v="北京光华荣昌汽车部件有限公司"/>
    <s v="FH468100000014A1093"/>
    <s v="驾驶员座椅总成"/>
    <s v="已确认"/>
    <d v="2019-12-25T15:46:09"/>
    <m/>
    <d v="2019-12-25T15:46:09"/>
    <s v="SP039"/>
    <m/>
    <s v="是"/>
    <m/>
    <m/>
    <m/>
    <m/>
    <m/>
    <m/>
    <m/>
    <m/>
    <m/>
    <m/>
    <m/>
    <m/>
    <m/>
    <m/>
    <m/>
    <s v="已结算"/>
    <d v="2019-12-31T23:59:59"/>
    <n v="3025.06"/>
    <n v="95.76"/>
    <d v="1899-12-30T00:00:00"/>
    <d v="1901-04-28T00:00:00"/>
    <d v="1900-11-27T18:00:00"/>
    <d v="1899-12-30T00:00:00"/>
    <n v="3937.57"/>
    <m/>
    <m/>
    <m/>
    <m/>
    <m/>
    <m/>
    <m/>
    <s v="松旷"/>
    <n v="0"/>
    <x v="3"/>
  </r>
  <r>
    <x v="0"/>
    <s v="2450"/>
    <s v="北京福田戴姆勒汽车有限公司"/>
    <s v="RCFT000008972201912150004"/>
    <s v="RCMFT000008972201912150002"/>
    <s v="终审通过"/>
    <s v="普通维修"/>
    <s v="整车"/>
    <s v="LRDS6PEB0KR007898"/>
    <s v="KR007898"/>
    <s v="欧曼"/>
    <s v="无"/>
    <s v="6系公路车"/>
    <s v="服务产品线"/>
    <d v="2019-03-18T00:00:00"/>
    <d v="2019-05-20T00:00:00"/>
    <n v="85510"/>
    <m/>
    <s v="运输车"/>
    <s v="6X4"/>
    <s v="P001"/>
    <m/>
    <m/>
    <s v="BJ4253SNFKB-AG"/>
    <s v="WP12.430E50"/>
    <s v="1419B025128"/>
    <s v="鲁西"/>
    <s v="FT000008972"/>
    <s v="FDSHD035"/>
    <s v="济宁宇田汽车贸易有限公司"/>
    <s v="庞学闽南"/>
    <s v="4257SNFKB-N2Z00200"/>
    <d v="2019-12-15T09:43:01"/>
    <d v="2019-12-15T11:24:29"/>
    <s v="6810001118"/>
    <s v="现象：该车座椅座垫塌陷，原因：经检查为座椅软垫变形塌陷导致"/>
    <s v="驾驶员座椅软垫变形塌陷"/>
    <s v="SH3A-6801400A1093"/>
    <s v="座垫总成"/>
    <s v="北京光华荣昌汽车部件有限公司"/>
    <s v="A1093"/>
    <s v="北京光华荣昌汽车部件有限公司"/>
    <s v="SH3A-6801400A1093"/>
    <s v="座垫总成"/>
    <s v="未确认"/>
    <d v="2019-12-24T09:38:23"/>
    <m/>
    <d v="2019-12-24T09:38:23"/>
    <s v="SP011"/>
    <m/>
    <s v="是"/>
    <m/>
    <m/>
    <m/>
    <m/>
    <m/>
    <m/>
    <m/>
    <m/>
    <m/>
    <m/>
    <m/>
    <m/>
    <m/>
    <m/>
    <m/>
    <s v="已结算"/>
    <d v="2019-12-31T23:59:59"/>
    <n v="92.3"/>
    <n v="111.72"/>
    <d v="1899-12-30T00:00:00"/>
    <d v="1900-01-13T18:14:24"/>
    <d v="1900-01-09T03:36:00"/>
    <d v="1899-12-30T00:00:00"/>
    <n v="228.92999999999998"/>
    <m/>
    <m/>
    <m/>
    <m/>
    <m/>
    <m/>
    <m/>
    <s v="塌陷"/>
    <m/>
    <x v="3"/>
  </r>
  <r>
    <x v="0"/>
    <s v="2450"/>
    <s v="北京福田戴姆勒汽车有限公司"/>
    <s v="RCFT000011201912110001"/>
    <s v="RCMFT000011201912110004"/>
    <s v="终审通过"/>
    <s v="普通维修"/>
    <s v="整车"/>
    <s v="LRDS6PEB3KR017597"/>
    <s v="KR017597"/>
    <s v="欧曼"/>
    <s v="无"/>
    <s v="6系公路车"/>
    <s v="服务产品线"/>
    <d v="2019-05-15T00:00:00"/>
    <d v="2019-05-29T00:00:00"/>
    <n v="59698"/>
    <m/>
    <s v="运输车"/>
    <s v="6×4"/>
    <s v="P001"/>
    <m/>
    <m/>
    <s v="BJ4259SNFKB-AA"/>
    <s v="ISGE5-510"/>
    <s v="76273026"/>
    <s v="武汉"/>
    <s v="FT000011"/>
    <s v="HUB00084"/>
    <s v="宜昌春江重汽发展有限责任公司"/>
    <s v="王建国"/>
    <s v="4259SMFKB-C1Z01500"/>
    <d v="2019-12-11T14:42:41"/>
    <d v="2019-12-11T16:15:36"/>
    <s v="7040002229"/>
    <s v="现场检查该车卧铺右侧撑杆接头松旷间隙大，车辆运行时窜动异响，属出厂加工质量问题"/>
    <s v="上卧铺气弹簧卡滞"/>
    <s v="FH4704010260A0A1093"/>
    <s v="上卧铺气弹簧总成"/>
    <s v="北京光华荣昌汽车部件有限公司"/>
    <s v="A1093"/>
    <s v="北京光华荣昌汽车部件有限公司"/>
    <s v="FH4704010260A0A1093"/>
    <s v="上卧铺气弹簧总成"/>
    <s v="未确认"/>
    <d v="2019-12-17T19:04:08"/>
    <m/>
    <d v="2019-12-17T19:04:08"/>
    <s v="SP012"/>
    <m/>
    <s v="是"/>
    <m/>
    <m/>
    <m/>
    <m/>
    <m/>
    <m/>
    <m/>
    <m/>
    <m/>
    <m/>
    <m/>
    <m/>
    <m/>
    <m/>
    <s v="派工单号：1-PLO9EPC"/>
    <s v="已结算"/>
    <d v="2019-12-31T23:59:59"/>
    <n v="42.2"/>
    <n v="95.76"/>
    <d v="1899-12-30T00:00:00"/>
    <d v="1900-01-05T18:00:00"/>
    <d v="1900-01-03T15:21:36"/>
    <d v="1899-12-30T00:00:00"/>
    <n v="149.35"/>
    <m/>
    <m/>
    <m/>
    <m/>
    <m/>
    <m/>
    <m/>
    <s v="气弹簧失效"/>
    <n v="0"/>
    <x v="1"/>
  </r>
  <r>
    <x v="0"/>
    <s v="2450"/>
    <s v="北京福田戴姆勒汽车有限公司"/>
    <s v="RCFT000021201912120004"/>
    <s v="RCMFT000021201912120003"/>
    <s v="终审通过"/>
    <s v="普通维修"/>
    <s v="整车"/>
    <s v="LRDS6PEB3KR008334"/>
    <s v="KR008334"/>
    <s v="欧曼"/>
    <s v="无"/>
    <s v="6系公路车"/>
    <s v="服务产品线"/>
    <d v="2019-03-08T00:00:00"/>
    <d v="2019-06-04T00:00:00"/>
    <n v="59308"/>
    <m/>
    <s v="运输车"/>
    <s v="6×4"/>
    <s v="P001"/>
    <m/>
    <m/>
    <s v="BJ4259SNFKB-AA"/>
    <s v="ISGE5-460"/>
    <s v="76259949"/>
    <s v="京津"/>
    <s v="FT000021"/>
    <s v="FDTIJ001"/>
    <s v="天津市双淇博达汽车贸易有限公司"/>
    <s v="陈"/>
    <s v="4259SMFKB-F6T01100"/>
    <d v="2019-12-12T11:18:09"/>
    <d v="2019-12-12T16:45:08"/>
    <s v="6810001210"/>
    <s v="驾驶员座椅骨架变形不起，坐垫塌陷导致"/>
    <s v="驾驶员座椅骨架断裂"/>
    <s v="FH468100000008A1093"/>
    <s v="驾驶员座椅总成"/>
    <s v="北京光华荣昌汽车部件有限公司"/>
    <s v="A1093"/>
    <s v="北京光华荣昌汽车部件有限公司"/>
    <s v="FH468100000008A1093"/>
    <s v="驾驶员座椅总成"/>
    <s v="未确认"/>
    <d v="2019-12-21T16:46:03"/>
    <m/>
    <d v="2019-12-21T16:46:03"/>
    <s v="SP016"/>
    <m/>
    <s v="是"/>
    <m/>
    <m/>
    <m/>
    <m/>
    <m/>
    <m/>
    <m/>
    <m/>
    <m/>
    <m/>
    <m/>
    <m/>
    <m/>
    <m/>
    <m/>
    <s v="已结算"/>
    <d v="2019-12-31T23:59:59"/>
    <n v="2640.05"/>
    <n v="105.84"/>
    <d v="1899-12-30T00:00:00"/>
    <d v="1901-02-25T09:36:00"/>
    <d v="1900-10-16T09:36:00"/>
    <d v="1899-12-30T00:00:00"/>
    <n v="3458.6900000000005"/>
    <m/>
    <m/>
    <m/>
    <m/>
    <m/>
    <m/>
    <m/>
    <s v="气悬浮失效"/>
    <n v="0"/>
    <x v="4"/>
  </r>
  <r>
    <x v="0"/>
    <s v="2450"/>
    <s v="北京福田戴姆勒汽车有限公司"/>
    <s v="RCFT000021201912160007"/>
    <s v="RCMFT000021201912160008"/>
    <s v="终审通过"/>
    <s v="普通维修"/>
    <s v="整车"/>
    <s v="LRDS6PEB7KR008708"/>
    <s v="KR008708"/>
    <s v="欧曼"/>
    <s v="无"/>
    <s v="6系公路车"/>
    <s v="服务产品线"/>
    <d v="2019-03-12T00:00:00"/>
    <d v="2019-05-15T00:00:00"/>
    <n v="71050"/>
    <m/>
    <s v="运输车"/>
    <s v="6X4"/>
    <s v="P001"/>
    <m/>
    <m/>
    <s v="BJ4259SNFKB-AA"/>
    <s v="ISGE5-510"/>
    <s v="76261156"/>
    <s v="京津"/>
    <s v="FT000021"/>
    <s v="FDTIJ001"/>
    <s v="天津市双淇博达汽车贸易有限公司"/>
    <s v="富"/>
    <s v="4259SMFKB-C1Z00900"/>
    <d v="2019-12-15T13:14:03"/>
    <d v="2019-12-16T13:54:50"/>
    <s v="6810001329"/>
    <s v="座椅底座变形，坐垫塌陷，靠背犯卡导致"/>
    <s v="驾驶员座椅调整机构卡滞"/>
    <s v="FH468100000016A1093"/>
    <s v="驾驶员座椅总成"/>
    <s v="北京光华荣昌汽车部件有限公司"/>
    <s v="A1093"/>
    <s v="北京光华荣昌汽车部件有限公司"/>
    <s v="FH468100000016A1093"/>
    <s v="驾驶员座椅总成"/>
    <s v="未确认"/>
    <d v="2019-12-24T10:43:55"/>
    <m/>
    <d v="2019-12-24T10:43:55"/>
    <s v="SP014"/>
    <m/>
    <s v="是"/>
    <m/>
    <m/>
    <m/>
    <m/>
    <m/>
    <m/>
    <m/>
    <m/>
    <m/>
    <m/>
    <m/>
    <m/>
    <m/>
    <m/>
    <m/>
    <s v="已结算"/>
    <d v="2019-12-31T23:59:59"/>
    <n v="3696.11"/>
    <n v="105.84"/>
    <d v="1899-12-30T00:00:00"/>
    <d v="1901-08-13T08:52:48"/>
    <d v="1901-02-09T13:40:48"/>
    <d v="1899-12-30T00:00:00"/>
    <n v="4799.8900000000003"/>
    <m/>
    <m/>
    <m/>
    <m/>
    <m/>
    <m/>
    <m/>
    <s v="气悬浮失效"/>
    <n v="0"/>
    <x v="4"/>
  </r>
  <r>
    <x v="0"/>
    <s v="2450"/>
    <s v="北京福田戴姆勒汽车有限公司"/>
    <s v="RCFT000024686201912120004"/>
    <s v="RCMFT000024686201912120004"/>
    <s v="终审通过"/>
    <s v="普通维修"/>
    <s v="整车"/>
    <s v="LRDS6PEB4KR025871"/>
    <s v="KR025871"/>
    <s v="欧曼"/>
    <s v="无"/>
    <s v="6系公路车"/>
    <s v="服务产品线"/>
    <d v="2019-08-15T00:00:00"/>
    <d v="2019-10-30T00:00:00"/>
    <n v="18783"/>
    <m/>
    <s v="运输车"/>
    <s v="6×4"/>
    <s v="P001"/>
    <m/>
    <m/>
    <s v="BJ4259SNFKB-AA"/>
    <s v="ISGE5-430"/>
    <s v="76285343"/>
    <s v="冀南"/>
    <s v="FT000024686"/>
    <s v="FDHEB036"/>
    <s v="临西县永威汽车维修有限公司"/>
    <s v="林"/>
    <s v="4259SMFKB-F6T00600"/>
    <d v="2019-12-06T13:43:20"/>
    <d v="2019-12-12T08:47:16"/>
    <s v="6810001329"/>
    <s v="用户反映车辆座椅不升倾斜，经检查为驾驶员座椅内底座气囊损坏，坐垫塌陷引起，因无拆分件，更换驾驶员座椅后故障排除。"/>
    <s v="驾驶员座椅调整机构卡滞"/>
    <s v="FH468100000014A1093"/>
    <s v="驾驶员座椅总成"/>
    <s v="北京光华荣昌汽车部件有限公司"/>
    <s v="A1093"/>
    <s v="北京光华荣昌汽车部件有限公司"/>
    <s v="FH468100000014A1093"/>
    <s v="驾驶员座椅总成"/>
    <s v="未确认"/>
    <d v="2019-12-20T16:07:52"/>
    <m/>
    <d v="2019-12-20T16:07:52"/>
    <s v="SP009"/>
    <m/>
    <s v="是"/>
    <m/>
    <m/>
    <m/>
    <m/>
    <m/>
    <m/>
    <m/>
    <m/>
    <m/>
    <m/>
    <m/>
    <m/>
    <m/>
    <m/>
    <m/>
    <s v="已结算"/>
    <d v="2019-12-31T23:59:59"/>
    <n v="3025.06"/>
    <n v="95.76"/>
    <d v="1899-12-30T00:00:00"/>
    <d v="1901-04-28T00:00:00"/>
    <d v="1900-11-27T18:00:00"/>
    <d v="1899-12-30T00:00:00"/>
    <n v="3937.57"/>
    <m/>
    <m/>
    <m/>
    <m/>
    <m/>
    <m/>
    <m/>
    <s v="气悬浮不升降"/>
    <n v="0"/>
    <x v="0"/>
  </r>
  <r>
    <x v="0"/>
    <s v="2450"/>
    <s v="北京福田戴姆勒汽车有限公司"/>
    <s v="RCFT000032861201912120001"/>
    <e v="#N/A"/>
    <s v="终审通过"/>
    <s v="普通维修"/>
    <s v="整车"/>
    <s v="LRDS6PEB4KR018998"/>
    <s v="KR018998"/>
    <s v="欧曼"/>
    <s v="无"/>
    <s v="6系公路车"/>
    <s v="服务产品线"/>
    <d v="2019-05-29T00:00:00"/>
    <d v="2019-06-05T00:00:00"/>
    <n v="131143"/>
    <m/>
    <s v="运输车"/>
    <s v="6×4"/>
    <s v="P001"/>
    <m/>
    <m/>
    <s v="BJ4259SMFKB-AC"/>
    <s v="ISGE5-430"/>
    <s v="76274953"/>
    <s v="豫南"/>
    <s v="FT000032861"/>
    <s v="FDHEN018"/>
    <s v="内乡赢信汽车销售服务有限公司"/>
    <s v="吴照鹏"/>
    <s v="4259SMFKB-F6Z01100"/>
    <d v="2019-12-11T11:04:55"/>
    <d v="2019-12-12T20:37:10"/>
    <s v="6810015034"/>
    <s v="用户反应：驾驶室座椅漏气。经检：座椅高度气阀接口处漏气，紧固、调试处理后故障排除。"/>
    <s v="座椅气阀总成（气囊座椅)漏气"/>
    <s v="FH468100000014A1093"/>
    <s v="驾驶员座椅总成"/>
    <s v="北京光华荣昌汽车部件有限公司"/>
    <s v="A1093"/>
    <s v="北京光华荣昌汽车部件有限公司"/>
    <s v="FH468100000014A1093"/>
    <s v="驾驶员座椅总成"/>
    <s v="未确认"/>
    <d v="2019-12-21T13:28:42"/>
    <m/>
    <d v="2019-12-21T13:28:42"/>
    <s v="SP016"/>
    <m/>
    <s v="是"/>
    <m/>
    <m/>
    <m/>
    <m/>
    <m/>
    <m/>
    <m/>
    <m/>
    <m/>
    <m/>
    <m/>
    <m/>
    <m/>
    <m/>
    <s v="维修无旧件"/>
    <s v="已结算"/>
    <d v="2019-12-31T23:59:59"/>
    <n v="0"/>
    <n v="223.44"/>
    <d v="1899-12-30T00:00:00"/>
    <d v="1899-12-30T00:00:00"/>
    <d v="1899-12-30T00:00:00"/>
    <d v="1899-12-30T00:00:00"/>
    <n v="223.44"/>
    <m/>
    <m/>
    <m/>
    <m/>
    <m/>
    <m/>
    <m/>
    <s v="气路总成"/>
    <m/>
    <x v="1"/>
  </r>
  <r>
    <x v="0"/>
    <s v="2450"/>
    <s v="北京福田戴姆勒汽车有限公司"/>
    <s v="RCFT000041610201912150002"/>
    <e v="#N/A"/>
    <s v="终审通过"/>
    <s v="普通维修"/>
    <s v="整车"/>
    <s v="LRDS6PEB9KT016859"/>
    <s v="KT016859"/>
    <s v="欧曼"/>
    <s v="无"/>
    <s v="6系公路车"/>
    <s v="服务产品线"/>
    <d v="2019-05-13T00:00:00"/>
    <d v="2019-05-21T00:00:00"/>
    <n v="77816"/>
    <m/>
    <s v="运输车"/>
    <s v="6×4"/>
    <s v="P001"/>
    <m/>
    <m/>
    <s v="BJ4259SMFKB-AC"/>
    <s v="ISGE5-510"/>
    <s v="76271393"/>
    <s v="冀北"/>
    <s v="FT000041610"/>
    <s v="FDHEB039"/>
    <s v="承德市众智汽车销售有限公司"/>
    <s v="先生"/>
    <s v="4259SMFKB-C1Z01600"/>
    <d v="2019-12-15T14:05:01"/>
    <d v="2019-12-15T15:54:54"/>
    <s v="6810001058"/>
    <s v="经检查发现座椅内部白色与黑色调节机构无法啮合致使座椅一直处于放气状态无法调节座椅高度拆卸座椅维修处理"/>
    <s v="驾驶员座椅装配不当"/>
    <s v="FH468100000016A1093"/>
    <s v="驾驶员座椅总成"/>
    <s v="北京光华荣昌汽车部件有限公司"/>
    <s v="A1093"/>
    <s v="北京光华荣昌汽车部件有限公司"/>
    <s v="FH468100000016A1093"/>
    <s v="驾驶员座椅总成"/>
    <s v="已确认"/>
    <d v="2019-12-26T10:32:38"/>
    <m/>
    <d v="2019-12-26T10:32:38"/>
    <s v="SP010"/>
    <m/>
    <s v="是"/>
    <m/>
    <m/>
    <m/>
    <m/>
    <m/>
    <m/>
    <m/>
    <m/>
    <m/>
    <m/>
    <m/>
    <m/>
    <m/>
    <m/>
    <m/>
    <s v="已结算"/>
    <d v="2019-12-31T23:59:59"/>
    <n v="0"/>
    <n v="223.44"/>
    <d v="1899-12-30T00:00:00"/>
    <d v="1899-12-30T00:00:00"/>
    <d v="1899-12-30T00:00:00"/>
    <d v="1899-12-30T00:00:00"/>
    <n v="223.44"/>
    <m/>
    <m/>
    <m/>
    <m/>
    <m/>
    <m/>
    <m/>
    <s v="气悬浮"/>
    <m/>
    <x v="1"/>
  </r>
  <r>
    <x v="0"/>
    <s v="2450"/>
    <s v="北京福田戴姆勒汽车有限公司"/>
    <s v="RCFT000046181201912180001"/>
    <s v="RCMFT000046181201912180001"/>
    <s v="终审通过"/>
    <s v="普通维修"/>
    <s v="整车"/>
    <s v="LRDS6PTC8JH501197"/>
    <s v="JH501197"/>
    <s v="欧曼"/>
    <s v="无"/>
    <s v="6系公路车"/>
    <s v="服务产品线"/>
    <d v="2017-09-30T00:00:00"/>
    <d v="2018-12-13T00:00:00"/>
    <n v="128520"/>
    <m/>
    <s v="运输车"/>
    <s v="6X4"/>
    <s v="无"/>
    <m/>
    <m/>
    <s v="BJ4253SNFCB-AC"/>
    <s v="WP12NG380E51"/>
    <s v="1418S800040"/>
    <s v="冀北"/>
    <s v="FT000046181"/>
    <s v="FDHEB041"/>
    <s v="卢龙县硕峰伟业汽车销售有限公司"/>
    <s v="龚静超"/>
    <s v="4257SMFCB-A4Z00100"/>
    <d v="2019-12-17T11:44:52"/>
    <d v="2019-12-18T14:12:15"/>
    <s v="6810001058"/>
    <s v="用户反映座椅异响，检查发现座椅减震器损坏"/>
    <s v="驾驶员座椅装配不当"/>
    <s v="FH0681010017A0A1093"/>
    <s v="驾驶员气囊减震器总成"/>
    <s v="北京光华荣昌汽车部件有限公司"/>
    <s v="A1093"/>
    <s v="北京光华荣昌汽车部件有限公司"/>
    <s v="FH0681010017A0A1093"/>
    <s v="驾驶员气囊减震器总成"/>
    <s v="已确认"/>
    <d v="2019-12-25T20:37:24"/>
    <m/>
    <d v="2019-12-25T20:37:24"/>
    <s v="SP012"/>
    <m/>
    <s v="是"/>
    <m/>
    <m/>
    <m/>
    <m/>
    <m/>
    <m/>
    <m/>
    <m/>
    <m/>
    <m/>
    <m/>
    <m/>
    <m/>
    <m/>
    <m/>
    <s v="已结算"/>
    <d v="2019-12-31T23:59:59"/>
    <n v="342.84"/>
    <n v="223.44"/>
    <d v="1899-12-30T00:00:00"/>
    <d v="1900-02-22T20:24:00"/>
    <d v="1900-02-05T17:02:24"/>
    <d v="1899-12-30T00:00:00"/>
    <n v="658.84"/>
    <m/>
    <m/>
    <m/>
    <m/>
    <m/>
    <m/>
    <m/>
    <s v="阻尼器失效"/>
    <n v="0"/>
    <x v="2"/>
  </r>
  <r>
    <x v="0"/>
    <s v="2450"/>
    <s v="北京福田戴姆勒汽车有限公司"/>
    <s v="RCFT000057151201912140010"/>
    <s v="RCMFT000057151201912140005"/>
    <s v="终审通过"/>
    <s v="普通维修"/>
    <s v="整车"/>
    <s v="LRDS6PEB6KT012400"/>
    <s v="KT012400"/>
    <s v="欧曼"/>
    <s v="无"/>
    <s v="6系公路车"/>
    <s v="服务产品线"/>
    <d v="2019-03-31T00:00:00"/>
    <d v="2019-04-18T00:00:00"/>
    <n v="46038"/>
    <m/>
    <s v="运输车"/>
    <s v="6×4"/>
    <s v="P001"/>
    <m/>
    <m/>
    <s v="BJ4259SNFKB-AA"/>
    <s v="ISGE5-510"/>
    <s v="76266576"/>
    <s v="包头"/>
    <s v="FT000057151"/>
    <s v="FDNEM020"/>
    <s v="鄂尔多斯市致远汽车服务有限责任公司"/>
    <s v="李洪福"/>
    <s v="4259SMFKB-C1T01700"/>
    <d v="2019-12-11T14:06:03"/>
    <d v="2019-12-14T14:54:29"/>
    <s v="6810001329"/>
    <s v="客户车辆座椅漏气，维修人员检查发现座椅气悬浮故障，更换后恢复正常"/>
    <s v="驾驶员座椅调整机构卡滞"/>
    <s v="SH5-6801120A1093"/>
    <s v="气悬浮总成"/>
    <s v="北京光华荣昌汽车部件有限公司"/>
    <s v="A1093"/>
    <s v="北京光华荣昌汽车部件有限公司"/>
    <s v="SH5-6801120A1093"/>
    <s v="气悬浮总成"/>
    <s v="已确认"/>
    <d v="2019-12-24T16:05:54"/>
    <m/>
    <d v="2019-12-24T16:05:54"/>
    <s v="SP039"/>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0057151201912140016"/>
    <e v="#N/A"/>
    <s v="终审通过"/>
    <s v="普通维修"/>
    <s v="整车"/>
    <s v="LRDS6PEB6KR011583"/>
    <s v="KR011583"/>
    <s v="欧曼"/>
    <s v="无"/>
    <s v="6系公路车"/>
    <s v="服务产品线"/>
    <d v="2019-03-26T00:00:00"/>
    <d v="2019-04-10T00:00:00"/>
    <n v="45934"/>
    <m/>
    <s v="运输车"/>
    <s v="6×4"/>
    <s v="P001"/>
    <m/>
    <m/>
    <s v="BJ4259SNFKB-AA"/>
    <s v="ISGE5-460"/>
    <s v="76265138"/>
    <s v="包头"/>
    <s v="FT000057151"/>
    <s v="FDNEM020"/>
    <s v="鄂尔多斯市致远汽车服务有限责任公司"/>
    <s v="郭喜斌"/>
    <s v="4259SMFKB-F8T00400"/>
    <d v="2019-12-13T12:07:18"/>
    <d v="2019-12-14T14:55:18"/>
    <s v="6810002329"/>
    <s v="客户反映座椅无法保持调整高度，维修人员检查发现座椅气悬浮气阀卡滞，维修润滑座椅气悬浮气阀后故障排除"/>
    <s v="副驾驶员座椅调整机构卡滞"/>
    <s v="SH5-6801120A1093"/>
    <s v="气悬浮总成"/>
    <s v="北京光华荣昌汽车部件有限公司"/>
    <s v="A1093"/>
    <s v="北京光华荣昌汽车部件有限公司"/>
    <s v="SH5-6801120A1093"/>
    <s v="气悬浮总成"/>
    <s v="已确认"/>
    <d v="2019-12-24T15:56:22"/>
    <m/>
    <d v="2019-12-24T15:56:22"/>
    <s v="SP039"/>
    <m/>
    <s v="是"/>
    <m/>
    <m/>
    <m/>
    <m/>
    <m/>
    <m/>
    <m/>
    <m/>
    <m/>
    <m/>
    <m/>
    <m/>
    <m/>
    <m/>
    <m/>
    <s v="已结算"/>
    <d v="2019-12-31T23:59:59"/>
    <n v="0"/>
    <n v="111.72"/>
    <d v="1899-12-30T00:00:00"/>
    <d v="1899-12-30T00:00:00"/>
    <d v="1899-12-30T00:00:00"/>
    <d v="1899-12-30T00:00:00"/>
    <n v="111.72"/>
    <m/>
    <m/>
    <m/>
    <m/>
    <m/>
    <m/>
    <m/>
    <s v="气悬浮"/>
    <m/>
    <x v="1"/>
  </r>
  <r>
    <x v="0"/>
    <s v="2450"/>
    <s v="北京福田戴姆勒汽车有限公司"/>
    <s v="RCFT000057151201912140017"/>
    <e v="#N/A"/>
    <s v="终审通过"/>
    <s v="普通维修"/>
    <s v="整车"/>
    <s v="LRDS6PEB5KT014784"/>
    <s v="KT014784"/>
    <s v="欧曼"/>
    <s v="无"/>
    <s v="6系公路车"/>
    <s v="服务产品线"/>
    <d v="2019-04-16T00:00:00"/>
    <d v="2019-06-10T00:00:00"/>
    <n v="41289"/>
    <m/>
    <s v="运输车"/>
    <s v="6×4"/>
    <s v="P001"/>
    <m/>
    <m/>
    <s v="BJ4259SNFKB-AA"/>
    <s v="ISGE5-510"/>
    <s v="76269441"/>
    <s v="包头"/>
    <s v="FT000057151"/>
    <s v="FDNEM020"/>
    <s v="鄂尔多斯市致远汽车服务有限责任公司"/>
    <s v="白雨"/>
    <s v="4259SMFKB-C1T01500"/>
    <d v="2019-12-13T13:14:20"/>
    <d v="2019-12-14T14:55:25"/>
    <s v="6810002329"/>
    <s v="客户车辆驾驶员座椅无法保持调整好的高度，维修人员检查发现座椅气悬浮气阀卡滞，拆装座椅气悬气阀涂抹润滑有后恢复正常"/>
    <s v="副驾驶员座椅调整机构卡滞"/>
    <s v="SH5-6801120A1093"/>
    <s v="气悬浮总成"/>
    <s v="北京光华荣昌汽车部件有限公司"/>
    <s v="A1093"/>
    <s v="北京光华荣昌汽车部件有限公司"/>
    <s v="SH5-6801120A1093"/>
    <s v="气悬浮总成"/>
    <s v="已确认"/>
    <d v="2019-12-24T15:56:15"/>
    <m/>
    <d v="2019-12-24T15:56:15"/>
    <s v="SP039"/>
    <m/>
    <s v="是"/>
    <m/>
    <m/>
    <m/>
    <m/>
    <m/>
    <m/>
    <m/>
    <m/>
    <m/>
    <m/>
    <m/>
    <m/>
    <m/>
    <m/>
    <m/>
    <s v="已结算"/>
    <d v="2019-12-31T23:59:59"/>
    <n v="0"/>
    <n v="111.72"/>
    <d v="1899-12-30T00:00:00"/>
    <d v="1899-12-30T00:00:00"/>
    <d v="1899-12-30T00:00:00"/>
    <d v="1899-12-30T00:00:00"/>
    <n v="111.72"/>
    <m/>
    <m/>
    <m/>
    <m/>
    <m/>
    <m/>
    <m/>
    <s v="气悬浮"/>
    <m/>
    <x v="1"/>
  </r>
  <r>
    <x v="0"/>
    <s v="2450"/>
    <s v="北京福田戴姆勒汽车有限公司"/>
    <s v="RCFT000063790201912130002"/>
    <e v="#N/A"/>
    <s v="终审通过"/>
    <s v="普通维修"/>
    <s v="整车"/>
    <s v="LRDS6PEB3KR034335"/>
    <s v="KR034335"/>
    <s v="欧曼"/>
    <s v="无"/>
    <s v="6系公路车"/>
    <s v="服务产品线"/>
    <d v="2019-10-27T00:00:00"/>
    <d v="2019-11-26T00:00:00"/>
    <n v="6117"/>
    <m/>
    <s v="运输车"/>
    <s v="6×4"/>
    <s v="P001"/>
    <m/>
    <m/>
    <s v="BJ4259SNFKB-XJ"/>
    <s v="ISGE5-460"/>
    <s v="76298149"/>
    <s v="冀北"/>
    <s v="FT000063790"/>
    <s v="FDHEB049"/>
    <s v="遵化市福曼汽车销售服务有限公司"/>
    <s v="张志刚"/>
    <s v="4259SMFKB-F6T01000"/>
    <d v="2019-12-12T13:04:17"/>
    <d v="2019-12-13T11:43:53"/>
    <s v="6810015034"/>
    <s v="经检查驾驶员座椅管路断裂漏气"/>
    <s v="座椅气阀总成（气囊座椅)漏气"/>
    <s v="FH468100000014A1093"/>
    <s v="驾驶员座椅总成"/>
    <s v="北京光华荣昌汽车部件有限公司"/>
    <s v="A1093"/>
    <s v="北京光华荣昌汽车部件有限公司"/>
    <s v="FH468100000014A1093"/>
    <s v="驾驶员座椅总成"/>
    <s v="未确认"/>
    <d v="2019-12-24T14:35:28"/>
    <m/>
    <d v="2019-12-24T14:35:28"/>
    <s v="SP037"/>
    <m/>
    <s v="是"/>
    <m/>
    <m/>
    <m/>
    <m/>
    <m/>
    <m/>
    <m/>
    <m/>
    <m/>
    <m/>
    <m/>
    <m/>
    <m/>
    <m/>
    <s v="自费外出，地址：唐山市玉田县无终东街靠近玉田县超限监测站"/>
    <s v="已结算"/>
    <d v="2019-12-31T23:59:59"/>
    <n v="0"/>
    <n v="111.72"/>
    <d v="1899-12-30T00:00:00"/>
    <d v="1899-12-30T00:00:00"/>
    <d v="1899-12-30T00:00:00"/>
    <d v="1899-12-30T00:00:00"/>
    <n v="111.72"/>
    <m/>
    <m/>
    <m/>
    <m/>
    <m/>
    <m/>
    <m/>
    <s v="气悬浮"/>
    <m/>
    <x v="1"/>
  </r>
  <r>
    <x v="0"/>
    <s v="2450"/>
    <s v="北京福田戴姆勒汽车有限公司"/>
    <s v="RCFT000070614201912140006"/>
    <s v="RCMFT000070614201912140005"/>
    <s v="终审通过"/>
    <s v="普通维修"/>
    <s v="整车"/>
    <s v="LRDS6PEB9KR016650"/>
    <s v="KR016650"/>
    <s v="欧曼"/>
    <s v="无"/>
    <s v="6系公路车"/>
    <s v="服务产品线"/>
    <d v="2019-04-30T00:00:00"/>
    <d v="2019-09-29T00:00:00"/>
    <n v="25846"/>
    <m/>
    <s v="运输车"/>
    <s v="6×4"/>
    <s v="P001"/>
    <m/>
    <m/>
    <s v="00"/>
    <s v="ISGE5-510"/>
    <s v="76271679"/>
    <s v="青海"/>
    <s v="FT000070614"/>
    <s v="FDQIH001"/>
    <s v="青海惠卓汽车维修服务有限公司"/>
    <s v="姜"/>
    <s v="4259SMFKB-B9Z04200"/>
    <d v="2019-12-13T12:55:03"/>
    <d v="2019-12-14T11:51:56"/>
    <s v="6810001210"/>
    <s v="经检查车辆驾驶员座椅无减振及骨架损坏，无法维修处理，需更换座椅总成处理"/>
    <s v="驾驶员座椅骨架断裂"/>
    <s v="FH468100000016A1093"/>
    <s v="驾驶员座椅总成"/>
    <s v="北京光华荣昌汽车部件有限公司"/>
    <s v="A1093"/>
    <s v="北京光华荣昌汽车部件有限公司"/>
    <s v="FH468100000016A1093"/>
    <s v="驾驶员座椅总成"/>
    <s v="已确认"/>
    <d v="2019-12-24T10:18:52"/>
    <s v="旧件验收"/>
    <d v="2019-12-24T10:18:52"/>
    <s v="SP036"/>
    <s v="更换拆分件底座即可修复_x000d_"/>
    <s v="是"/>
    <m/>
    <m/>
    <m/>
    <m/>
    <m/>
    <m/>
    <m/>
    <m/>
    <m/>
    <m/>
    <m/>
    <m/>
    <m/>
    <m/>
    <m/>
    <s v="已结算"/>
    <d v="2019-12-31T23:59:59"/>
    <n v="3696.11"/>
    <n v="105.84"/>
    <d v="1899-12-30T00:00:00"/>
    <d v="1901-08-13T08:52:48"/>
    <d v="1901-02-09T13:40:48"/>
    <d v="1899-12-30T00:00:00"/>
    <n v="4799.8900000000003"/>
    <m/>
    <m/>
    <m/>
    <m/>
    <m/>
    <m/>
    <m/>
    <s v="气悬浮不升降"/>
    <n v="190419"/>
    <x v="0"/>
  </r>
  <r>
    <x v="0"/>
    <s v="2450"/>
    <s v="北京福田戴姆勒汽车有限公司"/>
    <s v="RCFT000071408201912200003"/>
    <s v="RCMFT000071408201912200007"/>
    <s v="终审通过"/>
    <s v="普通维修"/>
    <s v="整车"/>
    <s v="LRDV7PEC9KT015410"/>
    <s v="KT015410"/>
    <s v="欧曼"/>
    <s v="无"/>
    <s v="9系非公路车"/>
    <s v="服务产品线"/>
    <d v="2019-04-30T00:00:00"/>
    <d v="2019-06-25T00:00:00"/>
    <n v="70993"/>
    <m/>
    <s v="运输车"/>
    <s v="8X4"/>
    <s v="P002"/>
    <m/>
    <s v="BJ3319DPPKF"/>
    <s v="BJ3319DMPKF-AB"/>
    <s v="ISGE5-430"/>
    <s v="76248667"/>
    <s v="黑吉"/>
    <s v="FT000071408"/>
    <s v="FDHEL013"/>
    <s v="哈尔滨润宇广溢汽车销售服务有限公司"/>
    <s v="曹雷"/>
    <s v="3319DPPKF-A6Z00200"/>
    <d v="2019-12-20T12:40:16"/>
    <d v="2019-12-20T14:22:16"/>
    <s v="6810001210"/>
    <s v="经检查发现该车辆坐框减震器开裂。"/>
    <s v="驾驶员座椅骨架断裂"/>
    <s v="SH4A-6805001-BA1093"/>
    <s v="坐框减震器总成"/>
    <s v="北京光华荣昌汽车部件有限公司"/>
    <s v="A1093"/>
    <s v="北京光华荣昌汽车部件有限公司"/>
    <s v="SH4A-6805001-BA1093"/>
    <s v="坐框减震器总成"/>
    <s v="已确认"/>
    <d v="2020-01-01T10:28:40"/>
    <m/>
    <d v="2020-01-01T10:28:40"/>
    <s v="SP016"/>
    <m/>
    <s v="是"/>
    <m/>
    <m/>
    <m/>
    <m/>
    <m/>
    <m/>
    <m/>
    <m/>
    <m/>
    <m/>
    <m/>
    <m/>
    <m/>
    <m/>
    <m/>
    <s v="已结算"/>
    <d v="2019-12-31T23:59:59"/>
    <n v="272.49"/>
    <n v="246.96"/>
    <d v="1899-12-30T00:00:00"/>
    <d v="1900-02-11T14:09:36"/>
    <d v="1900-01-28T23:16:48"/>
    <d v="1899-12-30T00:00:00"/>
    <n v="593.0100000000001"/>
    <m/>
    <m/>
    <m/>
    <m/>
    <m/>
    <m/>
    <m/>
    <s v="开焊"/>
    <m/>
    <x v="2"/>
  </r>
  <r>
    <x v="0"/>
    <s v="2450"/>
    <s v="北京福田戴姆勒汽车有限公司"/>
    <s v="RCFT000077509201912140002"/>
    <e v="#N/A"/>
    <s v="终审通过"/>
    <s v="普通维修"/>
    <s v="整车"/>
    <s v="LRDV7PEC8KR019901"/>
    <s v="KR019901"/>
    <s v="欧曼"/>
    <s v="无"/>
    <s v="9系非公路车"/>
    <s v="服务产品线"/>
    <d v="2019-06-05T00:00:00"/>
    <d v="2019-07-15T00:00:00"/>
    <n v="14231"/>
    <m/>
    <s v="运输车"/>
    <s v="8X4"/>
    <s v="P002"/>
    <m/>
    <m/>
    <s v="BJ3319DNPKC-AD"/>
    <s v="ISGE5-340"/>
    <s v="76276708"/>
    <s v="粤东+琼"/>
    <s v="FT000077509"/>
    <s v="FDGUD023"/>
    <s v="惠州市乐通汽车销售服务有限公司"/>
    <s v="包先生"/>
    <s v="3319DPPKC-D1Z00100"/>
    <d v="2019-12-14T09:33:29"/>
    <d v="2019-12-14T11:00:26"/>
    <s v="6810015034"/>
    <s v="经拆检发现，座椅气阀总成（气囊座椅)漏气导致座椅上下起不来"/>
    <s v="座椅气阀总成（气囊座椅)漏气"/>
    <s v="F1B24968104014A1093"/>
    <s v="座椅气阀调节机构总成"/>
    <s v="北京光华荣昌汽车部件有限公司"/>
    <s v="A1093"/>
    <s v="北京光华荣昌汽车部件有限公司"/>
    <s v="F1B24968104014A1093"/>
    <s v="座椅气阀调节机构总成"/>
    <s v="已确认"/>
    <d v="2020-01-06T17:48:58"/>
    <m/>
    <d v="2020-01-06T17:48:58"/>
    <s v="SP036"/>
    <m/>
    <s v="是"/>
    <m/>
    <m/>
    <m/>
    <m/>
    <m/>
    <m/>
    <m/>
    <m/>
    <m/>
    <m/>
    <m/>
    <m/>
    <m/>
    <m/>
    <m/>
    <s v="已结算"/>
    <d v="2019-12-31T23:59:59"/>
    <n v="0"/>
    <n v="246.96"/>
    <d v="1899-12-30T00:00:00"/>
    <d v="1899-12-30T00:00:00"/>
    <d v="1899-12-30T00:00:00"/>
    <d v="1899-12-30T00:00:00"/>
    <n v="246.96"/>
    <m/>
    <m/>
    <m/>
    <m/>
    <m/>
    <m/>
    <m/>
    <s v="气悬浮"/>
    <m/>
    <x v="4"/>
  </r>
  <r>
    <x v="0"/>
    <s v="2450"/>
    <s v="北京福田戴姆勒汽车有限公司"/>
    <s v="RCFT000077511201912150001"/>
    <s v="RCMFT000077511201912150001"/>
    <s v="终审通过"/>
    <s v="普通维修"/>
    <s v="整车"/>
    <s v="LRDS6PTC1JT501362"/>
    <s v="JT501362"/>
    <s v="欧曼"/>
    <s v="无"/>
    <s v="6系公路车"/>
    <s v="服务产品线"/>
    <d v="2018-05-01T00:00:00"/>
    <d v="2018-07-03T00:00:00"/>
    <n v="399235"/>
    <m/>
    <s v="运输车"/>
    <s v="6X4"/>
    <s v="无"/>
    <m/>
    <s v="4257SMFCB-A4Z00100"/>
    <s v="BJ4253SNFCB-AC"/>
    <s v="WP12NG380E51"/>
    <s v="1418G800006"/>
    <s v="冀北"/>
    <s v="FT000077511"/>
    <s v="FDHEB052"/>
    <s v="昌黎县黎昌鸿图汽车维修有限公司"/>
    <s v="万焕峰"/>
    <s v="4257SMFCB-A4Z00100"/>
    <d v="2019-12-15T11:20:56"/>
    <d v="2019-12-15T11:33:46"/>
    <s v="7040002123"/>
    <s v="检查发现：上卧铺左侧骨架断裂，无法使用。"/>
    <s v="上卧铺骨架开焊"/>
    <s v="FH0704010100A0A1093"/>
    <s v="卧铺总成(上)"/>
    <s v="北京光华荣昌汽车部件有限公司"/>
    <s v="A1093"/>
    <s v="北京光华荣昌汽车部件有限公司"/>
    <s v="FH0704010100A0A1093"/>
    <s v="卧铺总成(上)"/>
    <s v="未确认"/>
    <d v="2019-12-24T08:52:14"/>
    <m/>
    <d v="2019-12-24T08:52:14"/>
    <s v="SP011"/>
    <m/>
    <s v="是"/>
    <m/>
    <m/>
    <m/>
    <m/>
    <m/>
    <m/>
    <m/>
    <m/>
    <m/>
    <m/>
    <m/>
    <m/>
    <m/>
    <m/>
    <m/>
    <s v="已结算"/>
    <d v="2019-12-31T23:59:59"/>
    <n v="488.42"/>
    <n v="95.76"/>
    <d v="1899-12-30T00:00:00"/>
    <d v="1900-03-18T03:21:36"/>
    <d v="1900-02-21T17:16:48"/>
    <d v="1899-12-30T00:00:00"/>
    <n v="716.04000000000008"/>
    <m/>
    <m/>
    <m/>
    <m/>
    <m/>
    <m/>
    <m/>
    <s v="断裂"/>
    <m/>
    <x v="1"/>
  </r>
  <r>
    <x v="0"/>
    <s v="2450"/>
    <s v="北京福田戴姆勒汽车有限公司"/>
    <s v="RCFT000085201912170004"/>
    <s v="RCMFT000085201912170019"/>
    <s v="终审通过"/>
    <s v="普通维修"/>
    <s v="整车"/>
    <s v="LRDS6PEB0KT032643"/>
    <s v="KT032643"/>
    <s v="欧曼"/>
    <s v="无"/>
    <s v="6系公路车"/>
    <s v="服务产品线"/>
    <d v="2019-10-17T00:00:00"/>
    <d v="2019-10-22T00:00:00"/>
    <n v="17643"/>
    <m/>
    <s v="运输车"/>
    <s v="6X4"/>
    <s v="P001"/>
    <m/>
    <m/>
    <s v="BJ4253SNFKB-AC"/>
    <s v="ISGE5-400"/>
    <s v="76296410"/>
    <s v="冀南"/>
    <s v="FT000085"/>
    <s v="HEB00254"/>
    <s v="沧州市荣辉汽车贸易有限公司"/>
    <s v="王乐"/>
    <s v="4257SNFKB-X1Z00100"/>
    <d v="2019-12-15T16:13:00"/>
    <d v="2019-12-17T11:07:59"/>
    <s v="6810001329"/>
    <s v="座椅调整机构卡滞"/>
    <s v="驾驶员座椅调整机构卡滞"/>
    <s v="SH3A-6801000A1093"/>
    <s v="底座模块化总成"/>
    <s v="北京光华荣昌汽车部件有限公司"/>
    <s v="A1093"/>
    <s v="北京光华荣昌汽车部件有限公司"/>
    <s v="SH3A-6801000A1093"/>
    <s v="底座模块化总成"/>
    <s v="未确认"/>
    <d v="2020-01-04T14:30:42"/>
    <s v="系统判定车联网数据异常"/>
    <d v="2020-01-04T14:30:42"/>
    <s v="SP009"/>
    <m/>
    <s v="是"/>
    <m/>
    <m/>
    <m/>
    <m/>
    <m/>
    <m/>
    <m/>
    <m/>
    <m/>
    <m/>
    <m/>
    <m/>
    <m/>
    <m/>
    <s v="外出唐山市古冶区范各庄镇196乡道靠近唐山国义"/>
    <s v="已结算"/>
    <d v="2019-12-31T23:59:59"/>
    <n v="759.53"/>
    <n v="111.72"/>
    <d v="1899-12-30T00:00:00"/>
    <d v="1900-04-30T12:28:48"/>
    <d v="1900-03-23T12:57:36"/>
    <d v="1899-12-30T00:00:00"/>
    <n v="1076.31"/>
    <m/>
    <m/>
    <m/>
    <m/>
    <m/>
    <m/>
    <m/>
    <s v="调整机构卡滞"/>
    <n v="0"/>
    <x v="0"/>
  </r>
  <r>
    <x v="0"/>
    <s v="2450"/>
    <s v="北京福田戴姆勒汽车有限公司"/>
    <s v="RCFT000087932201912170006"/>
    <s v="RCMFT000087932201912170023"/>
    <s v="终审通过"/>
    <s v="普通维修"/>
    <s v="整车"/>
    <s v="LRDS6PEBXJL607278"/>
    <s v="JL607278"/>
    <s v="欧曼"/>
    <s v="无"/>
    <s v="6系公路车"/>
    <s v="服务产品线"/>
    <d v="2018-04-28T00:00:00"/>
    <d v="2018-07-31T00:00:00"/>
    <n v="252917"/>
    <m/>
    <s v="运输车"/>
    <s v="6X4"/>
    <s v="无"/>
    <m/>
    <m/>
    <s v="BJ4253SNFKB-AC"/>
    <s v="ISGE5-400"/>
    <s v="76215960"/>
    <s v="晋南"/>
    <s v="FT000087932"/>
    <s v="FDSHX044"/>
    <s v="曲沃重义汽车服务有限公司"/>
    <s v="文红泉"/>
    <s v="4257SNFKB-X1Z00200"/>
    <d v="2019-12-16T16:17:34"/>
    <d v="2019-12-17T15:00:32"/>
    <s v="6810001118"/>
    <s v="经检查发现座垫与靠背塌陷变形，影响使用，客户要求更换；"/>
    <s v="驾驶员座椅软垫变形塌陷"/>
    <s v="SH3A-6801400A1093"/>
    <s v="座垫总成"/>
    <s v="北京光华荣昌汽车部件有限公司"/>
    <s v="A1093"/>
    <s v="北京光华荣昌汽车部件有限公司"/>
    <s v="SH3A-6801400A1093"/>
    <s v="座垫总成"/>
    <s v="已确认"/>
    <d v="2019-12-25T15:29:33"/>
    <m/>
    <d v="2019-12-25T15:29:33"/>
    <s v="SP016"/>
    <m/>
    <s v="是"/>
    <m/>
    <m/>
    <m/>
    <m/>
    <m/>
    <m/>
    <m/>
    <m/>
    <m/>
    <m/>
    <m/>
    <m/>
    <m/>
    <m/>
    <m/>
    <s v="已结算"/>
    <d v="2019-12-31T23:59:59"/>
    <n v="277.86"/>
    <n v="111.72"/>
    <d v="1899-12-30T00:00:00"/>
    <d v="1900-02-12T10:48:00"/>
    <d v="1900-01-29T13:26:24"/>
    <d v="1899-12-30T00:00:00"/>
    <n v="464.59000000000003"/>
    <m/>
    <m/>
    <m/>
    <m/>
    <m/>
    <m/>
    <m/>
    <s v="钢丝外漏"/>
    <n v="0"/>
    <x v="2"/>
  </r>
  <r>
    <x v="0"/>
    <s v="2450"/>
    <s v="北京福田戴姆勒汽车有限公司"/>
    <s v="RCFT000089201912120007"/>
    <s v="RCMFT000089201912110001"/>
    <s v="终审通过"/>
    <s v="普通维修"/>
    <s v="整车"/>
    <s v="LRDV6PEC5KT025211"/>
    <s v="KT025211"/>
    <s v="欧曼"/>
    <s v="无"/>
    <s v="9系非公路车"/>
    <s v="服务产品线"/>
    <d v="2019-08-09T00:00:00"/>
    <d v="2019-09-24T00:00:00"/>
    <n v="24058"/>
    <m/>
    <s v="运输车"/>
    <s v="6×4"/>
    <s v="P002"/>
    <m/>
    <s v="BJ3259Y6DLL-02"/>
    <s v="BJ3259Y6DLL-01"/>
    <s v="WP12.400E62"/>
    <s v="1419H098712"/>
    <s v="京津"/>
    <s v="FT000089"/>
    <s v="BEJ00059"/>
    <s v="北京银汉华星商贸有限公司"/>
    <s v="郭静楠"/>
    <s v="3259DMPKE-1FZ00100"/>
    <d v="2019-12-11T08:29:38"/>
    <d v="2019-12-12T12:54:54"/>
    <s v="6810001329"/>
    <s v="座椅无法调节，底座漏气。为该车更换驾驶员座椅。"/>
    <s v="驾驶员座椅调整机构卡滞"/>
    <s v="FH468100000013A1093"/>
    <s v="驾驶员座椅总成"/>
    <s v="北京光华荣昌汽车部件有限公司"/>
    <s v="A1093"/>
    <s v="北京光华荣昌汽车部件有限公司"/>
    <s v="FH468100000013A1093"/>
    <s v="驾驶员座椅总成"/>
    <s v="未确认"/>
    <d v="2019-12-23T15:57:51"/>
    <m/>
    <d v="2019-12-23T15:57:51"/>
    <s v="SP036"/>
    <m/>
    <s v="是"/>
    <m/>
    <m/>
    <m/>
    <m/>
    <m/>
    <m/>
    <m/>
    <m/>
    <m/>
    <m/>
    <m/>
    <m/>
    <m/>
    <m/>
    <m/>
    <s v="已结算"/>
    <d v="2019-12-31T23:59:59"/>
    <n v="3445.1"/>
    <n v="123.48"/>
    <d v="1899-12-30T00:00:00"/>
    <d v="1901-07-04T05:02:24"/>
    <d v="1901-01-12T23:02:24"/>
    <d v="1899-12-30T00:00:00"/>
    <n v="4498.75"/>
    <m/>
    <m/>
    <m/>
    <m/>
    <m/>
    <m/>
    <m/>
    <s v="阻尼器螺栓脱落"/>
    <n v="0"/>
    <x v="2"/>
  </r>
  <r>
    <x v="0"/>
    <s v="2450"/>
    <s v="北京福田戴姆勒汽车有限公司"/>
    <s v="RCFT000089201912200018"/>
    <s v="RCMFT000089201912200044"/>
    <s v="终审通过"/>
    <s v="普通维修"/>
    <s v="整车"/>
    <s v="LRDV6PEC8KR022798"/>
    <s v="KR022798"/>
    <s v="欧曼"/>
    <s v="无"/>
    <s v="9系非公路车"/>
    <s v="服务产品线"/>
    <d v="2019-07-31T00:00:00"/>
    <d v="2019-09-19T00:00:00"/>
    <n v="7239"/>
    <m/>
    <s v="运输车"/>
    <s v="6×4"/>
    <s v="P002"/>
    <m/>
    <s v="BJ3259Y6DLL-02"/>
    <s v="00"/>
    <s v="WP12.400E62"/>
    <s v="1419F088004"/>
    <s v="京津"/>
    <s v="FT000089"/>
    <s v="BEJ00059"/>
    <s v="北京银汉华星商贸有限公司"/>
    <s v="朱文强"/>
    <s v="3259DMPKE-1FZ00100"/>
    <d v="2019-12-20T09:33:15"/>
    <d v="2019-12-20T14:33:34"/>
    <s v="6810001329"/>
    <s v="主驾驶员座椅漏气，调整机构卡滞，座椅不起，为该车更换座椅总成。"/>
    <s v="驾驶员座椅调整机构卡滞"/>
    <s v="FH468100000013A1093"/>
    <s v="驾驶员座椅总成"/>
    <s v="北京光华荣昌汽车部件有限公司"/>
    <s v="A1093"/>
    <s v="北京光华荣昌汽车部件有限公司"/>
    <s v="FH468100000013A1093"/>
    <s v="驾驶员座椅总成"/>
    <s v="已确认"/>
    <d v="2020-01-01T10:27:26"/>
    <m/>
    <d v="2020-01-01T10:27:26"/>
    <s v="SP016"/>
    <m/>
    <s v="是"/>
    <m/>
    <m/>
    <m/>
    <m/>
    <m/>
    <m/>
    <m/>
    <m/>
    <m/>
    <m/>
    <m/>
    <m/>
    <m/>
    <m/>
    <m/>
    <s v="已结算"/>
    <d v="2019-12-31T23:59:59"/>
    <n v="3445.1"/>
    <n v="123.48"/>
    <d v="1899-12-30T00:00:00"/>
    <d v="1901-07-04T05:02:24"/>
    <d v="1901-01-12T23:02:24"/>
    <d v="1899-12-30T00:00:00"/>
    <n v="4498.75"/>
    <m/>
    <m/>
    <m/>
    <m/>
    <m/>
    <m/>
    <m/>
    <s v="气悬浮失效一蹲到底"/>
    <n v="0"/>
    <x v="0"/>
  </r>
  <r>
    <x v="0"/>
    <s v="2450"/>
    <s v="北京福田戴姆勒汽车有限公司"/>
    <s v="RCFT000762201912180007"/>
    <s v="RCMFT000762201912180008"/>
    <s v="终审通过"/>
    <s v="普通维修"/>
    <s v="整车"/>
    <s v="LRDS6PTC0KR019142"/>
    <s v="KR019142"/>
    <s v="欧曼"/>
    <s v="无"/>
    <s v="6系公路车"/>
    <s v="服务产品线"/>
    <d v="2019-05-28T00:00:00"/>
    <d v="2019-06-23T00:00:00"/>
    <n v="20518"/>
    <m/>
    <s v="运输车"/>
    <s v="6×4"/>
    <s v="P001"/>
    <m/>
    <s v="BJ4253SNFCB-AE"/>
    <s v="BJ4253SNFCB-AE"/>
    <s v="ISG12GE5-400"/>
    <s v="76274263"/>
    <s v="粤东+琼"/>
    <s v="FT000762"/>
    <s v="HAN00009"/>
    <s v="海南云兴康盛汽车贸易有限公司"/>
    <s v="刘焕"/>
    <s v="4257SNFCB-W7T00100"/>
    <d v="2019-12-17T13:34:07"/>
    <d v="2019-12-18T11:58:59"/>
    <s v="6810001111"/>
    <s v="客户反映主、副驾驶员坐垫开裂，经检查为主、副驾驶员座垫总成缝合不牢导致故障。更换主、副驾驶员座垫总成"/>
    <s v="驾驶员座椅软垫开裂"/>
    <s v="SH3A-6801400A1093"/>
    <s v="座垫总成"/>
    <s v="北京光华荣昌汽车部件有限公司"/>
    <s v="A1093"/>
    <s v="北京光华荣昌汽车部件有限公司"/>
    <s v="SH3A-6801400A1093"/>
    <s v="座垫总成"/>
    <s v="未确认"/>
    <d v="2019-12-21T15:09:31"/>
    <m/>
    <d v="2019-12-21T15:09:31"/>
    <s v="SP038"/>
    <m/>
    <s v="是"/>
    <m/>
    <m/>
    <m/>
    <m/>
    <m/>
    <m/>
    <m/>
    <m/>
    <m/>
    <m/>
    <m/>
    <m/>
    <m/>
    <m/>
    <m/>
    <s v="已结算"/>
    <d v="2019-12-31T23:59:59"/>
    <n v="184.6"/>
    <n v="246.96"/>
    <d v="1899-12-30T00:00:00"/>
    <d v="1900-01-28T12:43:12"/>
    <d v="1900-01-19T07:12:00"/>
    <d v="1899-12-30T00:00:00"/>
    <n v="481.39000000000004"/>
    <m/>
    <m/>
    <m/>
    <m/>
    <m/>
    <m/>
    <m/>
    <s v="布面开线"/>
    <n v="0"/>
    <x v="2"/>
  </r>
  <r>
    <x v="0"/>
    <s v="2450"/>
    <s v="北京福田戴姆勒汽车有限公司"/>
    <s v="RCFT000832201912110042"/>
    <s v="RCMFT000832201912100020"/>
    <s v="终审通过"/>
    <s v="普通维修"/>
    <s v="整车"/>
    <s v="LRDS6PEB9JT501338"/>
    <s v="JT501338"/>
    <s v="欧曼"/>
    <s v="无"/>
    <s v="6系公路车"/>
    <s v="服务产品线"/>
    <d v="2017-10-31T00:00:00"/>
    <d v="2019-06-25T00:00:00"/>
    <n v="28896"/>
    <m/>
    <s v="运输车"/>
    <s v="6X4"/>
    <s v="无"/>
    <m/>
    <s v="257SNFKB-X4Z00500"/>
    <s v="BJ4253SNFKB-AC"/>
    <s v="ISGE5-360"/>
    <s v="76993066"/>
    <s v="粤东+琼"/>
    <s v="FT000832"/>
    <s v="GUD00081"/>
    <s v="广东同鸿汽车有限公司"/>
    <s v="王先生"/>
    <s v="4257SNFKB-X4Z00500"/>
    <d v="2019-12-07T13:55:46"/>
    <d v="2019-12-11T22:10:07"/>
    <s v="5020051034"/>
    <s v="用户来站反映车辆后空气弹簧漏气，经我站人员拆检发现车辆左后悬空气弹簧总成破裂导致"/>
    <s v="驾驶室后支撑空气弹簧漏气"/>
    <s v="F1B24950201011A1093"/>
    <s v="后悬空气弹簧总成"/>
    <s v="北京光华荣昌汽车部件有限公司"/>
    <s v="A1093"/>
    <s v="北京光华荣昌汽车部件有限公司"/>
    <s v="F1B24950201011A1093"/>
    <s v="后悬空气弹簧总成"/>
    <s v="未确认"/>
    <d v="2019-12-17T16:01:26"/>
    <m/>
    <d v="2019-12-17T16:01:26"/>
    <s v="SP012"/>
    <m/>
    <s v="是"/>
    <m/>
    <m/>
    <m/>
    <m/>
    <m/>
    <m/>
    <m/>
    <m/>
    <m/>
    <m/>
    <m/>
    <m/>
    <m/>
    <m/>
    <s v="ETX超能版重点产品APP报修，派工号为：A2019120712811B"/>
    <s v="已结算"/>
    <d v="2019-12-31T23:59:59"/>
    <n v="435.15"/>
    <n v="88.2"/>
    <d v="1899-12-30T00:00:00"/>
    <d v="1900-03-09T14:52:48"/>
    <d v="1900-02-15T20:38:24"/>
    <d v="1899-12-30T00:00:00"/>
    <n v="640.83000000000004"/>
    <m/>
    <m/>
    <m/>
    <m/>
    <m/>
    <m/>
    <m/>
    <s v="气弹簧失效"/>
    <n v="0"/>
    <x v="1"/>
  </r>
  <r>
    <x v="0"/>
    <s v="2450"/>
    <s v="北京福田戴姆勒汽车有限公司"/>
    <s v="RCFT000832201912150011"/>
    <s v="RCMFT000832201912150017"/>
    <s v="终审通过"/>
    <s v="普通维修"/>
    <s v="整车"/>
    <s v="LRDV7PEC3KT016438"/>
    <s v="KT016438"/>
    <s v="欧曼"/>
    <s v="无"/>
    <s v="9系非公路车"/>
    <s v="服务产品线"/>
    <d v="2019-04-28T00:00:00"/>
    <d v="2019-08-31T00:00:00"/>
    <n v="10215"/>
    <m/>
    <s v="运输车"/>
    <s v="8X4"/>
    <s v="P002"/>
    <m/>
    <m/>
    <s v="BJ3319DNPKC-AD"/>
    <s v="ISGE5-340"/>
    <s v="76271215"/>
    <s v="粤东+琼"/>
    <s v="FT000832"/>
    <s v="GUD00081"/>
    <s v="广东同鸿汽车有限公司"/>
    <s v="广州永盈土石方运输有限公司"/>
    <s v="3319DPPKC-D1Z00100"/>
    <d v="2019-12-13T13:34:35"/>
    <d v="2019-12-15T12:54:38"/>
    <s v="6810001329"/>
    <s v="经用户来站反映车辆座椅松动，经我站人员拆检发现车辆驾驶员座椅操纵机构损坏无法正常使用"/>
    <s v="驾驶员座椅调整机构卡滞"/>
    <s v="FH468100000013A1093"/>
    <s v="驾驶员座椅总成"/>
    <s v="北京光华荣昌汽车部件有限公司"/>
    <s v="A1093"/>
    <s v="北京光华荣昌汽车部件有限公司"/>
    <s v="FH468100000013A1093"/>
    <s v="驾驶员座椅总成"/>
    <s v="已确认"/>
    <d v="2019-12-25T10:30:42"/>
    <m/>
    <d v="2019-12-25T10:30:42"/>
    <s v="SP010"/>
    <m/>
    <s v="是"/>
    <m/>
    <m/>
    <m/>
    <m/>
    <m/>
    <m/>
    <m/>
    <m/>
    <m/>
    <m/>
    <m/>
    <m/>
    <m/>
    <m/>
    <s v="ISG车辆维修，APP单号：A201912131215（已上传APP相片及APP视频）（大客户车辆上门服务，维修地点：广东省广州市番禺区新造镇兴业大道瑞丰园）"/>
    <s v="已结算"/>
    <d v="2019-12-31T23:59:59"/>
    <n v="2530.41"/>
    <n v="79.38"/>
    <d v="1899-12-30T00:00:00"/>
    <d v="1901-02-07T20:38:24"/>
    <d v="1900-10-04T08:09:36"/>
    <d v="1899-12-30T00:00:00"/>
    <n v="3292.9900000000002"/>
    <m/>
    <m/>
    <m/>
    <m/>
    <m/>
    <m/>
    <m/>
    <s v="一蹲到底"/>
    <n v="190413"/>
    <x v="0"/>
  </r>
  <r>
    <x v="0"/>
    <s v="2450"/>
    <s v="北京福田戴姆勒汽车有限公司"/>
    <s v="RCFT000854201912190004"/>
    <s v="RCMFT000854201912180077"/>
    <s v="终审通过"/>
    <s v="普通维修"/>
    <s v="整车"/>
    <s v="LRDS6PEB3KT023600"/>
    <s v="KT023600"/>
    <s v="欧曼"/>
    <s v="无"/>
    <s v="6系公路车"/>
    <s v="服务产品线"/>
    <d v="2019-07-24T00:00:00"/>
    <d v="2019-11-12T00:00:00"/>
    <n v="16050"/>
    <m/>
    <s v="运输车"/>
    <s v="6×4"/>
    <s v="P001"/>
    <m/>
    <m/>
    <s v="BJ4259SNFKB-AA"/>
    <s v="ISGE5-510"/>
    <s v="76281370"/>
    <s v="川南"/>
    <s v="FT000854"/>
    <s v="SIC00033"/>
    <s v="乐山市红久车业有限公司"/>
    <s v="余鹏"/>
    <s v="4259SMFKB-B9Z03200"/>
    <d v="2019-12-18T11:36:49"/>
    <d v="2019-12-19T14:14:39"/>
    <s v="6810015034"/>
    <s v="客户反应驾驶室座椅一降到底不回位，经检查座椅气控阀出现卡滞导致"/>
    <s v="座椅气阀总成（气囊座椅)漏气"/>
    <s v="FH468100000016A1093"/>
    <s v="驾驶员座椅总成"/>
    <s v="北京光华荣昌汽车部件有限公司"/>
    <s v="A1093"/>
    <s v="北京光华荣昌汽车部件有限公司"/>
    <s v="FH468100000016A1093"/>
    <s v="驾驶员座椅总成"/>
    <s v="已确认"/>
    <d v="2019-12-25T16:28:47"/>
    <s v="旧件仲裁"/>
    <d v="2019-12-25T16:28:47"/>
    <s v="SP009"/>
    <s v="更换拆分件气阀即可修复_x000d_"/>
    <s v="是"/>
    <m/>
    <m/>
    <m/>
    <m/>
    <m/>
    <m/>
    <m/>
    <m/>
    <m/>
    <m/>
    <m/>
    <m/>
    <m/>
    <m/>
    <s v="该座椅系统上查询无拆分件，经联系总部反馈无拆分件，所以只能更换座椅总成"/>
    <s v="已结算"/>
    <d v="2019-12-31T23:59:59"/>
    <n v="3696.11"/>
    <n v="246.96"/>
    <d v="1899-12-30T00:00:00"/>
    <d v="1901-08-13T08:52:48"/>
    <d v="1901-02-09T13:40:48"/>
    <d v="1899-12-30T00:00:00"/>
    <n v="4941.01"/>
    <m/>
    <m/>
    <m/>
    <m/>
    <m/>
    <m/>
    <m/>
    <s v="气悬"/>
    <n v="0"/>
    <x v="0"/>
  </r>
  <r>
    <x v="0"/>
    <s v="2450"/>
    <s v="北京福田戴姆勒汽车有限公司"/>
    <s v="RCFT001682201912150001"/>
    <s v="RCMFT001682201912150001"/>
    <s v="终审通过"/>
    <s v="普通维修"/>
    <s v="整车"/>
    <s v="LRDS6PEB3KT021393"/>
    <s v="KT021393"/>
    <s v="欧曼"/>
    <s v="无"/>
    <s v="6系公路车"/>
    <s v="服务产品线"/>
    <d v="2019-06-20T00:00:00"/>
    <d v="2019-07-02T00:00:00"/>
    <n v="73069"/>
    <m/>
    <s v="运输车"/>
    <s v="6X4"/>
    <s v="P001"/>
    <m/>
    <m/>
    <s v="BJ4259SNFKB-AA"/>
    <s v="ISGE5-510"/>
    <s v="76278352"/>
    <s v="豫南"/>
    <s v="FT001682"/>
    <s v="HEN00078"/>
    <s v="平顶山市永惠汽车维修有限公司"/>
    <s v="张金昭"/>
    <s v="4259SMFKB-C1Z00300"/>
    <d v="2019-12-14T16:35:06"/>
    <d v="2019-12-15T08:38:13"/>
    <s v="6810001329"/>
    <s v="经我站维修人员检查发现气悬浮总成内部卡滞，致使座椅不能升降"/>
    <s v="驾驶员座椅调整机构卡滞"/>
    <s v="SH5-6801120A1093"/>
    <s v="气悬浮总成"/>
    <s v="北京光华荣昌汽车部件有限公司"/>
    <s v="A1093"/>
    <s v="北京光华荣昌汽车部件有限公司"/>
    <s v="SH5-6801120A1093"/>
    <s v="气悬浮总成"/>
    <s v="已确认"/>
    <d v="2019-12-24T16:20:36"/>
    <m/>
    <d v="2019-12-24T16:20:36"/>
    <s v="SP011"/>
    <m/>
    <s v="是"/>
    <m/>
    <m/>
    <m/>
    <m/>
    <m/>
    <m/>
    <m/>
    <m/>
    <m/>
    <m/>
    <m/>
    <m/>
    <m/>
    <m/>
    <m/>
    <s v="已结算"/>
    <d v="2019-12-31T23:59:59"/>
    <n v="465.5"/>
    <n v="111.72"/>
    <d v="1899-12-30T00:00:00"/>
    <d v="1900-03-14T11:31:12"/>
    <d v="1900-02-19T04:48:00"/>
    <d v="1899-12-30T00:00:00"/>
    <n v="702.90000000000009"/>
    <m/>
    <m/>
    <m/>
    <m/>
    <m/>
    <m/>
    <m/>
    <s v="气悬浮失效"/>
    <n v="0"/>
    <x v="4"/>
  </r>
  <r>
    <x v="0"/>
    <s v="2450"/>
    <s v="北京福田戴姆勒汽车有限公司"/>
    <s v="RCFT001769201912190003"/>
    <s v="RCMFT001769201912190004"/>
    <s v="终审通过"/>
    <s v="普通维修"/>
    <s v="整车"/>
    <s v="LRDS6PEB4JT023538"/>
    <s v="JT023538"/>
    <s v="欧曼"/>
    <s v="无"/>
    <s v="6系公路车"/>
    <s v="服务产品线"/>
    <d v="2018-10-25T00:00:00"/>
    <d v="2019-09-17T00:00:00"/>
    <n v="32801"/>
    <m/>
    <s v="运输车"/>
    <s v="6X4"/>
    <s v="无"/>
    <m/>
    <m/>
    <s v="BJ4259SNFKB-AA"/>
    <s v="ISGE5-510"/>
    <s v="76241056"/>
    <s v="江苏"/>
    <s v="FT001769"/>
    <s v="JIS00144"/>
    <s v="连云港市赣榆区同兴汽车修理厂"/>
    <s v="张兰"/>
    <s v="4259SMFKB-B9Z03200"/>
    <d v="2019-12-19T11:04:10"/>
    <d v="2019-12-19T19:57:40"/>
    <s v="6810015034"/>
    <s v="用户反映座椅漏气，经检查发现座椅速升速降开关气管破裂漏气造成的"/>
    <s v="座椅气阀总成（气囊座椅)漏气"/>
    <s v="SH5-6806018A1093"/>
    <s v="速升速降开关气路总成"/>
    <s v="北京光华荣昌汽车部件有限公司"/>
    <s v="A1093"/>
    <s v="北京光华荣昌汽车部件有限公司"/>
    <s v="FH468100000015A1093"/>
    <s v="驾驶员座椅总成"/>
    <s v="已确认"/>
    <d v="2019-12-31T13:57:03"/>
    <m/>
    <d v="2019-12-31T13:57:03"/>
    <s v="SP039"/>
    <m/>
    <s v="是"/>
    <m/>
    <m/>
    <m/>
    <m/>
    <m/>
    <m/>
    <m/>
    <m/>
    <m/>
    <m/>
    <m/>
    <m/>
    <m/>
    <m/>
    <m/>
    <s v="已结算"/>
    <d v="2019-12-31T23:59:59"/>
    <n v="151.03"/>
    <n v="246.96"/>
    <d v="1899-12-30T00:00:00"/>
    <d v="1900-01-23T03:50:24"/>
    <d v="1900-01-15T14:38:24"/>
    <d v="1899-12-30T00:00:00"/>
    <n v="438.76000000000005"/>
    <m/>
    <m/>
    <m/>
    <m/>
    <m/>
    <m/>
    <m/>
    <s v="气路总成失效"/>
    <n v="0"/>
    <x v="1"/>
  </r>
  <r>
    <x v="0"/>
    <s v="2450"/>
    <s v="北京福田戴姆勒汽车有限公司"/>
    <s v="RCFT001771201912160001"/>
    <s v="RCMFT001771201912160001"/>
    <s v="终审通过"/>
    <s v="外出服务"/>
    <s v="整车"/>
    <s v="LRDV6PEC6KR010309"/>
    <s v="KR010309"/>
    <s v="欧曼"/>
    <s v="无"/>
    <s v="9系非公路车"/>
    <s v="服务产品线"/>
    <d v="2019-03-20T00:00:00"/>
    <d v="2019-05-17T00:00:00"/>
    <n v="19997"/>
    <m/>
    <s v="运输车"/>
    <s v="6×4"/>
    <s v="P002"/>
    <m/>
    <m/>
    <s v="BJ3259DLPKE-AP"/>
    <s v="ISGE5-490"/>
    <s v="76262963"/>
    <s v="川南"/>
    <s v="FT001771"/>
    <s v="SIC00020"/>
    <s v="眉山市东坡区栖外汽车修理厂"/>
    <s v="李万波"/>
    <s v="3259DMPKE-E8T00100"/>
    <d v="2019-12-16T09:23:46"/>
    <d v="2019-12-16T15:14:31"/>
    <s v="6810001210"/>
    <s v="客户反映车辆座椅不回位一坐到底，经到达现场检查为座椅底座骨架断裂及锁止开关损坏。"/>
    <s v="驾驶员座椅骨架断裂"/>
    <s v="FH468100000013A1093"/>
    <s v="驾驶员座椅总成"/>
    <s v="北京光华荣昌汽车部件有限公司"/>
    <s v="A1093"/>
    <s v="北京光华荣昌汽车部件有限公司"/>
    <s v="FH468100000013A1093"/>
    <s v="驾驶员座椅总成"/>
    <s v="未确认"/>
    <d v="2019-12-22T10:24:32"/>
    <m/>
    <d v="2019-12-22T10:24:32"/>
    <s v="SP015"/>
    <m/>
    <s v="是"/>
    <m/>
    <m/>
    <m/>
    <m/>
    <m/>
    <s v="STCFT001771201912160001"/>
    <s v="生效"/>
    <m/>
    <s v="客户反映车辆座椅不回位一坐到底，经到达现场检查为座椅底座骨架断裂及锁止开关损坏。"/>
    <s v="审批人 :Admin,审批时间 :2019-12-19审批意见:未上传APP照片/轨迹原因：.:_x000d_&#10;审批人：SP015_x000d_&#10;审批时间：2019/12/22  10:24:31_x000d_&#10;审批意见：_x000d_&#10;"/>
    <m/>
    <m/>
    <m/>
    <m/>
    <s v="根据成都分公司2019年11月-2020年6月服务支持政策，2020年6月30前川渝区域销售的车辆，在川渝区域内不限故障模式免费外出；锁止开关损坏丢失了肖子；"/>
    <s v="已结算"/>
    <d v="2019-12-31T23:59:59"/>
    <n v="3445.1"/>
    <n v="71.819999999999993"/>
    <d v="1900-05-31T00:00:00"/>
    <d v="1901-07-04T05:02:24"/>
    <d v="1901-01-12T23:02:24"/>
    <d v="1899-12-30T00:00:00"/>
    <n v="4599.09"/>
    <m/>
    <m/>
    <m/>
    <m/>
    <m/>
    <m/>
    <m/>
    <s v="阻尼器螺栓脱落"/>
    <n v="0"/>
    <x v="2"/>
  </r>
  <r>
    <x v="0"/>
    <s v="2450"/>
    <s v="北京福田戴姆勒汽车有限公司"/>
    <s v="RCFT001871201912120035"/>
    <s v="RCMFT001871201912120038"/>
    <s v="终审通过"/>
    <s v="普通维修"/>
    <s v="整车"/>
    <s v="LRDS6PEB2JR306503"/>
    <s v="JR306503"/>
    <s v="欧曼"/>
    <s v="无"/>
    <s v="6系公路车"/>
    <s v="服务产品线"/>
    <d v="2018-12-31T00:00:00"/>
    <d v="2019-02-18T00:00:00"/>
    <n v="94326"/>
    <m/>
    <s v="运输车"/>
    <s v="6X4"/>
    <s v="无"/>
    <m/>
    <m/>
    <s v="0"/>
    <s v="WP12.460E50"/>
    <s v="0"/>
    <s v="浙沪"/>
    <s v="FT001871"/>
    <s v="ZHJ00070"/>
    <s v="金华市宏嘉汽车商贸有限公司"/>
    <s v="李远明"/>
    <s v="4259SMFKB-D8Z00100"/>
    <d v="2019-12-11T13:42:25"/>
    <d v="2019-12-12T17:06:34"/>
    <s v="6810001118"/>
    <s v="座椅不能升降，经检查为驾驶员座椅软垫变形塌陷导致，属于质量问题，给予更换新件处理"/>
    <s v="驾驶员座椅软垫变形塌陷"/>
    <s v="FH468100000015A1093"/>
    <s v="驾驶员座椅总成"/>
    <s v="北京光华荣昌汽车部件有限公司"/>
    <s v="A1093"/>
    <s v="北京光华荣昌汽车部件有限公司"/>
    <s v="FH468100000015A1093"/>
    <s v="驾驶员座椅总成"/>
    <s v="未确认"/>
    <d v="2019-12-21T15:55:36"/>
    <m/>
    <d v="2019-12-21T15:55:36"/>
    <s v="SP016"/>
    <m/>
    <s v="是"/>
    <m/>
    <m/>
    <m/>
    <m/>
    <m/>
    <m/>
    <m/>
    <m/>
    <m/>
    <m/>
    <m/>
    <m/>
    <m/>
    <m/>
    <m/>
    <s v="已结算"/>
    <d v="2019-12-31T23:59:59"/>
    <n v="2806.3"/>
    <n v="123.48"/>
    <d v="1899-12-30T00:00:00"/>
    <d v="1901-03-24T00:00:00"/>
    <d v="1900-11-03T16:33:36"/>
    <d v="1899-12-30T00:00:00"/>
    <n v="3687.4700000000003"/>
    <m/>
    <m/>
    <m/>
    <m/>
    <m/>
    <m/>
    <m/>
    <s v="气悬浮不开"/>
    <n v="1803"/>
    <x v="0"/>
  </r>
  <r>
    <x v="0"/>
    <s v="2450"/>
    <s v="北京福田戴姆勒汽车有限公司"/>
    <s v="RCFT001873201912180008"/>
    <s v="RCMFT001873201912180015"/>
    <s v="终审通过"/>
    <s v="商品车维修"/>
    <s v="整车"/>
    <s v="LRDV7PEC5KR036252"/>
    <s v="KR036252"/>
    <s v="欧曼"/>
    <s v="无"/>
    <s v="9系非公路车"/>
    <s v="服务产品线"/>
    <d v="2019-11-09T00:00:00"/>
    <d v="2019-12-31T00:00:00"/>
    <n v="2808"/>
    <m/>
    <s v="运输车"/>
    <s v="8×4"/>
    <s v="P002"/>
    <m/>
    <m/>
    <s v="BJ3319DMPKC-AB"/>
    <s v="WP12.400E50"/>
    <s v="1419J118502"/>
    <s v="福州"/>
    <s v="FT001873"/>
    <s v="FUJ00074"/>
    <s v="福建省闽峰汽车贸易有限公司"/>
    <s v="池能斌"/>
    <s v="3319DNPKC-A2Z00200"/>
    <d v="2019-12-17T16:43:32"/>
    <d v="2019-12-18T15:08:04"/>
    <s v="6810015034"/>
    <s v="该车辆驾驶员座椅无法升降，经检查是由于驾驶员座椅气阀损坏漏气所致，更换座椅气阀调节机构总成，排除故障。"/>
    <s v="座椅气阀总成（气囊座椅)漏气"/>
    <s v="F1B24968104014A1093"/>
    <s v="座椅气阀调节机构总成"/>
    <s v="北京光华荣昌汽车部件有限公司"/>
    <s v="A1093"/>
    <s v="北京光华荣昌汽车部件有限公司"/>
    <s v="F1B24968104014A1093"/>
    <s v="座椅气阀调节机构总成"/>
    <s v="已确认"/>
    <d v="2019-12-24T17:34:25"/>
    <m/>
    <d v="2019-12-24T17:34:25"/>
    <s v="SP012"/>
    <m/>
    <s v="是"/>
    <m/>
    <m/>
    <m/>
    <m/>
    <m/>
    <m/>
    <m/>
    <m/>
    <m/>
    <m/>
    <m/>
    <m/>
    <m/>
    <m/>
    <m/>
    <s v="已结算"/>
    <d v="2019-12-31T23:59:59"/>
    <n v="191.2"/>
    <n v="246.96"/>
    <d v="1899-12-30T00:00:00"/>
    <d v="1900-01-29T14:09:36"/>
    <d v="1900-01-20T00:43:12"/>
    <d v="1899-12-30T00:00:00"/>
    <n v="489.78"/>
    <m/>
    <m/>
    <m/>
    <m/>
    <m/>
    <m/>
    <m/>
    <s v="开关损坏"/>
    <n v="0"/>
    <x v="1"/>
  </r>
  <r>
    <x v="0"/>
    <s v="2450"/>
    <s v="北京福田戴姆勒汽车有限公司"/>
    <s v="RCFT001873201912200005"/>
    <e v="#N/A"/>
    <s v="终审通过"/>
    <s v="普通维修"/>
    <s v="整车"/>
    <s v="LRDS6PEB1KT002499"/>
    <s v="KT002499"/>
    <s v="欧曼"/>
    <s v="无"/>
    <s v="6系公路车"/>
    <s v="服务产品线"/>
    <d v="2019-01-28T00:00:00"/>
    <d v="2019-03-15T00:00:00"/>
    <n v="25795"/>
    <m/>
    <s v="运输车"/>
    <s v="6X4"/>
    <s v="无"/>
    <m/>
    <m/>
    <s v="BJ4259SNFKB-AA"/>
    <s v="ISGE5-510"/>
    <s v="76243426"/>
    <s v="福州"/>
    <s v="FT001873"/>
    <s v="FUJ00074"/>
    <s v="福建省闽峰汽车贸易有限公司"/>
    <s v="庄志红"/>
    <s v="4259SMFKB-C1Z00100"/>
    <d v="2019-12-19T08:58:27"/>
    <d v="2019-12-20T17:00:02"/>
    <s v="6810015034"/>
    <s v="该车辆驾驶员座椅会自动下降，经检查是由于座椅气阀调节阀接头松脱所致，检修座椅气阀接头，排除故障。"/>
    <s v="座椅气阀总成（气囊座椅)漏气"/>
    <s v="F1B24968104014A1093"/>
    <s v="座椅气阀调节机构总成"/>
    <s v="北京光华荣昌汽车部件有限公司"/>
    <s v="A1093"/>
    <s v="北京光华荣昌汽车部件有限公司"/>
    <s v="F1B24968104014A1093"/>
    <s v="座椅气阀调节机构总成"/>
    <s v="已确认"/>
    <d v="2019-12-31T15:19:22"/>
    <m/>
    <d v="2019-12-31T15:19:22"/>
    <s v="SP016"/>
    <m/>
    <s v="是"/>
    <m/>
    <m/>
    <m/>
    <m/>
    <m/>
    <m/>
    <m/>
    <m/>
    <m/>
    <m/>
    <m/>
    <m/>
    <m/>
    <m/>
    <s v="故障件号已单独上传"/>
    <s v="已结算"/>
    <d v="2019-12-31T23:59:59"/>
    <n v="0"/>
    <n v="246.96"/>
    <d v="1899-12-30T00:00:00"/>
    <d v="1899-12-30T00:00:00"/>
    <d v="1899-12-30T00:00:00"/>
    <d v="1899-12-30T00:00:00"/>
    <n v="246.96"/>
    <m/>
    <m/>
    <m/>
    <m/>
    <m/>
    <m/>
    <m/>
    <s v="气悬浮"/>
    <m/>
    <x v="4"/>
  </r>
  <r>
    <x v="0"/>
    <s v="2450"/>
    <s v="北京福田戴姆勒汽车有限公司"/>
    <s v="RCFT001873201912200009"/>
    <s v="RCMFT001873201912200020"/>
    <s v="终审通过"/>
    <s v="普通维修"/>
    <s v="整车"/>
    <s v="LRDS6PEB1KT002499"/>
    <s v="KT002499"/>
    <s v="欧曼"/>
    <s v="无"/>
    <s v="6系公路车"/>
    <s v="服务产品线"/>
    <d v="2019-01-28T00:00:00"/>
    <d v="2019-03-15T00:00:00"/>
    <n v="126711"/>
    <m/>
    <s v="运输车"/>
    <s v="6X4"/>
    <s v="无"/>
    <m/>
    <m/>
    <s v="BJ4259SNFKB-AA"/>
    <s v="ISGE5-510"/>
    <s v="76243426"/>
    <s v="福州"/>
    <s v="FT001873"/>
    <s v="FUJ00074"/>
    <s v="福建省闽峰汽车贸易有限公司"/>
    <s v="何杰"/>
    <s v="4259SMFKB-C1Z00100"/>
    <d v="2019-12-20T17:05:05"/>
    <d v="2019-12-20T18:28:17"/>
    <s v="6810001210"/>
    <s v="该车辆驾驶员座椅无法升降，经检查是由于驾驶员座椅内部调整机构骨架断裂所致故障，经查询此座椅总成号无拆分件更换，给予更换驾驶员座椅总成，排除故障。"/>
    <s v="驾驶员座椅骨架断裂"/>
    <s v="FH468100000015A1093"/>
    <s v="驾驶员座椅总成"/>
    <s v="北京光华荣昌汽车部件有限公司"/>
    <s v="A1093"/>
    <s v="北京光华荣昌汽车部件有限公司"/>
    <s v="FH468100000015A1093"/>
    <s v="驾驶员座椅总成"/>
    <s v="已确认"/>
    <d v="2019-12-31T10:02:09"/>
    <m/>
    <d v="2019-12-31T10:02:09"/>
    <s v="SP016"/>
    <m/>
    <s v="是"/>
    <m/>
    <m/>
    <m/>
    <m/>
    <m/>
    <m/>
    <m/>
    <m/>
    <m/>
    <m/>
    <m/>
    <m/>
    <m/>
    <m/>
    <m/>
    <s v="已结算"/>
    <d v="2019-12-31T23:59:59"/>
    <n v="2666.65"/>
    <n v="105.84"/>
    <d v="1899-12-30T00:00:00"/>
    <d v="1901-03-01T15:50:24"/>
    <d v="1900-10-19T07:55:12"/>
    <d v="1899-12-30T00:00:00"/>
    <n v="3492.48"/>
    <m/>
    <m/>
    <m/>
    <m/>
    <m/>
    <m/>
    <m/>
    <s v="气悬浮失效"/>
    <n v="0"/>
    <x v="4"/>
  </r>
  <r>
    <x v="0"/>
    <s v="2450"/>
    <s v="北京福田戴姆勒汽车有限公司"/>
    <s v="RCFT001934201912140004"/>
    <e v="#N/A"/>
    <s v="终审通过"/>
    <s v="普通维修"/>
    <s v="整车"/>
    <s v="LRDS6PEB0KR025267"/>
    <s v="KR025267"/>
    <s v="欧曼"/>
    <s v="无"/>
    <s v="6系公路车"/>
    <s v="服务产品线"/>
    <d v="2019-08-10T00:00:00"/>
    <d v="2019-08-18T00:00:00"/>
    <n v="27431"/>
    <m/>
    <s v="运输车"/>
    <s v="6×4"/>
    <s v="P001"/>
    <m/>
    <m/>
    <s v="BJ4259SNFKB-AJ"/>
    <s v="WP12.430E50"/>
    <s v="1419F088974"/>
    <s v="鲁东"/>
    <s v="FT001934"/>
    <s v="SHD00091"/>
    <s v="青州福洋汽车销售服务有限公司"/>
    <s v="王东"/>
    <s v="4259SMFKB-M2T00200"/>
    <d v="2019-12-13T14:15:58"/>
    <d v="2019-12-14T14:12:51"/>
    <s v="6810001118"/>
    <s v="客户来站反应驾驶座椅坐上去不舒服，经检查发现坐垫变形塌陷造成，经维修整理故障排除，客户满意。"/>
    <s v="驾驶员座椅软垫变形塌陷"/>
    <s v="FH468100000014FJ30A1093"/>
    <s v="驾驶员座椅总成"/>
    <s v="北京光华荣昌汽车部件有限公司"/>
    <s v="A1093"/>
    <s v="北京光华荣昌汽车部件有限公司"/>
    <s v="FH468100000014FJ30A1093"/>
    <s v="驾驶员座椅总成"/>
    <s v="已确认"/>
    <d v="2019-12-25T15:27:06"/>
    <m/>
    <d v="2019-12-25T15:27:06"/>
    <s v="SP039"/>
    <m/>
    <s v="是"/>
    <m/>
    <m/>
    <m/>
    <m/>
    <m/>
    <m/>
    <m/>
    <m/>
    <m/>
    <m/>
    <m/>
    <m/>
    <m/>
    <m/>
    <s v="1-POG3FM0"/>
    <s v="已结算"/>
    <d v="2019-12-31T23:59:59"/>
    <n v="0"/>
    <n v="95.76"/>
    <d v="1899-12-30T00:00:00"/>
    <d v="1899-12-30T00:00:00"/>
    <d v="1899-12-30T00:00:00"/>
    <d v="1899-12-30T00:00:00"/>
    <n v="95.76"/>
    <m/>
    <m/>
    <m/>
    <m/>
    <m/>
    <m/>
    <m/>
    <s v="维修"/>
    <m/>
    <x v="1"/>
  </r>
  <r>
    <x v="0"/>
    <s v="2450"/>
    <s v="北京福田戴姆勒汽车有限公司"/>
    <s v="RCFT002175201912110001"/>
    <s v="RCMFT002175201912110001"/>
    <s v="终审通过"/>
    <s v="普通维修"/>
    <s v="整车"/>
    <s v="LRDV7PEC5KR005695"/>
    <s v="KR005695"/>
    <s v="欧曼"/>
    <s v="无"/>
    <s v="9系非公路车"/>
    <s v="服务产品线"/>
    <d v="2019-02-23T00:00:00"/>
    <d v="2019-04-24T00:00:00"/>
    <n v="37871"/>
    <m/>
    <s v="运输车"/>
    <s v="8X4"/>
    <s v="P002"/>
    <m/>
    <m/>
    <s v="BJ3319DMPKJ-AG"/>
    <s v="ISGE5-430"/>
    <s v="76257890"/>
    <s v="贵州"/>
    <s v="FT002175"/>
    <s v="GUZ00077"/>
    <s v="贵州合力兴汽车销售有限公司"/>
    <s v="杨"/>
    <s v="3319DPPKJ-A7Z00100"/>
    <d v="2019-12-10T14:42:33"/>
    <d v="2019-12-11T11:12:23"/>
    <s v="6810001058"/>
    <s v="用户反应该车驾驶室座椅坐下去升不起来，经检查发现该车座椅（主）座框上的升降阀损坏导致，更换该车座椅总成（主）故障排除"/>
    <s v="驾驶员座椅装配不当"/>
    <s v="FH468100000013A1093"/>
    <s v="驾驶员座椅总成"/>
    <s v="北京光华荣昌汽车部件有限公司"/>
    <s v="A1093"/>
    <s v="北京光华荣昌汽车部件有限公司"/>
    <s v="FH468100000013A1093"/>
    <s v="驾驶员座椅总成"/>
    <s v="未确认"/>
    <d v="2019-12-20T13:44:07"/>
    <m/>
    <d v="2019-12-20T13:44:07"/>
    <s v="SP012"/>
    <m/>
    <s v="是"/>
    <m/>
    <m/>
    <m/>
    <m/>
    <m/>
    <m/>
    <m/>
    <m/>
    <m/>
    <m/>
    <m/>
    <m/>
    <m/>
    <m/>
    <s v="车辆并未进站，实际维修地点：贵州省贵阳市开阳县双流镇305省道；经和欧曼底盘技术科联系该座椅没有拆分到座框按总成处理，望领导核实给予审批为谢！"/>
    <s v="已结算"/>
    <d v="2019-12-31T23:59:59"/>
    <n v="3445.1"/>
    <n v="246.96"/>
    <d v="1899-12-30T00:00:00"/>
    <d v="1901-07-04T05:02:24"/>
    <d v="1901-01-12T23:02:24"/>
    <d v="1899-12-30T00:00:00"/>
    <n v="4622.2300000000005"/>
    <m/>
    <m/>
    <m/>
    <m/>
    <m/>
    <m/>
    <m/>
    <s v="气缸无法打开"/>
    <n v="190215"/>
    <x v="0"/>
  </r>
  <r>
    <x v="0"/>
    <s v="2450"/>
    <s v="北京福田戴姆勒汽车有限公司"/>
    <s v="RCFT002188201912160003"/>
    <s v="RCMFT002188201912160011"/>
    <s v="终审通过"/>
    <s v="普通维修"/>
    <s v="整车"/>
    <s v="LRDS6PTC4KT019602"/>
    <s v="KT019602"/>
    <s v="欧曼"/>
    <s v="无"/>
    <s v="6系公路车"/>
    <s v="服务产品线"/>
    <d v="2019-05-31T00:00:00"/>
    <d v="2019-09-17T00:00:00"/>
    <n v="53432"/>
    <m/>
    <s v="运输车"/>
    <s v="6×4"/>
    <s v="P001"/>
    <m/>
    <m/>
    <s v="00"/>
    <s v="ISG12GE5-400"/>
    <s v="76274527"/>
    <s v="晋南"/>
    <s v="FT002188"/>
    <s v="SHX00028"/>
    <s v="吕梁大顺工贸有限公司"/>
    <s v="匿名"/>
    <s v="4259SMFCB-M7T00300"/>
    <d v="2019-12-16T10:16:10"/>
    <d v="2019-12-16T20:18:26"/>
    <s v="6810015034"/>
    <s v="用户来站反映：车辆漏气，经拆检：该车辆速升速降开关气路漏气，为用户更换速升速降开关气路后，该车辆试车正常。"/>
    <s v="座椅气阀总成（气囊座椅)漏气"/>
    <s v="SH5-6806018A1093"/>
    <s v="速升速降开关气路总成"/>
    <s v="北京光华荣昌汽车部件有限公司"/>
    <s v="A1093"/>
    <s v="北京光华荣昌汽车部件有限公司"/>
    <s v="SH5-6806018A1093"/>
    <s v="速升速降开关气路总成"/>
    <s v="未确认"/>
    <d v="2019-12-23T15:05:47"/>
    <m/>
    <d v="2019-12-23T15:05:47"/>
    <s v="SP015"/>
    <m/>
    <s v="是"/>
    <m/>
    <m/>
    <m/>
    <m/>
    <m/>
    <m/>
    <m/>
    <m/>
    <m/>
    <m/>
    <m/>
    <m/>
    <m/>
    <m/>
    <s v="该车辆为新重点产品GTL超能版，需给予工时激励补助。APP单号：1-PSDG21Z"/>
    <s v="已结算"/>
    <d v="2019-12-31T23:59:59"/>
    <n v="151.03"/>
    <n v="111.72"/>
    <d v="1899-12-30T00:00:00"/>
    <d v="1900-01-23T03:50:24"/>
    <d v="1900-01-15T14:38:24"/>
    <d v="1899-12-30T00:00:00"/>
    <n v="303.52000000000004"/>
    <m/>
    <m/>
    <m/>
    <m/>
    <m/>
    <m/>
    <m/>
    <s v="开关损坏"/>
    <n v="0"/>
    <x v="1"/>
  </r>
  <r>
    <x v="0"/>
    <s v="2450"/>
    <s v="北京福田戴姆勒汽车有限公司"/>
    <s v="RCFT002251201912180002"/>
    <s v="RCMFT002251201912180002"/>
    <s v="终审通过"/>
    <s v="外出服务"/>
    <s v="整车"/>
    <s v="LRDV6PEC7HL605357"/>
    <s v="HL605357"/>
    <s v="欧曼"/>
    <s v="无"/>
    <s v="9系非公路车"/>
    <s v="服务产品线"/>
    <d v="2017-12-29T00:00:00"/>
    <d v="2019-04-24T00:00:00"/>
    <n v="23507"/>
    <m/>
    <s v="运输车"/>
    <s v="6X4"/>
    <s v="无"/>
    <m/>
    <m/>
    <s v="BJ3253DLPKB-AE"/>
    <s v="WP12.375E50"/>
    <s v="1417L152050"/>
    <s v="银川"/>
    <s v="FT002251"/>
    <s v="NIX00006"/>
    <s v="固原翔宇汽车销售服务有限公司"/>
    <s v="张耀彪"/>
    <s v="3253DMPKB-X1Z01600"/>
    <d v="2019-12-17T15:07:56"/>
    <d v="2019-12-18T17:42:52"/>
    <s v="6810001118"/>
    <s v="用户反映车辆座椅斜，现场检查为驾驶员座椅骨架损坏变形切斜导致故障，建议更换驾驶员座椅总成。"/>
    <s v="驾驶员座椅软垫变形塌陷"/>
    <s v="FH0681010100A0A1093"/>
    <s v="驾驶员座椅总成"/>
    <s v="北京光华荣昌汽车部件有限公司"/>
    <s v="A1093"/>
    <s v="北京光华荣昌汽车部件有限公司"/>
    <s v="FH0681010100A0A1093"/>
    <s v="驾驶员座椅总成"/>
    <s v="已确认"/>
    <d v="2019-12-25T15:29:18"/>
    <m/>
    <d v="2019-12-25T15:29:18"/>
    <s v="SP011"/>
    <m/>
    <s v="是"/>
    <m/>
    <m/>
    <m/>
    <m/>
    <m/>
    <m/>
    <m/>
    <m/>
    <m/>
    <m/>
    <m/>
    <m/>
    <m/>
    <m/>
    <s v="派工单号为：1-PU281CV"/>
    <s v="已结算"/>
    <d v="2019-12-31T23:59:59"/>
    <n v="1555.99"/>
    <n v="79.38"/>
    <d v="1899-12-30T00:00:00"/>
    <d v="1900-09-04T22:48:00"/>
    <d v="1900-06-19T03:36:00"/>
    <d v="1899-12-30T00:00:00"/>
    <n v="2055.4699999999998"/>
    <m/>
    <m/>
    <m/>
    <m/>
    <m/>
    <m/>
    <m/>
    <s v="滑轮破损"/>
    <n v="0"/>
    <x v="2"/>
  </r>
  <r>
    <x v="0"/>
    <s v="2450"/>
    <s v="北京福田戴姆勒汽车有限公司"/>
    <s v="RCFT002416201912120003"/>
    <s v="RCMFT002416201912120025"/>
    <s v="终审通过"/>
    <s v="外出服务"/>
    <s v="整车"/>
    <s v="LRDS6PEB9JH616251"/>
    <s v="JH616251"/>
    <s v="欧曼"/>
    <s v="无"/>
    <s v="6系公路车"/>
    <s v="服务产品线"/>
    <d v="2018-08-25T00:00:00"/>
    <d v="2018-09-08T00:00:00"/>
    <n v="164456"/>
    <m/>
    <s v="运输车"/>
    <s v="6X4"/>
    <s v="无"/>
    <m/>
    <m/>
    <s v="BJ4253SNFKB-AC"/>
    <s v="ISGE5-430"/>
    <s v="76230365"/>
    <s v="冀南"/>
    <s v="FT002416"/>
    <s v="HEB00210"/>
    <s v="邯郸市永年区现方汽车修理厂"/>
    <s v="刘付强"/>
    <s v="4257SNFKB-X7Z00700"/>
    <d v="2019-12-12T08:27:44"/>
    <d v="2019-12-12T15:45:47"/>
    <s v="6810001058"/>
    <s v="客户反映；驾驶室不起倾斜，经现场检测为座椅骨架变形无法调节，靠背无法调节导致，为用户更换座椅总成"/>
    <s v="驾驶员座椅装配不当"/>
    <s v="FH0681010100A0A1093"/>
    <s v="驾驶员座椅总成"/>
    <s v="北京光华荣昌汽车部件有限公司"/>
    <s v="A1093"/>
    <s v="北京光华荣昌汽车部件有限公司"/>
    <s v="FH0681010100A0A1093"/>
    <s v="驾驶员座椅总成"/>
    <s v="未确认"/>
    <d v="2019-12-23T17:01:56"/>
    <m/>
    <d v="2019-12-23T17:01:56"/>
    <s v="SP039"/>
    <m/>
    <s v="是"/>
    <m/>
    <m/>
    <m/>
    <m/>
    <m/>
    <m/>
    <m/>
    <m/>
    <m/>
    <m/>
    <m/>
    <m/>
    <m/>
    <m/>
    <m/>
    <s v="已结算"/>
    <d v="2019-12-31T23:59:59"/>
    <n v="1555.99"/>
    <n v="95.76"/>
    <d v="1899-12-30T00:00:00"/>
    <d v="1900-09-04T22:48:00"/>
    <d v="1900-06-19T03:36:00"/>
    <d v="1899-12-30T00:00:00"/>
    <n v="2071.85"/>
    <m/>
    <m/>
    <m/>
    <m/>
    <m/>
    <m/>
    <m/>
    <s v="倾斜"/>
    <n v="0"/>
    <x v="3"/>
  </r>
  <r>
    <x v="0"/>
    <s v="2450"/>
    <s v="北京福田戴姆勒汽车有限公司"/>
    <s v="RCFT002416201912120012"/>
    <s v="RCMFT002416201912120042"/>
    <s v="终审通过"/>
    <s v="普通维修"/>
    <s v="整车"/>
    <s v="LRDS6PEB1JH606734"/>
    <s v="JH606734"/>
    <s v="欧曼"/>
    <s v="无"/>
    <s v="6系公路车"/>
    <s v="服务产品线"/>
    <d v="2018-04-19T00:00:00"/>
    <d v="2019-07-05T00:00:00"/>
    <n v="40519"/>
    <m/>
    <s v="运输车"/>
    <s v="6X4"/>
    <s v="P001"/>
    <m/>
    <m/>
    <s v="BJ4253SNFKB-AP"/>
    <s v="WP10H400E50"/>
    <s v="3618D017681"/>
    <s v="冀南"/>
    <s v="FT002416"/>
    <s v="HEB00210"/>
    <s v="邯郸市永年区现方汽车修理厂"/>
    <s v="赵伟超"/>
    <s v="4257SNFJB-N6Z00100"/>
    <d v="2019-12-05T15:07:14"/>
    <d v="2019-12-12T19:01:40"/>
    <s v="6810001118"/>
    <s v="驾驶员座椅靠背无法调节为客户更换。"/>
    <s v="驾驶员座椅软垫变形塌陷"/>
    <s v="SH3A-6802000A1093"/>
    <s v="靠背总成"/>
    <s v="北京光华荣昌汽车部件有限公司"/>
    <s v="A1093"/>
    <s v="北京光华荣昌汽车部件有限公司"/>
    <s v="SH3A-6802000A1093"/>
    <s v="靠背总成"/>
    <s v="未确认"/>
    <d v="2019-12-21T13:29:07"/>
    <m/>
    <d v="2019-12-21T13:29:07"/>
    <s v="SP016"/>
    <m/>
    <s v="是"/>
    <m/>
    <m/>
    <m/>
    <m/>
    <m/>
    <m/>
    <m/>
    <m/>
    <m/>
    <m/>
    <m/>
    <m/>
    <m/>
    <m/>
    <m/>
    <s v="已结算"/>
    <d v="2019-12-31T23:59:59"/>
    <n v="185.56"/>
    <n v="111.72"/>
    <d v="1899-12-30T00:00:00"/>
    <d v="1900-01-28T16:19:12"/>
    <d v="1900-01-19T09:50:24"/>
    <d v="1899-12-30T00:00:00"/>
    <n v="347.37"/>
    <m/>
    <m/>
    <m/>
    <m/>
    <m/>
    <m/>
    <m/>
    <s v="/"/>
    <m/>
    <x v="1"/>
  </r>
  <r>
    <x v="0"/>
    <s v="2450"/>
    <s v="北京福田戴姆勒汽车有限公司"/>
    <s v="RCFT002988201912160001"/>
    <s v="RCMFT002988201912160001"/>
    <s v="终审通过"/>
    <s v="普通维修"/>
    <s v="整车"/>
    <s v="LRDS6PEB1KT003958"/>
    <s v="KT003958"/>
    <s v="欧曼"/>
    <s v="无"/>
    <s v="6系公路车"/>
    <s v="服务产品线"/>
    <d v="2019-02-15T00:00:00"/>
    <d v="2019-05-05T00:00:00"/>
    <n v="106178"/>
    <m/>
    <s v="运输车"/>
    <s v="6×4"/>
    <s v="P001"/>
    <m/>
    <m/>
    <s v="BJ4259SNFKB-AA"/>
    <s v="ISGE5-460"/>
    <s v="76255992"/>
    <s v="冀南"/>
    <s v="FT002988"/>
    <s v="FDHEB014"/>
    <s v="保定市鑫光明汽车贸易有限公司"/>
    <s v="刘爱勇"/>
    <s v="4259SMFKB-F6T01100"/>
    <d v="2019-12-10T16:09:54"/>
    <d v="2019-12-16T11:28:10"/>
    <s v="6810001118"/>
    <s v="座椅靠背无法支撑，座椅下沉 "/>
    <s v="驾驶员座椅软垫变形塌陷"/>
    <s v="FH468100000008A1093"/>
    <s v="驾驶员座椅总成"/>
    <s v="北京光华荣昌汽车部件有限公司"/>
    <s v="A1093"/>
    <s v="北京光华荣昌汽车部件有限公司"/>
    <s v="FH468100000008A1093"/>
    <s v="驾驶员座椅总成"/>
    <s v="已确认"/>
    <d v="2019-12-24T19:17:59"/>
    <m/>
    <d v="2019-12-24T19:17:59"/>
    <s v="SP014"/>
    <m/>
    <s v="是"/>
    <m/>
    <m/>
    <m/>
    <m/>
    <m/>
    <m/>
    <m/>
    <m/>
    <m/>
    <m/>
    <m/>
    <m/>
    <m/>
    <m/>
    <m/>
    <s v="已结算"/>
    <d v="2019-12-31T23:59:59"/>
    <n v="2640.05"/>
    <n v="95.76"/>
    <d v="1899-12-30T00:00:00"/>
    <d v="1901-02-25T09:36:00"/>
    <d v="1900-10-16T09:36:00"/>
    <d v="1899-12-30T00:00:00"/>
    <n v="3448.6100000000006"/>
    <m/>
    <m/>
    <m/>
    <m/>
    <m/>
    <m/>
    <m/>
    <s v="/"/>
    <m/>
    <x v="1"/>
  </r>
  <r>
    <x v="0"/>
    <s v="2450"/>
    <s v="北京福田戴姆勒汽车有限公司"/>
    <s v="RCFT003545201912130003"/>
    <e v="#N/A"/>
    <s v="终审通过"/>
    <s v="普通维修"/>
    <s v="整车"/>
    <s v="LRDS6PEB3KR011363"/>
    <s v="KR011363"/>
    <s v="欧曼"/>
    <s v="无"/>
    <s v="6系公路车"/>
    <s v="服务产品线"/>
    <d v="2019-03-26T00:00:00"/>
    <d v="2019-03-27T00:00:00"/>
    <n v="16185"/>
    <m/>
    <s v="运输车"/>
    <s v="6×4"/>
    <s v="无"/>
    <m/>
    <m/>
    <s v="BJ4259SNFKB-AA"/>
    <s v="ISGE5-510"/>
    <s v="76264867"/>
    <s v="包头"/>
    <s v="FT003545"/>
    <s v="FDNEM019"/>
    <s v="鄂尔多斯市盛世融兴汽车贸易有限公司"/>
    <s v="先生"/>
    <s v="4259SMFKB-C1T01500"/>
    <d v="2019-12-13T10:46:49"/>
    <d v="2019-12-13T12:52:31"/>
    <s v="6810001329"/>
    <s v="座椅高低调节开光接头漏气，为客户更换"/>
    <s v="驾驶员座椅调整机构卡滞"/>
    <s v="FH468100000016A1093"/>
    <s v="驾驶员座椅总成"/>
    <s v="北京光华荣昌汽车部件有限公司"/>
    <s v="A1093"/>
    <s v="北京光华荣昌汽车部件有限公司"/>
    <s v="FH468100000016A1093"/>
    <s v="驾驶员座椅总成"/>
    <s v="未确认"/>
    <d v="2019-12-23T15:31:15"/>
    <m/>
    <d v="2019-12-23T15:31:15"/>
    <s v="SP037"/>
    <m/>
    <s v="是"/>
    <m/>
    <m/>
    <m/>
    <m/>
    <m/>
    <m/>
    <m/>
    <m/>
    <m/>
    <m/>
    <m/>
    <m/>
    <m/>
    <m/>
    <s v="配件从1093座椅厂家直发。没旧件可反"/>
    <s v="已结算"/>
    <d v="2019-12-31T23:59:59"/>
    <n v="0"/>
    <n v="246.96"/>
    <d v="1899-12-30T00:00:00"/>
    <d v="1899-12-30T00:00:00"/>
    <d v="1899-12-30T00:00:00"/>
    <d v="1899-12-30T00:00:00"/>
    <n v="246.96"/>
    <m/>
    <m/>
    <m/>
    <m/>
    <m/>
    <m/>
    <m/>
    <s v="气路总成"/>
    <m/>
    <x v="1"/>
  </r>
  <r>
    <x v="0"/>
    <s v="2450"/>
    <s v="北京福田戴姆勒汽车有限公司"/>
    <s v="RCFT003545201912150006"/>
    <e v="#N/A"/>
    <s v="终审通过"/>
    <s v="普通维修"/>
    <s v="整车"/>
    <s v="LRDS6PEB7KR022771"/>
    <s v="KR022771"/>
    <s v="欧曼"/>
    <s v="无"/>
    <s v="6系公路车"/>
    <s v="服务产品线"/>
    <d v="2019-07-15T00:00:00"/>
    <d v="2019-07-15T00:00:00"/>
    <n v="22714"/>
    <m/>
    <s v="运输车"/>
    <s v="6X4"/>
    <s v="P001"/>
    <m/>
    <m/>
    <s v="BJ4259SNFKB-AA"/>
    <s v="ISGE5-510"/>
    <s v="76280679"/>
    <s v="包头"/>
    <s v="FT003545"/>
    <s v="FDNEM019"/>
    <s v="鄂尔多斯市盛世融兴汽车贸易有限公司"/>
    <s v="匿名"/>
    <s v="4259SMFKB-C1Z00900"/>
    <d v="2019-12-15T11:06:34"/>
    <d v="2019-12-15T12:47:42"/>
    <s v="6810001329"/>
    <s v="座椅腰靠损坏不能正常调节和驾驶员安全带抱死拉不出来"/>
    <s v="驾驶员座椅调整机构卡滞"/>
    <s v="FH468100000016A1093"/>
    <s v="驾驶员座椅总成"/>
    <s v="北京光华荣昌汽车部件有限公司"/>
    <s v="A1093"/>
    <s v="北京光华荣昌汽车部件有限公司"/>
    <s v="FH468100000016A1093"/>
    <s v="驾驶员座椅总成"/>
    <s v="已确认"/>
    <d v="2019-12-25T10:31:39"/>
    <m/>
    <d v="2019-12-25T10:31:39"/>
    <s v="SP010"/>
    <m/>
    <s v="是"/>
    <m/>
    <m/>
    <m/>
    <m/>
    <m/>
    <m/>
    <m/>
    <m/>
    <m/>
    <m/>
    <m/>
    <m/>
    <m/>
    <m/>
    <s v="座椅配件从厂家直发我服务站，无旧件。"/>
    <s v="已结算"/>
    <d v="2019-12-31T23:59:59"/>
    <n v="0"/>
    <n v="105.84"/>
    <d v="1899-12-30T00:00:00"/>
    <d v="1899-12-30T00:00:00"/>
    <d v="1899-12-30T00:00:00"/>
    <d v="1899-12-30T00:00:00"/>
    <n v="105.84"/>
    <m/>
    <m/>
    <m/>
    <m/>
    <m/>
    <m/>
    <m/>
    <s v="维修"/>
    <m/>
    <x v="1"/>
  </r>
  <r>
    <x v="0"/>
    <s v="2450"/>
    <s v="北京福田戴姆勒汽车有限公司"/>
    <s v="RCFT003761201912180014"/>
    <s v="RCMFT003761201912180057"/>
    <s v="终审通过"/>
    <s v="普通维修"/>
    <s v="整车"/>
    <s v="LRDV7PEC2KR021613"/>
    <s v="KR021613"/>
    <s v="欧曼"/>
    <s v="无"/>
    <s v="9系非公路车"/>
    <s v="服务产品线"/>
    <d v="2019-06-24T00:00:00"/>
    <d v="2019-07-25T00:00:00"/>
    <n v="39155"/>
    <m/>
    <s v="运输车"/>
    <s v="8X4"/>
    <s v="P002"/>
    <m/>
    <m/>
    <s v="BJ3319DMPKF-AB"/>
    <s v="ISGE5-400"/>
    <s v="76278703"/>
    <s v="江苏"/>
    <s v="FT003761"/>
    <s v="JIS00082"/>
    <s v="连云港华泰汽车贸易有限公司"/>
    <s v="金同祥"/>
    <s v="3319DPPKF-A1Z00200"/>
    <d v="2019-12-16T11:05:50"/>
    <d v="2019-12-18T15:40:08"/>
    <s v="6810001329"/>
    <s v="驾驶座椅下落后坐上不起，检查发现气悬浮阀气缸开启后不回位"/>
    <s v="驾驶员座椅调整机构卡滞"/>
    <s v="SH5-6801120A1093"/>
    <s v="气悬浮总成"/>
    <s v="北京光华荣昌汽车部件有限公司"/>
    <s v="A1093"/>
    <s v="北京光华荣昌汽车部件有限公司"/>
    <s v="SH5-6801120A1093"/>
    <s v="气悬浮总成"/>
    <s v="已确认"/>
    <d v="2019-12-24T15:32:59"/>
    <m/>
    <d v="2019-12-24T15:32:59"/>
    <s v="SP012"/>
    <m/>
    <s v="是"/>
    <m/>
    <m/>
    <m/>
    <m/>
    <m/>
    <m/>
    <m/>
    <m/>
    <m/>
    <m/>
    <m/>
    <m/>
    <m/>
    <m/>
    <s v="1-PSFE6EH  外出连云区连云街道为其维修"/>
    <s v="已结算"/>
    <d v="2019-12-31T23:59:59"/>
    <n v="465.5"/>
    <n v="123.48"/>
    <d v="1899-12-30T00:00:00"/>
    <d v="1900-03-14T11:31:12"/>
    <d v="1900-02-19T04:48:00"/>
    <d v="1899-12-30T00:00:00"/>
    <n v="714.66000000000008"/>
    <m/>
    <m/>
    <m/>
    <m/>
    <m/>
    <m/>
    <m/>
    <s v="气悬浮失效"/>
    <n v="0"/>
    <x v="4"/>
  </r>
  <r>
    <x v="0"/>
    <s v="2450"/>
    <s v="北京福田戴姆勒汽车有限公司"/>
    <s v="RCFT003775201912130003"/>
    <s v="RCMFT003775201912130036"/>
    <s v="终审通过"/>
    <s v="普通维修"/>
    <s v="整车"/>
    <s v="E38110020J3R00200"/>
    <s v="J3R00200"/>
    <s v="欧曼"/>
    <s v="无"/>
    <s v="9系非公路车"/>
    <s v="服务产品线"/>
    <d v="2018-12-23T00:00:00"/>
    <d v="2019-07-29T00:00:00"/>
    <n v="28091"/>
    <m/>
    <s v="运输车"/>
    <m/>
    <s v="P002"/>
    <m/>
    <m/>
    <s v="BJ3253KYZX-2"/>
    <s v="WP12G380E310"/>
    <s v="1418L141353"/>
    <s v="沈阳"/>
    <s v="FT003775"/>
    <s v="LIN00034"/>
    <s v="辽宁利丰源达汽车销售有限公司"/>
    <s v="赵"/>
    <s v="T3253DMPKE1A811634"/>
    <d v="2019-12-12T12:39:00"/>
    <d v="2019-12-13T10:01:03"/>
    <s v="6810001329"/>
    <s v="驾驶员座椅调整机构卡滞"/>
    <s v="驾驶员座椅调整机构卡滞"/>
    <s v="SH3A-6805300A1093"/>
    <s v="升降器总成"/>
    <s v="北京光华荣昌汽车部件有限公司"/>
    <s v="A1093"/>
    <s v="北京光华荣昌汽车部件有限公司"/>
    <s v="SH3A-6805300A1093"/>
    <s v="升降器总成"/>
    <s v="已确认"/>
    <d v="2019-12-25T12:22:56"/>
    <m/>
    <d v="2019-12-25T12:22:56"/>
    <s v="SP037"/>
    <m/>
    <s v="是"/>
    <m/>
    <m/>
    <m/>
    <m/>
    <m/>
    <m/>
    <m/>
    <m/>
    <m/>
    <m/>
    <m/>
    <m/>
    <m/>
    <m/>
    <s v="更换驾驶员座椅调整机构   本溪市溪湖区马尔岭 "/>
    <s v="已结算"/>
    <d v="2019-12-31T23:59:59"/>
    <n v="487.9"/>
    <n v="123.48"/>
    <d v="1899-12-30T00:00:00"/>
    <d v="1900-03-18T01:26:24"/>
    <d v="1900-02-21T15:50:24"/>
    <d v="1899-12-30T00:00:00"/>
    <n v="743.1"/>
    <m/>
    <m/>
    <m/>
    <m/>
    <m/>
    <m/>
    <m/>
    <s v="松旷异响"/>
    <n v="0"/>
    <x v="3"/>
  </r>
  <r>
    <x v="0"/>
    <s v="2450"/>
    <s v="北京福田戴姆勒汽车有限公司"/>
    <s v="RCFT003775201912150013"/>
    <s v="RCMFT003775201912150022"/>
    <s v="终审通过"/>
    <s v="普通维修"/>
    <s v="整车"/>
    <s v="LRDV7PEC2KR026293"/>
    <s v="KR026293"/>
    <s v="欧曼"/>
    <s v="无"/>
    <s v="6系公路车"/>
    <s v="服务产品线"/>
    <d v="2019-08-22T00:00:00"/>
    <d v="2019-09-19T00:00:00"/>
    <n v="52494"/>
    <m/>
    <s v="运输车"/>
    <s v="8×4"/>
    <s v="P004"/>
    <m/>
    <m/>
    <s v="BJ1329VPPKF-AA"/>
    <s v="ISGE5-430"/>
    <s v="76285887"/>
    <s v="沈阳"/>
    <s v="FT003775"/>
    <s v="LIN00034"/>
    <s v="辽宁利丰源达汽车销售有限公司"/>
    <s v="朱"/>
    <s v="1319VPPKF-F1T00800"/>
    <d v="2019-12-14T14:32:51"/>
    <d v="2019-12-15T09:51:31"/>
    <s v="6810001329"/>
    <s v="座椅气悬浮故障导致座椅慢慢下降"/>
    <s v="驾驶员座椅调整机构卡滞"/>
    <s v="SH5-6801120A1093"/>
    <s v="气悬浮总成"/>
    <s v="北京光华荣昌汽车部件有限公司"/>
    <s v="A1093"/>
    <s v="北京光华荣昌汽车部件有限公司"/>
    <s v="SH5-6801120A1093"/>
    <s v="气悬浮总成"/>
    <s v="已确认"/>
    <d v="2019-12-24T16:20:20"/>
    <m/>
    <d v="2019-12-24T16:20:20"/>
    <s v="SP011"/>
    <m/>
    <s v="是"/>
    <m/>
    <m/>
    <m/>
    <m/>
    <m/>
    <m/>
    <m/>
    <m/>
    <m/>
    <m/>
    <m/>
    <m/>
    <m/>
    <m/>
    <s v="更换气悬浮总成   "/>
    <s v="已结算"/>
    <d v="2019-12-31T23:59:59"/>
    <n v="465.5"/>
    <n v="123.48"/>
    <d v="1899-12-30T00:00:00"/>
    <d v="1900-03-14T11:31:12"/>
    <d v="1900-02-19T04:48:00"/>
    <d v="1899-12-30T00:00:00"/>
    <n v="714.66000000000008"/>
    <m/>
    <m/>
    <m/>
    <m/>
    <m/>
    <m/>
    <m/>
    <s v="气悬浮失效"/>
    <n v="0"/>
    <x v="0"/>
  </r>
  <r>
    <x v="0"/>
    <s v="2450"/>
    <s v="北京福田戴姆勒汽车有限公司"/>
    <s v="RCFT003781201912160019"/>
    <s v="RCMFT003781201912160053"/>
    <s v="终审通过"/>
    <s v="普通维修"/>
    <s v="整车"/>
    <s v="LRDV6PEC3KR022322"/>
    <s v="KR022322"/>
    <s v="欧曼"/>
    <s v="无"/>
    <s v="9系非公路车"/>
    <s v="服务产品线"/>
    <d v="2019-06-29T00:00:00"/>
    <d v="2019-07-17T00:00:00"/>
    <n v="25698"/>
    <m/>
    <s v="运输车"/>
    <s v="6X4"/>
    <s v="P002"/>
    <m/>
    <m/>
    <s v="BJ3253DLPKE-AD"/>
    <s v="WP12.375E50"/>
    <s v="1419F083848"/>
    <s v="沈阳"/>
    <s v="FT003781"/>
    <s v="LIN00064"/>
    <s v="鞍山东圣汽车维修服务有限公司"/>
    <s v="秦伟"/>
    <s v="3253DMPKB-X1Z00500"/>
    <d v="2019-12-16T12:03:57"/>
    <d v="2019-12-16T15:55:15"/>
    <s v="6810001210"/>
    <s v="驾驶员座椅升降器总成内部异响间隙活动量大无法使用。"/>
    <s v="驾驶员座椅骨架断裂"/>
    <s v="SH3A-6805300A1093"/>
    <s v="升降器总成"/>
    <s v="北京光华荣昌汽车部件有限公司"/>
    <s v="A1093"/>
    <s v="北京光华荣昌汽车部件有限公司"/>
    <s v="SH3A-6805300A1093"/>
    <s v="升降器总成"/>
    <s v="已确认"/>
    <d v="2019-12-25T15:04:53"/>
    <m/>
    <d v="2019-12-25T15:04:53"/>
    <s v="SP015"/>
    <m/>
    <s v="是"/>
    <m/>
    <m/>
    <m/>
    <m/>
    <m/>
    <m/>
    <m/>
    <m/>
    <m/>
    <m/>
    <m/>
    <m/>
    <m/>
    <m/>
    <s v="自费外出维修"/>
    <s v="已结算"/>
    <d v="2019-12-31T23:59:59"/>
    <n v="118.68"/>
    <n v="123.48"/>
    <d v="1899-12-30T00:00:00"/>
    <d v="1900-01-17T23:31:12"/>
    <d v="1900-01-12T01:12:00"/>
    <d v="1899-12-30T00:00:00"/>
    <n v="274.19000000000005"/>
    <m/>
    <m/>
    <m/>
    <m/>
    <m/>
    <m/>
    <m/>
    <s v="松旷"/>
    <m/>
    <x v="2"/>
  </r>
  <r>
    <x v="0"/>
    <s v="2450"/>
    <s v="北京福田戴姆勒汽车有限公司"/>
    <s v="RCFT003830201912120004"/>
    <e v="#N/A"/>
    <s v="终审通过"/>
    <s v="普通维修"/>
    <s v="整车"/>
    <s v="LRDV7PEC5KT007837"/>
    <s v="KT007837"/>
    <s v="欧曼"/>
    <s v="无"/>
    <s v="9系非公路车"/>
    <s v="服务产品线"/>
    <d v="2019-03-05T00:00:00"/>
    <d v="2019-04-10T00:00:00"/>
    <n v="23391"/>
    <m/>
    <s v="运输车"/>
    <s v="8X4"/>
    <s v="无"/>
    <m/>
    <m/>
    <s v="BJ3319DNPKC-AA"/>
    <s v="ISGE5-430"/>
    <s v="76260205"/>
    <s v="西藏"/>
    <s v="FT003830"/>
    <s v="XIZ00016"/>
    <s v="西藏冀鑫汽车销售有限公司"/>
    <s v="次仁桑珠"/>
    <s v="3319DPPKC-C5Z00200"/>
    <d v="2019-12-07T15:32:25"/>
    <d v="2019-12-12T11:14:58"/>
    <s v="6810001210"/>
    <s v="客户反应：驾驶员座椅塌陷，要求处理。经检查是驾驶员座椅骨架断裂导致故障，更换新件，试车整车。"/>
    <s v="驾驶员座椅骨架断裂"/>
    <s v="FH468100000007A1093"/>
    <s v="驾驶员座椅总成"/>
    <s v="北京光华荣昌汽车部件有限公司"/>
    <s v="A1093"/>
    <s v="北京光华荣昌汽车部件有限公司"/>
    <s v="FH468100000007A1093"/>
    <s v="驾驶员座椅总成"/>
    <s v="未确认"/>
    <d v="2019-12-19T16:28:00"/>
    <m/>
    <d v="2019-12-19T16:28:00"/>
    <s v="SP009"/>
    <m/>
    <s v="是"/>
    <m/>
    <m/>
    <m/>
    <m/>
    <m/>
    <m/>
    <m/>
    <m/>
    <m/>
    <m/>
    <m/>
    <m/>
    <m/>
    <m/>
    <s v="客户自费外出：外出地点是：日喀则桑珠孜区"/>
    <s v="已结算"/>
    <d v="2019-12-31T23:59:59"/>
    <n v="2622.76"/>
    <n v="79.38"/>
    <d v="1899-12-30T00:00:00"/>
    <d v="1901-02-22T15:21:36"/>
    <d v="1900-10-14T12:00:00"/>
    <d v="1899-12-30T00:00:00"/>
    <n v="3410.28"/>
    <m/>
    <m/>
    <m/>
    <m/>
    <m/>
    <m/>
    <m/>
    <s v="开焊断裂"/>
    <m/>
    <x v="2"/>
  </r>
  <r>
    <x v="0"/>
    <s v="2450"/>
    <s v="北京福田戴姆勒汽车有限公司"/>
    <s v="RCFT003842201912170014"/>
    <s v="RCMFT003842201912170042"/>
    <s v="终审通过"/>
    <s v="普通维修"/>
    <s v="整车"/>
    <s v="LRDS6PEB1KT034188"/>
    <s v="KT034188"/>
    <s v="欧曼"/>
    <s v="无"/>
    <s v="6系公路车"/>
    <s v="服务产品线"/>
    <d v="2019-10-26T00:00:00"/>
    <d v="2019-11-29T00:00:00"/>
    <n v="4119"/>
    <m/>
    <s v="运输车"/>
    <s v="6×4"/>
    <s v="P001"/>
    <m/>
    <m/>
    <s v="BJ4259SNFKB-XJ"/>
    <s v="ISGE5-510"/>
    <s v="76295861"/>
    <s v="皖北"/>
    <s v="FT003842"/>
    <s v="ANH00039"/>
    <s v="安徽安瑞汽车销售有限公司"/>
    <s v="汪年"/>
    <s v="4259SMFKB-B9T00800"/>
    <d v="2019-12-16T15:04:37"/>
    <d v="2019-12-17T13:46:04"/>
    <s v="6810001058"/>
    <s v="钟舒：经我站技术人员检查发现驾驶员座椅漏气，因该厂家不供单件，故更换总成"/>
    <s v="驾驶员座椅装配不当"/>
    <s v="FH468100000016A1093"/>
    <s v="驾驶员座椅总成"/>
    <s v="北京光华荣昌汽车部件有限公司"/>
    <s v="A1093"/>
    <s v="北京光华荣昌汽车部件有限公司"/>
    <s v="FH468100000016A1093"/>
    <s v="驾驶员座椅总成"/>
    <s v="已确认"/>
    <d v="2019-12-30T17:46:26"/>
    <m/>
    <d v="2019-12-30T17:46:26"/>
    <s v="SP036"/>
    <m/>
    <s v="是"/>
    <m/>
    <m/>
    <m/>
    <m/>
    <m/>
    <m/>
    <m/>
    <m/>
    <m/>
    <m/>
    <m/>
    <m/>
    <m/>
    <m/>
    <m/>
    <s v="已结算"/>
    <d v="2019-12-31T23:59:59"/>
    <n v="3696.11"/>
    <n v="105.84"/>
    <d v="1899-12-30T00:00:00"/>
    <d v="1901-08-13T08:52:48"/>
    <d v="1901-02-09T13:40:48"/>
    <d v="1899-12-30T00:00:00"/>
    <n v="4799.8900000000003"/>
    <m/>
    <m/>
    <m/>
    <m/>
    <m/>
    <m/>
    <m/>
    <s v="气悬浮失效"/>
    <n v="0"/>
    <x v="0"/>
  </r>
  <r>
    <x v="0"/>
    <s v="2450"/>
    <s v="北京福田戴姆勒汽车有限公司"/>
    <s v="RCFT003842201912170022"/>
    <s v="RCMFT003842201912140098"/>
    <s v="终审通过"/>
    <s v="普通维修"/>
    <s v="整车"/>
    <s v="LRDV7PEC3KR024293"/>
    <s v="KR024293"/>
    <s v="欧曼"/>
    <s v="无"/>
    <s v="9系非公路车"/>
    <s v="服务产品线"/>
    <d v="2019-07-27T00:00:00"/>
    <d v="2019-09-04T00:00:00"/>
    <n v="10147"/>
    <m/>
    <s v="运输车"/>
    <s v="8×4"/>
    <s v="P002"/>
    <m/>
    <m/>
    <s v="BJ3319DNPKC-AA"/>
    <s v="WP12.400E50"/>
    <s v="1419G095463"/>
    <s v="皖北"/>
    <s v="FT003842"/>
    <s v="ANH00039"/>
    <s v="安徽安瑞汽车销售有限公司"/>
    <s v="匿名"/>
    <s v="3319DPPKC-E1T00200"/>
    <d v="2019-12-14T15:23:29"/>
    <d v="2019-12-17T15:52:15"/>
    <s v="6810001329"/>
    <s v="经我站技术人员吴波检查发现座椅气阀密封不严造成漏气"/>
    <s v="驾驶员座椅调整机构卡滞"/>
    <s v="F1B24968104014A1093"/>
    <s v="座椅气阀调节机构总成"/>
    <s v="北京光华荣昌汽车部件有限公司"/>
    <s v="A1093"/>
    <s v="北京光华荣昌汽车部件有限公司"/>
    <s v="F1B24968104014A1093"/>
    <s v="座椅气阀调节机构总成"/>
    <s v="已确认"/>
    <d v="2019-12-25T10:26:12"/>
    <m/>
    <d v="2019-12-25T10:26:12"/>
    <s v="SP016"/>
    <m/>
    <s v="是"/>
    <m/>
    <m/>
    <m/>
    <m/>
    <m/>
    <m/>
    <m/>
    <m/>
    <m/>
    <m/>
    <m/>
    <m/>
    <m/>
    <m/>
    <m/>
    <s v="已结算"/>
    <d v="2019-12-31T23:59:59"/>
    <n v="191.2"/>
    <n v="246.96"/>
    <d v="1899-12-30T00:00:00"/>
    <d v="1900-01-29T14:09:36"/>
    <d v="1900-01-20T00:43:12"/>
    <d v="1899-12-30T00:00:00"/>
    <n v="489.78"/>
    <m/>
    <m/>
    <m/>
    <m/>
    <m/>
    <m/>
    <m/>
    <s v="开关损坏"/>
    <n v="0"/>
    <x v="1"/>
  </r>
  <r>
    <x v="0"/>
    <s v="2450"/>
    <s v="北京福田戴姆勒汽车有限公司"/>
    <s v="RCFT003851201912170007"/>
    <e v="#N/A"/>
    <s v="终审通过"/>
    <s v="外出服务"/>
    <s v="整车"/>
    <s v="LRDV7PEC3KT021977"/>
    <s v="KT021977"/>
    <s v="欧曼"/>
    <s v="无"/>
    <s v="9系非公路车"/>
    <s v="服务产品线"/>
    <d v="2019-06-26T00:00:00"/>
    <d v="2019-08-26T00:00:00"/>
    <n v="15665"/>
    <m/>
    <s v="运输车"/>
    <s v="8X4"/>
    <s v="P002"/>
    <m/>
    <m/>
    <s v="BJ3319DMPKF-AB"/>
    <s v="ISGE5-460"/>
    <s v="76279971"/>
    <s v="重庆"/>
    <s v="FT003851"/>
    <s v="CHQ00013"/>
    <s v="重庆维协汽车修理服务有限责任公司"/>
    <s v="匿名"/>
    <s v="3319DPPKF-A8Z00100"/>
    <d v="2019-12-17T11:29:30"/>
    <d v="2019-12-17T15:34:26"/>
    <s v="6810015034"/>
    <s v="GTL460，驾驶室座椅坏了，经检查为座椅调压阀损坏造成，更换调压阀故障排除， 供应商提供配件"/>
    <s v="座椅气阀总成（气囊座椅)漏气"/>
    <s v="FH468100000013A1093"/>
    <s v="驾驶员座椅总成"/>
    <s v="北京光华荣昌汽车部件有限公司"/>
    <s v="A1093"/>
    <s v="北京光华荣昌汽车部件有限公司"/>
    <s v="FH468100000013A1093"/>
    <s v="驾驶员座椅总成"/>
    <s v="未确认"/>
    <d v="2019-12-25T08:55:05"/>
    <m/>
    <d v="2019-12-25T08:55:05"/>
    <s v="SP016"/>
    <m/>
    <s v="是"/>
    <m/>
    <m/>
    <m/>
    <m/>
    <m/>
    <s v="STCFT003851201912170002"/>
    <s v="生效"/>
    <m/>
    <s v="GTL自卸车460，驾驶室座椅坏了  ，成都分公司服务支持政策自卸车免费外出服务"/>
    <s v="审批人 :Admin,审批时间 :2019-12-20审批意见:未上传APP照片/轨迹原因：.:_x000d_&#10;审批人：SP016_x000d_&#10;审批时间：2019/12/25  08:55:03_x000d_&#10;审批意见：_x000d_&#10;"/>
    <m/>
    <m/>
    <m/>
    <m/>
    <m/>
    <s v="已结算"/>
    <d v="2019-12-31T23:59:59"/>
    <n v="0"/>
    <n v="246.96"/>
    <d v="1902-09-23T00:00:00"/>
    <d v="1899-12-30T00:00:00"/>
    <d v="1899-12-30T00:00:00"/>
    <d v="1899-12-30T00:00:00"/>
    <n v="1243.96"/>
    <m/>
    <m/>
    <m/>
    <m/>
    <m/>
    <m/>
    <m/>
    <s v="气悬浮"/>
    <m/>
    <x v="4"/>
  </r>
  <r>
    <x v="0"/>
    <s v="2450"/>
    <s v="北京福田戴姆勒汽车有限公司"/>
    <s v="RCFT003862201912110002"/>
    <s v="RCMFT003862201912110005"/>
    <s v="终审通过"/>
    <s v="普通维修"/>
    <s v="整车"/>
    <s v="LRDV7PECXKR025117"/>
    <s v="KR025117"/>
    <s v="欧曼"/>
    <s v="无"/>
    <s v="9系非公路车"/>
    <s v="服务产品线"/>
    <d v="2019-08-10T00:00:00"/>
    <d v="2019-10-28T00:00:00"/>
    <n v="8109"/>
    <m/>
    <s v="运输车"/>
    <s v="8×4"/>
    <s v="P002"/>
    <m/>
    <m/>
    <s v="BJ3313DNPKC-AE"/>
    <s v="WP10.350E53"/>
    <s v="1619G081047"/>
    <s v="粤东+琼"/>
    <s v="FT003862"/>
    <s v="GUD00030"/>
    <s v="惠州市华茂汽车维修有限公司"/>
    <s v="高传杰"/>
    <s v="3313DNPJC-X1T00600"/>
    <d v="2019-12-11T14:01:27"/>
    <d v="2019-12-11T15:45:18"/>
    <s v="6810015034"/>
    <s v="经拆检发现，该车座椅气控升降手柄阀内漏气，造成故障。"/>
    <s v="座椅气阀总成（气囊座椅)漏气"/>
    <s v="SH3A-6806006A1093"/>
    <s v="气控升降手柄总成"/>
    <s v="北京光华荣昌汽车部件有限公司"/>
    <s v="A1093"/>
    <s v="北京光华荣昌汽车部件有限公司"/>
    <s v="FH0681010100A0A1093"/>
    <s v="驾驶员座椅总成"/>
    <s v="未确认"/>
    <d v="2019-12-17T18:09:06"/>
    <m/>
    <d v="2019-12-17T18:09:06"/>
    <s v="SP012"/>
    <m/>
    <s v="是"/>
    <m/>
    <m/>
    <m/>
    <m/>
    <m/>
    <m/>
    <m/>
    <m/>
    <m/>
    <m/>
    <m/>
    <m/>
    <m/>
    <m/>
    <m/>
    <s v="已结算"/>
    <d v="2019-12-31T23:59:59"/>
    <n v="92.3"/>
    <n v="246.96"/>
    <d v="1899-12-30T00:00:00"/>
    <d v="1900-01-13T18:14:24"/>
    <d v="1900-01-09T03:36:00"/>
    <d v="1899-12-30T00:00:00"/>
    <n v="364.16999999999996"/>
    <m/>
    <m/>
    <m/>
    <m/>
    <m/>
    <m/>
    <m/>
    <s v="气控手柄失效"/>
    <n v="0"/>
    <x v="4"/>
  </r>
  <r>
    <x v="0"/>
    <s v="2450"/>
    <s v="北京福田戴姆勒汽车有限公司"/>
    <s v="RCFT003872201912120010"/>
    <s v="RCMFT003872201912120040"/>
    <s v="终审通过"/>
    <s v="普通维修"/>
    <s v="整车"/>
    <s v="LRDS6PEB4KR003269"/>
    <s v="KR003269"/>
    <s v="欧曼"/>
    <s v="无"/>
    <s v="6系公路车"/>
    <s v="服务产品线"/>
    <d v="2019-01-27T00:00:00"/>
    <d v="2019-03-06T00:00:00"/>
    <n v="84133"/>
    <m/>
    <s v="运输车"/>
    <s v="6×4"/>
    <s v="无"/>
    <m/>
    <m/>
    <s v="BJ4259SNFKB-AA"/>
    <s v="ISGE5-460"/>
    <s v="76255165"/>
    <s v="冀北"/>
    <s v="FT003872"/>
    <s v="HEB00015"/>
    <s v="唐山市丰润区军辉汽车销售服务处"/>
    <s v="王宝军"/>
    <s v="4259SMFKB-F6T01100"/>
    <d v="2019-12-11T14:52:11"/>
    <d v="2019-12-12T09:46:23"/>
    <s v="6810001329"/>
    <s v="驾驶室主座椅异响，向右倾斜，检查为主座椅支架元件磨损，卡滞，更换主座椅支架后修复，"/>
    <s v="驾驶员座椅调整机构卡滞"/>
    <s v="SH4A-6805001-BA1093"/>
    <s v="坐框减震器总成"/>
    <s v="北京光华荣昌汽车部件有限公司"/>
    <s v="A1093"/>
    <s v="北京光华荣昌汽车部件有限公司"/>
    <s v="SH4A-6805001-BA1093"/>
    <s v="坐框减震器总成"/>
    <s v="未确认"/>
    <d v="2019-12-20T14:47:28"/>
    <m/>
    <d v="2019-12-20T14:47:28"/>
    <s v="SP009"/>
    <m/>
    <s v="是"/>
    <m/>
    <m/>
    <m/>
    <m/>
    <m/>
    <m/>
    <m/>
    <m/>
    <m/>
    <m/>
    <m/>
    <m/>
    <m/>
    <m/>
    <s v="大客户新重点产品需补工时费激励系数，ISG产品报修，派工号1-PLOMRDI"/>
    <s v="已结算"/>
    <d v="2019-12-31T23:59:59"/>
    <n v="272.49"/>
    <n v="111.72"/>
    <d v="1899-12-30T00:00:00"/>
    <d v="1900-02-11T14:09:36"/>
    <d v="1900-01-28T23:16:48"/>
    <d v="1899-12-30T00:00:00"/>
    <n v="457.7700000000001"/>
    <m/>
    <m/>
    <m/>
    <m/>
    <m/>
    <m/>
    <m/>
    <s v="松旷"/>
    <n v="0"/>
    <x v="3"/>
  </r>
  <r>
    <x v="0"/>
    <s v="2450"/>
    <s v="北京福田戴姆勒汽车有限公司"/>
    <s v="RCFT003872201912150002"/>
    <s v="RCMFT003872201912150001"/>
    <s v="终审通过"/>
    <s v="普通维修"/>
    <s v="整车"/>
    <s v="LRDS6PEB2HH024751"/>
    <s v="HH024751"/>
    <s v="欧曼"/>
    <s v="无"/>
    <s v="6系公路车"/>
    <s v="服务产品线"/>
    <d v="2017-09-22T00:00:00"/>
    <d v="2018-07-09T00:00:00"/>
    <n v="226427"/>
    <m/>
    <s v="运输车"/>
    <m/>
    <s v="无"/>
    <m/>
    <m/>
    <s v="BJ4253SNFKB-AC"/>
    <s v="ISGE5-360"/>
    <s v="76176713"/>
    <s v="冀北"/>
    <s v="FT003872"/>
    <s v="HEB00015"/>
    <s v="唐山市丰润区军辉汽车销售服务处"/>
    <s v="刘海成"/>
    <s v="4257SNFKB-B3Z00200"/>
    <d v="2019-12-13T12:42:27"/>
    <d v="2019-12-15T07:57:09"/>
    <s v="6810001329"/>
    <s v="驾驶室主座椅无法升降，检查为主座椅支架总成元件密封不严，更换座椅支架后修复，"/>
    <s v="驾驶员座椅调整机构卡滞"/>
    <s v="FH0681010017A0A1093"/>
    <s v="驾驶员气囊减震器总成"/>
    <s v="北京光华荣昌汽车部件有限公司"/>
    <s v="A1093"/>
    <s v="北京光华荣昌汽车部件有限公司"/>
    <s v="FH0681010017A0A1093"/>
    <s v="驾驶员气囊减震器总成"/>
    <s v="已确认"/>
    <d v="2019-12-24T16:21:03"/>
    <m/>
    <d v="2019-12-24T16:21:03"/>
    <s v="SP011"/>
    <m/>
    <s v="是"/>
    <m/>
    <m/>
    <m/>
    <m/>
    <m/>
    <m/>
    <m/>
    <m/>
    <m/>
    <m/>
    <m/>
    <m/>
    <m/>
    <m/>
    <s v="大客户新重点产品需补工时费激励系数，ISG产品报修，派工号1-POCA7M0"/>
    <s v="已结算"/>
    <d v="2019-12-31T23:59:59"/>
    <n v="342.84"/>
    <n v="111.72"/>
    <d v="1899-12-30T00:00:00"/>
    <d v="1900-02-22T20:24:00"/>
    <d v="1900-02-05T17:02:24"/>
    <d v="1899-12-30T00:00:00"/>
    <n v="547.12"/>
    <m/>
    <m/>
    <m/>
    <m/>
    <m/>
    <m/>
    <m/>
    <s v="松旷"/>
    <n v="0"/>
    <x v="3"/>
  </r>
  <r>
    <x v="0"/>
    <s v="2450"/>
    <s v="北京福田戴姆勒汽车有限公司"/>
    <s v="RCFT003872201912170021"/>
    <s v="RCMFT003872201912170255"/>
    <s v="终审通过"/>
    <s v="普通维修"/>
    <s v="整车"/>
    <s v="LRDS6PEB6KR021806"/>
    <s v="KR021806"/>
    <s v="欧曼"/>
    <s v="无"/>
    <s v="6系公路车"/>
    <s v="服务产品线"/>
    <d v="2019-06-26T00:00:00"/>
    <d v="2019-07-09T00:00:00"/>
    <n v="51544"/>
    <m/>
    <s v="运输车"/>
    <s v="6X4"/>
    <s v="P001"/>
    <m/>
    <m/>
    <s v="BJ4253SNFKB-AG"/>
    <s v="WP12.430E50"/>
    <s v="1419F084321"/>
    <s v="冀北"/>
    <s v="FT003872"/>
    <s v="HEB00015"/>
    <s v="唐山市丰润区军辉汽车销售服务处"/>
    <s v="刘健壮"/>
    <s v="4257SNFKB-N2T00100"/>
    <d v="2019-12-16T12:52:51"/>
    <d v="2019-12-17T15:49:15"/>
    <s v="6810001329"/>
    <s v="驾驶室座椅高低无法调节，检查为主座椅气控升降器手柄总成元件损坏，更换气控升降器后修复，"/>
    <s v="驾驶员座椅调整机构卡滞"/>
    <s v="SH3A-6806006A1093"/>
    <s v="气控升降手柄总成"/>
    <s v="北京光华荣昌汽车部件有限公司"/>
    <s v="A1093"/>
    <s v="北京光华荣昌汽车部件有限公司"/>
    <s v="SH3A-6806006A1093"/>
    <s v="气控升降手柄总成"/>
    <s v="已确认"/>
    <d v="2019-12-25T10:26:46"/>
    <m/>
    <d v="2019-12-25T10:26:46"/>
    <s v="SP016"/>
    <m/>
    <s v="是"/>
    <m/>
    <m/>
    <m/>
    <m/>
    <m/>
    <m/>
    <m/>
    <m/>
    <m/>
    <m/>
    <m/>
    <m/>
    <m/>
    <m/>
    <s v="大客户新重点产品需补工时费激励系数，ISG产品报修，派工号1-PSI6U7C"/>
    <s v="已结算"/>
    <d v="2019-12-31T23:59:59"/>
    <n v="92.3"/>
    <n v="111.72"/>
    <d v="1899-12-30T00:00:00"/>
    <d v="1900-01-13T18:14:24"/>
    <d v="1900-01-09T03:36:00"/>
    <d v="1899-12-30T00:00:00"/>
    <n v="228.92999999999998"/>
    <m/>
    <m/>
    <m/>
    <m/>
    <m/>
    <m/>
    <m/>
    <s v="气控升降手柄损坏"/>
    <n v="0"/>
    <x v="1"/>
  </r>
  <r>
    <x v="0"/>
    <s v="2450"/>
    <s v="北京福田戴姆勒汽车有限公司"/>
    <s v="RCFT003879201912120006"/>
    <s v="RCMFT003879201912120048"/>
    <s v="终审通过"/>
    <s v="外出服务"/>
    <s v="整车"/>
    <s v="LRDV6PEC9KR005816"/>
    <s v="KR005816"/>
    <s v="欧曼"/>
    <s v="无"/>
    <s v="9系非公路车"/>
    <s v="服务产品线"/>
    <d v="2019-02-19T00:00:00"/>
    <d v="2019-10-29T00:00:00"/>
    <n v="1148"/>
    <m/>
    <s v="运输车"/>
    <s v="6X4"/>
    <s v="P002"/>
    <m/>
    <m/>
    <s v="BJ3253DLPKB-AE"/>
    <s v="WP10.350E53"/>
    <s v="1619A017650"/>
    <s v="京津"/>
    <s v="FT003879"/>
    <s v="HEB00072"/>
    <s v="廊坊市宏晨汽车销售服务有限公司"/>
    <s v="陈刚车队"/>
    <s v="3253DMPJB-X2Z00200"/>
    <d v="2019-12-05T13:58:15"/>
    <d v="2019-12-12T16:32:44"/>
    <s v="6810001329"/>
    <s v="经检查发现减座椅底座松脱滑动，需更换，更换后故障排除"/>
    <s v="驾驶员座椅调整机构卡滞"/>
    <s v="SH3A-6805400A1093"/>
    <s v="减震器总成"/>
    <s v="北京光华荣昌汽车部件有限公司"/>
    <s v="A1093"/>
    <s v="北京光华荣昌汽车部件有限公司"/>
    <s v="SH3A-6805400A1093"/>
    <s v="减震器总成"/>
    <s v="未确认"/>
    <d v="2019-12-20T16:12:39"/>
    <m/>
    <d v="2019-12-20T16:12:39"/>
    <s v="SP016"/>
    <m/>
    <s v="是"/>
    <m/>
    <m/>
    <m/>
    <m/>
    <m/>
    <s v="STCFT003879201912120002"/>
    <s v="生效"/>
    <m/>
    <s v="城市渣土车无条件外出救援"/>
    <s v="审批人 :Admin,审批时间 :2019-12-15审批意见:未上传APP照片/轨迹原因：.:_x000d_&#10;审批人：SP016_x000d_&#10;审批时间：2019/12/20  16:12:37_x000d_&#10;审批意见：_x000d_&#10;"/>
    <m/>
    <m/>
    <m/>
    <m/>
    <m/>
    <s v="已结算"/>
    <d v="2019-12-31T23:59:59"/>
    <n v="369.22"/>
    <n v="111.72"/>
    <d v="1900-05-29T00:00:00"/>
    <d v="1900-02-27T01:40:48"/>
    <d v="1900-02-08T14:38:24"/>
    <d v="1899-12-30T00:00:00"/>
    <n v="730.62000000000012"/>
    <m/>
    <m/>
    <m/>
    <m/>
    <m/>
    <m/>
    <m/>
    <s v="松旷"/>
    <n v="0"/>
    <x v="3"/>
  </r>
  <r>
    <x v="0"/>
    <s v="2450"/>
    <s v="北京福田戴姆勒汽车有限公司"/>
    <s v="RCFT003882201912200005"/>
    <s v="RCMFT003882201912200002"/>
    <s v="终审通过"/>
    <s v="普通维修"/>
    <s v="整车"/>
    <s v="LRDS6PEBXJT501803"/>
    <s v="JT501803"/>
    <s v="欧曼"/>
    <s v="无"/>
    <s v="6系公路车"/>
    <s v="服务产品线"/>
    <d v="2018-01-17T00:00:00"/>
    <d v="2018-11-01T00:00:00"/>
    <n v="192399"/>
    <m/>
    <s v="运输车"/>
    <s v="6X4"/>
    <s v="无"/>
    <m/>
    <m/>
    <s v="BJ4259SNFKB-AA"/>
    <s v="ISGE5-460"/>
    <s v="76994190"/>
    <s v="冀南"/>
    <s v="FT003882"/>
    <s v="HEB00193"/>
    <s v="河北晨阳汽车贸易有限公司"/>
    <s v="李召"/>
    <s v="4259SMFKB-B8Z01600"/>
    <d v="2019-12-19T10:13:35"/>
    <d v="2019-12-20T15:24:27"/>
    <s v="6810015034"/>
    <s v="客户反应车辆行驶过程中漏气，我服务站免费外出至石家庄市辛集市天宫营乡附近给予检查，经检查发现为车辆气囊损坏导致漏气"/>
    <s v="座椅气阀总成（气囊座椅)漏气"/>
    <s v="SH4B-6805492A1093"/>
    <s v="气囊总成(气囊含气管)"/>
    <s v="北京光华荣昌汽车部件有限公司"/>
    <s v="A1093"/>
    <s v="北京光华荣昌汽车部件有限公司"/>
    <s v="SH4B-6805492A1093"/>
    <s v="气囊总成(气囊含气管)"/>
    <s v="已确认"/>
    <d v="2020-01-01T08:57:22"/>
    <m/>
    <d v="2020-01-01T08:57:22"/>
    <s v="SP016"/>
    <m/>
    <s v="是"/>
    <m/>
    <m/>
    <m/>
    <m/>
    <m/>
    <m/>
    <m/>
    <m/>
    <m/>
    <m/>
    <m/>
    <m/>
    <m/>
    <m/>
    <s v="新重点产品维修。派工单号：1-PWL25PK"/>
    <s v="已结算"/>
    <d v="2019-12-31T23:59:59"/>
    <n v="82.24"/>
    <n v="246.96"/>
    <d v="1899-12-30T00:00:00"/>
    <d v="1900-01-12T03:36:00"/>
    <d v="1900-01-08T00:57:36"/>
    <d v="1899-12-30T00:00:00"/>
    <n v="351.39"/>
    <m/>
    <m/>
    <m/>
    <m/>
    <m/>
    <m/>
    <m/>
    <s v="气囊漏气"/>
    <n v="0"/>
    <x v="4"/>
  </r>
  <r>
    <x v="0"/>
    <s v="2450"/>
    <s v="北京福田戴姆勒汽车有限公司"/>
    <s v="RCFT003996201912160001"/>
    <s v="RCMFT003996201912160001"/>
    <s v="终审通过"/>
    <s v="普通维修"/>
    <s v="整车"/>
    <s v="LRDV7PEC8JT305460"/>
    <s v="JT305460"/>
    <s v="欧曼"/>
    <s v="无"/>
    <s v="6系公路车"/>
    <s v="服务产品线"/>
    <d v="2018-12-18T00:00:00"/>
    <d v="2019-03-11T00:00:00"/>
    <n v="114888"/>
    <m/>
    <s v="运输车"/>
    <s v="8X4"/>
    <s v="无"/>
    <m/>
    <m/>
    <s v="BJ1319VNPKJ-AA"/>
    <s v="ISGE5-430"/>
    <s v="76249722"/>
    <s v="皖北"/>
    <s v="FT003996"/>
    <s v="FDANH012"/>
    <s v="安徽鑫龙业汽车销售有限公司"/>
    <s v="王振"/>
    <s v="1319VNPKF-D2Z00200"/>
    <d v="2019-12-14T10:45:18"/>
    <d v="2019-12-16T08:35:37"/>
    <s v="6810001058"/>
    <s v="检查发现为气悬浮损坏，导致座椅不弹，更换新件，故障排除！！"/>
    <s v="驾驶员座椅装配不当"/>
    <s v="SH5-6801120A1093"/>
    <s v="气悬浮总成"/>
    <s v="北京光华荣昌汽车部件有限公司"/>
    <s v="A1093"/>
    <s v="北京光华荣昌汽车部件有限公司"/>
    <s v="FH468100000015A1093"/>
    <s v="驾驶员座椅总成"/>
    <s v="已确认"/>
    <d v="2019-12-25T20:01:25"/>
    <m/>
    <d v="2019-12-25T20:01:25"/>
    <s v="SP014"/>
    <m/>
    <s v="是"/>
    <m/>
    <m/>
    <m/>
    <m/>
    <m/>
    <m/>
    <m/>
    <m/>
    <m/>
    <m/>
    <m/>
    <m/>
    <m/>
    <m/>
    <m/>
    <s v="已结算"/>
    <d v="2019-12-31T23:59:59"/>
    <n v="465.5"/>
    <n v="111.72"/>
    <d v="1899-12-30T00:00:00"/>
    <d v="1900-03-14T11:31:12"/>
    <d v="1900-02-19T04:48:00"/>
    <d v="1899-12-30T00:00:00"/>
    <n v="702.90000000000009"/>
    <m/>
    <m/>
    <m/>
    <m/>
    <m/>
    <m/>
    <m/>
    <s v="气悬浮失效"/>
    <n v="0"/>
    <x v="4"/>
  </r>
  <r>
    <x v="0"/>
    <s v="2450"/>
    <s v="北京福田戴姆勒汽车有限公司"/>
    <s v="RCFT004385201912120002"/>
    <e v="#N/A"/>
    <s v="终审通过"/>
    <s v="普通维修"/>
    <s v="整车"/>
    <s v="LRDV6PEC7KT025257"/>
    <s v="KT025257"/>
    <s v="欧曼"/>
    <s v="无"/>
    <s v="9系非公路车"/>
    <s v="服务产品线"/>
    <d v="2019-08-10T00:00:00"/>
    <d v="2019-09-30T00:00:00"/>
    <n v="9283"/>
    <m/>
    <s v="运输车"/>
    <s v="6×4"/>
    <s v="P002"/>
    <m/>
    <m/>
    <s v="BJ3259Y6DLL-01"/>
    <s v="WP12.400E62"/>
    <s v="1419H098548"/>
    <s v="京津"/>
    <s v="FT004385"/>
    <s v="BEJ00053"/>
    <s v="北京綦齿机电有限公司"/>
    <s v="文路"/>
    <s v="3259DMPKE-1FZ00100"/>
    <d v="2019-12-10T14:03:29"/>
    <d v="2019-12-12T15:49:53"/>
    <s v="6810001058"/>
    <s v="用户反映：驾驶室主座椅坐垫脱落，检查发现：驾驶室主座椅底部螺丝无法紧固导致"/>
    <s v="驾驶员座椅装配不当"/>
    <s v="FH468100000013A1093"/>
    <s v="驾驶员座椅总成"/>
    <s v="北京光华荣昌汽车部件有限公司"/>
    <s v="A1093"/>
    <s v="北京光华荣昌汽车部件有限公司"/>
    <s v="FH468100000013A1093"/>
    <s v="驾驶员座椅总成"/>
    <s v="未确认"/>
    <d v="2019-12-23T16:23:23"/>
    <m/>
    <d v="2019-12-23T16:23:23"/>
    <s v="SP039"/>
    <m/>
    <s v="是"/>
    <m/>
    <m/>
    <m/>
    <m/>
    <m/>
    <m/>
    <m/>
    <m/>
    <m/>
    <m/>
    <m/>
    <m/>
    <m/>
    <m/>
    <s v="主驾驶坐垫由厂家直接发货，只提报工时费"/>
    <s v="已结算"/>
    <d v="2019-12-31T23:59:59"/>
    <n v="0"/>
    <n v="123.48"/>
    <d v="1899-12-30T00:00:00"/>
    <d v="1899-12-30T00:00:00"/>
    <d v="1899-12-30T00:00:00"/>
    <d v="1899-12-30T00:00:00"/>
    <n v="123.48"/>
    <m/>
    <m/>
    <m/>
    <m/>
    <m/>
    <m/>
    <m/>
    <s v="螺丝松动"/>
    <m/>
    <x v="1"/>
  </r>
  <r>
    <x v="0"/>
    <s v="2450"/>
    <s v="北京福田戴姆勒汽车有限公司"/>
    <s v="RCFT004385201912120003"/>
    <e v="#N/A"/>
    <s v="终审通过"/>
    <s v="普通维修"/>
    <s v="整车"/>
    <s v="LRDV6PEC6KT025248"/>
    <s v="KT025248"/>
    <s v="欧曼"/>
    <s v="无"/>
    <s v="9系非公路车"/>
    <s v="服务产品线"/>
    <d v="2019-08-12T00:00:00"/>
    <d v="2019-09-23T00:00:00"/>
    <n v="10327"/>
    <m/>
    <s v="运输车"/>
    <s v="6×4"/>
    <s v="P002"/>
    <m/>
    <m/>
    <s v="BJ3259Y6DLL-01"/>
    <s v="WP12.400E62"/>
    <s v="1419H098715"/>
    <s v="京津"/>
    <s v="FT004385"/>
    <s v="BEJ00053"/>
    <s v="北京綦齿机电有限公司"/>
    <s v="文路"/>
    <s v="3259DMPKE-1FZ00100"/>
    <d v="2019-12-10T13:34:00"/>
    <d v="2019-12-12T15:50:19"/>
    <s v="6810001058"/>
    <s v="用户反映：座椅坐垫脱落，检查发现：座椅坐垫底部螺丝无法紧固导致"/>
    <s v="驾驶员座椅装配不当"/>
    <s v="FH468100000013A1093"/>
    <s v="驾驶员座椅总成"/>
    <s v="北京光华荣昌汽车部件有限公司"/>
    <s v="A1093"/>
    <s v="北京光华荣昌汽车部件有限公司"/>
    <s v="FH468100000013A1093"/>
    <s v="驾驶员座椅总成"/>
    <s v="已确认"/>
    <d v="2019-12-23T16:21:04"/>
    <m/>
    <d v="2019-12-23T16:21:04"/>
    <s v="SP039"/>
    <m/>
    <s v="是"/>
    <m/>
    <m/>
    <m/>
    <m/>
    <m/>
    <m/>
    <m/>
    <m/>
    <m/>
    <m/>
    <m/>
    <m/>
    <m/>
    <m/>
    <s v="座椅垫由厂家直发，只提报工时费用"/>
    <s v="已结算"/>
    <d v="2019-12-31T23:59:59"/>
    <n v="0"/>
    <n v="123.48"/>
    <d v="1899-12-30T00:00:00"/>
    <d v="1899-12-30T00:00:00"/>
    <d v="1899-12-30T00:00:00"/>
    <d v="1899-12-30T00:00:00"/>
    <n v="123.48"/>
    <m/>
    <m/>
    <m/>
    <m/>
    <m/>
    <m/>
    <m/>
    <s v="螺丝松动"/>
    <m/>
    <x v="1"/>
  </r>
  <r>
    <x v="0"/>
    <s v="2450"/>
    <s v="北京福田戴姆勒汽车有限公司"/>
    <s v="RCFT004385201912170006"/>
    <e v="#N/A"/>
    <s v="终审通过"/>
    <s v="普通维修"/>
    <s v="整车"/>
    <s v="LRDV6PEC0KT025522"/>
    <s v="KT025522"/>
    <s v="欧曼"/>
    <s v="无"/>
    <s v="9系非公路车"/>
    <s v="服务产品线"/>
    <d v="2019-08-12T00:00:00"/>
    <d v="2019-09-24T00:00:00"/>
    <n v="11830"/>
    <m/>
    <s v="运输车"/>
    <s v="6×4"/>
    <s v="P002"/>
    <m/>
    <m/>
    <s v="BJ3259Y6DLL-01"/>
    <s v="WP12.400E62"/>
    <s v="1419H098524"/>
    <s v="京津"/>
    <s v="FT004385"/>
    <s v="BEJ00053"/>
    <s v="北京綦齿机电有限公司"/>
    <s v="文路"/>
    <s v="3259DMPKE-1FZ00100"/>
    <d v="2019-12-15T12:41:57"/>
    <d v="2019-12-17T14:59:05"/>
    <s v="6810001058"/>
    <s v="用户反映：驾驶室主座椅垫脱落，检查发现：主座椅垫底部螺丝无法紧固导致"/>
    <s v="驾驶员座椅装配不当"/>
    <s v="FH468100000013A1093"/>
    <s v="驾驶员座椅总成"/>
    <s v="北京光华荣昌汽车部件有限公司"/>
    <s v="A1093"/>
    <s v="北京光华荣昌汽车部件有限公司"/>
    <s v="FH468100000013A1093"/>
    <s v="驾驶员座椅总成"/>
    <s v="未确认"/>
    <d v="2019-12-25T15:30:35"/>
    <m/>
    <d v="2019-12-25T15:30:35"/>
    <s v="SP016"/>
    <m/>
    <s v="是"/>
    <m/>
    <m/>
    <m/>
    <m/>
    <m/>
    <m/>
    <m/>
    <m/>
    <m/>
    <m/>
    <m/>
    <m/>
    <m/>
    <m/>
    <s v="配件由厂家直发，不提报配件费用"/>
    <s v="已结算"/>
    <d v="2019-12-31T23:59:59"/>
    <n v="0"/>
    <n v="123.48"/>
    <d v="1899-12-30T00:00:00"/>
    <d v="1899-12-30T00:00:00"/>
    <d v="1899-12-30T00:00:00"/>
    <d v="1899-12-30T00:00:00"/>
    <n v="123.48"/>
    <m/>
    <m/>
    <m/>
    <m/>
    <m/>
    <m/>
    <m/>
    <s v="螺丝松动"/>
    <m/>
    <x v="1"/>
  </r>
  <r>
    <x v="0"/>
    <s v="2450"/>
    <s v="北京福田戴姆勒汽车有限公司"/>
    <s v="RCFT004385201912170007"/>
    <e v="#N/A"/>
    <s v="终审通过"/>
    <s v="普通维修"/>
    <s v="整车"/>
    <s v="LRDV6PECXKR026433"/>
    <s v="KR026433"/>
    <s v="欧曼"/>
    <s v="无"/>
    <s v="9系非公路车"/>
    <s v="服务产品线"/>
    <d v="2019-08-22T00:00:00"/>
    <d v="2019-10-16T00:00:00"/>
    <n v="12969"/>
    <m/>
    <s v="运输车"/>
    <s v="6×4"/>
    <s v="P002"/>
    <m/>
    <m/>
    <s v="BJ3259Y6DLL-01"/>
    <s v="WP12.400E62"/>
    <s v="1419H101177"/>
    <s v="京津"/>
    <s v="FT004385"/>
    <s v="BEJ00053"/>
    <s v="北京綦齿机电有限公司"/>
    <s v="唐建鑫"/>
    <s v="3259DMPKE-1FZ00100"/>
    <d v="2019-12-15T16:37:00"/>
    <d v="2019-12-17T14:59:27"/>
    <s v="6810001058"/>
    <s v="用户反映：座椅上下乱动漏气，检查发现：座椅气控阀损坏导致"/>
    <s v="驾驶员座椅装配不当"/>
    <s v="F1B24968104014A1093"/>
    <s v="座椅气阀调节机构总成"/>
    <s v="北京光华荣昌汽车部件有限公司"/>
    <s v="A1093"/>
    <s v="北京光华荣昌汽车部件有限公司"/>
    <s v="F1B24968104014A1093"/>
    <s v="座椅气阀调节机构总成"/>
    <s v="未确认"/>
    <d v="2019-12-25T15:30:04"/>
    <m/>
    <d v="2019-12-25T15:30:04"/>
    <s v="SP016"/>
    <m/>
    <s v="是"/>
    <m/>
    <m/>
    <m/>
    <m/>
    <m/>
    <m/>
    <m/>
    <m/>
    <m/>
    <m/>
    <m/>
    <m/>
    <m/>
    <m/>
    <s v="配件由厂家直发，不提报配件费用"/>
    <s v="已结算"/>
    <d v="2019-12-31T23:59:59"/>
    <n v="0"/>
    <n v="246.96"/>
    <d v="1899-12-30T00:00:00"/>
    <d v="1899-12-30T00:00:00"/>
    <d v="1899-12-30T00:00:00"/>
    <d v="1899-12-30T00:00:00"/>
    <n v="246.96"/>
    <m/>
    <m/>
    <m/>
    <m/>
    <m/>
    <m/>
    <m/>
    <s v="气悬浮"/>
    <m/>
    <x v="4"/>
  </r>
  <r>
    <x v="0"/>
    <s v="2450"/>
    <s v="北京福田戴姆勒汽车有限公司"/>
    <s v="RCFT004396201912160002"/>
    <e v="#N/A"/>
    <s v="终审通过"/>
    <s v="普通维修"/>
    <s v="整车"/>
    <s v="LRDV7PECXKR017275"/>
    <s v="KR017275"/>
    <s v="欧曼"/>
    <s v="无"/>
    <s v="9系非公路车"/>
    <s v="服务产品线"/>
    <d v="2019-05-09T00:00:00"/>
    <d v="2019-06-28T00:00:00"/>
    <n v="53371"/>
    <m/>
    <s v="运输车"/>
    <s v="8X4"/>
    <s v="P002"/>
    <m/>
    <m/>
    <s v="BJ3319DMPKJ-AG"/>
    <s v="WP12.430E50"/>
    <s v="1419C053243"/>
    <s v="江苏"/>
    <s v="FT004396"/>
    <s v="JIS00141"/>
    <s v="睢宁县常青汽车销售服务有限公司"/>
    <s v="高岩"/>
    <s v="3319DNPKJ-A7Z00200"/>
    <d v="2019-12-15T09:57:01"/>
    <d v="2019-12-16T08:31:41"/>
    <s v="6810001329"/>
    <s v="客户反映：座椅上下调节失效，经查：驾驶员座椅调整机构卡滞导致此故障，维修后故障排除，"/>
    <s v="驾驶员座椅调整机构卡滞"/>
    <s v="FH468100000013A1093"/>
    <s v="驾驶员座椅总成"/>
    <s v="北京光华荣昌汽车部件有限公司"/>
    <s v="A1093"/>
    <s v="北京光华荣昌汽车部件有限公司"/>
    <s v="FH468100000013A1093"/>
    <s v="驾驶员座椅总成"/>
    <s v="未确认"/>
    <d v="2019-12-25T20:22:19"/>
    <m/>
    <d v="2019-12-25T20:22:19"/>
    <s v="SP014"/>
    <m/>
    <s v="是"/>
    <m/>
    <m/>
    <m/>
    <m/>
    <m/>
    <m/>
    <m/>
    <m/>
    <m/>
    <m/>
    <m/>
    <m/>
    <m/>
    <m/>
    <m/>
    <s v="已结算"/>
    <d v="2019-12-31T23:59:59"/>
    <n v="0"/>
    <n v="123.48"/>
    <d v="1899-12-30T00:00:00"/>
    <d v="1899-12-30T00:00:00"/>
    <d v="1899-12-30T00:00:00"/>
    <d v="1899-12-30T00:00:00"/>
    <n v="123.48"/>
    <m/>
    <m/>
    <m/>
    <m/>
    <m/>
    <m/>
    <m/>
    <s v="气路总成"/>
    <m/>
    <x v="1"/>
  </r>
  <r>
    <x v="0"/>
    <s v="2450"/>
    <s v="北京福田戴姆勒汽车有限公司"/>
    <s v="RCFT004396201912160004"/>
    <e v="#N/A"/>
    <s v="终审通过"/>
    <s v="普通维修"/>
    <s v="整车"/>
    <s v="LRDS6PEBXKT007295"/>
    <s v="KT007295"/>
    <s v="欧曼"/>
    <s v="无"/>
    <s v="6系公路车"/>
    <s v="服务产品线"/>
    <d v="2019-02-28T00:00:00"/>
    <d v="2019-09-25T00:00:00"/>
    <n v="23689"/>
    <m/>
    <s v="运输车"/>
    <s v="6×4"/>
    <s v="P001"/>
    <m/>
    <m/>
    <s v="BJ4259SNFKB-AJ"/>
    <s v="WP13.550E501"/>
    <s v="3119A008967"/>
    <s v="江苏"/>
    <s v="FT004396"/>
    <s v="JIS00141"/>
    <s v="睢宁县常青汽车销售服务有限公司"/>
    <s v="纪新海"/>
    <s v="4259SMFKB-D9Z00100"/>
    <d v="2019-12-15T14:38:29"/>
    <d v="2019-12-16T08:49:22"/>
    <s v="6810001329"/>
    <s v="客户反映：座椅损坏 经查：主座椅上下自动升降，判断为调整机构卡滞，维修后故障排除。"/>
    <s v="驾驶员座椅调整机构卡滞"/>
    <s v="FH468100000016A1093"/>
    <s v="驾驶员座椅总成"/>
    <s v="北京光华荣昌汽车部件有限公司"/>
    <s v="A1093"/>
    <s v="北京光华荣昌汽车部件有限公司"/>
    <s v="FH468100000016A1093"/>
    <s v="驾驶员座椅总成"/>
    <s v="已确认"/>
    <d v="2019-12-25T20:01:00"/>
    <m/>
    <d v="2019-12-25T20:01:00"/>
    <s v="SP014"/>
    <m/>
    <s v="是"/>
    <m/>
    <m/>
    <m/>
    <m/>
    <m/>
    <m/>
    <m/>
    <m/>
    <m/>
    <m/>
    <m/>
    <m/>
    <m/>
    <m/>
    <m/>
    <s v="已结算"/>
    <d v="2019-12-31T23:59:59"/>
    <n v="0"/>
    <n v="123.48"/>
    <d v="1899-12-30T00:00:00"/>
    <d v="1899-12-30T00:00:00"/>
    <d v="1899-12-30T00:00:00"/>
    <d v="1899-12-30T00:00:00"/>
    <n v="123.48"/>
    <m/>
    <m/>
    <m/>
    <m/>
    <m/>
    <m/>
    <m/>
    <s v="气悬浮"/>
    <m/>
    <x v="4"/>
  </r>
  <r>
    <x v="0"/>
    <s v="2450"/>
    <s v="北京福田戴姆勒汽车有限公司"/>
    <s v="RCFT004864201912110006"/>
    <s v="RCMFT004864201912110023"/>
    <s v="终审通过"/>
    <s v="普通维修"/>
    <s v="整车"/>
    <s v="LRDS6PEBXKR027558"/>
    <s v="KR027558"/>
    <s v="欧曼"/>
    <s v="无"/>
    <s v="6系公路车"/>
    <s v="服务产品线"/>
    <d v="2019-08-30T00:00:00"/>
    <d v="2019-09-04T00:00:00"/>
    <n v="53521"/>
    <m/>
    <s v="运输车"/>
    <s v="6×4"/>
    <s v="P001"/>
    <m/>
    <m/>
    <s v="BJ4253SNFKB-AC"/>
    <s v="ISGE5-430"/>
    <s v="76287508"/>
    <s v="冀北"/>
    <s v="FT004864"/>
    <s v="HEB00104"/>
    <s v="唐山市腾达汽车贸易有限公司"/>
    <s v="董焕朝"/>
    <s v="4257SNFKB-X7T00800"/>
    <d v="2019-12-09T13:11:44"/>
    <d v="2019-12-11T08:26:33"/>
    <s v="6810015034"/>
    <s v="检查发现气囊总成漏气，无法使用"/>
    <s v="座椅气阀总成（气囊座椅)漏气"/>
    <s v="SRC026807005A1093"/>
    <s v="气囊总成"/>
    <s v="北京光华荣昌汽车部件有限公司"/>
    <s v="A1093"/>
    <s v="北京光华荣昌汽车部件有限公司"/>
    <s v="SRC026807005A1093"/>
    <s v="气囊总成"/>
    <s v="未确认"/>
    <d v="2019-12-20T19:30:30"/>
    <m/>
    <d v="2019-12-20T19:30:30"/>
    <s v="SP012"/>
    <m/>
    <s v="是"/>
    <m/>
    <m/>
    <m/>
    <m/>
    <m/>
    <m/>
    <m/>
    <m/>
    <m/>
    <m/>
    <m/>
    <m/>
    <m/>
    <m/>
    <m/>
    <s v="已结算"/>
    <d v="2019-12-31T23:59:59"/>
    <n v="111.11"/>
    <n v="246.96"/>
    <d v="1899-12-30T00:00:00"/>
    <d v="1900-01-16T18:28:48"/>
    <d v="1900-01-11T05:16:48"/>
    <d v="1899-12-30T00:00:00"/>
    <n v="388.06"/>
    <m/>
    <m/>
    <m/>
    <m/>
    <m/>
    <m/>
    <m/>
    <s v="气囊漏气"/>
    <n v="0"/>
    <x v="4"/>
  </r>
  <r>
    <x v="0"/>
    <s v="2450"/>
    <s v="北京福田戴姆勒汽车有限公司"/>
    <s v="RCFT004864201912110008"/>
    <s v="RCMFT004864201912110022"/>
    <s v="终审通过"/>
    <s v="普通维修"/>
    <s v="整车"/>
    <s v="LRDS6PEBXKR027558"/>
    <s v="KR027558"/>
    <s v="欧曼"/>
    <s v="无"/>
    <s v="6系公路车"/>
    <s v="服务产品线"/>
    <d v="2019-08-30T00:00:00"/>
    <d v="2019-09-04T00:00:00"/>
    <n v="53521"/>
    <m/>
    <s v="运输车"/>
    <s v="6×4"/>
    <s v="P001"/>
    <m/>
    <m/>
    <s v="BJ4253SNFKB-AC"/>
    <s v="ISGE5-430"/>
    <s v="76287508"/>
    <s v="冀北"/>
    <s v="FT004864"/>
    <s v="HEB00104"/>
    <s v="唐山市腾达汽车贸易有限公司"/>
    <s v="董焕朝"/>
    <s v="4257SNFKB-X7T00800"/>
    <d v="2019-12-09T13:11:44"/>
    <d v="2019-12-11T08:26:36"/>
    <s v="6810001058"/>
    <s v="检查发现阻尼器漏油，无法使用"/>
    <s v="驾驶员座椅装配不当"/>
    <s v="SH3A-6805401A1093"/>
    <s v="阻尼器总成"/>
    <s v="北京光华荣昌汽车部件有限公司"/>
    <s v="A1093"/>
    <s v="北京光华荣昌汽车部件有限公司"/>
    <s v="SH3A-6805401A1093"/>
    <s v="阻尼器总成"/>
    <s v="未确认"/>
    <d v="2019-12-20T19:29:20"/>
    <m/>
    <d v="2019-12-20T19:29:20"/>
    <s v="SP012"/>
    <m/>
    <s v="是"/>
    <m/>
    <m/>
    <m/>
    <m/>
    <m/>
    <m/>
    <m/>
    <m/>
    <m/>
    <m/>
    <m/>
    <m/>
    <m/>
    <m/>
    <s v="因为找到阻尼器故障模式，用其他代替。"/>
    <s v="已结算"/>
    <d v="2019-12-31T23:59:59"/>
    <n v="419.33"/>
    <n v="246.96"/>
    <d v="1899-12-30T00:00:00"/>
    <d v="1900-03-07T02:09:36"/>
    <d v="1900-02-14T02:52:48"/>
    <d v="1899-12-30T00:00:00"/>
    <n v="779.5"/>
    <m/>
    <m/>
    <m/>
    <m/>
    <m/>
    <m/>
    <m/>
    <s v="阻尼器失效（待检）"/>
    <n v="0"/>
    <x v="2"/>
  </r>
  <r>
    <x v="0"/>
    <s v="2450"/>
    <s v="北京福田戴姆勒汽车有限公司"/>
    <s v="RCFT004864201912190012"/>
    <e v="#N/A"/>
    <s v="终审通过"/>
    <s v="普通维修"/>
    <s v="整车"/>
    <s v="LRDS6PEB7KR025914"/>
    <s v="KR025914"/>
    <s v="欧曼"/>
    <s v="无"/>
    <s v="6系公路车"/>
    <s v="服务产品线"/>
    <d v="2019-08-15T00:00:00"/>
    <d v="2019-11-13T00:00:00"/>
    <n v="14845"/>
    <m/>
    <s v="运输车"/>
    <s v="6×4"/>
    <s v="P001"/>
    <m/>
    <m/>
    <s v="BJ4259SNFKB-AA"/>
    <s v="ISGE5-430"/>
    <s v="76285337"/>
    <s v="冀北"/>
    <s v="FT004864"/>
    <s v="HEB00104"/>
    <s v="唐山市腾达汽车贸易有限公司"/>
    <s v="马金来"/>
    <s v="4259SMFKB-F6T00600"/>
    <d v="2019-12-19T14:40:29"/>
    <d v="2019-12-19T16:44:36"/>
    <s v="6810015034"/>
    <s v="拆检发现驾驶室主座椅调节机构气管损坏漏气，重新连接，修复后故障排除。"/>
    <s v="座椅气阀总成（气囊座椅)漏气"/>
    <s v="FH468100000014A1093"/>
    <s v="驾驶员座椅总成"/>
    <s v="北京光华荣昌汽车部件有限公司"/>
    <s v="A1093"/>
    <s v="北京光华荣昌汽车部件有限公司"/>
    <s v="FH468100000014A1093"/>
    <s v="驾驶员座椅总成"/>
    <s v="已确认"/>
    <d v="2020-01-02T15:46:23"/>
    <m/>
    <d v="2020-01-02T15:46:23"/>
    <s v="SP039"/>
    <m/>
    <s v="是"/>
    <m/>
    <m/>
    <m/>
    <m/>
    <m/>
    <m/>
    <m/>
    <m/>
    <m/>
    <m/>
    <m/>
    <m/>
    <m/>
    <m/>
    <m/>
    <s v="已结算"/>
    <d v="2019-12-31T23:59:59"/>
    <n v="0"/>
    <n v="105.84"/>
    <d v="1899-12-30T00:00:00"/>
    <d v="1899-12-30T00:00:00"/>
    <d v="1899-12-30T00:00:00"/>
    <d v="1899-12-30T00:00:00"/>
    <n v="105.84"/>
    <m/>
    <m/>
    <m/>
    <m/>
    <m/>
    <m/>
    <m/>
    <s v="气路总成"/>
    <m/>
    <x v="1"/>
  </r>
  <r>
    <x v="0"/>
    <s v="2450"/>
    <s v="北京福田戴姆勒汽车有限公司"/>
    <s v="RCFT004921201912110001"/>
    <e v="#N/A"/>
    <s v="终审通过"/>
    <s v="普通维修"/>
    <s v="整车"/>
    <s v="LRDS6PTC3JT023901"/>
    <s v="JT023901"/>
    <s v="欧曼"/>
    <s v="无"/>
    <s v="6系公路车"/>
    <s v="服务产品线"/>
    <d v="2018-10-30T00:00:00"/>
    <d v="2018-11-20T00:00:00"/>
    <n v="115825"/>
    <m/>
    <s v="运输车"/>
    <s v="6×4"/>
    <s v="无"/>
    <m/>
    <m/>
    <s v="BJ4259SMFCB-XA"/>
    <s v="WP13NG430E52"/>
    <s v="3118J042895"/>
    <s v="晋南"/>
    <s v="FT004921"/>
    <s v="FDSHX013"/>
    <s v="翼城县小刚汽配修理服务中心"/>
    <s v="匿名"/>
    <s v="4259SMFCB-C8Z00100"/>
    <d v="2019-12-11T10:35:53"/>
    <d v="2019-12-11T13:21:48"/>
    <s v="6810001223"/>
    <s v="客户反映，该车辆座椅异响，经检查，发现驾驶员座椅骨架开裂损坏导致，修复焊接驾驶员座椅骨架，修复焊接后排除，"/>
    <s v="驾驶员座椅骨架开焊"/>
    <s v="FH468100000015A1093"/>
    <s v="驾驶员座椅总成"/>
    <s v="北京光华荣昌汽车部件有限公司"/>
    <s v="A1093"/>
    <s v="北京光华荣昌汽车部件有限公司"/>
    <s v="FH468100000015A1093"/>
    <s v="驾驶员座椅总成"/>
    <s v="未确认"/>
    <d v="2019-12-20T15:08:00"/>
    <m/>
    <d v="2019-12-20T15:08:00"/>
    <s v="SP012"/>
    <m/>
    <s v="是"/>
    <m/>
    <m/>
    <m/>
    <m/>
    <m/>
    <m/>
    <m/>
    <m/>
    <m/>
    <m/>
    <m/>
    <m/>
    <m/>
    <m/>
    <s v="派工单号：1-PLFDSW6"/>
    <s v="已结算"/>
    <d v="2019-12-31T23:59:59"/>
    <n v="0"/>
    <n v="111.72"/>
    <d v="1899-12-30T00:00:00"/>
    <d v="1899-12-30T00:00:00"/>
    <d v="1899-12-30T00:00:00"/>
    <d v="1899-12-30T00:00:00"/>
    <n v="111.72"/>
    <m/>
    <m/>
    <m/>
    <m/>
    <m/>
    <m/>
    <m/>
    <s v="开焊断裂"/>
    <m/>
    <x v="1"/>
  </r>
  <r>
    <x v="0"/>
    <s v="2450"/>
    <s v="北京福田戴姆勒汽车有限公司"/>
    <s v="RCFT005037201912180001"/>
    <s v="RCMFT005037201912180001"/>
    <s v="终审通过"/>
    <s v="普通维修"/>
    <s v="整车"/>
    <s v="LRDV7PEC4KR020446"/>
    <s v="KR020446"/>
    <s v="欧曼"/>
    <s v="无"/>
    <s v="9系非公路车"/>
    <s v="服务产品线"/>
    <d v="2019-06-06T00:00:00"/>
    <d v="2019-08-08T00:00:00"/>
    <n v="12607"/>
    <m/>
    <s v="运输车"/>
    <s v="8X4"/>
    <s v="P002"/>
    <m/>
    <m/>
    <s v="BJ3319DMPKF-AB"/>
    <s v="WP12.430E50"/>
    <s v="1419F080487"/>
    <s v="江苏"/>
    <s v="FT005037"/>
    <s v="JIS00159"/>
    <s v="溧阳市顺昌汽车修配厂"/>
    <s v="唐玉贤"/>
    <s v="3319DNPKF-A9Z00200"/>
    <d v="2019-12-18T13:05:46"/>
    <d v="2019-12-18T15:09:02"/>
    <s v="6810001329"/>
    <s v="经我站现场检查后发现车辆驾驶员座椅气控阀及拨快与支架间间隙大导致过气不畅无法正常减震，因没有配件单独维修，更换座椅总成后故障排除，试车正常"/>
    <s v="驾驶员座椅调整机构卡滞"/>
    <s v="FH468100000007A1093"/>
    <s v="驾驶员座椅总成"/>
    <s v="北京光华荣昌汽车部件有限公司"/>
    <s v="A1093"/>
    <s v="北京光华荣昌汽车部件有限公司"/>
    <s v="FH468100000007A1093"/>
    <s v="驾驶员座椅总成"/>
    <s v="未确认"/>
    <d v="2019-12-25T08:59:10"/>
    <m/>
    <d v="2019-12-25T08:59:10"/>
    <s v="SP012"/>
    <m/>
    <s v="是"/>
    <m/>
    <m/>
    <m/>
    <m/>
    <m/>
    <m/>
    <m/>
    <m/>
    <m/>
    <m/>
    <m/>
    <m/>
    <m/>
    <m/>
    <m/>
    <s v="已结算"/>
    <d v="2019-12-31T23:59:59"/>
    <n v="2622.76"/>
    <n v="79.38"/>
    <d v="1899-12-30T00:00:00"/>
    <d v="1901-02-22T15:21:36"/>
    <d v="1900-10-14T12:00:00"/>
    <d v="1899-12-30T00:00:00"/>
    <n v="3410.28"/>
    <m/>
    <m/>
    <m/>
    <m/>
    <m/>
    <m/>
    <m/>
    <s v="气悬浮不起"/>
    <n v="190603"/>
    <x v="0"/>
  </r>
  <r>
    <x v="0"/>
    <s v="2450"/>
    <s v="北京福田戴姆勒汽车有限公司"/>
    <s v="RCFT005094201912130005"/>
    <s v="RCMFT005094201912130007"/>
    <s v="终审通过"/>
    <s v="普通维修"/>
    <s v="整车"/>
    <s v="LRDS6PEB0JR022187"/>
    <s v="JR022187"/>
    <s v="欧曼"/>
    <s v="无"/>
    <s v="6系公路车"/>
    <s v="服务产品线"/>
    <d v="2018-10-16T00:00:00"/>
    <d v="2018-12-06T00:00:00"/>
    <n v="82911"/>
    <m/>
    <s v="运输车"/>
    <s v="6X4"/>
    <s v="无"/>
    <m/>
    <m/>
    <s v="BJ4259SNFKB-AJ"/>
    <s v="WP12.460E50"/>
    <s v="1418J119506"/>
    <s v="鲁东"/>
    <s v="FT005094"/>
    <s v="SHD00214"/>
    <s v="郯城顺发汽贸有限公司"/>
    <s v="刘康"/>
    <s v="4259SMFKB-M3Z00200"/>
    <d v="2019-12-12T16:28:23"/>
    <d v="2019-12-13T15:46:11"/>
    <s v="6810015034"/>
    <s v="用户反映车辆主驾座椅自动下落，检查发现气悬浮气阀漏气损坏，无法使用，建议更换"/>
    <s v="座椅气阀总成（气囊座椅)漏气"/>
    <s v="SH5-6801120A1093"/>
    <s v="气悬浮总成"/>
    <s v="北京光华荣昌汽车部件有限公司"/>
    <s v="A1093"/>
    <s v="北京光华荣昌汽车部件有限公司"/>
    <s v="SH5-6801120A1093"/>
    <s v="气悬浮总成"/>
    <s v="已确认"/>
    <d v="2019-12-27T18:55:55"/>
    <m/>
    <d v="2019-12-27T18:55:55"/>
    <s v="SP013"/>
    <m/>
    <s v="是"/>
    <m/>
    <m/>
    <m/>
    <m/>
    <m/>
    <m/>
    <m/>
    <m/>
    <m/>
    <m/>
    <m/>
    <m/>
    <m/>
    <m/>
    <m/>
    <s v="已结算"/>
    <d v="2019-12-31T23:59:59"/>
    <n v="465.5"/>
    <n v="95.76"/>
    <d v="1899-12-30T00:00:00"/>
    <d v="1900-03-14T11:31:12"/>
    <d v="1900-02-19T04:48:00"/>
    <d v="1899-12-30T00:00:00"/>
    <n v="686.94"/>
    <m/>
    <m/>
    <m/>
    <m/>
    <m/>
    <m/>
    <m/>
    <s v="气悬浮失效"/>
    <n v="0"/>
    <x v="4"/>
  </r>
  <r>
    <x v="0"/>
    <s v="2450"/>
    <s v="北京福田戴姆勒汽车有限公司"/>
    <s v="RCFT005824201912180001"/>
    <s v="RCMFT005824201912180001"/>
    <s v="终审通过"/>
    <s v="普通维修"/>
    <s v="整车"/>
    <s v="LRDV6PEC5JT304575"/>
    <s v="JT304575"/>
    <s v="欧曼"/>
    <s v="无"/>
    <s v="6系公路车"/>
    <s v="服务产品线"/>
    <d v="2018-12-12T00:00:00"/>
    <d v="2019-05-23T00:00:00"/>
    <n v="67210"/>
    <m/>
    <s v="运输车"/>
    <s v="6X2"/>
    <s v="无"/>
    <m/>
    <m/>
    <s v="BJ1259VMPKP-AA"/>
    <s v="ISGE5-280"/>
    <s v="76248243"/>
    <s v="云南"/>
    <s v="FT005824"/>
    <s v="YUN00053"/>
    <s v="昆明博海汽车服务有限公司"/>
    <s v="杨金涛"/>
    <s v="1209VMPKL-C1Z00100"/>
    <d v="2019-12-17T13:03:14"/>
    <d v="2019-12-18T11:13:37"/>
    <s v="6810001058"/>
    <s v="座椅无法调节，经检查：座椅气囊漏气，安全带损坏无法使用，需更换新件"/>
    <s v="驾驶员座椅装配不当"/>
    <s v="FH468100000015A1093"/>
    <s v="驾驶员座椅总成"/>
    <s v="北京光华荣昌汽车部件有限公司"/>
    <s v="A1093"/>
    <s v="北京光华荣昌汽车部件有限公司"/>
    <s v="FH468100000015A1093"/>
    <s v="驾驶员座椅总成"/>
    <s v="未确认"/>
    <d v="2019-12-23T14:38:33"/>
    <m/>
    <d v="2019-12-23T14:38:33"/>
    <s v="SP038"/>
    <m/>
    <s v="是"/>
    <m/>
    <m/>
    <m/>
    <m/>
    <m/>
    <m/>
    <m/>
    <m/>
    <m/>
    <m/>
    <m/>
    <m/>
    <m/>
    <m/>
    <m/>
    <s v="已结算"/>
    <d v="2019-12-31T23:59:59"/>
    <n v="2806.3"/>
    <n v="105.84"/>
    <d v="1899-12-30T00:00:00"/>
    <d v="1901-03-24T00:00:00"/>
    <d v="1900-11-03T16:33:36"/>
    <d v="1899-12-30T00:00:00"/>
    <n v="3669.8300000000004"/>
    <m/>
    <m/>
    <m/>
    <m/>
    <m/>
    <m/>
    <m/>
    <s v="气悬浮失效"/>
    <n v="181126"/>
    <x v="0"/>
  </r>
  <r>
    <x v="0"/>
    <s v="2450"/>
    <s v="北京福田戴姆勒汽车有限公司"/>
    <s v="RCFT006239201912120002"/>
    <s v="RCMFT006239201912120003"/>
    <s v="终审通过"/>
    <s v="普通维修"/>
    <s v="整车"/>
    <s v="LRDV6PEC0JL613614"/>
    <s v="JL613614"/>
    <s v="欧曼"/>
    <s v="无"/>
    <s v="9系非公路车"/>
    <s v="服务产品线"/>
    <d v="2018-07-11T00:00:00"/>
    <d v="2019-06-25T00:00:00"/>
    <n v="8622"/>
    <m/>
    <s v="运输车"/>
    <m/>
    <s v="无"/>
    <m/>
    <m/>
    <s v="BJ3258DLPKE"/>
    <s v="WP12.380E32"/>
    <s v="1418G092063"/>
    <s v="晋南"/>
    <s v="FT006239"/>
    <s v="SHX00089"/>
    <s v="昔阳县东山汽车维修有限责任公司"/>
    <s v="李兰军"/>
    <s v="T3253DLPKE1A803240"/>
    <d v="2019-12-12T08:33:29"/>
    <d v="2019-12-12T15:07:31"/>
    <s v="6810015034"/>
    <s v="司机反映座椅支架异响漏气，请安排维修，经检查发现驾驶员气囊减震器总成内部气控阀、阻尼器、气囊全部失效。给客户更换新部件排除故障。"/>
    <s v="座椅气阀总成（气囊座椅)漏气"/>
    <s v="FH0681010017A0A1093"/>
    <s v="驾驶员气囊减震器总成"/>
    <s v="北京光华荣昌汽车部件有限公司"/>
    <s v="A1093"/>
    <s v="北京光华荣昌汽车部件有限公司"/>
    <s v="FH0681010017A0A1093"/>
    <s v="驾驶员气囊减震器总成"/>
    <s v="未确认"/>
    <d v="2019-12-20T10:11:52"/>
    <m/>
    <d v="2019-12-20T10:11:52"/>
    <s v="SP036"/>
    <m/>
    <s v="是"/>
    <m/>
    <m/>
    <m/>
    <m/>
    <m/>
    <m/>
    <m/>
    <m/>
    <m/>
    <m/>
    <m/>
    <m/>
    <m/>
    <m/>
    <s v="报修单号:A201912120088"/>
    <s v="已结算"/>
    <d v="2019-12-31T23:59:59"/>
    <n v="342.84"/>
    <n v="223.44"/>
    <d v="1899-12-30T00:00:00"/>
    <d v="1900-02-22T20:24:00"/>
    <d v="1900-02-05T17:02:24"/>
    <d v="1899-12-30T00:00:00"/>
    <n v="658.84"/>
    <m/>
    <m/>
    <m/>
    <m/>
    <m/>
    <m/>
    <m/>
    <s v="松旷"/>
    <n v="0"/>
    <x v="3"/>
  </r>
  <r>
    <x v="0"/>
    <s v="2450"/>
    <s v="北京福田戴姆勒汽车有限公司"/>
    <s v="RCFT006239201912130001"/>
    <s v="RCMFT006239201912120010"/>
    <s v="终审通过"/>
    <s v="普通维修"/>
    <s v="整车"/>
    <s v="LRDV6PEC9JH606499"/>
    <s v="JH606499"/>
    <s v="欧曼"/>
    <s v="无"/>
    <s v="9系非公路车"/>
    <s v="服务产品线"/>
    <d v="2018-04-18T00:00:00"/>
    <d v="2019-03-30T00:00:00"/>
    <n v="607"/>
    <m/>
    <s v="运输车"/>
    <m/>
    <s v="无"/>
    <m/>
    <m/>
    <s v="BJ3258DLPKE"/>
    <s v="WP12.380E32"/>
    <s v="1418D053025"/>
    <s v="晋南"/>
    <s v="FT006239"/>
    <s v="SHX00089"/>
    <s v="昔阳县东山汽车维修有限责任公司"/>
    <s v="崔海波"/>
    <s v="T3253DLPKE1A803240"/>
    <d v="2019-12-12T09:47:08"/>
    <d v="2019-12-13T11:20:49"/>
    <s v="6810015034"/>
    <s v="司机反映座椅异响，请安排维修。经检查发现驾驶员气囊减震器总成内部气控阀，阻尼器，气囊均有不同程度损坏，给客户更换新部件排除故障，"/>
    <s v="座椅气阀总成（气囊座椅)漏气"/>
    <s v="FH0681010017A0A1093"/>
    <s v="驾驶员气囊减震器总成"/>
    <s v="北京光华荣昌汽车部件有限公司"/>
    <s v="A1093"/>
    <s v="北京光华荣昌汽车部件有限公司"/>
    <s v="FH0681010017A0A1093"/>
    <s v="驾驶员气囊减震器总成"/>
    <s v="未确认"/>
    <d v="2019-12-24T14:50:27"/>
    <m/>
    <d v="2019-12-24T14:50:27"/>
    <s v="SP037"/>
    <m/>
    <s v="是"/>
    <m/>
    <m/>
    <m/>
    <m/>
    <m/>
    <m/>
    <m/>
    <m/>
    <m/>
    <m/>
    <m/>
    <m/>
    <m/>
    <m/>
    <s v="报修单号：A201912120421"/>
    <s v="已结算"/>
    <d v="2019-12-31T23:59:59"/>
    <n v="342.84"/>
    <n v="223.44"/>
    <d v="1899-12-30T00:00:00"/>
    <d v="1900-02-22T20:24:00"/>
    <d v="1900-02-05T17:02:24"/>
    <d v="1899-12-30T00:00:00"/>
    <n v="658.84"/>
    <m/>
    <m/>
    <m/>
    <m/>
    <m/>
    <m/>
    <m/>
    <s v="后横梁开焊"/>
    <n v="0"/>
    <x v="5"/>
  </r>
  <r>
    <x v="0"/>
    <s v="2450"/>
    <s v="北京福田戴姆勒汽车有限公司"/>
    <s v="RCFT006253201912120002"/>
    <s v="RCMFT006253201912120105"/>
    <s v="终审通过"/>
    <s v="普通维修"/>
    <s v="整车"/>
    <s v="LRDS6PEB0JT013962"/>
    <s v="JT013962"/>
    <s v="欧曼"/>
    <s v="无"/>
    <s v="6系公路车"/>
    <s v="服务产品线"/>
    <d v="2018-06-19T00:00:00"/>
    <d v="2018-07-10T00:00:00"/>
    <n v="94317"/>
    <m/>
    <s v="运输车"/>
    <s v="6X4"/>
    <s v="无"/>
    <m/>
    <m/>
    <s v="BJ4259SNFKB-AA"/>
    <s v="ISGE5-510"/>
    <s v="76221763"/>
    <s v="黑吉"/>
    <s v="FT006253"/>
    <s v="FDHEL002"/>
    <s v="哈尔滨铭远汽车销售服务有限公司"/>
    <s v="赵先生"/>
    <s v="4259SMFKB-C1T00400"/>
    <d v="2019-12-11T12:39:48"/>
    <d v="2019-12-12T10:46:40"/>
    <s v="6810001058"/>
    <s v="用户反应车辆驾驶员座椅坏了晃动总响。经拆解发现为驾驶员座椅间隙大损坏导致，更换新配件故障排除。"/>
    <s v="驾驶员座椅装配不当"/>
    <s v="FH4681010116A0A1093"/>
    <s v="驾驶员座椅总成"/>
    <s v="北京光华荣昌汽车部件有限公司"/>
    <s v="A1093"/>
    <s v="北京光华荣昌汽车部件有限公司"/>
    <s v="FH4681010116A0A1093"/>
    <s v="驾驶员座椅总成"/>
    <s v="未确认"/>
    <d v="2019-12-19T15:49:39"/>
    <m/>
    <d v="2019-12-19T15:49:39"/>
    <s v="SP009"/>
    <m/>
    <s v="是"/>
    <m/>
    <m/>
    <m/>
    <m/>
    <m/>
    <m/>
    <m/>
    <m/>
    <m/>
    <m/>
    <m/>
    <m/>
    <m/>
    <m/>
    <m/>
    <s v="已结算"/>
    <d v="2019-12-31T23:59:59"/>
    <n v="2307.61"/>
    <n v="123.48"/>
    <d v="1899-12-30T00:00:00"/>
    <d v="1901-01-03T05:02:24"/>
    <d v="1900-09-09T19:55:12"/>
    <d v="1899-12-30T00:00:00"/>
    <n v="3054.13"/>
    <m/>
    <m/>
    <m/>
    <m/>
    <m/>
    <m/>
    <m/>
    <s v="松旷"/>
    <m/>
    <x v="3"/>
  </r>
  <r>
    <x v="0"/>
    <s v="2450"/>
    <s v="北京福田戴姆勒汽车有限公司"/>
    <s v="RCFT006253201912120005"/>
    <s v="RCMFT006253201912120187"/>
    <s v="终审通过"/>
    <s v="普通维修"/>
    <s v="整车"/>
    <s v="LRDS6PEB4KR022954"/>
    <s v="KR022954"/>
    <s v="欧曼"/>
    <s v="无"/>
    <s v="9系公路车"/>
    <s v="服务产品线"/>
    <d v="2019-07-16T00:00:00"/>
    <d v="2019-07-29T00:00:00"/>
    <n v="61005"/>
    <m/>
    <s v="运输车"/>
    <s v="6X4"/>
    <s v="P001"/>
    <m/>
    <s v="BJ4259SMFKB-AA"/>
    <s v="BJ4259SNFKB-AA"/>
    <s v="ISGE5-510"/>
    <s v="76281079"/>
    <s v="黑吉"/>
    <s v="FT006253"/>
    <s v="FDHEL002"/>
    <s v="哈尔滨铭远汽车销售服务有限公司"/>
    <s v="刘晨"/>
    <s v="4259SMFKB-E5Z00300"/>
    <d v="2019-12-12T08:43:37"/>
    <d v="2019-12-12T12:40:05"/>
    <s v="6810001058"/>
    <s v="用户反应车辆座椅不能调节，调节失灵。经拆解发现为座椅损坏。更换新配件故障排除。"/>
    <s v="驾驶员座椅装配不当"/>
    <s v="FH468100000016A1093"/>
    <s v="驾驶员座椅总成"/>
    <s v="北京光华荣昌汽车部件有限公司"/>
    <s v="A1093"/>
    <s v="北京光华荣昌汽车部件有限公司"/>
    <s v="FH468100000016A1093"/>
    <s v="驾驶员座椅总成"/>
    <s v="未确认"/>
    <d v="2019-12-23T16:03:29"/>
    <m/>
    <d v="2019-12-23T16:03:29"/>
    <s v="SP036"/>
    <m/>
    <s v="是"/>
    <m/>
    <m/>
    <m/>
    <m/>
    <m/>
    <m/>
    <m/>
    <m/>
    <m/>
    <m/>
    <m/>
    <m/>
    <m/>
    <m/>
    <m/>
    <s v="已结算"/>
    <d v="2019-12-31T23:59:59"/>
    <n v="3696.11"/>
    <n v="123.48"/>
    <d v="1899-12-30T00:00:00"/>
    <d v="1901-08-13T08:52:48"/>
    <d v="1901-02-09T13:40:48"/>
    <d v="1899-12-30T00:00:00"/>
    <n v="4817.53"/>
    <m/>
    <m/>
    <m/>
    <m/>
    <m/>
    <m/>
    <m/>
    <s v="气悬浮失效"/>
    <n v="0"/>
    <x v="4"/>
  </r>
  <r>
    <x v="0"/>
    <s v="2450"/>
    <s v="北京福田戴姆勒汽车有限公司"/>
    <s v="RCFT006295201912170013"/>
    <e v="#N/A"/>
    <s v="终审通过"/>
    <s v="普通维修"/>
    <s v="整车"/>
    <s v="LRDV6PEC2KR011795"/>
    <s v="KR011795"/>
    <s v="欧曼"/>
    <s v="无"/>
    <s v="9系非公路车"/>
    <s v="服务产品线"/>
    <d v="2019-03-29T00:00:00"/>
    <d v="2019-07-30T00:00:00"/>
    <n v="8157"/>
    <m/>
    <s v="运输车"/>
    <s v="6X4"/>
    <s v="P002"/>
    <m/>
    <m/>
    <s v="BJ3259DLPKE-AH"/>
    <s v="ISGE5-430"/>
    <s v="76264401"/>
    <s v="贵州"/>
    <s v="FT006295"/>
    <s v="FDGUZ004"/>
    <s v="贵州光亮汽车服务有限公司"/>
    <s v="王成举"/>
    <s v="3259DMPKE-E8Z00100"/>
    <d v="2019-12-17T08:47:51"/>
    <d v="2019-12-17T17:05:35"/>
    <s v="6810001210"/>
    <s v="经检查发现是由于驾驶员座椅阻尼器与骨架连接螺栓松动脱落导致座椅无法调节，经将螺栓重新装配紧固后故障排除"/>
    <s v="驾驶员座椅骨架断裂"/>
    <s v="FH468100000013A1093"/>
    <s v="驾驶员座椅总成"/>
    <s v="北京光华荣昌汽车部件有限公司"/>
    <s v="A1093"/>
    <s v="北京光华荣昌汽车部件有限公司"/>
    <s v="FH468100000013A1093"/>
    <s v="驾驶员座椅总成"/>
    <s v="未确认"/>
    <d v="2019-12-26T09:43:43"/>
    <m/>
    <d v="2019-12-26T09:43:43"/>
    <s v="SP039"/>
    <m/>
    <s v="是"/>
    <m/>
    <m/>
    <m/>
    <m/>
    <m/>
    <m/>
    <m/>
    <m/>
    <m/>
    <m/>
    <m/>
    <m/>
    <m/>
    <m/>
    <m/>
    <s v="已结算"/>
    <d v="2019-12-31T23:59:59"/>
    <n v="0"/>
    <n v="123.48"/>
    <d v="1899-12-30T00:00:00"/>
    <d v="1899-12-30T00:00:00"/>
    <d v="1899-12-30T00:00:00"/>
    <d v="1899-12-30T00:00:00"/>
    <n v="123.48"/>
    <m/>
    <m/>
    <m/>
    <m/>
    <m/>
    <m/>
    <m/>
    <s v="螺栓脱落"/>
    <m/>
    <x v="1"/>
  </r>
  <r>
    <x v="0"/>
    <s v="2450"/>
    <s v="北京福田戴姆勒汽车有限公司"/>
    <s v="RCFT006323201912170003"/>
    <s v="RCMFT006323201912170007"/>
    <s v="终审通过"/>
    <s v="普通维修"/>
    <s v="整车"/>
    <s v="LRDS6PEB2KR009989"/>
    <s v="KR009989"/>
    <s v="欧曼"/>
    <s v="无"/>
    <s v="6系公路车"/>
    <s v="服务产品线"/>
    <d v="2019-03-19T00:00:00"/>
    <d v="2019-04-30T00:00:00"/>
    <n v="40357"/>
    <m/>
    <s v="运输车"/>
    <s v="6X4"/>
    <s v="无"/>
    <m/>
    <m/>
    <s v="BJ4259SNFKB-AJ"/>
    <s v="WP12.460E50"/>
    <s v="1419C041443"/>
    <s v="江苏"/>
    <s v="FT006323"/>
    <s v="JIS00125"/>
    <s v="徐州市睿鹏汽车有限公司"/>
    <s v="苏庆"/>
    <s v="4259SMFKB-M3T00400"/>
    <d v="2019-12-17T15:35:49"/>
    <d v="2019-12-17T16:38:11"/>
    <s v="6810001329"/>
    <s v="座椅不能调节升降，经维修检测发现故障原因为座椅气悬浮内部损坏，更与更换处理"/>
    <s v="驾驶员座椅调整机构卡滞"/>
    <s v="SH5-6801120A1093"/>
    <s v="气悬浮总成"/>
    <s v="北京光华荣昌汽车部件有限公司"/>
    <s v="A1093"/>
    <s v="北京光华荣昌汽车部件有限公司"/>
    <s v="FH468100000008A1093"/>
    <s v="驾驶员座椅总成"/>
    <s v="已确认"/>
    <d v="2019-12-31T08:21:55"/>
    <m/>
    <d v="2019-12-31T08:21:55"/>
    <s v="SP039"/>
    <m/>
    <s v="是"/>
    <m/>
    <m/>
    <m/>
    <m/>
    <m/>
    <m/>
    <m/>
    <m/>
    <m/>
    <m/>
    <m/>
    <m/>
    <m/>
    <m/>
    <m/>
    <s v="已结算"/>
    <d v="2019-12-31T23:59:59"/>
    <n v="465.5"/>
    <n v="123.48"/>
    <d v="1899-12-30T00:00:00"/>
    <d v="1900-03-14T11:31:12"/>
    <d v="1900-02-19T04:48:00"/>
    <d v="1899-12-30T00:00:00"/>
    <n v="714.66000000000008"/>
    <m/>
    <m/>
    <m/>
    <m/>
    <m/>
    <m/>
    <m/>
    <s v="气悬浮失效"/>
    <n v="0"/>
    <x v="4"/>
  </r>
  <r>
    <x v="0"/>
    <s v="2450"/>
    <s v="北京福田戴姆勒汽车有限公司"/>
    <s v="RCFT006323201912200008"/>
    <s v="RCMFT006323201912200030"/>
    <s v="终审通过"/>
    <s v="普通维修"/>
    <s v="整车"/>
    <s v="LRDS6PEB9KR009990"/>
    <s v="KR009990"/>
    <s v="欧曼"/>
    <s v="无"/>
    <s v="6系公路车"/>
    <s v="服务产品线"/>
    <d v="2019-03-19T00:00:00"/>
    <d v="2019-04-30T00:00:00"/>
    <n v="28199"/>
    <m/>
    <s v="运输车"/>
    <s v="6X4"/>
    <s v="无"/>
    <m/>
    <m/>
    <s v="BJ4259SNFKB-AJ"/>
    <s v="WP12.460E50"/>
    <s v="1419C041440"/>
    <s v="江苏"/>
    <s v="FT006323"/>
    <s v="JIS00125"/>
    <s v="徐州市睿鹏汽车有限公司"/>
    <s v="苏强"/>
    <s v="4259SMFKB-M3T00400"/>
    <d v="2019-12-20T10:53:43"/>
    <d v="2019-12-20T17:08:04"/>
    <s v="6810001329"/>
    <s v="车辆座椅硬 ，经维修检查发现故障原因为 座椅阻尼器内部卡顿，给与更换处理后故障排除"/>
    <s v="驾驶员座椅调整机构卡滞"/>
    <s v="SH4A-6805492A1093"/>
    <s v="阻尼器总成"/>
    <s v="北京光华荣昌汽车部件有限公司"/>
    <s v="A1093"/>
    <s v="北京光华荣昌汽车部件有限公司"/>
    <s v="FH468100000008A1093"/>
    <s v="驾驶员座椅总成"/>
    <s v="已确认"/>
    <d v="2019-12-31T15:17:22"/>
    <m/>
    <d v="2019-12-31T15:17:22"/>
    <s v="SP016"/>
    <m/>
    <s v="是"/>
    <m/>
    <m/>
    <m/>
    <m/>
    <m/>
    <m/>
    <m/>
    <m/>
    <m/>
    <m/>
    <m/>
    <m/>
    <m/>
    <m/>
    <m/>
    <s v="已结算"/>
    <d v="2019-12-31T23:59:59"/>
    <n v="419.33"/>
    <n v="246.96"/>
    <d v="1899-12-30T00:00:00"/>
    <d v="1900-03-07T02:09:36"/>
    <d v="1900-02-14T02:52:48"/>
    <d v="1899-12-30T00:00:00"/>
    <n v="779.5"/>
    <m/>
    <m/>
    <m/>
    <m/>
    <m/>
    <m/>
    <m/>
    <s v="阻尼器失效"/>
    <n v="0"/>
    <x v="6"/>
  </r>
  <r>
    <x v="0"/>
    <s v="2450"/>
    <s v="北京福田戴姆勒汽车有限公司"/>
    <s v="RCFT006332201912180004"/>
    <s v="RCMFT006332201912180004"/>
    <s v="终审通过"/>
    <s v="外出服务"/>
    <s v="整车"/>
    <s v="LRDS6PEB7JR003362"/>
    <s v="JR003362"/>
    <s v="欧曼"/>
    <s v="无"/>
    <s v="6系公路车"/>
    <s v="服务产品线"/>
    <d v="2018-02-05T00:00:00"/>
    <d v="2018-08-21T00:00:00"/>
    <n v="199429"/>
    <m/>
    <s v="运输车"/>
    <s v="6X4"/>
    <s v="无"/>
    <m/>
    <m/>
    <s v="BJ4259SNFKB-AA"/>
    <s v="ISGE5-510"/>
    <s v="76206026"/>
    <s v="青海"/>
    <s v="FT006332"/>
    <s v="QIH00036"/>
    <s v="西海镇全通汽车修理厂"/>
    <s v="浙江传化陆鲸科技有限公司"/>
    <s v="4259SMFKB-C1Z00200"/>
    <d v="2019-12-18T21:40:32"/>
    <d v="2019-12-18T21:50:08"/>
    <s v="6810001223"/>
    <s v="客户反映：驾驶员座椅开裂，经我站检查驾驶员支架开裂，座椅下榻。需更换驾驶员座椅总成处理，之后试车一切正常。"/>
    <s v="驾驶员座椅骨架开焊"/>
    <s v="FH468100000015A1093"/>
    <s v="驾驶员座椅总成"/>
    <s v="北京光华荣昌汽车部件有限公司"/>
    <s v="A1093"/>
    <s v="北京光华荣昌汽车部件有限公司"/>
    <s v="FH468100000015A1093"/>
    <s v="驾驶员座椅总成"/>
    <s v="未确认"/>
    <d v="2019-12-25T15:27:30"/>
    <m/>
    <d v="2019-12-25T15:27:30"/>
    <s v="SP011"/>
    <m/>
    <s v="是"/>
    <m/>
    <m/>
    <m/>
    <m/>
    <m/>
    <m/>
    <m/>
    <m/>
    <m/>
    <m/>
    <m/>
    <m/>
    <m/>
    <m/>
    <m/>
    <s v="已结算"/>
    <d v="2019-12-31T23:59:59"/>
    <n v="2666.65"/>
    <n v="105.84"/>
    <d v="1899-12-30T00:00:00"/>
    <d v="1901-03-01T15:50:24"/>
    <d v="1900-10-19T07:55:12"/>
    <d v="1899-12-30T00:00:00"/>
    <n v="3492.48"/>
    <m/>
    <m/>
    <m/>
    <m/>
    <m/>
    <m/>
    <m/>
    <s v="松旷"/>
    <n v="0"/>
    <x v="3"/>
  </r>
  <r>
    <x v="0"/>
    <s v="2450"/>
    <s v="北京福田戴姆勒汽车有限公司"/>
    <s v="RCFT006359201912130007"/>
    <s v="RCMFT006359201912130010"/>
    <s v="终审通过"/>
    <s v="普通维修"/>
    <s v="整车"/>
    <s v="LRDS6PEBXKT004932"/>
    <s v="KT004932"/>
    <s v="欧曼"/>
    <s v="无"/>
    <s v="6系公路车"/>
    <s v="服务产品线"/>
    <d v="2019-02-14T00:00:00"/>
    <d v="2019-02-20T00:00:00"/>
    <n v="118487"/>
    <m/>
    <s v="运输车"/>
    <s v="6X4"/>
    <s v="无"/>
    <m/>
    <m/>
    <s v="BJ4259SNFKB-AA"/>
    <s v="ISGE5-430"/>
    <s v="76256039"/>
    <s v="鲁西"/>
    <s v="FT006359"/>
    <s v="FDSHD008"/>
    <s v="莘县乐达汽车销售服务有限公司"/>
    <s v="王振湖"/>
    <s v="4259SMFKB-F6Z00500"/>
    <d v="2019-12-12T14:41:42"/>
    <d v="2019-12-13T14:13:48"/>
    <s v="6810001058"/>
    <s v="车辆座椅无法调整，检查是调整机构损坏导致，经联系代理库及配件科告知该型号座椅无拆分配件，给予更换总成处理"/>
    <s v="驾驶员座椅装配不当"/>
    <s v="FH468100000014A1093"/>
    <s v="驾驶员座椅总成"/>
    <s v="北京光华荣昌汽车部件有限公司"/>
    <s v="A1093"/>
    <s v="北京光华荣昌汽车部件有限公司"/>
    <s v="FH468100000014A1093"/>
    <s v="驾驶员座椅总成"/>
    <s v="未确认"/>
    <d v="2019-12-23T10:10:47"/>
    <m/>
    <d v="2019-12-23T10:10:47"/>
    <s v="SP037"/>
    <m/>
    <s v="是"/>
    <m/>
    <m/>
    <m/>
    <m/>
    <m/>
    <m/>
    <m/>
    <m/>
    <m/>
    <m/>
    <m/>
    <m/>
    <m/>
    <m/>
    <m/>
    <s v="已结算"/>
    <d v="2019-12-31T23:59:59"/>
    <n v="3448.7"/>
    <n v="95.76"/>
    <d v="1899-12-30T00:00:00"/>
    <d v="1901-07-04T18:57:36"/>
    <d v="1901-01-13T08:24:00"/>
    <d v="1899-12-30T00:00:00"/>
    <n v="4475.6000000000004"/>
    <m/>
    <m/>
    <m/>
    <m/>
    <m/>
    <m/>
    <m/>
    <s v="气悬浮失效"/>
    <n v="0"/>
    <x v="4"/>
  </r>
  <r>
    <x v="0"/>
    <s v="2450"/>
    <s v="北京福田戴姆勒汽车有限公司"/>
    <s v="RCFT006359201912140002"/>
    <s v="RCMFT006359201912130012"/>
    <s v="终审通过"/>
    <s v="普通维修"/>
    <s v="整车"/>
    <s v="LRDS6PEB4KR006429"/>
    <s v="KR006429"/>
    <s v="欧曼"/>
    <s v="无"/>
    <s v="6系公路车"/>
    <s v="服务产品线"/>
    <d v="2019-02-24T00:00:00"/>
    <d v="2019-03-12T00:00:00"/>
    <n v="172075"/>
    <m/>
    <s v="运输车"/>
    <s v="6X4"/>
    <s v="无"/>
    <m/>
    <m/>
    <s v="BJ4259SMFKB-AC"/>
    <s v="ISGE5-430"/>
    <s v="76258666"/>
    <s v="鲁西"/>
    <s v="FT006359"/>
    <s v="FDSHD008"/>
    <s v="莘县乐达汽车销售服务有限公司"/>
    <s v="崔建顺"/>
    <s v="4259SMFKB-F6Z00900"/>
    <d v="2019-12-13T10:13:24"/>
    <d v="2019-12-14T11:02:33"/>
    <s v="6810001118"/>
    <s v="车辆座椅偏斜、漏气，检查是座椅底座变形及气囊漏气，经联系配件技术科查询该车辆无拆分件，给予更换总成处理"/>
    <s v="驾驶员座椅软垫变形塌陷"/>
    <s v="FH468100000014A1093"/>
    <s v="驾驶员座椅总成"/>
    <s v="北京光华荣昌汽车部件有限公司"/>
    <s v="A1093"/>
    <s v="北京光华荣昌汽车部件有限公司"/>
    <s v="FH468100000014A1093"/>
    <s v="驾驶员座椅总成"/>
    <s v="已确认"/>
    <d v="2019-12-24T15:52:57"/>
    <m/>
    <d v="2019-12-24T15:52:57"/>
    <s v="SP036"/>
    <m/>
    <s v="是"/>
    <m/>
    <m/>
    <m/>
    <m/>
    <m/>
    <m/>
    <m/>
    <m/>
    <m/>
    <m/>
    <m/>
    <m/>
    <m/>
    <m/>
    <m/>
    <s v="已结算"/>
    <d v="2019-12-31T23:59:59"/>
    <n v="3448.7"/>
    <n v="95.76"/>
    <d v="1899-12-30T00:00:00"/>
    <d v="1901-07-04T18:57:36"/>
    <d v="1901-01-13T08:24:00"/>
    <d v="1899-12-30T00:00:00"/>
    <n v="4475.6000000000004"/>
    <m/>
    <m/>
    <m/>
    <m/>
    <m/>
    <m/>
    <m/>
    <s v="气悬浮失效"/>
    <n v="0"/>
    <x v="4"/>
  </r>
  <r>
    <x v="0"/>
    <s v="2450"/>
    <s v="北京福田戴姆勒汽车有限公司"/>
    <s v="RCFT006359201912180001"/>
    <s v="RCMFT006359201912180003"/>
    <s v="终审通过"/>
    <s v="普通维修"/>
    <s v="整车"/>
    <s v="LRDS6PEB0KT007368"/>
    <s v="KT007368"/>
    <s v="欧曼"/>
    <s v="无"/>
    <s v="6系公路车"/>
    <s v="服务产品线"/>
    <d v="2019-03-07T00:00:00"/>
    <d v="2019-05-08T00:00:00"/>
    <n v="67084"/>
    <m/>
    <s v="运输车"/>
    <s v="6×4"/>
    <s v="无"/>
    <m/>
    <m/>
    <s v="BJ4253SNFKB-AP"/>
    <s v="WP10H400E50"/>
    <s v="3619A007945"/>
    <s v="鲁西"/>
    <s v="FT006359"/>
    <s v="FDSHD008"/>
    <s v="莘县乐达汽车销售服务有限公司"/>
    <s v="周长发"/>
    <s v="4257SNFJB-N6T00500"/>
    <d v="2019-12-16T10:00:12"/>
    <d v="2019-12-18T09:23:03"/>
    <s v="6810001118"/>
    <s v="客户报修车辆座椅坐垫变形塌陷，给予更换处理"/>
    <s v="驾驶员座椅软垫变形塌陷"/>
    <s v="S1B24968100008Y1A1093"/>
    <s v="驾驶员座椅坐垫总成"/>
    <s v="北京光华荣昌汽车部件有限公司"/>
    <s v="A1093"/>
    <s v="北京光华荣昌汽车部件有限公司"/>
    <s v="S1B24968100008Y1A1093"/>
    <s v="驾驶员座椅坐垫总成"/>
    <s v="已确认"/>
    <d v="2019-12-29T11:03:51"/>
    <m/>
    <d v="2019-12-29T11:03:51"/>
    <s v="SP038"/>
    <m/>
    <s v="是"/>
    <m/>
    <m/>
    <m/>
    <m/>
    <m/>
    <m/>
    <m/>
    <m/>
    <m/>
    <m/>
    <m/>
    <m/>
    <m/>
    <m/>
    <m/>
    <s v="已结算"/>
    <d v="2019-12-31T23:59:59"/>
    <n v="79.12"/>
    <n v="111.72"/>
    <d v="1899-12-30T00:00:00"/>
    <d v="1900-01-11T15:36:00"/>
    <d v="1900-01-07T16:48:00"/>
    <d v="1899-12-30T00:00:00"/>
    <n v="212.19"/>
    <m/>
    <m/>
    <m/>
    <m/>
    <m/>
    <m/>
    <m/>
    <s v="塌陷"/>
    <m/>
    <x v="1"/>
  </r>
  <r>
    <x v="0"/>
    <s v="2450"/>
    <s v="北京福田戴姆勒汽车有限公司"/>
    <s v="RCFT006373201912140001"/>
    <s v="RCMFT006373201912140004"/>
    <s v="终审通过"/>
    <s v="普通维修"/>
    <s v="整车"/>
    <s v="LRDS6PEB7HH501674"/>
    <s v="HH501674"/>
    <s v="欧曼"/>
    <s v="无"/>
    <s v="6系公路车"/>
    <s v="服务产品线"/>
    <d v="2017-05-31T00:00:00"/>
    <d v="2019-06-20T00:00:00"/>
    <n v="43948"/>
    <m/>
    <s v="运输车"/>
    <m/>
    <s v="无"/>
    <m/>
    <m/>
    <s v="BJ4259SNFKB-AA"/>
    <s v="ISGE5-490"/>
    <s v="76991192"/>
    <s v="川南"/>
    <s v="FT006373"/>
    <s v="FDSIC007"/>
    <s v="泸定县建东汽修厂"/>
    <s v="李波"/>
    <s v="4259SMFKB-B9Z01500"/>
    <d v="2019-12-09T13:35:44"/>
    <d v="2019-12-14T13:45:13"/>
    <s v="6810001210"/>
    <s v="用户来站反映车辆座椅减震骨架断裂，经我站检查后建议为用户更换座椅总成，更换后故障排除"/>
    <s v="驾驶员座椅骨架断裂"/>
    <s v="FH4681010116A0A1093"/>
    <s v="驾驶员座椅总成"/>
    <s v="北京光华荣昌汽车部件有限公司"/>
    <s v="A1093"/>
    <s v="北京光华荣昌汽车部件有限公司"/>
    <s v="FH4681010116A0A1093"/>
    <s v="驾驶员座椅总成"/>
    <s v="已确认"/>
    <d v="2019-12-25T15:52:13"/>
    <m/>
    <d v="2019-12-25T15:52:13"/>
    <s v="SP039"/>
    <m/>
    <s v="是"/>
    <m/>
    <m/>
    <m/>
    <m/>
    <m/>
    <m/>
    <m/>
    <m/>
    <m/>
    <m/>
    <m/>
    <m/>
    <m/>
    <m/>
    <m/>
    <s v="已结算"/>
    <d v="2019-12-31T23:59:59"/>
    <n v="2307.61"/>
    <n v="105.84"/>
    <d v="1899-12-30T00:00:00"/>
    <d v="1901-01-03T05:02:24"/>
    <d v="1900-09-09T19:55:12"/>
    <d v="1899-12-30T00:00:00"/>
    <n v="3036.4900000000002"/>
    <m/>
    <m/>
    <m/>
    <m/>
    <m/>
    <m/>
    <m/>
    <s v="松旷"/>
    <n v="0"/>
    <x v="3"/>
  </r>
  <r>
    <x v="0"/>
    <s v="2450"/>
    <s v="北京福田戴姆勒汽车有限公司"/>
    <s v="RCFT006382201912180001"/>
    <s v="RCMFT006382201912150012"/>
    <s v="终审通过"/>
    <s v="普通维修"/>
    <s v="整车"/>
    <s v="LRDS6PTC5KR020075"/>
    <s v="KR020075"/>
    <s v="欧曼"/>
    <s v="无"/>
    <s v="6系公路车"/>
    <s v="服务产品线"/>
    <d v="2019-06-05T00:00:00"/>
    <d v="2019-07-09T00:00:00"/>
    <n v="69884"/>
    <m/>
    <s v="运输车"/>
    <m/>
    <s v="P001"/>
    <m/>
    <m/>
    <s v="BJ4259SMFCB-AB"/>
    <s v="ISG12GE5-400"/>
    <s v="76275156"/>
    <s v="晋南"/>
    <s v="FT006382"/>
    <s v="SHX00128"/>
    <s v="岚县神龙亚飞汽车修理厂"/>
    <s v="弓向军"/>
    <s v="T4259SMFCBA4905108"/>
    <d v="2019-12-14T15:39:33"/>
    <d v="2019-12-18T13:50:43"/>
    <s v="6810001329"/>
    <s v="座椅坐垫塌陷，座椅里面气悬浮损坏不自动升降"/>
    <s v="驾驶员座椅调整机构卡滞"/>
    <s v="FH468100000014A1093"/>
    <s v="驾驶员座椅总成"/>
    <s v="北京光华荣昌汽车部件有限公司"/>
    <s v="A1093"/>
    <s v="北京光华荣昌汽车部件有限公司"/>
    <s v="FH468100000014A1093"/>
    <s v="驾驶员座椅总成"/>
    <s v="已确认"/>
    <d v="2019-12-25T20:55:00"/>
    <m/>
    <d v="2019-12-25T20:55:00"/>
    <s v="SP012"/>
    <s v="更换拆分件气阀即可修复_x000d_"/>
    <s v="是"/>
    <m/>
    <m/>
    <m/>
    <m/>
    <m/>
    <m/>
    <m/>
    <m/>
    <m/>
    <m/>
    <m/>
    <m/>
    <m/>
    <m/>
    <m/>
    <s v="已结算"/>
    <d v="2019-12-31T23:59:59"/>
    <n v="3448.7"/>
    <n v="95.76"/>
    <d v="1899-12-30T00:00:00"/>
    <d v="1901-07-04T18:57:36"/>
    <d v="1901-01-13T08:24:00"/>
    <d v="1899-12-30T00:00:00"/>
    <n v="4475.6000000000004"/>
    <m/>
    <m/>
    <m/>
    <m/>
    <m/>
    <m/>
    <m/>
    <s v="气悬浮不升降"/>
    <n v="190602"/>
    <x v="0"/>
  </r>
  <r>
    <x v="0"/>
    <s v="2450"/>
    <s v="北京福田戴姆勒汽车有限公司"/>
    <s v="RCFT006402201912140003"/>
    <s v="RCMFT006402201912140009"/>
    <s v="终审通过"/>
    <s v="普通维修"/>
    <s v="整车"/>
    <s v="LRDV7PEC8JT302347"/>
    <s v="JT302347"/>
    <s v="欧曼"/>
    <s v="无"/>
    <s v="9系公路车"/>
    <s v="服务产品线"/>
    <d v="2018-11-28T00:00:00"/>
    <d v="2019-03-06T00:00:00"/>
    <n v="57783"/>
    <m/>
    <s v="运输车"/>
    <s v="8X4"/>
    <s v="无"/>
    <m/>
    <m/>
    <s v="BJ1319VNPKJ-AB"/>
    <s v="ISGE5-460"/>
    <s v="76245828"/>
    <s v="黑吉"/>
    <s v="FT006402"/>
    <s v="HEL00090"/>
    <s v="鹤岗市鹤腾汽车销售有限公司"/>
    <s v="王队"/>
    <s v="1319VNPKF-A1Z00300"/>
    <d v="2019-12-13T12:20:41"/>
    <d v="2019-12-14T10:42:10"/>
    <s v="6810001329"/>
    <s v="用户反映车辆驾驶员座椅倾斜犯卡，我站检查发现座椅总成内部气囊倾斜导致。座椅升降时犯卡。"/>
    <s v="驾驶员座椅调整机构卡滞"/>
    <s v="FH468100000007A1093"/>
    <s v="驾驶员座椅总成"/>
    <s v="北京光华荣昌汽车部件有限公司"/>
    <s v="A1093"/>
    <s v="北京光华荣昌汽车部件有限公司"/>
    <s v="FH468100000007A1093"/>
    <s v="驾驶员座椅总成"/>
    <s v="未确认"/>
    <d v="2019-12-24T12:41:31"/>
    <m/>
    <d v="2019-12-24T12:41:31"/>
    <s v="SP036"/>
    <m/>
    <s v="是"/>
    <m/>
    <m/>
    <m/>
    <m/>
    <m/>
    <m/>
    <m/>
    <m/>
    <m/>
    <m/>
    <m/>
    <m/>
    <m/>
    <m/>
    <m/>
    <s v="已结算"/>
    <d v="2019-12-31T23:59:59"/>
    <n v="2622.76"/>
    <n v="123.48"/>
    <d v="1899-12-30T00:00:00"/>
    <d v="1901-02-22T15:21:36"/>
    <d v="1900-10-14T12:00:00"/>
    <d v="1899-12-30T00:00:00"/>
    <n v="3454.38"/>
    <m/>
    <m/>
    <m/>
    <m/>
    <m/>
    <m/>
    <m/>
    <s v="升降开关气管崩开"/>
    <n v="0"/>
    <x v="1"/>
  </r>
  <r>
    <x v="0"/>
    <s v="2450"/>
    <s v="北京福田戴姆勒汽车有限公司"/>
    <s v="RCFT006439201912180031"/>
    <s v="RCMFT006439201909230018"/>
    <s v="终审通过"/>
    <s v="普通维修"/>
    <s v="整车"/>
    <s v="LRDV7PEC9KT024303"/>
    <s v="KT024303"/>
    <s v="欧曼"/>
    <s v="无"/>
    <s v="6系公路车"/>
    <s v="服务产品线"/>
    <d v="2019-07-27T00:00:00"/>
    <d v="2019-07-31T00:00:00"/>
    <n v="5621"/>
    <m/>
    <s v="运输车"/>
    <s v="8X4"/>
    <s v="P004"/>
    <m/>
    <m/>
    <s v="BJ1319VNPKJ-AA"/>
    <s v="ISGE5-430"/>
    <s v="76283750"/>
    <s v="鲁西"/>
    <s v="FT006439"/>
    <s v="FDSHD013"/>
    <s v="临沂市骏龙汽车销售服务有限公司"/>
    <s v="匿名"/>
    <s v="1319VPPKF-F1Z00500"/>
    <d v="2019-09-23T17:04:58"/>
    <d v="2019-12-18T15:12:48"/>
    <s v="6810015034"/>
    <s v="用户反映座椅不弹经检查为座椅气阀调节机构损坏导致"/>
    <s v="座椅气阀总成（气囊座椅)漏气"/>
    <s v="F1B24968104014A1093"/>
    <s v="座椅气阀调节机构总成"/>
    <s v="北京光华荣昌汽车部件有限公司"/>
    <s v="A1093"/>
    <s v="北京光华荣昌汽车部件有限公司"/>
    <s v="F1B24968104014A1093"/>
    <s v="座椅气阀调节机构总成"/>
    <s v="已确认"/>
    <d v="2019-12-25T08:57:39"/>
    <m/>
    <d v="2019-12-25T08:57:39"/>
    <s v="SP012"/>
    <m/>
    <s v="是"/>
    <m/>
    <m/>
    <m/>
    <m/>
    <m/>
    <m/>
    <m/>
    <m/>
    <m/>
    <m/>
    <m/>
    <m/>
    <m/>
    <m/>
    <m/>
    <s v="已结算"/>
    <d v="2019-12-31T23:59:59"/>
    <n v="191.2"/>
    <n v="223.44"/>
    <d v="1899-12-30T00:00:00"/>
    <d v="1900-01-29T14:09:36"/>
    <d v="1900-01-20T00:43:12"/>
    <d v="1899-12-30T00:00:00"/>
    <n v="466.26"/>
    <m/>
    <m/>
    <m/>
    <m/>
    <m/>
    <m/>
    <m/>
    <s v="开关损坏"/>
    <n v="0"/>
    <x v="1"/>
  </r>
  <r>
    <x v="0"/>
    <s v="2450"/>
    <s v="北京福田戴姆勒汽车有限公司"/>
    <s v="RCFT006439201912180059"/>
    <s v="RCMFT006439201912170012"/>
    <s v="终审通过"/>
    <s v="普通维修"/>
    <s v="整车"/>
    <s v="LRDS6PEB8KT003455"/>
    <s v="KT003455"/>
    <s v="欧曼"/>
    <s v="无"/>
    <s v="6系公路车"/>
    <s v="服务产品线"/>
    <d v="2019-01-25T00:00:00"/>
    <d v="2019-02-28T00:00:00"/>
    <n v="147027"/>
    <m/>
    <s v="运输车"/>
    <s v="6X4"/>
    <s v="无"/>
    <m/>
    <m/>
    <s v="BJ4259SNFKB-AA"/>
    <s v="ISGE5-510"/>
    <s v="76255311"/>
    <s v="鲁西"/>
    <s v="FT006439"/>
    <s v="FDSHD013"/>
    <s v="临沂市骏龙汽车销售服务有限公司"/>
    <s v="齐东海"/>
    <s v="4259SMFKB-C1Z00900"/>
    <d v="2019-12-17T08:53:51"/>
    <d v="2019-12-18T15:18:00"/>
    <s v="6810001223"/>
    <s v="用户进站反映驾驶员座椅晃动且座椅不弹，经检查是座椅支架故障"/>
    <s v="驾驶员座椅骨架开焊"/>
    <s v="S4681010070A0A1093"/>
    <s v="座椅底部安装支座"/>
    <s v="北京光华荣昌汽车部件有限公司"/>
    <s v="A1093"/>
    <s v="北京光华荣昌汽车部件有限公司"/>
    <s v="S4681010070A0A1093"/>
    <s v="座椅底部安装支座"/>
    <s v="未确认"/>
    <d v="2019-12-24T18:20:00"/>
    <m/>
    <d v="2019-12-24T18:20:00"/>
    <s v="SP012"/>
    <m/>
    <s v="是"/>
    <m/>
    <m/>
    <m/>
    <m/>
    <m/>
    <m/>
    <m/>
    <m/>
    <m/>
    <m/>
    <m/>
    <m/>
    <m/>
    <m/>
    <m/>
    <s v="已结算"/>
    <d v="2019-12-31T23:59:59"/>
    <n v="99.65"/>
    <n v="111.72"/>
    <d v="1899-12-30T00:00:00"/>
    <d v="1900-01-14T22:33:36"/>
    <d v="1900-01-09T23:02:24"/>
    <d v="1899-12-30T00:00:00"/>
    <n v="238.27"/>
    <m/>
    <m/>
    <m/>
    <m/>
    <m/>
    <m/>
    <m/>
    <s v="座椅底座支架晃动"/>
    <n v="0"/>
    <x v="2"/>
  </r>
  <r>
    <x v="0"/>
    <s v="2450"/>
    <s v="北京福田戴姆勒汽车有限公司"/>
    <s v="RCFT006439201912180060"/>
    <s v="RCMFT006439201912170011"/>
    <s v="终审通过"/>
    <s v="普通维修"/>
    <s v="整车"/>
    <s v="LRDS6PEB8KT003455"/>
    <s v="KT003455"/>
    <s v="欧曼"/>
    <s v="无"/>
    <s v="6系公路车"/>
    <s v="服务产品线"/>
    <d v="2019-01-25T00:00:00"/>
    <d v="2019-02-28T00:00:00"/>
    <n v="147027"/>
    <m/>
    <s v="运输车"/>
    <s v="6X4"/>
    <s v="无"/>
    <m/>
    <m/>
    <s v="BJ4259SNFKB-AA"/>
    <s v="ISGE5-510"/>
    <s v="76255311"/>
    <s v="鲁西"/>
    <s v="FT006439"/>
    <s v="FDSHD013"/>
    <s v="临沂市骏龙汽车销售服务有限公司"/>
    <s v="齐东海"/>
    <s v="4259SMFKB-C1Z00900"/>
    <d v="2019-12-17T08:53:51"/>
    <d v="2019-12-18T15:18:01"/>
    <s v="6810015034"/>
    <s v="用户进站反映驾驶员座椅晃动且座椅不弹，经检查是气囊总成(气囊含气管)故障"/>
    <s v="座椅气阀总成（气囊座椅)漏气"/>
    <s v="SH4A-6805001-BA1093"/>
    <s v="坐框减震器总成"/>
    <s v="北京光华荣昌汽车部件有限公司"/>
    <s v="A1093"/>
    <s v="北京光华荣昌汽车部件有限公司"/>
    <s v="SH4B-6805492A1093"/>
    <s v="气囊总成(气囊含气管)"/>
    <s v="未确认"/>
    <d v="2019-12-24T18:19:42"/>
    <m/>
    <d v="2019-12-24T18:19:42"/>
    <s v="SP012"/>
    <m/>
    <s v="是"/>
    <m/>
    <m/>
    <m/>
    <m/>
    <m/>
    <m/>
    <m/>
    <m/>
    <m/>
    <m/>
    <m/>
    <m/>
    <m/>
    <m/>
    <m/>
    <s v="已结算"/>
    <d v="2019-12-31T23:59:59"/>
    <n v="272.49"/>
    <n v="223.44"/>
    <d v="1899-12-30T00:00:00"/>
    <d v="1900-02-11T14:09:36"/>
    <d v="1900-01-28T23:16:48"/>
    <d v="1899-12-30T00:00:00"/>
    <n v="569.49"/>
    <m/>
    <m/>
    <m/>
    <m/>
    <m/>
    <m/>
    <m/>
    <s v="松旷"/>
    <n v="0"/>
    <x v="3"/>
  </r>
  <r>
    <x v="0"/>
    <s v="2450"/>
    <s v="北京福田戴姆勒汽车有限公司"/>
    <s v="RCFT006584201912110007"/>
    <e v="#N/A"/>
    <s v="终审通过"/>
    <s v="外出服务"/>
    <s v="整车"/>
    <s v="LRDV6PEC4KR020904"/>
    <s v="KR020904"/>
    <s v="欧曼"/>
    <s v="无"/>
    <s v="9系非公路车"/>
    <s v="服务产品线"/>
    <d v="2019-06-14T00:00:00"/>
    <d v="2019-11-01T00:00:00"/>
    <n v="9887"/>
    <m/>
    <s v="运输车"/>
    <s v="6×4"/>
    <s v="P002"/>
    <m/>
    <m/>
    <s v="BJ3259DLPKE-AD"/>
    <s v="WP12.375E50"/>
    <s v="1419D057705"/>
    <s v="冀南"/>
    <s v="FT006584"/>
    <s v="HEB00208"/>
    <s v="任丘市恒昌汽车销售有限公司"/>
    <s v="知足"/>
    <s v="3259DMPKE-D8T00100"/>
    <d v="2019-12-11T09:50:23"/>
    <d v="2019-12-11T21:13:25"/>
    <s v="6810015034"/>
    <s v="座椅不起，经检查发现座椅底座气管漏气导致故障，重新拆卸并修复后试车正常"/>
    <s v="座椅气阀总成（气囊座椅)漏气"/>
    <s v="FH468100000007A1093"/>
    <s v="驾驶员座椅总成"/>
    <s v="北京光华荣昌汽车部件有限公司"/>
    <s v="A1093"/>
    <s v="北京光华荣昌汽车部件有限公司"/>
    <s v="FH468100000007A1093"/>
    <s v="驾驶员座椅总成"/>
    <s v="未确认"/>
    <d v="2019-12-19T14:09:42"/>
    <m/>
    <d v="2019-12-19T14:09:42"/>
    <s v="SP012"/>
    <m/>
    <s v="是"/>
    <m/>
    <m/>
    <m/>
    <m/>
    <m/>
    <s v="STCFT006584201912110002"/>
    <s v="生效"/>
    <m/>
    <s v="雄安新区渣土车免费外出救援"/>
    <s v="_x000d_&#10;审批人：SP012_x000d_&#10;审批时间：2019/12/19  14:09:20_x000d_&#10;审批意见：_x000d_&#10;"/>
    <m/>
    <m/>
    <m/>
    <m/>
    <m/>
    <s v="已结算"/>
    <d v="2019-12-31T23:59:59"/>
    <n v="0"/>
    <n v="223.44"/>
    <d v="1901-01-19T00:00:00"/>
    <d v="1899-12-30T00:00:00"/>
    <d v="1899-12-30T00:00:00"/>
    <d v="1899-12-30T00:00:00"/>
    <n v="608.44000000000005"/>
    <m/>
    <m/>
    <m/>
    <m/>
    <m/>
    <m/>
    <m/>
    <s v="气路总成"/>
    <m/>
    <x v="1"/>
  </r>
  <r>
    <x v="0"/>
    <s v="2450"/>
    <s v="北京福田戴姆勒汽车有限公司"/>
    <s v="RCFT006674201912200004"/>
    <e v="#N/A"/>
    <s v="终审通过"/>
    <s v="普通维修"/>
    <s v="整车"/>
    <s v="LRDV7PEC0JT014323"/>
    <s v="JT014323"/>
    <s v="欧曼"/>
    <s v="无"/>
    <s v="9系公路车"/>
    <s v="服务产品线"/>
    <d v="2018-09-20T00:00:00"/>
    <d v="2018-11-08T00:00:00"/>
    <n v="65006"/>
    <m/>
    <s v="运输车"/>
    <s v="8X4"/>
    <s v="无"/>
    <m/>
    <m/>
    <s v="BJ1319VNPKJ-AB"/>
    <s v="ISGE5-460"/>
    <s v="76221233"/>
    <s v="黑吉"/>
    <s v="FT006674"/>
    <s v="HEL00083"/>
    <s v="建三江鑫源汽车修配厂"/>
    <s v="张先生"/>
    <s v="1319VNPKJ-A2Z00300"/>
    <d v="2019-12-19T14:30:00"/>
    <d v="2019-12-20T18:44:07"/>
    <s v="6810002210"/>
    <s v="用户反映车辆行驶至颠簸路面时屁股下面异响 经本站检查 司机底座模块损坏 给与更换"/>
    <s v="副驾驶员座椅骨架断裂"/>
    <s v="SH4A-6801000A1093"/>
    <s v="司机底座模块化总成"/>
    <s v="北京光华荣昌汽车部件有限公司"/>
    <s v="A1093"/>
    <s v="北京光华荣昌汽车部件有限公司"/>
    <s v="SH4A-6801000A1093"/>
    <s v="司机底座模块化总成"/>
    <s v="未确认"/>
    <d v="2019-12-31T10:01:43"/>
    <m/>
    <d v="2019-12-31T10:01:43"/>
    <s v="SP016"/>
    <m/>
    <s v="是"/>
    <m/>
    <m/>
    <m/>
    <m/>
    <m/>
    <m/>
    <m/>
    <m/>
    <m/>
    <m/>
    <m/>
    <m/>
    <m/>
    <m/>
    <m/>
    <s v="已结算"/>
    <d v="2019-12-31T23:59:59"/>
    <n v="811.27"/>
    <n v="123.48"/>
    <d v="1899-12-30T00:00:00"/>
    <d v="1900-05-08T19:12:00"/>
    <d v="1900-03-29T05:31:12"/>
    <d v="1899-12-30T00:00:00"/>
    <n v="1153.78"/>
    <m/>
    <m/>
    <m/>
    <m/>
    <m/>
    <m/>
    <m/>
    <s v="/"/>
    <m/>
    <x v="1"/>
  </r>
  <r>
    <x v="0"/>
    <s v="2450"/>
    <s v="北京福田戴姆勒汽车有限公司"/>
    <s v="RCFT006784201912200002"/>
    <e v="#N/A"/>
    <s v="终审通过"/>
    <s v="普通维修"/>
    <s v="整车"/>
    <s v="LRDV7PEC0KT035285"/>
    <s v="KT035285"/>
    <s v="欧曼"/>
    <s v="无"/>
    <s v="6系公路车"/>
    <s v="服务产品线"/>
    <d v="2019-11-11T00:00:00"/>
    <d v="2019-12-04T00:00:00"/>
    <n v="5293"/>
    <m/>
    <s v="运输车"/>
    <s v="8×2F"/>
    <s v="P004"/>
    <m/>
    <m/>
    <s v="BJ1319VNPKJ-AD"/>
    <s v="ISGE5-320"/>
    <s v="76300166"/>
    <s v="皖北"/>
    <s v="FT006784"/>
    <s v="ANH00121"/>
    <s v="萧县瑞和汽车销售有限公司"/>
    <s v="宋磊"/>
    <s v="1259VPPKF-F1Z00100"/>
    <d v="2019-12-20T10:30:00"/>
    <d v="2019-12-20T11:56:19"/>
    <s v="6810001329"/>
    <s v="驾驶员座椅调整机构卡滞导致座椅回位慢"/>
    <s v="驾驶员座椅调整机构卡滞"/>
    <s v="FH468100000014A1093"/>
    <s v="驾驶员座椅总成"/>
    <s v="北京光华荣昌汽车部件有限公司"/>
    <s v="A1093"/>
    <s v="北京光华荣昌汽车部件有限公司"/>
    <s v="FH468100000014A1093"/>
    <s v="驾驶员座椅总成"/>
    <s v="未确认"/>
    <d v="2020-01-01T09:30:57"/>
    <m/>
    <d v="2020-01-01T09:30:57"/>
    <s v="SP036"/>
    <m/>
    <s v="是"/>
    <m/>
    <m/>
    <m/>
    <m/>
    <m/>
    <m/>
    <m/>
    <m/>
    <m/>
    <m/>
    <m/>
    <m/>
    <m/>
    <m/>
    <m/>
    <s v="已结算"/>
    <d v="2019-12-31T23:59:59"/>
    <n v="0"/>
    <n v="111.72"/>
    <d v="1899-12-30T00:00:00"/>
    <d v="1899-12-30T00:00:00"/>
    <d v="1899-12-30T00:00:00"/>
    <d v="1899-12-30T00:00:00"/>
    <n v="111.72"/>
    <m/>
    <m/>
    <m/>
    <m/>
    <m/>
    <m/>
    <m/>
    <s v="气悬浮"/>
    <m/>
    <x v="0"/>
  </r>
  <r>
    <x v="0"/>
    <s v="2450"/>
    <s v="北京福田戴姆勒汽车有限公司"/>
    <s v="RCFT006792201912160014"/>
    <s v="RCMFT006792201912160023"/>
    <s v="终审通过"/>
    <s v="普通维修"/>
    <s v="整车"/>
    <s v="LRDV6PEC9KR001720"/>
    <s v="KR001720"/>
    <s v="欧曼"/>
    <s v="无"/>
    <s v="9系非公路车"/>
    <s v="服务产品线"/>
    <d v="2019-01-19T00:00:00"/>
    <d v="2019-03-17T00:00:00"/>
    <n v="67169"/>
    <m/>
    <s v="运输车"/>
    <s v="6X4"/>
    <s v="无"/>
    <m/>
    <m/>
    <s v="BJ3259DLPKE-AD"/>
    <s v="WP12.430E50"/>
    <s v="1419A001817"/>
    <s v="沈阳"/>
    <s v="FT006792"/>
    <s v="FDLIN006"/>
    <s v="辽阳利丰星行汽车销售服务有限公司"/>
    <s v="南芬矿"/>
    <s v="3259DMPKE-D7Z00100"/>
    <d v="2019-12-15T11:51:44"/>
    <d v="2019-12-16T13:37:08"/>
    <s v="6810001058"/>
    <s v="驾驶员座椅支架断裂已无法正常驾驶。更换新件后故障排除"/>
    <s v="驾驶员座椅装配不当"/>
    <s v="FH468100000007A1093"/>
    <s v="驾驶员座椅总成"/>
    <s v="北京光华荣昌汽车部件有限公司"/>
    <s v="A1093"/>
    <s v="北京光华荣昌汽车部件有限公司"/>
    <s v="FH468100000007A1093"/>
    <s v="驾驶员座椅总成"/>
    <s v="已确认"/>
    <d v="2019-12-24T10:53:36"/>
    <m/>
    <d v="2019-12-24T10:53:36"/>
    <s v="SP014"/>
    <m/>
    <s v="是"/>
    <m/>
    <m/>
    <m/>
    <m/>
    <m/>
    <m/>
    <m/>
    <m/>
    <m/>
    <m/>
    <m/>
    <m/>
    <m/>
    <m/>
    <m/>
    <s v="已结算"/>
    <d v="2019-12-31T23:59:59"/>
    <n v="2622.76"/>
    <n v="123.48"/>
    <d v="1899-12-30T00:00:00"/>
    <d v="1901-02-22T15:21:36"/>
    <d v="1900-10-14T12:00:00"/>
    <d v="1899-12-30T00:00:00"/>
    <n v="3454.38"/>
    <m/>
    <m/>
    <m/>
    <m/>
    <m/>
    <m/>
    <m/>
    <s v="阻尼器支架断裂"/>
    <n v="0"/>
    <x v="2"/>
  </r>
  <r>
    <x v="0"/>
    <s v="2450"/>
    <s v="北京福田戴姆勒汽车有限公司"/>
    <s v="RCFT006798201912120004"/>
    <s v="RCMFT006798201912120010"/>
    <s v="终审通过"/>
    <s v="普通维修"/>
    <s v="整车"/>
    <s v="LRDS6PEB0KT007788"/>
    <s v="KT007788"/>
    <s v="欧曼"/>
    <s v="无"/>
    <s v="6系公路车"/>
    <s v="服务产品线"/>
    <d v="2019-03-05T00:00:00"/>
    <d v="2019-03-15T00:00:00"/>
    <n v="80845"/>
    <m/>
    <s v="运输车"/>
    <s v="6X4"/>
    <s v="无"/>
    <m/>
    <m/>
    <s v="BJ4253SNFKB-AP"/>
    <s v="WP10H400E50"/>
    <s v="3619B016897"/>
    <s v="冀南"/>
    <s v="FT006798"/>
    <s v="HEB00070"/>
    <s v="武安市永兴汽车维修服务有限公司"/>
    <s v="刘志强"/>
    <s v="4257SNFJB-N6Z00100"/>
    <d v="2019-12-12T11:00:05"/>
    <d v="2019-12-12T14:37:57"/>
    <s v="6810002329"/>
    <s v="用户反应车辆驾驶员座椅不能升降，经检查座椅升降器故障，更换升降器车辆恢复正常"/>
    <s v="副驾驶员座椅调整机构卡滞"/>
    <s v="SH3A-6805300A1093"/>
    <s v="升降器总成"/>
    <s v="北京光华荣昌汽车部件有限公司"/>
    <s v="A1093"/>
    <s v="北京光华荣昌汽车部件有限公司"/>
    <s v="SH3A-6805300A1093"/>
    <s v="升降器总成"/>
    <s v="未确认"/>
    <d v="2019-12-23T12:32:00"/>
    <m/>
    <d v="2019-12-23T12:32:00"/>
    <s v="SP036"/>
    <m/>
    <s v="是"/>
    <m/>
    <m/>
    <m/>
    <m/>
    <m/>
    <m/>
    <m/>
    <m/>
    <m/>
    <m/>
    <m/>
    <m/>
    <m/>
    <m/>
    <s v="派工号：1-PMUR1Z9"/>
    <s v="已结算"/>
    <d v="2019-12-31T23:59:59"/>
    <n v="118.68"/>
    <n v="111.72"/>
    <d v="1899-12-30T00:00:00"/>
    <d v="1900-01-17T23:31:12"/>
    <d v="1900-01-12T01:12:00"/>
    <d v="1899-12-30T00:00:00"/>
    <n v="262.43"/>
    <m/>
    <m/>
    <m/>
    <m/>
    <m/>
    <m/>
    <m/>
    <s v="升降器卡滞"/>
    <n v="0"/>
    <x v="2"/>
  </r>
  <r>
    <x v="0"/>
    <s v="2450"/>
    <s v="北京福田戴姆勒汽车有限公司"/>
    <s v="RCFT006802201912140001"/>
    <s v="RCMFT006802201912130003"/>
    <s v="终审通过"/>
    <s v="普通维修"/>
    <s v="整车"/>
    <s v="LRDV7PEC2KR017237"/>
    <s v="KR017237"/>
    <s v="欧曼"/>
    <s v="无"/>
    <s v="9系非公路车"/>
    <s v="服务产品线"/>
    <d v="2019-05-09T00:00:00"/>
    <d v="2019-09-06T00:00:00"/>
    <n v="23684"/>
    <m/>
    <s v="运输车"/>
    <s v="8X4"/>
    <s v="P002"/>
    <m/>
    <m/>
    <s v="BJ3313DMPKC-AD"/>
    <s v="WP12.375E50"/>
    <s v="1419D066703"/>
    <s v="浙沪"/>
    <s v="FT006802"/>
    <s v="ZHJ00159"/>
    <s v="温州市港华汽车维修有限公司"/>
    <s v="陈"/>
    <s v="3313DPPKC-X2Z00100"/>
    <d v="2019-12-12T11:12:39"/>
    <d v="2019-12-14T10:17:49"/>
    <s v="6810001329"/>
    <s v="经我站维修人员检查：座椅调节阀失效导致座椅卡滞，给予跟换调节阀故障排除"/>
    <s v="驾驶员座椅调整机构卡滞"/>
    <s v="FH0681010100A0A1093"/>
    <s v="驾驶员座椅总成"/>
    <s v="北京光华荣昌汽车部件有限公司"/>
    <s v="A1093"/>
    <s v="北京光华荣昌汽车部件有限公司"/>
    <s v="F1B24968104014A1093"/>
    <s v="座椅气阀调节机构总成"/>
    <s v="已确认"/>
    <d v="2019-12-25T10:41:01"/>
    <m/>
    <d v="2019-12-25T10:41:01"/>
    <s v="SP036"/>
    <m/>
    <s v="是"/>
    <m/>
    <m/>
    <m/>
    <m/>
    <m/>
    <m/>
    <m/>
    <m/>
    <m/>
    <m/>
    <m/>
    <m/>
    <m/>
    <m/>
    <m/>
    <s v="已结算"/>
    <d v="2019-12-31T23:59:59"/>
    <n v="191.2"/>
    <n v="123.48"/>
    <d v="1899-12-30T00:00:00"/>
    <d v="1900-01-29T14:09:36"/>
    <d v="1900-01-20T00:43:12"/>
    <d v="1899-12-30T00:00:00"/>
    <n v="366.29999999999995"/>
    <m/>
    <m/>
    <m/>
    <m/>
    <m/>
    <m/>
    <m/>
    <s v="气阀失效"/>
    <n v="0"/>
    <x v="4"/>
  </r>
  <r>
    <x v="0"/>
    <s v="2450"/>
    <s v="北京福田戴姆勒汽车有限公司"/>
    <s v="RCFT006829201912120001"/>
    <e v="#N/A"/>
    <s v="终审通过"/>
    <s v="普通维修"/>
    <s v="整车"/>
    <s v="LRDS6PEB8KR037909"/>
    <s v="KR037909"/>
    <s v="欧曼"/>
    <s v="无"/>
    <s v="6系公路车"/>
    <s v="服务产品线"/>
    <d v="2019-11-20T00:00:00"/>
    <d v="2019-12-03T00:00:00"/>
    <n v="8504"/>
    <m/>
    <s v="运输车"/>
    <s v="6×4"/>
    <s v="P001"/>
    <m/>
    <m/>
    <s v="BJ4259SMFKB-AC"/>
    <s v="ISGE5-460"/>
    <s v="76305644"/>
    <s v="豫南"/>
    <s v="FT006829"/>
    <s v="HEN00135"/>
    <s v="唐河骏腾汽车销售服务有限公司"/>
    <s v="薛总飞"/>
    <s v="4259SMFKB-F8T03200"/>
    <d v="2019-12-11T08:45:26"/>
    <d v="2019-12-12T15:26:26"/>
    <s v="6810015034"/>
    <s v="客户进站反映车辆座椅漏气，无法调节高低，经检查为座椅气管脱落造成漏气"/>
    <s v="座椅气阀总成（气囊座椅)漏气"/>
    <s v="FH468100000014A1093"/>
    <s v="驾驶员座椅总成"/>
    <s v="北京光华荣昌汽车部件有限公司"/>
    <s v="A1093"/>
    <s v="北京光华荣昌汽车部件有限公司"/>
    <s v="FH468100000014A1093"/>
    <s v="驾驶员座椅总成"/>
    <s v="未确认"/>
    <d v="2019-12-20T08:19:07"/>
    <m/>
    <d v="2019-12-20T08:19:07"/>
    <s v="SP036"/>
    <m/>
    <s v="是"/>
    <m/>
    <m/>
    <m/>
    <m/>
    <m/>
    <m/>
    <m/>
    <m/>
    <m/>
    <m/>
    <m/>
    <m/>
    <m/>
    <m/>
    <s v="派工单号："/>
    <s v="已结算"/>
    <d v="2019-12-31T23:59:59"/>
    <n v="0"/>
    <n v="223.44"/>
    <d v="1899-12-30T00:00:00"/>
    <d v="1899-12-30T00:00:00"/>
    <d v="1899-12-30T00:00:00"/>
    <d v="1899-12-30T00:00:00"/>
    <n v="223.44"/>
    <m/>
    <m/>
    <m/>
    <m/>
    <m/>
    <m/>
    <m/>
    <s v="气路总成"/>
    <m/>
    <x v="1"/>
  </r>
  <r>
    <x v="0"/>
    <s v="2450"/>
    <s v="北京福田戴姆勒汽车有限公司"/>
    <s v="RCFT006866201912140003"/>
    <s v="RCMFT006866201912140008"/>
    <s v="终审通过"/>
    <s v="普通维修"/>
    <s v="整车"/>
    <s v="LRDV7PEC0HT029639"/>
    <s v="HT029639"/>
    <s v="欧曼"/>
    <s v="无"/>
    <s v="9系非公路车"/>
    <s v="服务产品线"/>
    <d v="2017-12-28T00:00:00"/>
    <d v="2019-04-04T00:00:00"/>
    <n v="62016"/>
    <m/>
    <s v="运输车"/>
    <s v="8X4"/>
    <s v="无"/>
    <m/>
    <m/>
    <s v="BJ3319DMPKC-AB"/>
    <s v="WP12.430E50"/>
    <s v="1417L154093"/>
    <s v="南昌"/>
    <s v="FT006866"/>
    <s v="JIX00042"/>
    <s v="上高县昱龙汽车服务有限公司"/>
    <s v="刘学伟"/>
    <s v="3319DNPKC-A1Z00200"/>
    <d v="2019-12-14T15:56:39"/>
    <d v="2019-12-14T17:57:26"/>
    <s v="6810001210"/>
    <s v="经检查发现，驾驶员座椅坐框轨道滑轮碎裂变形，更换坐框减震器总成"/>
    <s v="驾驶员座椅骨架断裂"/>
    <s v="SH4A-6805001A1093"/>
    <s v="坐框减震器总成"/>
    <s v="北京光华荣昌汽车部件有限公司"/>
    <s v="A1093"/>
    <s v="北京光华荣昌汽车部件有限公司"/>
    <s v="SH4A-6805001A1093"/>
    <s v="坐框减震器总成"/>
    <s v="已确认"/>
    <d v="2019-12-24T14:30:43"/>
    <m/>
    <d v="2019-12-24T14:30:43"/>
    <s v="SP016"/>
    <m/>
    <s v="是"/>
    <m/>
    <m/>
    <m/>
    <m/>
    <m/>
    <m/>
    <m/>
    <m/>
    <m/>
    <m/>
    <m/>
    <m/>
    <m/>
    <m/>
    <m/>
    <s v="已结算"/>
    <d v="2019-12-31T23:59:59"/>
    <n v="397.31"/>
    <n v="223.44"/>
    <d v="1899-12-30T00:00:00"/>
    <d v="1900-03-03T13:26:24"/>
    <d v="1900-02-11T16:48:00"/>
    <d v="1899-12-30T00:00:00"/>
    <n v="728.01"/>
    <m/>
    <m/>
    <m/>
    <m/>
    <m/>
    <m/>
    <m/>
    <s v="滚路磨损"/>
    <m/>
    <x v="3"/>
  </r>
  <r>
    <x v="0"/>
    <s v="2450"/>
    <s v="北京福田戴姆勒汽车有限公司"/>
    <s v="RCFT006878201912120001"/>
    <s v="RCMFT006878201912120004"/>
    <s v="终审通过"/>
    <s v="普通维修"/>
    <s v="整车"/>
    <s v="LRDV6PEC8KT020066"/>
    <s v="KT020066"/>
    <s v="欧曼"/>
    <s v="无"/>
    <s v="6系公路车"/>
    <s v="服务产品线"/>
    <d v="2019-06-06T00:00:00"/>
    <d v="2019-07-16T00:00:00"/>
    <n v="60110"/>
    <m/>
    <s v="运输车"/>
    <s v="6X2"/>
    <s v="P004"/>
    <m/>
    <m/>
    <s v="BJ1259VMPKP-AA"/>
    <s v="ISGE5-280"/>
    <s v="76276800"/>
    <s v="沈阳"/>
    <s v="FT006878"/>
    <s v="FDLIN014"/>
    <s v="大连经济技术开发区利华汽车维修保养有限公司"/>
    <s v="尚振永"/>
    <s v="1209VMPKL-C1Z00100"/>
    <d v="2019-12-12T10:20:14"/>
    <d v="2019-12-12T14:42:10"/>
    <s v="6810001058"/>
    <s v="座椅安全带无法伸缩，抽出后弹不回去。更换后试车正常。"/>
    <s v="驾驶员座椅装配不当"/>
    <s v="SH4681010800A0A1093"/>
    <s v="安全带总成"/>
    <s v="北京光华荣昌汽车部件有限公司"/>
    <s v="A1093"/>
    <s v="北京光华荣昌汽车部件有限公司"/>
    <s v="SH4681010800A0A1093"/>
    <s v="安全带总成"/>
    <s v="未确认"/>
    <d v="2019-12-23T12:27:21"/>
    <m/>
    <d v="2019-12-23T12:27:21"/>
    <s v="SP036"/>
    <m/>
    <s v="是"/>
    <m/>
    <m/>
    <m/>
    <m/>
    <m/>
    <m/>
    <m/>
    <m/>
    <m/>
    <m/>
    <m/>
    <m/>
    <m/>
    <m/>
    <m/>
    <s v="已结算"/>
    <d v="2019-12-31T23:59:59"/>
    <n v="74.319999999999993"/>
    <n v="95.76"/>
    <d v="1899-12-30T00:00:00"/>
    <d v="1900-01-10T21:21:36"/>
    <d v="1900-01-07T04:04:48"/>
    <d v="1899-12-30T00:00:00"/>
    <n v="190.13999999999996"/>
    <m/>
    <m/>
    <m/>
    <m/>
    <m/>
    <m/>
    <m/>
    <s v="安全带卡滞"/>
    <n v="0"/>
    <x v="1"/>
  </r>
  <r>
    <x v="0"/>
    <s v="2450"/>
    <s v="北京福田戴姆勒汽车有限公司"/>
    <s v="RCFT006904201912200002"/>
    <s v="RCMFT006904201912200005"/>
    <s v="终审通过"/>
    <s v="普通维修"/>
    <s v="整车"/>
    <s v="LRDV7PEC9KT006271"/>
    <s v="KT006271"/>
    <s v="欧曼"/>
    <s v="无"/>
    <s v="9系非公路车"/>
    <s v="服务产品线"/>
    <d v="2019-03-04T00:00:00"/>
    <d v="2019-05-22T00:00:00"/>
    <n v="32252"/>
    <m/>
    <s v="运输车"/>
    <m/>
    <s v="P002"/>
    <m/>
    <s v="BJ3319DMPKC-AD"/>
    <s v="BJ3319DMPKC-AD"/>
    <s v="ISGE5-460"/>
    <s v="76258419"/>
    <s v="川南"/>
    <s v="FT006904"/>
    <s v="SIC00125"/>
    <s v="冕宁县泸沽海侠汽车修理厂"/>
    <s v="宁南县九舟运输有限责任公司"/>
    <s v="T3319DPPKCA4812699"/>
    <d v="2019-12-13T14:59:25"/>
    <d v="2019-12-20T16:41:53"/>
    <s v="6810001329"/>
    <s v="车辆驾驶员座椅安全带卡滞拉不出，更换新件，故障排除"/>
    <s v="驾驶员座椅调整机构卡滞"/>
    <s v="FH468100000016A1093"/>
    <s v="驾驶员座椅总成"/>
    <s v="北京光华荣昌汽车部件有限公司"/>
    <s v="A1093"/>
    <s v="北京光华荣昌汽车部件有限公司"/>
    <s v="FH468100000016A1093"/>
    <s v="驾驶员座椅总成"/>
    <s v="已确认"/>
    <d v="2019-12-31T15:19:48"/>
    <m/>
    <d v="2019-12-31T15:19:48"/>
    <s v="SP016"/>
    <s v="更换拆分件安全带即可修复_x000d_"/>
    <s v="是"/>
    <m/>
    <m/>
    <m/>
    <m/>
    <m/>
    <m/>
    <m/>
    <m/>
    <m/>
    <m/>
    <m/>
    <m/>
    <m/>
    <m/>
    <m/>
    <s v="已结算"/>
    <d v="2019-12-31T23:59:59"/>
    <n v="2622.76"/>
    <n v="79.38"/>
    <d v="1899-12-30T00:00:00"/>
    <d v="1901-02-22T15:21:36"/>
    <d v="1900-10-14T12:00:00"/>
    <d v="1899-12-30T00:00:00"/>
    <n v="3410.28"/>
    <m/>
    <m/>
    <m/>
    <m/>
    <m/>
    <m/>
    <m/>
    <s v="气悬浮失效"/>
    <n v="0"/>
    <x v="4"/>
  </r>
  <r>
    <x v="0"/>
    <s v="2450"/>
    <s v="北京福田戴姆勒汽车有限公司"/>
    <s v="RCFT006914201912180003"/>
    <s v="RCMFT006914201912180002"/>
    <s v="终审通过"/>
    <s v="普通维修"/>
    <s v="整车"/>
    <s v="LRDV7PEC9KR006770"/>
    <s v="KR006770"/>
    <s v="欧曼"/>
    <s v="无"/>
    <s v="6系公路车"/>
    <s v="服务产品线"/>
    <d v="2019-02-25T00:00:00"/>
    <d v="2019-06-05T00:00:00"/>
    <n v="91657"/>
    <m/>
    <s v="运输车"/>
    <s v="8X4"/>
    <s v="无"/>
    <m/>
    <m/>
    <s v="BJ1319VNPKJ-AA"/>
    <s v="ISGE5-430"/>
    <s v="76259493"/>
    <s v="鲁西"/>
    <s v="FT006914"/>
    <s v="SHD00252"/>
    <s v="临沭宏达汽车服务有限公司"/>
    <s v="田磊"/>
    <s v="1319VPPKF-F1Z00500"/>
    <d v="2019-12-16T11:53:56"/>
    <d v="2019-12-18T10:30:51"/>
    <s v="6810001329"/>
    <s v="驾驶员座椅变形发卡损坏失效"/>
    <s v="驾驶员座椅调整机构卡滞"/>
    <s v="FH468100000016A1093"/>
    <s v="驾驶员座椅总成"/>
    <s v="北京光华荣昌汽车部件有限公司"/>
    <s v="A1093"/>
    <s v="北京光华荣昌汽车部件有限公司"/>
    <s v="FH468100000016A1093"/>
    <s v="驾驶员座椅总成"/>
    <s v="未确认"/>
    <d v="2019-12-28T11:12:15"/>
    <m/>
    <d v="2019-12-28T11:12:15"/>
    <s v="SP038"/>
    <m/>
    <s v="是"/>
    <m/>
    <m/>
    <m/>
    <m/>
    <m/>
    <m/>
    <m/>
    <m/>
    <m/>
    <m/>
    <m/>
    <m/>
    <m/>
    <m/>
    <m/>
    <s v="已结算"/>
    <d v="2019-12-31T23:59:59"/>
    <n v="3696.11"/>
    <n v="95.76"/>
    <d v="1899-12-30T00:00:00"/>
    <d v="1901-08-13T08:52:48"/>
    <d v="1901-02-09T13:40:48"/>
    <d v="1899-12-30T00:00:00"/>
    <n v="4789.8100000000004"/>
    <m/>
    <m/>
    <m/>
    <m/>
    <m/>
    <m/>
    <m/>
    <s v="/"/>
    <m/>
    <x v="1"/>
  </r>
  <r>
    <x v="0"/>
    <s v="2450"/>
    <s v="北京福田戴姆勒汽车有限公司"/>
    <s v="RCFT006935201912170003"/>
    <e v="#N/A"/>
    <s v="终审通过"/>
    <s v="普通维修"/>
    <s v="整车"/>
    <s v="LRDS6PEB7KR024570"/>
    <s v="KR024570"/>
    <s v="欧曼"/>
    <s v="无"/>
    <s v="6系公路车"/>
    <s v="服务产品线"/>
    <d v="2019-07-30T00:00:00"/>
    <d v="2019-08-28T00:00:00"/>
    <n v="32558"/>
    <m/>
    <s v="运输车"/>
    <s v="6×4"/>
    <s v="P001"/>
    <m/>
    <m/>
    <s v="BJ4259SNFKB-AA"/>
    <s v="ISGE5-430"/>
    <s v="76283553"/>
    <s v="乌鲁木齐"/>
    <s v="FT006935"/>
    <s v="FDXIJ002"/>
    <s v="托克逊县新宏鑫汽车维修有限公司"/>
    <s v="高师傅"/>
    <s v="4259SMFKB-F6T00600"/>
    <d v="2019-12-16T14:37:53"/>
    <d v="2019-12-17T16:38:50"/>
    <s v="6810001118"/>
    <s v="车主反映车辆驾驶员座椅异响漏气、座包变形，经我站人员检查为车辆驾驶员座椅坐框减振器损坏，座包变形损坏导致，更换故障总成件故障排除"/>
    <s v="驾驶员座椅软垫变形塌陷"/>
    <s v="FH468100000014A1093"/>
    <s v="驾驶员座椅总成"/>
    <s v="北京光华荣昌汽车部件有限公司"/>
    <s v="A1093"/>
    <s v="北京光华荣昌汽车部件有限公司"/>
    <s v="FH468100000014A1093"/>
    <s v="驾驶员座椅总成"/>
    <s v="已确认"/>
    <d v="2019-12-31T08:13:30"/>
    <m/>
    <d v="2019-12-31T08:13:30"/>
    <s v="SP039"/>
    <m/>
    <s v="是"/>
    <m/>
    <m/>
    <m/>
    <m/>
    <m/>
    <m/>
    <m/>
    <m/>
    <m/>
    <m/>
    <m/>
    <m/>
    <m/>
    <m/>
    <m/>
    <s v="已结算"/>
    <d v="2019-12-31T23:59:59"/>
    <n v="3025.06"/>
    <n v="105.84"/>
    <d v="1899-12-30T00:00:00"/>
    <d v="1901-04-28T00:00:00"/>
    <d v="1900-11-27T18:00:00"/>
    <d v="1899-12-30T00:00:00"/>
    <n v="3947.65"/>
    <m/>
    <m/>
    <m/>
    <m/>
    <m/>
    <m/>
    <m/>
    <s v="/"/>
    <m/>
    <x v="3"/>
  </r>
  <r>
    <x v="0"/>
    <s v="2450"/>
    <s v="北京福田戴姆勒汽车有限公司"/>
    <s v="RCFT006956201912180006"/>
    <s v="RCMFT006956201912180026"/>
    <s v="终审通过"/>
    <s v="普通维修"/>
    <s v="整车"/>
    <s v="LRDS6PEB1JR303754"/>
    <s v="JR303754"/>
    <s v="欧曼"/>
    <s v="无"/>
    <s v="6系公路车"/>
    <s v="服务产品线"/>
    <d v="2018-12-05T00:00:00"/>
    <d v="2018-12-08T00:00:00"/>
    <n v="53429"/>
    <m/>
    <s v="运输车"/>
    <s v="6X4"/>
    <s v="无"/>
    <m/>
    <m/>
    <s v="BJ4259SNFKB-AA"/>
    <s v="ISGE5-400"/>
    <s v="76247215"/>
    <s v="晋北"/>
    <s v="FT006956"/>
    <s v="SHX00083"/>
    <s v="怀仁市鑫鑫汽车贸易有限公司"/>
    <s v="贾俊"/>
    <s v="4259SMFKB-F5T00100"/>
    <d v="2019-12-17T15:49:18"/>
    <d v="2019-12-18T17:56:18"/>
    <s v="6810001223"/>
    <s v="用户反映座椅摇晃。经查：坐框减震器总成松旷。磨损。"/>
    <s v="驾驶员座椅骨架开焊"/>
    <s v="SH4A-6805001-BA1093"/>
    <s v="坐框减震器总成"/>
    <s v="北京光华荣昌汽车部件有限公司"/>
    <s v="A1093"/>
    <s v="北京光华荣昌汽车部件有限公司"/>
    <s v="SH4A-6805001-BA1093"/>
    <s v="坐框减震器总成"/>
    <s v="未确认"/>
    <d v="2019-12-25T17:57:39"/>
    <m/>
    <d v="2019-12-25T17:57:39"/>
    <s v="SP011"/>
    <m/>
    <s v="是"/>
    <m/>
    <m/>
    <m/>
    <m/>
    <m/>
    <m/>
    <m/>
    <m/>
    <m/>
    <m/>
    <m/>
    <m/>
    <m/>
    <m/>
    <m/>
    <s v="已结算"/>
    <d v="2019-12-31T23:59:59"/>
    <n v="272.49"/>
    <n v="111.72"/>
    <d v="1899-12-30T00:00:00"/>
    <d v="1900-02-11T14:09:36"/>
    <d v="1900-01-28T23:16:48"/>
    <d v="1899-12-30T00:00:00"/>
    <n v="457.7700000000001"/>
    <m/>
    <m/>
    <m/>
    <m/>
    <m/>
    <m/>
    <m/>
    <s v="松旷"/>
    <n v="0"/>
    <x v="3"/>
  </r>
  <r>
    <x v="0"/>
    <s v="2450"/>
    <s v="北京福田戴姆勒汽车有限公司"/>
    <s v="RCFT007241201912120003"/>
    <e v="#N/A"/>
    <s v="终审通过"/>
    <s v="普通维修"/>
    <s v="整车"/>
    <s v="LRDV6PECXKR019613"/>
    <s v="KR019613"/>
    <s v="欧曼"/>
    <s v="无"/>
    <s v="9系非公路车"/>
    <s v="服务产品线"/>
    <d v="2019-05-30T00:00:00"/>
    <d v="2019-06-28T00:00:00"/>
    <n v="16294"/>
    <m/>
    <s v="运输车"/>
    <s v="6×4"/>
    <s v="P002"/>
    <m/>
    <m/>
    <s v="BJ3259DLPKB-AA"/>
    <s v="ISGE5-320"/>
    <s v="76276153"/>
    <s v="福州"/>
    <s v="FT007241"/>
    <s v="FDFUJ002"/>
    <s v="厦门市星马王汽车销售有限公司"/>
    <s v="于军"/>
    <s v="3259DMPKB-B5T00100"/>
    <d v="2019-12-07T13:23:49"/>
    <d v="2019-12-12T16:30:49"/>
    <s v="6810001118"/>
    <s v="经检查发现：因座椅气管变质开裂，导致漏气故障，重新加装快速接头修复紧固处理，故障排除。"/>
    <s v="驾驶员座椅软垫变形塌陷"/>
    <s v="FH468100000013A1093"/>
    <s v="驾驶员座椅总成"/>
    <s v="北京光华荣昌汽车部件有限公司"/>
    <s v="A1093"/>
    <s v="北京光华荣昌汽车部件有限公司"/>
    <s v="FH468100000013A1093"/>
    <s v="驾驶员座椅总成"/>
    <s v="未确认"/>
    <d v="2019-12-21T16:46:26"/>
    <m/>
    <d v="2019-12-21T16:46:26"/>
    <s v="SP016"/>
    <m/>
    <s v="是"/>
    <m/>
    <m/>
    <m/>
    <m/>
    <m/>
    <m/>
    <m/>
    <m/>
    <m/>
    <m/>
    <m/>
    <m/>
    <m/>
    <m/>
    <m/>
    <s v="已结算"/>
    <d v="2019-12-31T23:59:59"/>
    <n v="0"/>
    <n v="246.96"/>
    <d v="1899-12-30T00:00:00"/>
    <d v="1899-12-30T00:00:00"/>
    <d v="1899-12-30T00:00:00"/>
    <d v="1899-12-30T00:00:00"/>
    <n v="246.96"/>
    <m/>
    <m/>
    <m/>
    <m/>
    <m/>
    <m/>
    <m/>
    <s v="气路总成"/>
    <m/>
    <x v="1"/>
  </r>
  <r>
    <x v="0"/>
    <s v="2450"/>
    <s v="北京福田戴姆勒汽车有限公司"/>
    <s v="RCFT007241201912120013"/>
    <e v="#N/A"/>
    <s v="终审通过"/>
    <s v="普通维修"/>
    <s v="整车"/>
    <s v="LRDV6PEC0KT019624"/>
    <s v="KT019624"/>
    <s v="欧曼"/>
    <s v="无"/>
    <s v="9系非公路车"/>
    <s v="服务产品线"/>
    <d v="2019-05-31T00:00:00"/>
    <d v="2019-06-28T00:00:00"/>
    <n v="7986"/>
    <m/>
    <s v="运输车"/>
    <s v="6×4"/>
    <s v="P002"/>
    <m/>
    <m/>
    <s v="BJ3259DLPKB-AA"/>
    <s v="ISGE5-320"/>
    <s v="76276192"/>
    <s v="福州"/>
    <s v="FT007241"/>
    <s v="FDFUJ002"/>
    <s v="厦门市星马王汽车销售有限公司"/>
    <s v="于军"/>
    <s v="3259DMPKB-B5T00100"/>
    <d v="2019-12-07T15:15:20"/>
    <d v="2019-12-12T17:12:59"/>
    <s v="6810001410"/>
    <s v="经检查发现：因座椅气管早期变质，开裂漏气故障，更换新件处理，故障排除。"/>
    <s v="驾驶员座椅扶手断裂"/>
    <s v="FH468100000013A1093"/>
    <s v="驾驶员座椅总成"/>
    <s v="北京光华荣昌汽车部件有限公司"/>
    <s v="A1093"/>
    <s v="北京光华荣昌汽车部件有限公司"/>
    <s v="FH468100000013A1093"/>
    <s v="驾驶员座椅总成"/>
    <s v="未确认"/>
    <d v="2019-12-21T15:55:09"/>
    <m/>
    <d v="2019-12-21T15:55:09"/>
    <s v="SP016"/>
    <m/>
    <s v="是"/>
    <m/>
    <m/>
    <m/>
    <m/>
    <m/>
    <m/>
    <m/>
    <m/>
    <m/>
    <m/>
    <m/>
    <m/>
    <m/>
    <m/>
    <m/>
    <s v="已结算"/>
    <d v="2019-12-31T23:59:59"/>
    <n v="0"/>
    <n v="246.96"/>
    <d v="1899-12-30T00:00:00"/>
    <d v="1899-12-30T00:00:00"/>
    <d v="1899-12-30T00:00:00"/>
    <d v="1899-12-30T00:00:00"/>
    <n v="246.96"/>
    <m/>
    <m/>
    <m/>
    <m/>
    <m/>
    <m/>
    <m/>
    <s v="气路总成"/>
    <m/>
    <x v="1"/>
  </r>
  <r>
    <x v="0"/>
    <s v="2450"/>
    <s v="北京福田戴姆勒汽车有限公司"/>
    <s v="RCFT007241201912160007"/>
    <e v="#N/A"/>
    <s v="终审通过"/>
    <s v="普通维修"/>
    <s v="整车"/>
    <s v="LRDV6PEC6KT019644"/>
    <s v="KT019644"/>
    <s v="欧曼"/>
    <s v="无"/>
    <s v="9系非公路车"/>
    <s v="服务产品线"/>
    <d v="2019-05-31T00:00:00"/>
    <d v="2019-06-28T00:00:00"/>
    <n v="27911"/>
    <m/>
    <s v="运输车"/>
    <s v="6×4"/>
    <s v="P002"/>
    <m/>
    <m/>
    <s v="BJ3259DLPKB-AA"/>
    <s v="ISGE5-320"/>
    <s v="76276176"/>
    <s v="福州"/>
    <s v="FT007241"/>
    <s v="FDFUJ002"/>
    <s v="厦门市星马王汽车销售有限公司"/>
    <s v="于军"/>
    <s v="3259DMPKB-B5T00100"/>
    <d v="2019-12-08T17:02:10"/>
    <d v="2019-12-16T11:22:28"/>
    <s v="6810001111"/>
    <s v="经检查分析：因座椅气管早期变质，开裂，导致漏气故障，重新加装快速接头修复紧固处理，故障排除。"/>
    <s v="驾驶员座椅软垫开裂"/>
    <s v="FH468100000013A1093"/>
    <s v="驾驶员座椅总成"/>
    <s v="北京光华荣昌汽车部件有限公司"/>
    <s v="A1093"/>
    <s v="北京光华荣昌汽车部件有限公司"/>
    <s v="FH468100000013A1093"/>
    <s v="驾驶员座椅总成"/>
    <s v="已确认"/>
    <d v="2019-12-24T19:31:23"/>
    <m/>
    <d v="2019-12-24T19:31:23"/>
    <s v="SP014"/>
    <m/>
    <s v="是"/>
    <m/>
    <m/>
    <m/>
    <m/>
    <m/>
    <m/>
    <m/>
    <m/>
    <m/>
    <m/>
    <m/>
    <m/>
    <m/>
    <m/>
    <m/>
    <s v="已结算"/>
    <d v="2019-12-31T23:59:59"/>
    <n v="0"/>
    <n v="246.96"/>
    <d v="1899-12-30T00:00:00"/>
    <d v="1899-12-30T00:00:00"/>
    <d v="1899-12-30T00:00:00"/>
    <d v="1899-12-30T00:00:00"/>
    <n v="246.96"/>
    <m/>
    <m/>
    <m/>
    <m/>
    <m/>
    <m/>
    <m/>
    <s v="气路总成"/>
    <m/>
    <x v="1"/>
  </r>
  <r>
    <x v="0"/>
    <s v="2450"/>
    <s v="北京福田戴姆勒汽车有限公司"/>
    <s v="RCFT007241201912160012"/>
    <e v="#N/A"/>
    <s v="终审通过"/>
    <s v="普通维修"/>
    <s v="整车"/>
    <s v="LRDV6PEC9KR019649"/>
    <s v="KR019649"/>
    <s v="欧曼"/>
    <s v="无"/>
    <s v="9系非公路车"/>
    <s v="服务产品线"/>
    <d v="2019-05-30T00:00:00"/>
    <d v="2019-06-28T00:00:00"/>
    <n v="21536"/>
    <m/>
    <s v="运输车"/>
    <s v="6×4"/>
    <s v="P002"/>
    <m/>
    <m/>
    <s v="BJ3259DLPKB-AA"/>
    <s v="ISGE5-320"/>
    <s v="76276169"/>
    <s v="福州"/>
    <s v="FT007241"/>
    <s v="FDFUJ002"/>
    <s v="厦门市星马王汽车销售有限公司"/>
    <s v="杨红平"/>
    <s v="3259DMPKB-B5T00100"/>
    <d v="2019-12-12T09:43:21"/>
    <d v="2019-12-16T16:28:49"/>
    <s v="6810002329"/>
    <s v="经检查分析：因座椅减振调节机构卡滞，导致座椅无减震故障，重新调节减震机构，修复处理，故障排除。"/>
    <s v="副驾驶员座椅调整机构卡滞"/>
    <s v="FH468100000013A1093"/>
    <s v="驾驶员座椅总成"/>
    <s v="北京光华荣昌汽车部件有限公司"/>
    <s v="A1093"/>
    <s v="北京光华荣昌汽车部件有限公司"/>
    <s v="FH468100000013A1093"/>
    <s v="驾驶员座椅总成"/>
    <s v="已确认"/>
    <d v="2019-12-24T14:16:12"/>
    <m/>
    <d v="2019-12-24T14:16:12"/>
    <s v="SP015"/>
    <m/>
    <s v="是"/>
    <m/>
    <m/>
    <m/>
    <m/>
    <m/>
    <m/>
    <m/>
    <m/>
    <m/>
    <m/>
    <m/>
    <m/>
    <m/>
    <m/>
    <m/>
    <s v="已结算"/>
    <d v="2019-12-31T23:59:59"/>
    <n v="0"/>
    <n v="246.96"/>
    <d v="1899-12-30T00:00:00"/>
    <d v="1899-12-30T00:00:00"/>
    <d v="1899-12-30T00:00:00"/>
    <d v="1899-12-30T00:00:00"/>
    <n v="246.96"/>
    <m/>
    <m/>
    <m/>
    <m/>
    <m/>
    <m/>
    <m/>
    <s v="维修"/>
    <m/>
    <x v="1"/>
  </r>
  <r>
    <x v="0"/>
    <s v="2450"/>
    <s v="北京福田戴姆勒汽车有限公司"/>
    <s v="RCFT007241201912160017"/>
    <e v="#N/A"/>
    <s v="终审通过"/>
    <s v="普通维修"/>
    <s v="整车"/>
    <s v="LRDV6PEC1KR019600"/>
    <s v="KR019600"/>
    <s v="欧曼"/>
    <s v="无"/>
    <s v="9系非公路车"/>
    <s v="服务产品线"/>
    <d v="2019-05-31T00:00:00"/>
    <d v="2019-07-09T00:00:00"/>
    <n v="27445"/>
    <m/>
    <s v="运输车"/>
    <s v="6×4"/>
    <s v="P002"/>
    <m/>
    <m/>
    <s v="BJ3259DLPKB-AA"/>
    <s v="ISGE5-320"/>
    <s v="76276150"/>
    <s v="福州"/>
    <s v="FT007241"/>
    <s v="FDFUJ002"/>
    <s v="厦门市星马王汽车销售有限公司"/>
    <s v="于军"/>
    <s v="3259DMPKB-B5T00100"/>
    <d v="2019-12-09T15:50:10"/>
    <d v="2019-12-16T16:29:33"/>
    <s v="6810001058"/>
    <s v="经检查分析：因座椅气管早期变质开裂，导致漏气故障，重新加装快速接头修复紧固处理，故障排除。"/>
    <s v="驾驶员座椅装配不当"/>
    <s v="FH468100000013A1093"/>
    <s v="驾驶员座椅总成"/>
    <s v="北京光华荣昌汽车部件有限公司"/>
    <s v="A1093"/>
    <s v="北京光华荣昌汽车部件有限公司"/>
    <s v="FH468100000013A1093"/>
    <s v="驾驶员座椅总成"/>
    <s v="未确认"/>
    <d v="2019-12-24T17:39:26"/>
    <m/>
    <d v="2019-12-24T17:39:26"/>
    <s v="SP015"/>
    <m/>
    <s v="是"/>
    <m/>
    <m/>
    <m/>
    <m/>
    <m/>
    <m/>
    <m/>
    <m/>
    <m/>
    <m/>
    <m/>
    <m/>
    <m/>
    <m/>
    <m/>
    <s v="已结算"/>
    <d v="2019-12-31T23:59:59"/>
    <n v="0"/>
    <n v="246.96"/>
    <d v="1899-12-30T00:00:00"/>
    <d v="1899-12-30T00:00:00"/>
    <d v="1899-12-30T00:00:00"/>
    <d v="1899-12-30T00:00:00"/>
    <n v="246.96"/>
    <m/>
    <m/>
    <m/>
    <m/>
    <m/>
    <m/>
    <m/>
    <s v="气路总成"/>
    <m/>
    <x v="1"/>
  </r>
  <r>
    <x v="0"/>
    <s v="2450"/>
    <s v="北京福田戴姆勒汽车有限公司"/>
    <s v="RCFT007253201912180002"/>
    <s v="RCMFT007253201912180001"/>
    <s v="终审通过"/>
    <s v="普通维修"/>
    <s v="整车"/>
    <s v="LRDS6PTC7JT500913"/>
    <s v="JT500913"/>
    <s v="欧曼"/>
    <s v="无"/>
    <s v="6系公路车"/>
    <s v="服务产品线"/>
    <d v="2017-10-16T00:00:00"/>
    <d v="2018-06-26T00:00:00"/>
    <n v="259639"/>
    <m/>
    <s v="运输车"/>
    <m/>
    <s v="无"/>
    <m/>
    <m/>
    <s v="BJ4253SNFCB-AE"/>
    <s v="ISG12GE5-380"/>
    <s v="76992728"/>
    <s v="晋北"/>
    <s v="FT007253"/>
    <s v="FDSHX015"/>
    <s v="盂县晋田汽车销售服务有限公司"/>
    <s v="何胜谷"/>
    <s v="T4257SMFCBA4708949"/>
    <d v="2019-12-18T08:23:06"/>
    <d v="2019-12-18T17:05:25"/>
    <s v="6810015034"/>
    <s v="经拆解检查发现为：驾驶员座椅底座减震器减震器漏油，无法正常使用。"/>
    <s v="座椅气阀总成（气囊座椅)漏气"/>
    <s v="SSQDZ6807000A1093"/>
    <s v="驾驶员座椅底座减震器"/>
    <s v="北京光华荣昌汽车部件有限公司"/>
    <s v="A1093"/>
    <s v="北京光华荣昌汽车部件有限公司"/>
    <s v="FH0681010012A0A1093"/>
    <s v="驾驶员座椅总成"/>
    <s v="已确认"/>
    <d v="2019-12-25T17:57:58"/>
    <m/>
    <d v="2019-12-25T17:57:58"/>
    <s v="SP011"/>
    <m/>
    <s v="是"/>
    <m/>
    <m/>
    <m/>
    <m/>
    <m/>
    <m/>
    <m/>
    <m/>
    <m/>
    <m/>
    <m/>
    <m/>
    <m/>
    <m/>
    <s v="1-PV1Q264"/>
    <s v="已结算"/>
    <d v="2019-12-31T23:59:59"/>
    <n v="1081.28"/>
    <n v="223.44"/>
    <d v="1899-12-30T00:00:00"/>
    <d v="1900-06-21T00:00:00"/>
    <d v="1900-04-27T22:33:36"/>
    <d v="1899-12-30T00:00:00"/>
    <n v="1596.66"/>
    <m/>
    <m/>
    <m/>
    <m/>
    <m/>
    <m/>
    <m/>
    <s v="阻尼器漏油"/>
    <n v="0"/>
    <x v="6"/>
  </r>
  <r>
    <x v="0"/>
    <s v="2450"/>
    <s v="北京福田戴姆勒汽车有限公司"/>
    <s v="RCFT009832201912180002"/>
    <e v="#N/A"/>
    <s v="终审通过"/>
    <s v="普通维修"/>
    <s v="整车"/>
    <s v="LRDS6PEB8KT032194"/>
    <s v="KT032194"/>
    <s v="欧曼"/>
    <s v="无"/>
    <s v="6系公路车"/>
    <s v="服务产品线"/>
    <d v="2019-10-14T00:00:00"/>
    <d v="2019-10-15T00:00:00"/>
    <n v="3001"/>
    <m/>
    <s v="运输车"/>
    <s v="4×2"/>
    <s v="P001"/>
    <m/>
    <m/>
    <s v="BJ4189SLFKA-AJ"/>
    <s v="ISGE5-460"/>
    <s v="76295404"/>
    <s v="浙沪"/>
    <s v="FT009832"/>
    <s v="FDSHA004"/>
    <s v="上海创远汽车销售有限公司"/>
    <s v="丁先生"/>
    <s v="4189SLFKA-F8T01600"/>
    <d v="2019-12-15T18:08:29"/>
    <d v="2019-12-18T13:58:00"/>
    <s v="6810001118"/>
    <s v="申通快递用户反映座垫总是上向前移动，经检修是座垫的固定螺栓损坏，更换新的座垫后，故障排除"/>
    <s v="驾驶员座椅软垫变形塌陷"/>
    <s v="SH4-B6802118A1093"/>
    <s v="司机座垫总成"/>
    <s v="北京光华荣昌汽车部件有限公司"/>
    <s v="A1093"/>
    <s v="北京光华荣昌汽车部件有限公司"/>
    <s v="FH468100000014A1093"/>
    <s v="驾驶员座椅总成"/>
    <s v="未确认"/>
    <d v="2019-12-25T21:05:42"/>
    <m/>
    <d v="2019-12-25T21:05:42"/>
    <s v="SP012"/>
    <m/>
    <s v="是"/>
    <m/>
    <m/>
    <m/>
    <m/>
    <m/>
    <m/>
    <m/>
    <m/>
    <m/>
    <m/>
    <m/>
    <m/>
    <m/>
    <m/>
    <m/>
    <s v="已结算"/>
    <d v="2019-12-31T23:59:59"/>
    <n v="197.79"/>
    <n v="139.16"/>
    <d v="1899-12-30T00:00:00"/>
    <d v="1900-01-30T15:21:36"/>
    <d v="1900-01-20T18:00:00"/>
    <d v="1899-12-30T00:00:00"/>
    <n v="390.34"/>
    <m/>
    <m/>
    <m/>
    <m/>
    <s v="车队客户"/>
    <m/>
    <m/>
    <s v="螺丝松动"/>
    <m/>
    <x v="1"/>
  </r>
  <r>
    <x v="0"/>
    <s v="2450"/>
    <s v="北京福田戴姆勒汽车有限公司"/>
    <s v="RCFT009832201912180009"/>
    <e v="#N/A"/>
    <s v="终审通过"/>
    <s v="普通维修"/>
    <s v="整车"/>
    <s v="LRDS6PEB0KR033112"/>
    <s v="KR033112"/>
    <s v="欧曼"/>
    <s v="无"/>
    <s v="6系公路车"/>
    <s v="服务产品线"/>
    <d v="2019-10-19T00:00:00"/>
    <d v="2019-10-25T00:00:00"/>
    <n v="7708"/>
    <m/>
    <s v="运输车"/>
    <s v="4×2"/>
    <s v="P001"/>
    <m/>
    <m/>
    <s v="BJ4189SLFKA-AJ"/>
    <s v="ISGE5-460"/>
    <s v="76296463"/>
    <s v="浙沪"/>
    <s v="FT009832"/>
    <s v="FDSHA004"/>
    <s v="上海创远汽车销售有限公司"/>
    <s v="毛先生"/>
    <s v="4189SLFKA-F8T00900"/>
    <d v="2019-12-18T16:37:32"/>
    <d v="2019-12-18T19:57:48"/>
    <s v="6810002118"/>
    <s v="中通快递用户反映座椅螺丝脱落，重新修理后，故障排除。"/>
    <s v="副驾驶员座椅软垫变形塌陷"/>
    <s v="SH4-B6802118A1093"/>
    <s v="司机座垫总成"/>
    <s v="北京光华荣昌汽车部件有限公司"/>
    <s v="A1093"/>
    <s v="北京光华荣昌汽车部件有限公司"/>
    <s v="FH468100000014A1093"/>
    <s v="驾驶员座椅总成"/>
    <s v="未确认"/>
    <d v="2019-12-25T17:57:24"/>
    <m/>
    <d v="2019-12-25T17:57:24"/>
    <s v="SP011"/>
    <m/>
    <s v="是"/>
    <m/>
    <m/>
    <m/>
    <m/>
    <m/>
    <m/>
    <m/>
    <m/>
    <m/>
    <m/>
    <m/>
    <m/>
    <m/>
    <m/>
    <m/>
    <s v="已结算"/>
    <d v="2019-12-31T23:59:59"/>
    <n v="0"/>
    <n v="123.48"/>
    <d v="1899-12-30T00:00:00"/>
    <d v="1899-12-30T00:00:00"/>
    <d v="1899-12-30T00:00:00"/>
    <d v="1899-12-30T00:00:00"/>
    <n v="123.48"/>
    <m/>
    <m/>
    <m/>
    <m/>
    <m/>
    <m/>
    <m/>
    <s v="螺丝松动"/>
    <m/>
    <x v="1"/>
  </r>
  <r>
    <x v="0"/>
    <s v="2450"/>
    <s v="北京福田戴姆勒汽车有限公司"/>
    <s v="RCFT009960201912150002"/>
    <s v="RCMFT009960201912150005"/>
    <s v="终审通过"/>
    <s v="外出服务"/>
    <s v="整车"/>
    <s v="LRDS6PTC2KT019677"/>
    <s v="KT019677"/>
    <s v="欧曼"/>
    <s v="无"/>
    <s v="6系公路车"/>
    <s v="服务产品线"/>
    <d v="2019-05-31T00:00:00"/>
    <d v="2019-06-29T00:00:00"/>
    <n v="59363"/>
    <m/>
    <s v="运输车"/>
    <s v="6×4"/>
    <s v="P001"/>
    <m/>
    <m/>
    <s v="00"/>
    <s v="00"/>
    <s v="00"/>
    <s v="沈阳"/>
    <s v="FT009960"/>
    <s v="LIN00116"/>
    <s v="营口安泰环球贸易有限公司"/>
    <s v="延人和"/>
    <s v="4259SMFCB-G8Z00100"/>
    <d v="2019-12-12T14:06:53"/>
    <d v="2019-12-15T09:52:34"/>
    <s v="6810001210"/>
    <s v="经拆解发现驾驶员座椅骨架开裂，气囊漏气，靠背调节机构损坏，无法正常使用"/>
    <s v="驾驶员座椅骨架断裂"/>
    <s v="FH468100000014A1093"/>
    <s v="驾驶员座椅总成"/>
    <s v="北京光华荣昌汽车部件有限公司"/>
    <s v="A1093"/>
    <s v="北京光华荣昌汽车部件有限公司"/>
    <s v="FH468100000014A1093"/>
    <s v="驾驶员座椅总成"/>
    <s v="未确认"/>
    <d v="2019-12-24T11:15:39"/>
    <m/>
    <d v="2019-12-24T11:15:39"/>
    <s v="SP011"/>
    <m/>
    <s v="是"/>
    <m/>
    <m/>
    <m/>
    <m/>
    <m/>
    <m/>
    <m/>
    <m/>
    <m/>
    <m/>
    <m/>
    <m/>
    <m/>
    <m/>
    <m/>
    <s v="已结算"/>
    <d v="2019-12-31T23:59:59"/>
    <n v="3445.1"/>
    <n v="123.48"/>
    <d v="1899-12-30T00:00:00"/>
    <d v="1901-07-04T05:02:24"/>
    <d v="1901-01-12T23:02:24"/>
    <d v="1899-12-30T00:00:00"/>
    <n v="4498.75"/>
    <m/>
    <m/>
    <m/>
    <m/>
    <m/>
    <m/>
    <m/>
    <s v="阻尼器螺栓脱落"/>
    <n v="0"/>
    <x v="2"/>
  </r>
  <r>
    <x v="0"/>
    <s v="2450"/>
    <s v="北京福田戴姆勒汽车有限公司"/>
    <s v="RCFT010015201912180005"/>
    <e v="#N/A"/>
    <s v="终审通过"/>
    <s v="外出服务"/>
    <s v="整车"/>
    <s v="LRDS6PEB5KR022445"/>
    <s v="KR022445"/>
    <s v="欧曼"/>
    <s v="无"/>
    <s v="6系公路车"/>
    <s v="服务产品线"/>
    <d v="2019-06-30T00:00:00"/>
    <d v="2019-09-11T00:00:00"/>
    <n v="28101"/>
    <m/>
    <s v="运输车"/>
    <s v="4×2"/>
    <s v="P001"/>
    <m/>
    <m/>
    <s v="BJ4189SLFKA-AJ"/>
    <s v="ISGE5-380"/>
    <s v="76280348"/>
    <s v="武汉"/>
    <s v="FT010015"/>
    <s v="FDHUB004"/>
    <s v="武汉福康行车业有限公司"/>
    <s v="中通快运"/>
    <s v="4189SLFKA-F8T01100"/>
    <d v="2019-12-17T13:07:24"/>
    <d v="2019-12-18T17:48:45"/>
    <s v="6810001118"/>
    <s v="客户反映座椅异响；经检查为驾驶员座椅座框支架变形导致，重新校正，装配，故障排除"/>
    <s v="驾驶员座椅软垫变形塌陷"/>
    <s v="SH4A-6805001A1093"/>
    <s v="坐框减震器总成"/>
    <s v="北京光华荣昌汽车部件有限公司"/>
    <s v="A1093"/>
    <s v="北京光华荣昌汽车部件有限公司"/>
    <s v="FH468100000014A1093"/>
    <s v="驾驶员座椅总成"/>
    <s v="未确认"/>
    <d v="2019-12-25T15:28:39"/>
    <m/>
    <d v="2019-12-25T15:28:39"/>
    <s v="SP011"/>
    <m/>
    <s v="是"/>
    <m/>
    <m/>
    <m/>
    <m/>
    <m/>
    <s v="STCFT010015201912180002"/>
    <s v="生效"/>
    <m/>
    <s v="中通快递车辆不限外出故障模式"/>
    <s v="_x000d_&#10;审批人：SP011_x000d_&#10;审批时间：2019/12/25  15:28:35_x000d_&#10;审批意见：_x000d_&#10;"/>
    <m/>
    <m/>
    <m/>
    <m/>
    <s v="总成号：H468100000014A1093    中通快递车辆外出不限故障模式"/>
    <s v="已结算"/>
    <d v="2019-12-31T23:59:59"/>
    <n v="0"/>
    <n v="111.72"/>
    <d v="1900-09-27T00:00:00"/>
    <d v="1899-12-30T00:00:00"/>
    <d v="1899-12-30T00:00:00"/>
    <d v="1899-12-30T00:00:00"/>
    <n v="382.72"/>
    <m/>
    <m/>
    <m/>
    <m/>
    <m/>
    <m/>
    <m/>
    <s v="维修"/>
    <m/>
    <x v="1"/>
  </r>
  <r>
    <x v="0"/>
    <s v="2450"/>
    <s v="北京福田戴姆勒汽车有限公司"/>
    <s v="RCFT010081201912130002"/>
    <s v="RCMFT010081201912120001"/>
    <s v="终审通过"/>
    <s v="普通维修"/>
    <s v="整车"/>
    <s v="LRDS6PEB7JT018009"/>
    <s v="JT018009"/>
    <s v="欧曼"/>
    <s v="无"/>
    <s v="6系公路车"/>
    <s v="服务产品线"/>
    <d v="2018-08-15T00:00:00"/>
    <d v="2018-09-03T00:00:00"/>
    <n v="202801"/>
    <m/>
    <s v="运输车"/>
    <s v="6X4"/>
    <s v="无"/>
    <m/>
    <m/>
    <s v="BJ4259SNFKB-AA"/>
    <s v="ISGE5-460"/>
    <s v="76228786"/>
    <s v="鲁西"/>
    <s v="FT010081"/>
    <s v="FDSHD022"/>
    <s v="蒙阴金顺汽车维修服务有限公司"/>
    <s v="王孝文"/>
    <s v="4259SMFKB-B8Z01500"/>
    <d v="2019-12-12T09:40:03"/>
    <d v="2019-12-13T16:08:14"/>
    <s v="6810001118"/>
    <s v="客户反映车辆座椅损坏，经我站拆检发现车辆主驾座椅底座发卡变形损坏、靠背变形损坏，属产品质量问题，更换新件后、故障排除。"/>
    <s v="驾驶员座椅软垫变形塌陷"/>
    <s v="FH468100000015A1093"/>
    <s v="驾驶员座椅总成"/>
    <s v="北京光华荣昌汽车部件有限公司"/>
    <s v="A1093"/>
    <s v="北京光华荣昌汽车部件有限公司"/>
    <s v="FH468100000015A1093"/>
    <s v="驾驶员座椅总成"/>
    <s v="未确认"/>
    <d v="2019-12-27T18:27:36"/>
    <m/>
    <d v="2019-12-27T18:27:36"/>
    <s v="SP013"/>
    <m/>
    <s v="是"/>
    <m/>
    <m/>
    <m/>
    <m/>
    <m/>
    <m/>
    <m/>
    <m/>
    <m/>
    <m/>
    <m/>
    <m/>
    <m/>
    <m/>
    <m/>
    <s v="已结算"/>
    <d v="2019-12-31T23:59:59"/>
    <n v="2806.3"/>
    <n v="95.76"/>
    <d v="1899-12-30T00:00:00"/>
    <d v="1901-03-24T00:00:00"/>
    <d v="1900-11-03T16:33:36"/>
    <d v="1899-12-30T00:00:00"/>
    <n v="3659.7500000000005"/>
    <m/>
    <m/>
    <m/>
    <m/>
    <m/>
    <m/>
    <m/>
    <s v="/"/>
    <m/>
    <x v="1"/>
  </r>
  <r>
    <x v="0"/>
    <s v="2450"/>
    <s v="北京福田戴姆勒汽车有限公司"/>
    <s v="RCFT010081201912200005"/>
    <s v="RCMFT010081201912140001"/>
    <s v="终审通过"/>
    <s v="普通维修"/>
    <s v="整车"/>
    <s v="LRDS6PEB5JT501191"/>
    <s v="JT501191"/>
    <s v="欧曼"/>
    <s v="无"/>
    <s v="9系公路车"/>
    <s v="服务产品线"/>
    <d v="2018-02-25T00:00:00"/>
    <d v="2018-08-13T00:00:00"/>
    <n v="172270"/>
    <m/>
    <s v="运输车"/>
    <s v="6X4"/>
    <s v="无"/>
    <m/>
    <m/>
    <s v="BJ4259SNFKB-AA"/>
    <s v="ISGE5-490"/>
    <s v="76992922"/>
    <s v="鲁西"/>
    <s v="FT010081"/>
    <s v="FDSHD022"/>
    <s v="蒙阴金顺汽车维修服务有限公司"/>
    <s v="李师傅"/>
    <s v="4259SMFKB-J9Z00100"/>
    <d v="2019-12-14T08:58:15"/>
    <d v="2019-12-20T15:51:22"/>
    <s v="6810001118"/>
    <s v="客户反映车辆座椅发卡损坏，经我站拆检发现车辆主驾座椅底座发卡变形损坏、靠背变形损坏，判定为属产品质量问题，更换新件后、故障排除。"/>
    <s v="驾驶员座椅软垫变形塌陷"/>
    <s v="FH4681010110A0A1093"/>
    <s v="驾驶员座椅总成"/>
    <s v="北京光华荣昌汽车部件有限公司"/>
    <s v="A1093"/>
    <s v="北京光华荣昌汽车部件有限公司"/>
    <s v="FH4681010110A0A1093"/>
    <s v="驾驶员座椅总成"/>
    <s v="已确认"/>
    <d v="2020-01-01T08:54:29"/>
    <m/>
    <d v="2020-01-01T08:54:29"/>
    <s v="SP016"/>
    <m/>
    <s v="是"/>
    <m/>
    <m/>
    <m/>
    <m/>
    <m/>
    <m/>
    <m/>
    <m/>
    <m/>
    <m/>
    <m/>
    <m/>
    <m/>
    <m/>
    <m/>
    <s v="已结算"/>
    <d v="2019-12-31T23:59:59"/>
    <n v="2268.0500000000002"/>
    <n v="71.819999999999993"/>
    <d v="1899-12-30T00:00:00"/>
    <d v="1900-12-27T21:07:12"/>
    <d v="1900-09-05T11:31:12"/>
    <d v="1899-12-30T00:00:00"/>
    <n v="2952.2300000000005"/>
    <m/>
    <m/>
    <m/>
    <m/>
    <m/>
    <m/>
    <m/>
    <s v="/"/>
    <m/>
    <x v="1"/>
  </r>
  <r>
    <x v="0"/>
    <s v="2450"/>
    <s v="北京福田戴姆勒汽车有限公司"/>
    <s v="RCFT010174201912170002"/>
    <s v="RCMFT010174201912170008"/>
    <s v="终审通过"/>
    <s v="普通维修"/>
    <s v="整车"/>
    <s v="LRDS6PEBXJR304708"/>
    <s v="JR304708"/>
    <s v="欧曼"/>
    <s v="无"/>
    <s v="6系公路车"/>
    <s v="服务产品线"/>
    <d v="2018-12-14T00:00:00"/>
    <d v="2019-05-31T00:00:00"/>
    <n v="44835"/>
    <m/>
    <s v="运输车"/>
    <s v="6X4"/>
    <s v="P001"/>
    <m/>
    <m/>
    <s v="BJ4259SNFKB-AA"/>
    <s v="ISGE5-510"/>
    <s v="76248814"/>
    <s v="甘肃"/>
    <s v="FT010174"/>
    <s v="FDGAS009"/>
    <s v="兰州隆盛汽车修理厂"/>
    <s v="张福刚"/>
    <s v="4259SMFKB-B9T00100"/>
    <d v="2019-12-16T13:37:33"/>
    <d v="2019-12-17T12:36:20"/>
    <s v="6810015034"/>
    <s v="驾驶员座椅气囊漏气"/>
    <s v="座椅气阀总成（气囊座椅)漏气"/>
    <s v="SH4B-6805492A1093"/>
    <s v="气囊总成(气囊含气管)"/>
    <s v="北京光华荣昌汽车部件有限公司"/>
    <s v="A1093"/>
    <s v="北京光华荣昌汽车部件有限公司"/>
    <s v="SH4B-6805492A1093"/>
    <s v="气囊总成(气囊含气管)"/>
    <s v="未确认"/>
    <d v="2019-12-23T14:14:46"/>
    <m/>
    <d v="2019-12-23T14:14:46"/>
    <s v="SP009"/>
    <m/>
    <s v="是"/>
    <m/>
    <m/>
    <m/>
    <m/>
    <m/>
    <m/>
    <m/>
    <m/>
    <m/>
    <m/>
    <m/>
    <m/>
    <m/>
    <m/>
    <m/>
    <s v="已结算"/>
    <d v="2019-12-31T23:59:59"/>
    <n v="82.24"/>
    <n v="246.96"/>
    <d v="1899-12-30T00:00:00"/>
    <d v="1900-01-12T03:36:00"/>
    <d v="1900-01-08T00:57:36"/>
    <d v="1899-12-30T00:00:00"/>
    <n v="351.39"/>
    <m/>
    <m/>
    <m/>
    <m/>
    <m/>
    <m/>
    <m/>
    <s v="气囊漏气"/>
    <n v="0"/>
    <x v="4"/>
  </r>
  <r>
    <x v="0"/>
    <s v="2450"/>
    <s v="北京福田戴姆勒汽车有限公司"/>
    <s v="RCFT010296201912190025"/>
    <e v="#N/A"/>
    <s v="终审通过"/>
    <s v="普通维修"/>
    <s v="整车"/>
    <s v="LRDV7PEC1KR012823"/>
    <s v="KR012823"/>
    <s v="欧曼"/>
    <s v="无"/>
    <s v="9系非公路车"/>
    <s v="服务产品线"/>
    <d v="2019-04-04T00:00:00"/>
    <d v="2019-05-16T00:00:00"/>
    <n v="50392"/>
    <m/>
    <s v="运输车"/>
    <s v="8X4"/>
    <s v="P002"/>
    <m/>
    <m/>
    <s v="BJ3319DMPKF-AB"/>
    <s v="ISGE5-430"/>
    <s v="76248669"/>
    <s v="浙沪"/>
    <s v="FT010296"/>
    <s v="FDZHJ008"/>
    <s v="绍兴恒兴汽车修理有限公司"/>
    <s v="刘振云"/>
    <s v="3319DPPKF-A6Z00200"/>
    <d v="2019-12-18T08:11:57"/>
    <d v="2019-12-19T23:49:28"/>
    <s v="6810001223"/>
    <s v="经我站人员检查发现驾驶员座椅骨架开裂，给予焊接后故障排除"/>
    <s v="驾驶员座椅骨架开焊"/>
    <s v="S4681010070A0A1093"/>
    <s v="座椅底部安装支座"/>
    <s v="北京光华荣昌汽车部件有限公司"/>
    <s v="A1093"/>
    <s v="北京光华荣昌汽车部件有限公司"/>
    <s v="S4681010070A0A1093"/>
    <s v="座椅底部安装支座"/>
    <s v="已确认"/>
    <d v="2019-12-31T13:03:10"/>
    <m/>
    <d v="2019-12-31T13:03:10"/>
    <s v="SP039"/>
    <m/>
    <s v="是"/>
    <m/>
    <m/>
    <m/>
    <m/>
    <m/>
    <m/>
    <m/>
    <m/>
    <m/>
    <m/>
    <m/>
    <m/>
    <m/>
    <m/>
    <m/>
    <s v="已结算"/>
    <d v="2019-12-31T23:59:59"/>
    <n v="0"/>
    <n v="246.96"/>
    <d v="1899-12-30T00:00:00"/>
    <d v="1899-12-30T00:00:00"/>
    <d v="1899-12-30T00:00:00"/>
    <d v="1899-12-30T00:00:00"/>
    <n v="246.96"/>
    <m/>
    <m/>
    <m/>
    <m/>
    <m/>
    <m/>
    <m/>
    <s v="开焊断裂"/>
    <m/>
    <x v="1"/>
  </r>
  <r>
    <x v="0"/>
    <s v="2450"/>
    <s v="北京福田戴姆勒汽车有限公司"/>
    <s v="RCFT010643201912160019"/>
    <s v="RCMFT010643201912160026"/>
    <s v="终审通过"/>
    <s v="普通维修"/>
    <s v="整车"/>
    <s v="LRDS6PEB2KT023202"/>
    <s v="KT023202"/>
    <s v="欧曼"/>
    <s v="无"/>
    <s v="6系公路车"/>
    <s v="服务产品线"/>
    <d v="2019-07-18T00:00:00"/>
    <d v="2019-07-19T00:00:00"/>
    <n v="17699"/>
    <m/>
    <s v="运输车"/>
    <s v="6X4"/>
    <s v="P001"/>
    <m/>
    <m/>
    <s v="BJ4253SNFKB-AC"/>
    <s v="ISGE5-430"/>
    <s v="76281203"/>
    <s v="冀北"/>
    <s v="FT010643"/>
    <s v="FDHEB024"/>
    <s v="昌黎县驰丰汽车销售有限公司"/>
    <s v="刘向奎"/>
    <s v="4257SNFKB-X7Z00100"/>
    <d v="2019-12-16T11:02:27"/>
    <d v="2019-12-16T16:36:09"/>
    <s v="6810001329"/>
    <s v="驾驶员座椅调整机构卡滞"/>
    <s v="驾驶员座椅调整机构卡滞"/>
    <s v="SH3A-6806006A1093"/>
    <s v="气控升降手柄总成"/>
    <s v="北京光华荣昌汽车部件有限公司"/>
    <s v="A1093"/>
    <s v="北京光华荣昌汽车部件有限公司"/>
    <s v="SH3A-6806006A1093"/>
    <s v="气控升降手柄总成"/>
    <s v="未确认"/>
    <d v="2019-12-24T17:28:21"/>
    <m/>
    <d v="2019-12-24T17:28:21"/>
    <s v="SP015"/>
    <m/>
    <s v="是"/>
    <m/>
    <m/>
    <m/>
    <m/>
    <m/>
    <m/>
    <m/>
    <m/>
    <m/>
    <m/>
    <m/>
    <m/>
    <m/>
    <m/>
    <m/>
    <s v="已结算"/>
    <d v="2019-12-31T23:59:59"/>
    <n v="92.3"/>
    <n v="111.72"/>
    <d v="1899-12-30T00:00:00"/>
    <d v="1900-01-13T18:14:24"/>
    <d v="1900-01-09T03:36:00"/>
    <d v="1899-12-30T00:00:00"/>
    <n v="228.92999999999998"/>
    <m/>
    <m/>
    <m/>
    <m/>
    <m/>
    <m/>
    <m/>
    <s v="气控升降手柄损坏"/>
    <n v="0"/>
    <x v="1"/>
  </r>
  <r>
    <x v="0"/>
    <s v="2450"/>
    <s v="北京福田戴姆勒汽车有限公司"/>
    <s v="RCFT010720201912190001"/>
    <e v="#N/A"/>
    <s v="终审通过"/>
    <s v="普通维修"/>
    <s v="整车"/>
    <s v="LRDS6PTC1KR020574"/>
    <s v="KR020574"/>
    <s v="欧曼"/>
    <s v="无"/>
    <s v="6系公路车"/>
    <s v="服务产品线"/>
    <d v="2019-06-12T00:00:00"/>
    <d v="2019-06-28T00:00:00"/>
    <n v="126985"/>
    <m/>
    <s v="运输车"/>
    <s v="6×4"/>
    <s v="P001"/>
    <m/>
    <m/>
    <s v="BJ4259SMFCB-AB"/>
    <s v="ISG12GE5-400"/>
    <s v="76275456"/>
    <s v="晋南"/>
    <s v="FT010720"/>
    <s v="FDSHX023"/>
    <s v="临汾元博盛汽车销售有限公司"/>
    <s v="段富强"/>
    <s v="4259SMFCB-M7T00300"/>
    <d v="2019-12-19T08:33:08"/>
    <d v="2019-12-19T09:37:53"/>
    <s v="6810015034"/>
    <s v="经维修人员拆卸检查发现座椅减震螺丝脱落，导致座椅漏气，经维修人员紧固螺丝，故障排除"/>
    <s v="座椅气阀总成（气囊座椅)漏气"/>
    <s v="FH468100000008A1093"/>
    <s v="驾驶员座椅总成"/>
    <s v="北京光华荣昌汽车部件有限公司"/>
    <s v="A1093"/>
    <s v="北京光华荣昌汽车部件有限公司"/>
    <s v="FH468100000008A1093"/>
    <s v="驾驶员座椅总成"/>
    <s v="未确认"/>
    <d v="2019-12-30T11:00:47"/>
    <m/>
    <d v="2019-12-30T11:00:47"/>
    <s v="SP009"/>
    <m/>
    <s v="是"/>
    <m/>
    <m/>
    <m/>
    <m/>
    <m/>
    <m/>
    <m/>
    <m/>
    <m/>
    <m/>
    <m/>
    <m/>
    <m/>
    <m/>
    <m/>
    <s v="已结算"/>
    <d v="2019-12-31T23:59:59"/>
    <n v="0"/>
    <n v="95.76"/>
    <d v="1899-12-30T00:00:00"/>
    <d v="1899-12-30T00:00:00"/>
    <d v="1899-12-30T00:00:00"/>
    <d v="1899-12-30T00:00:00"/>
    <n v="95.76"/>
    <m/>
    <m/>
    <m/>
    <m/>
    <m/>
    <m/>
    <m/>
    <s v="螺栓脱落"/>
    <m/>
    <x v="1"/>
  </r>
  <r>
    <x v="0"/>
    <s v="2450"/>
    <s v="北京福田戴姆勒汽车有限公司"/>
    <s v="RCFT010747201912130001"/>
    <s v="RCMFT010747201912130004"/>
    <s v="终审通过"/>
    <s v="普通维修"/>
    <s v="整车"/>
    <s v="LRDS6PTC9KT016193"/>
    <s v="KT016193"/>
    <s v="欧曼"/>
    <s v="无"/>
    <s v="6系公路车"/>
    <s v="服务产品线"/>
    <d v="2019-04-29T00:00:00"/>
    <d v="2019-06-13T00:00:00"/>
    <n v="143391"/>
    <m/>
    <s v="运输车"/>
    <s v="6×4"/>
    <s v="P001"/>
    <m/>
    <m/>
    <s v="BJ4259SMFCB-AB"/>
    <s v="ISG12GE5-400"/>
    <s v="76268054"/>
    <s v="晋南"/>
    <s v="FT010747"/>
    <s v="FDSHX021"/>
    <s v="临汾晋驰汽车维修有限公司"/>
    <s v="景建刚"/>
    <s v="4259SMFCB-M7T00300"/>
    <d v="2019-12-11T16:00:34"/>
    <d v="2019-12-13T11:03:10"/>
    <s v="6810015034"/>
    <s v="座椅气阀漏气，需更换"/>
    <s v="座椅气阀总成（气囊座椅)漏气"/>
    <s v="F1B24968104014A1093"/>
    <s v="座椅气阀调节机构总成"/>
    <s v="北京光华荣昌汽车部件有限公司"/>
    <s v="A1093"/>
    <s v="北京光华荣昌汽车部件有限公司"/>
    <s v="F1B24968104014A1093"/>
    <s v="座椅气阀调节机构总成"/>
    <s v="已确认"/>
    <d v="2019-12-25T08:15:08"/>
    <m/>
    <d v="2019-12-25T08:15:08"/>
    <s v="SP037"/>
    <m/>
    <s v="是"/>
    <m/>
    <m/>
    <m/>
    <m/>
    <m/>
    <m/>
    <m/>
    <m/>
    <m/>
    <m/>
    <m/>
    <m/>
    <m/>
    <m/>
    <m/>
    <s v="已结算"/>
    <d v="2019-12-31T23:59:59"/>
    <n v="191.2"/>
    <n v="223.44"/>
    <d v="1899-12-30T00:00:00"/>
    <d v="1900-01-29T14:09:36"/>
    <d v="1900-01-20T00:43:12"/>
    <d v="1899-12-30T00:00:00"/>
    <n v="466.26"/>
    <m/>
    <m/>
    <m/>
    <m/>
    <m/>
    <m/>
    <m/>
    <s v="气阀失效"/>
    <n v="0"/>
    <x v="1"/>
  </r>
  <r>
    <x v="0"/>
    <s v="2450"/>
    <s v="北京福田戴姆勒汽车有限公司"/>
    <s v="RCFT010868201912190003"/>
    <s v="RCMFT010868201912190009"/>
    <s v="终审通过"/>
    <s v="普通维修"/>
    <s v="整车"/>
    <s v="LRDS6PTC8JR306243"/>
    <s v="JR306243"/>
    <s v="欧曼"/>
    <s v="无"/>
    <s v="6系公路车"/>
    <s v="服务产品线"/>
    <d v="2018-12-31T00:00:00"/>
    <d v="2019-06-27T00:00:00"/>
    <n v="38408"/>
    <m/>
    <s v="运输车"/>
    <s v="6×4"/>
    <s v="无"/>
    <m/>
    <m/>
    <s v="0"/>
    <s v="ISG12GE5-400"/>
    <s v="76249742"/>
    <s v="晋南"/>
    <s v="FT010868"/>
    <s v="FDSHX024"/>
    <s v="山西汇瑞达汽车销售服务有限公司"/>
    <s v="王"/>
    <s v="4259SMFCB-M7T00100"/>
    <d v="2019-12-19T09:40:00"/>
    <d v="2019-12-19T10:01:08"/>
    <s v="7040002229"/>
    <s v="上卧铺气弹簧卡滞有异响，无法修复，需更换，更换后车辆恢复正常"/>
    <s v="上卧铺气弹簧卡滞"/>
    <s v="FH4704010260A0A1093"/>
    <s v="上卧铺气弹簧总成"/>
    <s v="北京光华荣昌汽车部件有限公司"/>
    <s v="A1093"/>
    <s v="北京光华荣昌汽车部件有限公司"/>
    <s v="FH4704010260A0A1093"/>
    <s v="上卧铺气弹簧总成"/>
    <s v="已确认"/>
    <d v="2019-12-27T16:33:50"/>
    <m/>
    <d v="2019-12-27T16:33:50"/>
    <s v="SP009"/>
    <m/>
    <s v="是"/>
    <m/>
    <m/>
    <m/>
    <m/>
    <m/>
    <m/>
    <m/>
    <m/>
    <m/>
    <m/>
    <m/>
    <m/>
    <m/>
    <m/>
    <m/>
    <s v="已结算"/>
    <d v="2019-12-31T23:59:59"/>
    <n v="84.4"/>
    <n v="95.76"/>
    <d v="1899-12-30T00:00:00"/>
    <d v="1900-01-12T12:00:00"/>
    <d v="1900-01-08T06:43:12"/>
    <d v="1899-12-30T00:00:00"/>
    <n v="202.94000000000003"/>
    <m/>
    <m/>
    <m/>
    <m/>
    <m/>
    <m/>
    <m/>
    <s v="气弹簧失效"/>
    <n v="0"/>
    <x v="1"/>
  </r>
  <r>
    <x v="0"/>
    <s v="2450"/>
    <s v="北京福田戴姆勒汽车有限公司"/>
    <s v="RCFT010937201912180004"/>
    <e v="#N/A"/>
    <s v="终审通过"/>
    <s v="普通维修"/>
    <s v="整车"/>
    <s v="LRDV7PEC9KT006352"/>
    <s v="KT006352"/>
    <s v="欧曼"/>
    <s v="无"/>
    <s v="6系公路车"/>
    <s v="服务产品线"/>
    <d v="2019-02-22T00:00:00"/>
    <d v="2019-07-10T00:00:00"/>
    <n v="30828"/>
    <m/>
    <s v="运输车"/>
    <s v="8×4"/>
    <s v="无"/>
    <m/>
    <m/>
    <s v="BJ1319VNPKJ-AB"/>
    <s v="ISGE5-460"/>
    <s v="76257766"/>
    <s v="川北"/>
    <s v="FT010937"/>
    <s v="SIC00034"/>
    <s v="成都佳辉汽车销售服务有限公司"/>
    <s v="先生"/>
    <s v="1319VNPKF-D1T00900"/>
    <d v="2019-12-14T15:39:58"/>
    <d v="2019-12-18T11:44:25"/>
    <s v="6810001329"/>
    <s v="用户到站反应车辆主驾驶室座椅无法调节，经检测为车辆主驾驶室座椅调节器内部卡滞导致，为用户更换座椅调节器。"/>
    <s v="驾驶员座椅调整机构卡滞"/>
    <s v="FH468100000016A1093"/>
    <s v="驾驶员座椅总成"/>
    <s v="北京光华荣昌汽车部件有限公司"/>
    <s v="A1093"/>
    <s v="北京光华荣昌汽车部件有限公司"/>
    <s v="FH468100000016A1093"/>
    <s v="驾驶员座椅总成"/>
    <s v="未确认"/>
    <d v="2019-12-21T15:15:09"/>
    <m/>
    <d v="2019-12-21T15:15:09"/>
    <s v="SP038"/>
    <m/>
    <s v="是"/>
    <m/>
    <m/>
    <m/>
    <m/>
    <m/>
    <m/>
    <m/>
    <m/>
    <m/>
    <m/>
    <m/>
    <m/>
    <m/>
    <m/>
    <m/>
    <s v="已结算"/>
    <d v="2019-12-31T23:59:59"/>
    <n v="0"/>
    <n v="123.48"/>
    <d v="1899-12-30T00:00:00"/>
    <d v="1899-12-30T00:00:00"/>
    <d v="1899-12-30T00:00:00"/>
    <d v="1899-12-30T00:00:00"/>
    <n v="123.48"/>
    <m/>
    <m/>
    <m/>
    <m/>
    <m/>
    <m/>
    <m/>
    <s v="维修"/>
    <m/>
    <x v="1"/>
  </r>
  <r>
    <x v="0"/>
    <s v="2450"/>
    <s v="北京福田戴姆勒汽车有限公司"/>
    <s v="RCFT000001544201912240003"/>
    <s v="RCMFT000001544201912240008"/>
    <s v="终审通过"/>
    <s v="普通维修"/>
    <s v="整车"/>
    <s v="LRDS6PEB4KR012022"/>
    <s v="KR012022"/>
    <s v="欧曼"/>
    <s v="无"/>
    <s v="6系公路车"/>
    <s v="服务产品线"/>
    <d v="2019-04-04T00:00:00"/>
    <d v="2019-09-06T00:00:00"/>
    <n v="85205"/>
    <m/>
    <s v="运输车"/>
    <s v="6X4"/>
    <s v="P001"/>
    <m/>
    <m/>
    <s v="BJ4259SNFKB-AB"/>
    <s v="ISGE5-460"/>
    <s v="76265433"/>
    <s v="黑吉"/>
    <s v="FT000001544"/>
    <s v="FDJIL002"/>
    <s v="吉林省圣憬达汽车销售服务有限公司"/>
    <s v="徐新光"/>
    <s v="4259SNFKB-A1Z01300"/>
    <d v="2019-12-24T13:51:51"/>
    <d v="2019-12-24T15:38:26"/>
    <s v="6810001058"/>
    <s v="经我服务站检查发现该车驾驶室座椅底座气囊漏气，安全带无法伸缩，由于该车配备新型座椅，无法拆分件供应，我站给予更换总成处理"/>
    <s v="驾驶员座椅装配不当"/>
    <s v="FH468100000016A1093"/>
    <s v="驾驶员座椅总成"/>
    <s v="北京光华荣昌汽车部件有限公司"/>
    <s v="A1093"/>
    <s v="北京光华荣昌汽车部件有限公司"/>
    <s v="FH468100000016A1093"/>
    <s v="驾驶员座椅总成"/>
    <s v="已确认"/>
    <d v="2019-12-31T13:33:15"/>
    <m/>
    <d v="2019-12-31T13:33:15"/>
    <s v="SP010"/>
    <m/>
    <s v="是"/>
    <m/>
    <m/>
    <m/>
    <m/>
    <m/>
    <m/>
    <m/>
    <m/>
    <m/>
    <m/>
    <m/>
    <m/>
    <m/>
    <m/>
    <m/>
    <s v="已结算"/>
    <d v="2019-12-31T23:59:59"/>
    <n v="3696.11"/>
    <n v="105.84"/>
    <d v="1899-12-30T00:00:00"/>
    <d v="1901-08-13T08:52:48"/>
    <d v="1901-02-09T13:40:48"/>
    <d v="1899-12-30T00:00:00"/>
    <n v="4799.8900000000003"/>
    <m/>
    <m/>
    <m/>
    <m/>
    <m/>
    <m/>
    <m/>
    <s v="安全带"/>
    <m/>
    <x v="1"/>
  </r>
  <r>
    <x v="0"/>
    <s v="2450"/>
    <s v="北京福田戴姆勒汽车有限公司"/>
    <s v="RCFT000001544201912300001"/>
    <s v="RCMFT000001544201912300002"/>
    <s v="终审通过"/>
    <s v="普通维修"/>
    <s v="整车"/>
    <s v="LRDV6PDC2KT031579"/>
    <s v="KT031579"/>
    <s v="欧曼"/>
    <s v="无"/>
    <s v="5系公路车"/>
    <s v="服务产品线"/>
    <d v="2019-10-14T00:00:00"/>
    <d v="2019-12-03T00:00:00"/>
    <n v="10132"/>
    <m/>
    <s v="运输车"/>
    <s v="6×2"/>
    <s v="P004"/>
    <m/>
    <m/>
    <s v="BJ1252VMPHE-AA"/>
    <s v="ISD24550"/>
    <s v="78845021"/>
    <s v="黑吉"/>
    <s v="FT000001544"/>
    <s v="FDJIL002"/>
    <s v="吉林省圣憬达汽车销售服务有限公司"/>
    <s v="刘伟"/>
    <s v="1202VLPHE-A1Z00100"/>
    <d v="2019-12-29T15:16:26"/>
    <d v="2019-12-30T08:57:22"/>
    <s v="6810001058"/>
    <s v="经我服务站拆解发现该车驾驶室座椅底座减震失效，椅背前后调整机构犯卡，该座椅无拆分件供应，我站给予更换总成处理。"/>
    <s v="驾驶员座椅装配不当"/>
    <s v="F1B24968100002A0A1093"/>
    <s v="驾驶员座椅总成"/>
    <s v="北京光华荣昌汽车部件有限公司"/>
    <s v="A1093"/>
    <s v="北京光华荣昌汽车部件有限公司"/>
    <s v="F1B24968100002A0A1093"/>
    <s v="驾驶员座椅总成"/>
    <s v="已确认"/>
    <d v="2020-01-03T15:48:56"/>
    <m/>
    <d v="2020-01-03T15:48:56"/>
    <s v="SP012"/>
    <m/>
    <s v="是"/>
    <m/>
    <m/>
    <m/>
    <m/>
    <m/>
    <m/>
    <m/>
    <m/>
    <m/>
    <m/>
    <m/>
    <m/>
    <m/>
    <m/>
    <m/>
    <s v="已结算"/>
    <d v="2019-12-31T23:59:59"/>
    <n v="1232.9100000000001"/>
    <n v="79.38"/>
    <d v="1899-12-30T00:00:00"/>
    <d v="1900-07-15T06:14:24"/>
    <d v="1900-05-14T14:52:48"/>
    <d v="1899-12-30T00:00:00"/>
    <n v="1645.17"/>
    <m/>
    <m/>
    <m/>
    <m/>
    <m/>
    <m/>
    <m/>
    <s v="歪斜"/>
    <n v="0"/>
    <x v="3"/>
  </r>
  <r>
    <x v="0"/>
    <s v="2450"/>
    <s v="北京福田戴姆勒汽车有限公司"/>
    <s v="RCFT000005819201912220010"/>
    <s v="RCMFT000005819201912220004"/>
    <s v="终审通过"/>
    <s v="外出服务"/>
    <s v="整车"/>
    <s v="LRDV7PEC8JT021696"/>
    <s v="JT021696"/>
    <s v="欧曼"/>
    <s v="无"/>
    <s v="9系非公路车"/>
    <s v="服务产品线"/>
    <d v="2018-10-12T00:00:00"/>
    <d v="2019-07-24T00:00:00"/>
    <n v="23439"/>
    <m/>
    <s v="运输车"/>
    <s v="8×4"/>
    <s v="P002"/>
    <m/>
    <m/>
    <s v="BJ3319DMPKC-AE"/>
    <s v="ISGE5-400"/>
    <s v="76237892"/>
    <s v="青海"/>
    <s v="FT000005819"/>
    <s v="FDQIH009"/>
    <s v="青海元通汽车销售服务有限公司"/>
    <s v="正捷弘"/>
    <s v="3319DPPKC-B7T00300"/>
    <d v="2019-12-20T13:41:32"/>
    <d v="2019-12-22T12:44:40"/>
    <s v="6810001210"/>
    <s v="客户来电反映车辆驾驶室座椅损坏，经我站维修人员外出到达现场检查发现驾驶员座椅损坏，导致此故障，需更换驾驶员座椅总成"/>
    <s v="驾驶员座椅骨架断裂"/>
    <s v="FH468100000007A1093"/>
    <s v="驾驶员座椅总成"/>
    <s v="北京光华荣昌汽车部件有限公司"/>
    <s v="A1093"/>
    <s v="北京光华荣昌汽车部件有限公司"/>
    <s v="FH468100000007A1093"/>
    <s v="驾驶员座椅总成"/>
    <s v="已确认"/>
    <d v="2019-12-31T20:40:02"/>
    <m/>
    <d v="2019-12-31T20:40:02"/>
    <s v="SP012"/>
    <m/>
    <s v="是"/>
    <m/>
    <m/>
    <m/>
    <m/>
    <m/>
    <s v="STCFT000005819201912220003"/>
    <s v="生效"/>
    <m/>
    <s v="Z        渣土车外出"/>
    <s v="审批人 :Admin,审批时间 :2019-12-25审批意见:未上传APP照片/轨迹原因：.:_x000d_&#10;审批人：SP012_x000d_&#10;审批时间：2019/12/31  20:39:56_x000d_&#10;审批意见：_x000d_&#10;"/>
    <m/>
    <m/>
    <m/>
    <m/>
    <s v="Z"/>
    <s v="已结算"/>
    <d v="2019-12-31T23:59:59"/>
    <n v="2622.76"/>
    <n v="79.38"/>
    <d v="1900-12-04T00:00:00"/>
    <d v="1901-02-22T15:21:36"/>
    <d v="1900-10-14T12:00:00"/>
    <d v="1899-12-30T00:00:00"/>
    <n v="3749.28"/>
    <m/>
    <m/>
    <m/>
    <m/>
    <m/>
    <m/>
    <m/>
    <s v="后固定螺栓脱落"/>
    <n v="0"/>
    <x v="5"/>
  </r>
  <r>
    <x v="0"/>
    <s v="2450"/>
    <s v="北京福田戴姆勒汽车有限公司"/>
    <s v="RCFT000008972201912250007"/>
    <s v="RCMFT000008972201912250002"/>
    <s v="终审通过"/>
    <s v="普通维修"/>
    <s v="整车"/>
    <s v="LRDS6PEBXKR027432"/>
    <s v="KR027432"/>
    <s v="欧曼"/>
    <s v="无"/>
    <s v="6系公路车"/>
    <s v="服务产品线"/>
    <d v="2019-08-29T00:00:00"/>
    <d v="2019-09-23T00:00:00"/>
    <n v="41930"/>
    <m/>
    <s v="运输车"/>
    <s v="6×4"/>
    <s v="P001"/>
    <m/>
    <m/>
    <s v="BJ4259SNFKB-AA"/>
    <s v="ISGE5-430"/>
    <s v="76287986"/>
    <s v="鲁西"/>
    <s v="FT000008972"/>
    <s v="FDSHD035"/>
    <s v="济宁宇田汽车贸易有限公司"/>
    <s v="郝红涛"/>
    <s v="4259SMFKB-F6T03200"/>
    <d v="2019-12-25T13:07:07"/>
    <d v="2019-12-25T14:13:52"/>
    <s v="6810001058"/>
    <s v="现象：该车座椅底座倾斜，上下无法升降，原因：经检查发现该车座椅底座倾斜，气悬浮无法升降，前期添更换气悬浮故障不消失。"/>
    <s v="驾驶员座椅装配不当"/>
    <s v="FH468100000014A1093"/>
    <s v="驾驶员座椅总成"/>
    <s v="北京光华荣昌汽车部件有限公司"/>
    <s v="A1093"/>
    <s v="北京光华荣昌汽车部件有限公司"/>
    <s v="FH468100000014A1093"/>
    <s v="驾驶员座椅总成"/>
    <s v="已确认"/>
    <d v="2020-01-01T14:06:24"/>
    <m/>
    <d v="2020-01-01T14:06:24"/>
    <s v="SP037"/>
    <m/>
    <s v="是"/>
    <m/>
    <m/>
    <m/>
    <m/>
    <m/>
    <m/>
    <m/>
    <m/>
    <m/>
    <m/>
    <m/>
    <m/>
    <m/>
    <m/>
    <m/>
    <s v="已结算"/>
    <d v="2019-12-31T23:59:59"/>
    <n v="3025.06"/>
    <n v="95.76"/>
    <d v="1899-12-30T00:00:00"/>
    <d v="1901-04-28T00:00:00"/>
    <d v="1900-11-27T18:00:00"/>
    <d v="1899-12-30T00:00:00"/>
    <n v="3937.57"/>
    <m/>
    <m/>
    <m/>
    <m/>
    <m/>
    <m/>
    <m/>
    <s v="气悬浮失效"/>
    <n v="0"/>
    <x v="0"/>
  </r>
  <r>
    <x v="0"/>
    <s v="2450"/>
    <s v="北京福田戴姆勒汽车有限公司"/>
    <s v="RCFT000009053201912230002"/>
    <s v="RCMFT000009053201912230002"/>
    <s v="终审通过"/>
    <s v="普通维修"/>
    <s v="整车"/>
    <s v="LRDS6PTC4KR019970"/>
    <s v="KR019970"/>
    <s v="欧曼"/>
    <s v="无"/>
    <s v="6系公路车"/>
    <s v="服务产品线"/>
    <d v="2019-06-05T00:00:00"/>
    <d v="2019-07-31T00:00:00"/>
    <n v="32439"/>
    <m/>
    <s v="运输车"/>
    <m/>
    <s v="P001"/>
    <m/>
    <m/>
    <s v="BJ4259SMFCB-AB"/>
    <s v="ISG12GE5-400"/>
    <s v="76275220"/>
    <s v="晋北"/>
    <s v="FT000009053"/>
    <s v="FDSHX027"/>
    <s v="山西忻州东联汽车贸易有限公司"/>
    <s v="史磊"/>
    <s v="T4259SMFCBA4905108"/>
    <d v="2019-12-23T10:03:25"/>
    <d v="2019-12-23T17:07:51"/>
    <s v="6810001118"/>
    <s v="用户反映驾驶员座椅左侧倾斜，检修发现驾驶员座椅总成靠背及坐垫左侧塌陷更换新件故障排除。"/>
    <s v="驾驶员座椅软垫变形塌陷"/>
    <s v="FH468100000014A1093"/>
    <s v="驾驶员座椅总成"/>
    <s v="北京光华荣昌汽车部件有限公司"/>
    <s v="A1093"/>
    <s v="北京光华荣昌汽车部件有限公司"/>
    <s v="FH468100000014A1093"/>
    <s v="驾驶员座椅总成"/>
    <s v="已确认"/>
    <d v="2019-12-30T16:29:08"/>
    <m/>
    <d v="2019-12-30T16:29:08"/>
    <s v="SP037"/>
    <m/>
    <s v="是"/>
    <m/>
    <m/>
    <m/>
    <m/>
    <m/>
    <m/>
    <m/>
    <m/>
    <m/>
    <m/>
    <m/>
    <m/>
    <m/>
    <m/>
    <m/>
    <s v="已结算"/>
    <d v="2019-12-31T23:59:59"/>
    <n v="3448.7"/>
    <n v="95.76"/>
    <d v="1899-12-30T00:00:00"/>
    <d v="1901-07-04T18:57:36"/>
    <d v="1901-01-13T08:24:00"/>
    <d v="1899-12-30T00:00:00"/>
    <n v="4475.6000000000004"/>
    <m/>
    <m/>
    <m/>
    <m/>
    <m/>
    <m/>
    <m/>
    <s v="气悬浮不升降"/>
    <n v="190530"/>
    <x v="0"/>
  </r>
  <r>
    <x v="0"/>
    <s v="2450"/>
    <s v="北京福田戴姆勒汽车有限公司"/>
    <s v="RCFT000010897201912230003"/>
    <s v="RCMFT000010897201912230001"/>
    <s v="终审通过"/>
    <s v="商品车维修"/>
    <s v="整车"/>
    <s v="LRDV7PEC4KT035399"/>
    <s v="KT035399"/>
    <s v="欧曼"/>
    <s v="无"/>
    <s v="9系非公路车"/>
    <s v="服务产品线"/>
    <d v="2019-11-05T00:00:00"/>
    <d v="2020-01-02T00:00:00"/>
    <n v="76"/>
    <m/>
    <s v="运输车"/>
    <s v="8×4"/>
    <s v="P002"/>
    <m/>
    <m/>
    <s v="BJ3319DMPKF-AB"/>
    <s v="ISGE5-430"/>
    <s v="76300674"/>
    <s v="黑吉"/>
    <s v="FT000010897"/>
    <s v="FDHEL008"/>
    <s v="北安市东方华骏汽车销售服务有限公司"/>
    <s v="建辉车队"/>
    <s v="3319DPPKF-A6Z00200"/>
    <d v="2019-12-22T16:26:02"/>
    <d v="2019-12-23T09:46:53"/>
    <s v="6810015034"/>
    <s v="司机反映座椅提升后漏气，现场检查座椅升降开关损坏，更换新的开关后故障排除"/>
    <s v="座椅气阀总成（气囊座椅)漏气"/>
    <s v="SH5-6806018A1093"/>
    <s v="速升速降开关气路总成"/>
    <s v="北京光华荣昌汽车部件有限公司"/>
    <s v="A1093"/>
    <s v="北京光华荣昌汽车部件有限公司"/>
    <s v="FH468100000013A1093"/>
    <s v="驾驶员座椅总成"/>
    <s v="已确认"/>
    <d v="2019-12-30T19:17:04"/>
    <m/>
    <d v="2019-12-30T19:17:04"/>
    <s v="SP013"/>
    <m/>
    <s v="是"/>
    <m/>
    <m/>
    <m/>
    <m/>
    <m/>
    <m/>
    <m/>
    <m/>
    <m/>
    <m/>
    <m/>
    <m/>
    <m/>
    <m/>
    <s v="自费外出，地点：黑龙江省五大连池市龙镇216县道"/>
    <s v="已结算"/>
    <d v="2019-12-31T23:59:59"/>
    <n v="151.03"/>
    <n v="246.96"/>
    <d v="1899-12-30T00:00:00"/>
    <d v="1900-01-23T03:50:24"/>
    <d v="1900-01-15T14:38:24"/>
    <d v="1899-12-30T00:00:00"/>
    <n v="438.76000000000005"/>
    <m/>
    <m/>
    <m/>
    <m/>
    <m/>
    <m/>
    <m/>
    <s v="开关损坏"/>
    <n v="0"/>
    <x v="1"/>
  </r>
  <r>
    <x v="0"/>
    <s v="2450"/>
    <s v="北京福田戴姆勒汽车有限公司"/>
    <s v="RCFT000010897201912250003"/>
    <s v="RCMFT000010897201912250003"/>
    <s v="终审通过"/>
    <s v="普通维修"/>
    <s v="整车"/>
    <s v="LRDV7PEC2KR015410"/>
    <s v="KR015410"/>
    <s v="欧曼"/>
    <s v="无"/>
    <s v="9系非公路车"/>
    <s v="服务产品线"/>
    <d v="2019-04-30T00:00:00"/>
    <d v="2019-10-22T00:00:00"/>
    <n v="19123"/>
    <m/>
    <s v="运输车"/>
    <s v="8X4"/>
    <s v="P002"/>
    <m/>
    <m/>
    <s v="BJ3319DMPKF-AA"/>
    <s v="ISGE5-430"/>
    <s v="76249424"/>
    <s v="黑吉"/>
    <s v="FT000010897"/>
    <s v="FDHEL008"/>
    <s v="北安市东方华骏汽车销售服务有限公司"/>
    <s v="陶金玲"/>
    <s v="3319DPPKF-A5Z00200"/>
    <d v="2019-12-25T13:37:06"/>
    <d v="2019-12-25T16:39:40"/>
    <s v="6810015034"/>
    <s v="司机反映座椅提升后漏气，现场检查座椅升降开关损坏，更换新的开关后故障排除"/>
    <s v="座椅气阀总成（气囊座椅)漏气"/>
    <s v="SH5-6806018A1093"/>
    <s v="速升速降开关气路总成"/>
    <s v="北京光华荣昌汽车部件有限公司"/>
    <s v="A1093"/>
    <s v="北京光华荣昌汽车部件有限公司"/>
    <s v="SH5-6806018A1093"/>
    <s v="速升速降开关气路总成"/>
    <s v="已确认"/>
    <d v="2020-01-04T09:32:53"/>
    <m/>
    <d v="2020-01-04T09:32:53"/>
    <s v="SP014"/>
    <m/>
    <s v="是"/>
    <m/>
    <m/>
    <m/>
    <m/>
    <m/>
    <m/>
    <m/>
    <m/>
    <m/>
    <m/>
    <m/>
    <m/>
    <m/>
    <m/>
    <s v="自费外出，地点：齐齐哈尔富裕县塔哈镇G11嫩"/>
    <s v="已结算"/>
    <d v="2019-12-31T23:59:59"/>
    <n v="151.03"/>
    <n v="246.96"/>
    <d v="1899-12-30T00:00:00"/>
    <d v="1900-01-23T03:50:24"/>
    <d v="1900-01-15T14:38:24"/>
    <d v="1899-12-30T00:00:00"/>
    <n v="438.76000000000005"/>
    <m/>
    <m/>
    <m/>
    <m/>
    <m/>
    <m/>
    <m/>
    <s v="开关损坏"/>
    <n v="0"/>
    <x v="1"/>
  </r>
  <r>
    <x v="0"/>
    <s v="2450"/>
    <s v="北京福田戴姆勒汽车有限公司"/>
    <s v="RCFT000014259201912220001"/>
    <e v="#N/A"/>
    <s v="终审通过"/>
    <s v="普通维修"/>
    <s v="整车"/>
    <s v="LRDS6PTC6KR020635"/>
    <s v="KR020635"/>
    <s v="欧曼"/>
    <s v="无"/>
    <s v="6系公路车"/>
    <s v="服务产品线"/>
    <d v="2019-06-10T00:00:00"/>
    <d v="2019-06-26T00:00:00"/>
    <n v="33488"/>
    <m/>
    <s v="运输车"/>
    <s v="6×4"/>
    <s v="P001"/>
    <m/>
    <m/>
    <s v="BJ4259SMFCB-XA"/>
    <s v="WP13NG430E52"/>
    <s v="3119E043989"/>
    <s v="沈阳"/>
    <s v="FT000014259"/>
    <s v="FDNEM015"/>
    <s v="通辽市华汽汽车服务有限公司"/>
    <s v="郭志成"/>
    <s v="4259SMFCB-G8Z00100"/>
    <d v="2019-12-21T13:18:24"/>
    <d v="2019-12-22T08:21:36"/>
    <s v="6810015034"/>
    <s v="车辆座椅漏气，拆解座椅检查发现气管崩开导致漏气，重新进行安装"/>
    <s v="座椅气阀总成（气囊座椅)漏气"/>
    <s v="FH468100000014A1093"/>
    <s v="驾驶员座椅总成"/>
    <s v="北京光华荣昌汽车部件有限公司"/>
    <s v="A1093"/>
    <s v="北京光华荣昌汽车部件有限公司"/>
    <s v="FH468100000014A1093"/>
    <s v="驾驶员座椅总成"/>
    <s v="未确认"/>
    <d v="2019-12-30T14:25:27"/>
    <m/>
    <d v="2019-12-30T14:25:27"/>
    <s v="SP038"/>
    <m/>
    <s v="是"/>
    <m/>
    <m/>
    <m/>
    <m/>
    <m/>
    <m/>
    <m/>
    <m/>
    <m/>
    <m/>
    <m/>
    <m/>
    <m/>
    <m/>
    <m/>
    <s v="已结算"/>
    <d v="2019-12-31T23:59:59"/>
    <n v="0"/>
    <n v="105.84"/>
    <d v="1899-12-30T00:00:00"/>
    <d v="1899-12-30T00:00:00"/>
    <d v="1899-12-30T00:00:00"/>
    <d v="1899-12-30T00:00:00"/>
    <n v="105.84"/>
    <m/>
    <m/>
    <m/>
    <m/>
    <m/>
    <m/>
    <m/>
    <s v="气路总成"/>
    <m/>
    <x v="1"/>
  </r>
  <r>
    <x v="0"/>
    <s v="2450"/>
    <s v="北京福田戴姆勒汽车有限公司"/>
    <s v="RCFT000018201912230006"/>
    <s v="RCMFT000018201912230033"/>
    <s v="终审通过"/>
    <s v="普通维修"/>
    <s v="整车"/>
    <s v="LRDS6PEB7JR014782"/>
    <s v="JR014782"/>
    <s v="欧曼"/>
    <s v="无"/>
    <s v="6系公路车"/>
    <s v="服务产品线"/>
    <d v="2018-06-30T00:00:00"/>
    <d v="2018-12-07T00:00:00"/>
    <n v="117738"/>
    <m/>
    <s v="运输车"/>
    <m/>
    <s v="无"/>
    <m/>
    <m/>
    <s v="BJ4259SNFKB-AB"/>
    <s v="WP12.375E50"/>
    <s v="1418F085030"/>
    <s v="福州"/>
    <s v="FT000018"/>
    <s v="FUJ00018"/>
    <s v="福建聚升港口设备服务有限公司"/>
    <s v="杨亨仁"/>
    <s v="T4259SMFKB1Y805405"/>
    <d v="2019-12-21T11:25:19"/>
    <d v="2019-12-23T10:53:19"/>
    <s v="6810002329"/>
    <s v="车辆座椅不升降，现场检查系升降调节开关断裂所致，给予更换 后故障排除"/>
    <s v="副驾驶员座椅调整机构卡滞"/>
    <s v="SH4A-6806014A1093"/>
    <s v="升降调节开关总成"/>
    <s v="北京光华荣昌汽车部件有限公司"/>
    <s v="A1093"/>
    <s v="北京光华荣昌汽车部件有限公司"/>
    <s v="SH4A-6806014A1093"/>
    <s v="升降调节开关总成"/>
    <s v="已确认"/>
    <d v="2019-12-31T16:17:08"/>
    <m/>
    <d v="2019-12-31T16:17:08"/>
    <s v="SP013"/>
    <m/>
    <s v="是"/>
    <m/>
    <m/>
    <m/>
    <m/>
    <m/>
    <m/>
    <m/>
    <m/>
    <m/>
    <m/>
    <m/>
    <m/>
    <m/>
    <m/>
    <m/>
    <s v="已结算"/>
    <d v="2019-12-31T23:59:59"/>
    <n v="44.57"/>
    <n v="123.48"/>
    <d v="1899-12-30T00:00:00"/>
    <d v="1900-01-06T03:07:12"/>
    <d v="1900-01-03T21:36:00"/>
    <d v="1899-12-30T00:00:00"/>
    <n v="180.08"/>
    <m/>
    <m/>
    <m/>
    <m/>
    <m/>
    <m/>
    <m/>
    <s v="开关损坏"/>
    <n v="0"/>
    <x v="1"/>
  </r>
  <r>
    <x v="0"/>
    <s v="2450"/>
    <s v="北京福田戴姆勒汽车有限公司"/>
    <s v="RCFT000021201912240005"/>
    <s v="RCMFT000021201912240005"/>
    <s v="终审通过"/>
    <s v="普通维修"/>
    <s v="整车"/>
    <s v="LRDS6PEB0KT021786"/>
    <s v="KT021786"/>
    <s v="欧曼"/>
    <s v="无"/>
    <s v="6系公路车"/>
    <s v="服务产品线"/>
    <d v="2019-06-25T00:00:00"/>
    <d v="2019-06-28T00:00:00"/>
    <n v="84094"/>
    <m/>
    <s v="运输车"/>
    <s v="4X2"/>
    <s v="P001"/>
    <m/>
    <m/>
    <s v="BJ4183SLFKA-AA"/>
    <s v="ISGE5-360"/>
    <s v="76279270"/>
    <s v="京津"/>
    <s v="FT000021"/>
    <s v="FDTIJ001"/>
    <s v="天津市双淇博达汽车贸易有限公司"/>
    <s v="张"/>
    <s v="4187SLFKA-X4Z00100"/>
    <d v="2019-12-23T17:28:50"/>
    <d v="2019-12-24T15:14:11"/>
    <s v="6810001329"/>
    <s v="车辆座椅底座变形导致靠背卡不住"/>
    <s v="驾驶员座椅调整机构卡滞"/>
    <s v="FH0681010100A0A1093"/>
    <s v="驾驶员座椅总成"/>
    <s v="北京光华荣昌汽车部件有限公司"/>
    <s v="A1093"/>
    <s v="北京光华荣昌汽车部件有限公司"/>
    <s v="FH0681010100A0A1093"/>
    <s v="驾驶员座椅总成"/>
    <s v="未确认"/>
    <d v="2019-12-31T14:29:05"/>
    <m/>
    <d v="2019-12-31T14:29:05"/>
    <s v="SP010"/>
    <m/>
    <s v="是"/>
    <m/>
    <m/>
    <m/>
    <m/>
    <m/>
    <m/>
    <m/>
    <m/>
    <m/>
    <m/>
    <m/>
    <m/>
    <m/>
    <m/>
    <m/>
    <s v="已结算"/>
    <d v="2019-12-31T23:59:59"/>
    <n v="1555.99"/>
    <n v="105.84"/>
    <d v="1899-12-30T00:00:00"/>
    <d v="1900-09-04T22:48:00"/>
    <d v="1900-06-19T03:36:00"/>
    <d v="1899-12-30T00:00:00"/>
    <n v="2081.9299999999998"/>
    <m/>
    <m/>
    <m/>
    <m/>
    <m/>
    <m/>
    <m/>
    <s v="调角器失效"/>
    <n v="0"/>
    <x v="2"/>
  </r>
  <r>
    <x v="0"/>
    <s v="2450"/>
    <s v="北京福田戴姆勒汽车有限公司"/>
    <s v="RCFT000024683201912300004"/>
    <e v="#N/A"/>
    <s v="终审通过"/>
    <s v="普通维修"/>
    <s v="整车"/>
    <s v="LRDS6PEB5KT036378"/>
    <s v="KT036378"/>
    <s v="欧曼"/>
    <s v="无"/>
    <s v="6系公路车"/>
    <s v="服务产品线"/>
    <d v="2019-11-11T00:00:00"/>
    <d v="2019-11-21T00:00:00"/>
    <n v="4074"/>
    <m/>
    <s v="运输车"/>
    <s v="4×2"/>
    <s v="P001"/>
    <m/>
    <m/>
    <s v="BJ4189SLFKA-AA"/>
    <s v="ISGE5-430"/>
    <s v="76302004"/>
    <s v="粤东+琼"/>
    <s v="FT000024683"/>
    <s v="FDGUD014"/>
    <s v="深圳市德圣汽车服务有限公司"/>
    <s v="匿名"/>
    <s v="4189SLFKA-F6Z00200"/>
    <d v="2019-12-26T16:53:11"/>
    <d v="2019-12-30T13:47:59"/>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已确认"/>
    <d v="2020-01-03T20:25:21"/>
    <m/>
    <d v="2020-01-03T20:25:21"/>
    <s v="SP012"/>
    <m/>
    <s v="是"/>
    <m/>
    <m/>
    <m/>
    <m/>
    <m/>
    <m/>
    <m/>
    <m/>
    <m/>
    <m/>
    <m/>
    <m/>
    <m/>
    <m/>
    <s v="修理处理，维修未换件。"/>
    <s v="已结算"/>
    <d v="2019-12-31T23:59:59"/>
    <n v="0"/>
    <n v="246.96"/>
    <d v="1899-12-30T00:00:00"/>
    <d v="1899-12-30T00:00:00"/>
    <d v="1899-12-30T00:00:00"/>
    <d v="1899-12-30T00:00:00"/>
    <n v="246.96"/>
    <m/>
    <m/>
    <m/>
    <m/>
    <m/>
    <m/>
    <m/>
    <s v="气路总成"/>
    <m/>
    <x v="1"/>
  </r>
  <r>
    <x v="0"/>
    <s v="2450"/>
    <s v="北京福田戴姆勒汽车有限公司"/>
    <s v="RCFT000024686201912220001"/>
    <s v="RCMFT000024686201912220001"/>
    <s v="终审通过"/>
    <s v="普通维修"/>
    <s v="整车"/>
    <s v="LRDS6PEBXKR014051"/>
    <s v="KR014051"/>
    <s v="欧曼"/>
    <s v="无"/>
    <s v="6系公路车"/>
    <s v="服务产品线"/>
    <d v="2019-04-11T00:00:00"/>
    <d v="2019-07-31T00:00:00"/>
    <n v="61874"/>
    <m/>
    <s v="运输车"/>
    <s v="6X4"/>
    <s v="P001"/>
    <m/>
    <m/>
    <s v="BJ4259SNFKB-AA"/>
    <s v="ISGE5-430"/>
    <s v="76267134"/>
    <s v="冀南"/>
    <s v="FT000024686"/>
    <s v="FDHEB036"/>
    <s v="临西县永威汽车维修有限公司"/>
    <s v="张增兴"/>
    <s v="4259SMFKB-F6Z00100"/>
    <d v="2019-12-19T08:57:26"/>
    <d v="2019-12-22T10:18:33"/>
    <s v="6810001058"/>
    <s v="用户反映车辆座椅不起倾斜， 经检查为座椅底座不起倾斜，坐垫塌陷，更换后故障排除。"/>
    <s v="驾驶员座椅装配不当"/>
    <s v="FH468100000014A1093"/>
    <s v="驾驶员座椅总成"/>
    <s v="北京光华荣昌汽车部件有限公司"/>
    <s v="A1093"/>
    <s v="北京光华荣昌汽车部件有限公司"/>
    <s v="FH468100000014A1093"/>
    <s v="驾驶员座椅总成"/>
    <s v="已确认"/>
    <d v="2019-12-30T16:41:05"/>
    <m/>
    <d v="2019-12-30T16:41:05"/>
    <s v="SP038"/>
    <m/>
    <s v="是"/>
    <m/>
    <m/>
    <m/>
    <m/>
    <m/>
    <m/>
    <m/>
    <m/>
    <m/>
    <m/>
    <m/>
    <m/>
    <m/>
    <m/>
    <m/>
    <s v="已结算"/>
    <d v="2019-12-31T23:59:59"/>
    <n v="3448.7"/>
    <n v="95.76"/>
    <d v="1899-12-30T00:00:00"/>
    <d v="1901-07-04T18:57:36"/>
    <d v="1901-01-13T08:24:00"/>
    <d v="1899-12-30T00:00:00"/>
    <n v="4475.6000000000004"/>
    <m/>
    <m/>
    <m/>
    <m/>
    <m/>
    <m/>
    <m/>
    <s v="座椅歪斜"/>
    <n v="0"/>
    <x v="3"/>
  </r>
  <r>
    <x v="0"/>
    <s v="2450"/>
    <s v="北京福田戴姆勒汽车有限公司"/>
    <s v="RCFT000027344201912310002"/>
    <e v="#N/A"/>
    <s v="终审通过"/>
    <s v="普通维修"/>
    <s v="整车"/>
    <s v="LRDS6PEB4KT030362"/>
    <s v="KT030362"/>
    <s v="欧曼"/>
    <s v="无"/>
    <s v="6系公路车"/>
    <s v="服务产品线"/>
    <d v="2019-09-20T00:00:00"/>
    <d v="2019-10-06T00:00:00"/>
    <n v="48376"/>
    <m/>
    <s v="运输车"/>
    <s v="6×4"/>
    <s v="P001"/>
    <m/>
    <m/>
    <s v="BJ4259SMFKB-AC"/>
    <s v="ISGE5-460"/>
    <s v="76292612"/>
    <s v="鲁西"/>
    <s v="FT000027344"/>
    <s v="SHD00076"/>
    <s v="临沂市天轩汽车销售服务有限公司"/>
    <s v="王雷"/>
    <s v="4259SMFKB-F8Z00500"/>
    <d v="2019-12-30T10:58:04"/>
    <d v="2019-12-31T11:57:17"/>
    <s v="6810015034"/>
    <s v="驾驶员座椅开关气管破裂漏气,经检查为气管质量问题造成的.更换气管后故障排除."/>
    <s v="座椅气阀总成（气囊座椅)漏气"/>
    <s v="FH468100000014A1093"/>
    <s v="驾驶员座椅总成"/>
    <s v="北京光华荣昌汽车部件有限公司"/>
    <s v="A1093"/>
    <s v="北京光华荣昌汽车部件有限公司"/>
    <s v="FH468100000014A1093"/>
    <s v="驾驶员座椅总成"/>
    <s v="已确认"/>
    <d v="2020-01-05T11:17:12"/>
    <m/>
    <d v="2020-01-05T11:17:12"/>
    <s v="SP016"/>
    <m/>
    <s v="是"/>
    <m/>
    <m/>
    <m/>
    <m/>
    <m/>
    <m/>
    <m/>
    <m/>
    <m/>
    <m/>
    <m/>
    <m/>
    <m/>
    <m/>
    <m/>
    <s v="已结算"/>
    <d v="2019-12-31T23:59:59"/>
    <n v="0"/>
    <n v="111.72"/>
    <d v="1899-12-30T00:00:00"/>
    <d v="1899-12-30T00:00:00"/>
    <d v="1899-12-30T00:00:00"/>
    <d v="1899-12-30T00:00:00"/>
    <n v="111.72"/>
    <m/>
    <m/>
    <m/>
    <m/>
    <m/>
    <m/>
    <m/>
    <s v="气路总成"/>
    <m/>
    <x v="1"/>
  </r>
  <r>
    <x v="0"/>
    <s v="2450"/>
    <s v="北京福田戴姆勒汽车有限公司"/>
    <s v="RCFT000027344201912310011"/>
    <e v="#N/A"/>
    <s v="终审通过"/>
    <s v="普通维修"/>
    <s v="整车"/>
    <s v="LRDV6PEC8JT300276"/>
    <s v="JT300276"/>
    <s v="欧曼"/>
    <s v="无"/>
    <s v="9系非公路车"/>
    <s v="服务产品线"/>
    <d v="2018-11-12T00:00:00"/>
    <d v="2019-12-02T00:00:00"/>
    <n v="5031"/>
    <m/>
    <s v="运输车"/>
    <s v="6X4"/>
    <s v="P002"/>
    <m/>
    <m/>
    <s v="BJ3253DLPKE-AD"/>
    <s v="WP12.375E50"/>
    <s v="1418J124399"/>
    <s v="鲁西"/>
    <s v="FT000027344"/>
    <s v="SHD00076"/>
    <s v="临沂市天轩汽车销售服务有限公司"/>
    <s v="魏宝亮"/>
    <s v="3253DMPKB-X1Z01100"/>
    <d v="2019-12-31T13:24:39"/>
    <d v="2019-12-31T16:27:35"/>
    <s v="6810015034"/>
    <s v="驾驶员座椅漏气,经检查为座椅调节阀气管接口处脱落造成的,检修座椅,气管重新插接后故障排除."/>
    <s v="座椅气阀总成（气囊座椅)漏气"/>
    <s v="FH0681010100A0A1093"/>
    <s v="驾驶员座椅总成"/>
    <s v="北京光华荣昌汽车部件有限公司"/>
    <s v="A1093"/>
    <s v="北京光华荣昌汽车部件有限公司"/>
    <s v="FH0681010100A0A1093"/>
    <s v="驾驶员座椅总成"/>
    <s v="已确认"/>
    <d v="2020-01-04T13:17:18"/>
    <m/>
    <d v="2020-01-04T13:17:18"/>
    <s v="SP037"/>
    <m/>
    <s v="是"/>
    <m/>
    <m/>
    <m/>
    <m/>
    <m/>
    <m/>
    <m/>
    <m/>
    <m/>
    <m/>
    <m/>
    <m/>
    <m/>
    <m/>
    <m/>
    <s v="已结算"/>
    <d v="2019-12-31T23:59:59"/>
    <n v="0"/>
    <n v="111.72"/>
    <d v="1899-12-30T00:00:00"/>
    <d v="1899-12-30T00:00:00"/>
    <d v="1899-12-30T00:00:00"/>
    <d v="1899-12-30T00:00:00"/>
    <n v="111.72"/>
    <m/>
    <m/>
    <m/>
    <m/>
    <m/>
    <m/>
    <m/>
    <s v="气路总成"/>
    <m/>
    <x v="1"/>
  </r>
  <r>
    <x v="0"/>
    <s v="2450"/>
    <s v="北京福田戴姆勒汽车有限公司"/>
    <s v="RCFT000029531201912260005"/>
    <s v="RCMFT000029531201912260006"/>
    <s v="终审通过"/>
    <s v="普通维修"/>
    <s v="整车"/>
    <s v="LRDS6PEB3KT018817"/>
    <s v="KT018817"/>
    <s v="欧曼"/>
    <s v="无"/>
    <s v="6系公路车"/>
    <s v="服务产品线"/>
    <d v="2019-05-27T00:00:00"/>
    <d v="2019-05-31T00:00:00"/>
    <n v="83715"/>
    <m/>
    <s v="运输车"/>
    <s v="6×4"/>
    <s v="P001"/>
    <m/>
    <m/>
    <s v="BJ4259SNFKB-AA"/>
    <s v="ISGE5-460"/>
    <s v="76274938"/>
    <s v="晋北"/>
    <s v="FT000029531"/>
    <s v="FDSHX032"/>
    <s v="保德县捷顺运输有限公司"/>
    <s v="刘庆峰"/>
    <s v="4259SMFKB-F8T00900"/>
    <d v="2019-12-25T15:41:57"/>
    <d v="2019-12-26T16:32:21"/>
    <s v="6810001329"/>
    <s v="经我站检查，驾驶员座椅速升升降开关损坏，导致座椅无法升降"/>
    <s v="驾驶员座椅调整机构卡滞"/>
    <s v="SH5-6806018A1093"/>
    <s v="速升速降开关气路总成"/>
    <s v="北京光华荣昌汽车部件有限公司"/>
    <s v="A1093"/>
    <s v="北京光华荣昌汽车部件有限公司"/>
    <s v="SH5-6806018A1093"/>
    <s v="速升速降开关气路总成"/>
    <s v="未确认"/>
    <d v="2020-01-04T13:39:55"/>
    <m/>
    <d v="2020-01-04T13:39:55"/>
    <s v="SP015"/>
    <m/>
    <s v="是"/>
    <m/>
    <m/>
    <m/>
    <m/>
    <m/>
    <m/>
    <m/>
    <m/>
    <m/>
    <m/>
    <m/>
    <m/>
    <m/>
    <m/>
    <m/>
    <s v="已结算"/>
    <d v="2019-12-31T23:59:59"/>
    <n v="151.03"/>
    <n v="111.72"/>
    <d v="1899-12-30T00:00:00"/>
    <d v="1900-01-23T03:50:24"/>
    <d v="1900-01-15T14:38:24"/>
    <d v="1899-12-30T00:00:00"/>
    <n v="303.52000000000004"/>
    <m/>
    <m/>
    <m/>
    <m/>
    <m/>
    <m/>
    <m/>
    <s v="气路总成失效"/>
    <n v="0"/>
    <x v="1"/>
  </r>
  <r>
    <x v="0"/>
    <s v="2450"/>
    <s v="北京福田戴姆勒汽车有限公司"/>
    <s v="RCFT000029531201912280002"/>
    <s v="RCMFT000029531201912280009"/>
    <s v="终审通过"/>
    <s v="普通维修"/>
    <s v="整车"/>
    <s v="LRDS6PEB0KR027231"/>
    <s v="KR027231"/>
    <s v="欧曼"/>
    <s v="无"/>
    <s v="6系公路车"/>
    <s v="服务产品线"/>
    <d v="2019-08-26T00:00:00"/>
    <d v="2019-09-05T00:00:00"/>
    <n v="51659"/>
    <m/>
    <s v="运输车"/>
    <s v="6×4"/>
    <s v="P001"/>
    <m/>
    <m/>
    <s v="BJ4259SNFKB-AA"/>
    <s v="ISGE5-460"/>
    <s v="76287701"/>
    <s v="晋北"/>
    <s v="FT000029531"/>
    <s v="FDSHX032"/>
    <s v="保德县捷顺运输有限公司"/>
    <s v="张学华"/>
    <s v="4259SMFKB-F8T00900"/>
    <d v="2019-12-28T10:54:56"/>
    <d v="2019-12-28T16:55:44"/>
    <s v="6810001329"/>
    <s v="经我站检查，座椅升降开关损坏失效，无法修复，给予更换"/>
    <s v="驾驶员座椅调整机构卡滞"/>
    <s v="SH5-6806018A1093"/>
    <s v="速升速降开关气路总成"/>
    <s v="北京光华荣昌汽车部件有限公司"/>
    <s v="A1093"/>
    <s v="北京光华荣昌汽车部件有限公司"/>
    <s v="SH5-6806018A1093"/>
    <s v="速升速降开关气路总成"/>
    <s v="已确认"/>
    <d v="2020-01-06T14:03:46"/>
    <m/>
    <d v="2020-01-06T14:03:46"/>
    <s v="SP010"/>
    <m/>
    <s v="是"/>
    <m/>
    <m/>
    <m/>
    <m/>
    <m/>
    <m/>
    <m/>
    <m/>
    <m/>
    <m/>
    <m/>
    <m/>
    <m/>
    <m/>
    <m/>
    <s v="已结算"/>
    <d v="2019-12-31T23:59:59"/>
    <n v="147.12"/>
    <n v="111.72"/>
    <d v="1899-12-30T00:00:00"/>
    <d v="1900-01-22T12:43:12"/>
    <d v="1900-01-15T04:19:12"/>
    <d v="1899-12-30T00:00:00"/>
    <n v="298.55"/>
    <m/>
    <m/>
    <m/>
    <m/>
    <m/>
    <m/>
    <m/>
    <s v="气路总成失效"/>
    <n v="0"/>
    <x v="1"/>
  </r>
  <r>
    <x v="0"/>
    <s v="2450"/>
    <s v="北京福田戴姆勒汽车有限公司"/>
    <s v="RCFT000029531201912300005"/>
    <s v="RCMFT000029531201912300015"/>
    <s v="终审通过"/>
    <s v="普通维修"/>
    <s v="整车"/>
    <s v="LRDS6PEB0KT020766"/>
    <s v="KT020766"/>
    <s v="欧曼"/>
    <s v="无"/>
    <s v="6系公路车"/>
    <s v="服务产品线"/>
    <d v="2019-06-11T00:00:00"/>
    <d v="2019-07-05T00:00:00"/>
    <n v="58969"/>
    <m/>
    <s v="运输车"/>
    <m/>
    <s v="P001"/>
    <m/>
    <m/>
    <s v="BJ4259SNFKB-AA"/>
    <s v="ISGE5-460"/>
    <s v="76277582"/>
    <s v="晋北"/>
    <s v="FT000029531"/>
    <s v="FDSHX032"/>
    <s v="保德县捷顺运输有限公司"/>
    <s v="匿名"/>
    <s v="T4259SMFKBAC905113"/>
    <d v="2019-12-30T16:17:51"/>
    <d v="2019-12-30T17:52:56"/>
    <s v="6810001329"/>
    <s v="经我站检查，座椅速升速降开关失效，无法修复，给予更换"/>
    <s v="驾驶员座椅调整机构卡滞"/>
    <s v="SH5-6806018A1093"/>
    <s v="速升速降开关气路总成"/>
    <s v="北京光华荣昌汽车部件有限公司"/>
    <s v="A1093"/>
    <s v="北京光华荣昌汽车部件有限公司"/>
    <s v="SH5-6806018A1093"/>
    <s v="速升速降开关气路总成"/>
    <s v="已确认"/>
    <d v="2020-01-04T13:19:01"/>
    <m/>
    <d v="2020-01-04T13:19:01"/>
    <s v="SP038"/>
    <m/>
    <s v="是"/>
    <m/>
    <m/>
    <m/>
    <m/>
    <m/>
    <m/>
    <m/>
    <m/>
    <m/>
    <m/>
    <m/>
    <m/>
    <m/>
    <m/>
    <m/>
    <s v="已结算"/>
    <d v="2019-12-31T23:59:59"/>
    <n v="147.12"/>
    <n v="111.72"/>
    <d v="1899-12-30T00:00:00"/>
    <d v="1900-01-22T12:43:12"/>
    <d v="1900-01-15T04:19:12"/>
    <d v="1899-12-30T00:00:00"/>
    <n v="298.55"/>
    <m/>
    <m/>
    <m/>
    <m/>
    <m/>
    <m/>
    <m/>
    <s v="气路总成失效"/>
    <n v="0"/>
    <x v="1"/>
  </r>
  <r>
    <x v="0"/>
    <s v="2450"/>
    <s v="北京福田戴姆勒汽车有限公司"/>
    <s v="RCFT000032858201912210012"/>
    <s v="RCMFT000032858201912210008"/>
    <s v="终审通过"/>
    <s v="普通维修"/>
    <s v="整车"/>
    <s v="LRDV7PEC4KT002886"/>
    <s v="KT002886"/>
    <s v="欧曼"/>
    <s v="无"/>
    <s v="9系非公路车"/>
    <s v="服务产品线"/>
    <d v="2019-01-22T00:00:00"/>
    <d v="2019-08-28T00:00:00"/>
    <n v="13000"/>
    <m/>
    <s v="运输车"/>
    <s v="8X4"/>
    <s v="P002"/>
    <m/>
    <m/>
    <s v="BJ3319DMPKJ-AG"/>
    <s v="WP12.430E50"/>
    <s v="1419A006278"/>
    <s v="包头"/>
    <s v="FT000032858"/>
    <s v="FDNEM016"/>
    <s v="乌海市裕轮商贸有限公司"/>
    <s v="谢师傅"/>
    <s v="3319DNPKJ-A7Z00200"/>
    <d v="2019-12-21T16:17:25"/>
    <d v="2019-12-21T22:06:35"/>
    <s v="6810001329"/>
    <s v="驾驶员座椅内部卡滞，咋成座椅无法升起。更换后故障排除。"/>
    <s v="驾驶员座椅调整机构卡滞"/>
    <s v="FH468100000013A1093"/>
    <s v="驾驶员座椅总成"/>
    <s v="北京光华荣昌汽车部件有限公司"/>
    <s v="A1093"/>
    <s v="北京光华荣昌汽车部件有限公司"/>
    <s v="FH468100000013A1093"/>
    <s v="驾驶员座椅总成"/>
    <s v="已确认"/>
    <d v="2019-12-31T11:28:02"/>
    <m/>
    <d v="2019-12-31T11:28:02"/>
    <s v="SP014"/>
    <m/>
    <s v="是"/>
    <m/>
    <m/>
    <m/>
    <m/>
    <m/>
    <m/>
    <m/>
    <m/>
    <m/>
    <m/>
    <m/>
    <m/>
    <m/>
    <m/>
    <m/>
    <s v="已结算"/>
    <d v="2019-12-31T23:59:59"/>
    <n v="3445.1"/>
    <n v="123.48"/>
    <d v="1899-12-30T00:00:00"/>
    <d v="1901-07-04T05:02:24"/>
    <d v="1901-01-12T23:02:24"/>
    <d v="1899-12-30T00:00:00"/>
    <n v="4498.75"/>
    <m/>
    <m/>
    <m/>
    <m/>
    <m/>
    <m/>
    <m/>
    <s v="滑轨螺栓脱落"/>
    <n v="0"/>
    <x v="2"/>
  </r>
  <r>
    <x v="0"/>
    <s v="2450"/>
    <s v="北京福田戴姆勒汽车有限公司"/>
    <s v="RCFT000033201912290012"/>
    <s v="RCMFT000033201912250020"/>
    <s v="终审通过"/>
    <s v="普通维修"/>
    <s v="整车"/>
    <s v="LRDS6PEB7KT026354"/>
    <s v="KT026354"/>
    <s v="欧曼"/>
    <s v="无"/>
    <s v="6系公路车"/>
    <s v="服务产品线"/>
    <d v="2019-08-17T00:00:00"/>
    <d v="2019-08-31T00:00:00"/>
    <n v="19945"/>
    <m/>
    <s v="运输车"/>
    <s v="6X4"/>
    <s v="P001"/>
    <m/>
    <m/>
    <s v="BJ4259SNFKB-AA"/>
    <s v="ISGE5-460"/>
    <s v="76286215"/>
    <s v="皖北"/>
    <s v="FT000033"/>
    <s v="ANH00104"/>
    <s v="亳州市谯城区捷运汽车销售有限责任公司"/>
    <s v="代伟利"/>
    <s v="4259SMFKB-F8Z00100"/>
    <d v="2019-11-28T09:00:50"/>
    <d v="2019-12-29T22:16:50"/>
    <s v="6810001329"/>
    <s v="驾驶员座椅不升降，经检查座椅调整机构失效，代理库无拆分件，更换座椅。"/>
    <s v="驾驶员座椅调整机构卡滞"/>
    <s v="FH468100000014A1093"/>
    <s v="驾驶员座椅总成"/>
    <s v="北京光华荣昌汽车部件有限公司"/>
    <s v="A1093"/>
    <s v="北京光华荣昌汽车部件有限公司"/>
    <s v="FH468100000014A1093"/>
    <s v="驾驶员座椅总成"/>
    <s v="未确认"/>
    <d v="2020-01-03T16:01:13"/>
    <m/>
    <d v="2020-01-03T16:01:13"/>
    <s v="SP039"/>
    <m/>
    <s v="是"/>
    <m/>
    <m/>
    <m/>
    <m/>
    <m/>
    <m/>
    <m/>
    <m/>
    <m/>
    <m/>
    <m/>
    <m/>
    <m/>
    <m/>
    <m/>
    <s v="已结算"/>
    <d v="2019-12-31T23:59:59"/>
    <n v="3448.7"/>
    <n v="95.76"/>
    <d v="1899-12-30T00:00:00"/>
    <d v="1901-07-04T18:57:36"/>
    <d v="1901-01-13T08:24:00"/>
    <d v="1899-12-30T00:00:00"/>
    <n v="4475.6000000000004"/>
    <m/>
    <m/>
    <m/>
    <m/>
    <m/>
    <m/>
    <m/>
    <s v="气悬浮失效"/>
    <n v="0"/>
    <x v="0"/>
  </r>
  <r>
    <x v="0"/>
    <s v="2450"/>
    <s v="北京福田戴姆勒汽车有限公司"/>
    <s v="RCFT000041610201912250002"/>
    <e v="#N/A"/>
    <s v="终审通过"/>
    <s v="普通维修"/>
    <s v="整车"/>
    <s v="LRDS6PEB5KT014798"/>
    <s v="KT014798"/>
    <s v="欧曼"/>
    <s v="无"/>
    <s v="6系公路车"/>
    <s v="服务产品线"/>
    <d v="2019-04-16T00:00:00"/>
    <d v="2019-06-29T00:00:00"/>
    <n v="76945"/>
    <m/>
    <s v="运输车"/>
    <s v="6X4"/>
    <s v="P001"/>
    <m/>
    <m/>
    <s v="BJ4259SNFKB-AA"/>
    <s v="ISGE5-510"/>
    <s v="76269428"/>
    <s v="冀北"/>
    <s v="FT000041610"/>
    <s v="FDHEB039"/>
    <s v="承德市众智汽车销售有限公司"/>
    <s v="先生"/>
    <s v="4259SMFKB-C1Z00900"/>
    <d v="2019-12-25T09:31:23"/>
    <d v="2019-12-25T13:21:36"/>
    <s v="6810001058"/>
    <s v="经检查发现座椅骨架内部异常磨损缺油致使异响拆卸座椅垫等进行维修处理"/>
    <s v="驾驶员座椅装配不当"/>
    <s v="FH468100000007A1093"/>
    <s v="驾驶员座椅总成"/>
    <s v="北京光华荣昌汽车部件有限公司"/>
    <s v="A1093"/>
    <s v="北京光华荣昌汽车部件有限公司"/>
    <s v="FH468100000007A1093"/>
    <s v="驾驶员座椅总成"/>
    <s v="未确认"/>
    <d v="2020-01-02T10:24:07"/>
    <m/>
    <d v="2020-01-02T10:24:07"/>
    <s v="SP037"/>
    <m/>
    <s v="是"/>
    <m/>
    <m/>
    <m/>
    <m/>
    <m/>
    <m/>
    <m/>
    <m/>
    <m/>
    <m/>
    <m/>
    <m/>
    <m/>
    <m/>
    <m/>
    <s v="已结算"/>
    <d v="2019-12-31T23:59:59"/>
    <n v="0"/>
    <n v="95.76"/>
    <d v="1899-12-30T00:00:00"/>
    <d v="1899-12-30T00:00:00"/>
    <d v="1899-12-30T00:00:00"/>
    <d v="1899-12-30T00:00:00"/>
    <n v="95.76"/>
    <m/>
    <m/>
    <m/>
    <m/>
    <m/>
    <m/>
    <m/>
    <s v="异响"/>
    <m/>
    <x v="1"/>
  </r>
  <r>
    <x v="0"/>
    <s v="2450"/>
    <s v="北京福田戴姆勒汽车有限公司"/>
    <s v="RCFT000048201912210011"/>
    <s v="RCMFT000048201912210029"/>
    <s v="终审通过"/>
    <s v="普通维修"/>
    <s v="整车"/>
    <s v="LRDS6PEB4KT015411"/>
    <s v="KT015411"/>
    <s v="欧曼"/>
    <s v="无"/>
    <s v="6系公路车"/>
    <s v="服务产品线"/>
    <d v="2019-05-05T00:00:00"/>
    <d v="2019-05-20T00:00:00"/>
    <n v="154789"/>
    <m/>
    <s v="运输车"/>
    <s v="6×4"/>
    <s v="P001"/>
    <m/>
    <s v="ETS"/>
    <s v="BJ4259SNFKB-AA"/>
    <s v="ISGE5-510"/>
    <s v="76269504"/>
    <s v="豫南"/>
    <s v="FT000048"/>
    <s v="HEN00089"/>
    <s v="商丘风驰汽车贸易有限公司"/>
    <s v="彭统帅"/>
    <s v="4259SMFKB-B9T00900"/>
    <d v="2019-12-20T11:45:51"/>
    <d v="2019-12-21T09:29:29"/>
    <s v="6810001058"/>
    <s v="驾驶员座椅无法上下升降且座椅向里侧倾斜、靠背前后移动发卡。"/>
    <s v="驾驶员座椅装配不当"/>
    <s v="FH468100000016A1093"/>
    <s v="驾驶员座椅总成"/>
    <s v="北京光华荣昌汽车部件有限公司"/>
    <s v="A1093"/>
    <s v="北京光华荣昌汽车部件有限公司"/>
    <s v="FH468100000016A1093"/>
    <s v="驾驶员座椅总成"/>
    <s v="已确认"/>
    <d v="2019-12-29T09:20:41"/>
    <m/>
    <d v="2019-12-29T09:20:41"/>
    <s v="SP015"/>
    <m/>
    <s v="是"/>
    <m/>
    <m/>
    <m/>
    <m/>
    <m/>
    <m/>
    <m/>
    <m/>
    <m/>
    <m/>
    <m/>
    <m/>
    <m/>
    <m/>
    <m/>
    <s v="已结算"/>
    <d v="2019-12-31T23:59:59"/>
    <n v="3696.11"/>
    <n v="95.76"/>
    <d v="1899-12-30T00:00:00"/>
    <d v="1901-08-13T08:52:48"/>
    <d v="1901-02-09T13:40:48"/>
    <d v="1899-12-30T00:00:00"/>
    <n v="4789.8100000000004"/>
    <m/>
    <m/>
    <m/>
    <m/>
    <m/>
    <m/>
    <m/>
    <s v="气控阀气管爆开"/>
    <n v="190413"/>
    <x v="0"/>
  </r>
  <r>
    <x v="0"/>
    <s v="2450"/>
    <s v="北京福田戴姆勒汽车有限公司"/>
    <s v="RCFT000048201912240007"/>
    <s v="RCMFT000048201912240016"/>
    <s v="终审通过"/>
    <s v="普通维修"/>
    <s v="整车"/>
    <s v="LRDV7PEC8KR026332"/>
    <s v="KR026332"/>
    <s v="欧曼"/>
    <s v="无"/>
    <s v="6系公路车"/>
    <s v="服务产品线"/>
    <d v="2019-08-16T00:00:00"/>
    <d v="2019-11-06T00:00:00"/>
    <n v="30582"/>
    <m/>
    <s v="运输车"/>
    <s v="8X4"/>
    <s v="P004"/>
    <m/>
    <m/>
    <s v="BJ1319VNPKJ-AE"/>
    <s v="ISGE5-460"/>
    <s v="76286099"/>
    <s v="豫南"/>
    <s v="FT000048"/>
    <s v="HEN00089"/>
    <s v="商丘风驰汽车贸易有限公司"/>
    <s v="明哥"/>
    <s v="1319VPPKF-F1T00300"/>
    <d v="2019-12-23T16:17:53"/>
    <d v="2019-12-24T08:58:51"/>
    <s v="6810001329"/>
    <s v="用户反映：座椅忽高忽低。检查发现座椅气悬浮总成失效。"/>
    <s v="驾驶员座椅调整机构卡滞"/>
    <s v="SH5-6801120A1093"/>
    <s v="气悬浮总成"/>
    <s v="北京光华荣昌汽车部件有限公司"/>
    <s v="A1093"/>
    <s v="北京光华荣昌汽车部件有限公司"/>
    <s v="FH468100000016A1093"/>
    <s v="驾驶员座椅总成"/>
    <s v="已确认"/>
    <d v="2019-12-31T15:13:11"/>
    <m/>
    <d v="2019-12-31T15:13:11"/>
    <s v="SP011"/>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0055693201912210001"/>
    <s v="RCMFT000055693201912200001"/>
    <s v="终审通过"/>
    <s v="外出服务"/>
    <s v="整车"/>
    <s v="LRDV7PECXJR007912"/>
    <s v="JR007912"/>
    <s v="欧曼"/>
    <s v="无"/>
    <s v="9系非公路车"/>
    <s v="服务产品线"/>
    <d v="2018-04-10T00:00:00"/>
    <d v="2019-06-25T00:00:00"/>
    <n v="43288"/>
    <m/>
    <s v="运输车"/>
    <s v="8X4"/>
    <s v="P002"/>
    <m/>
    <m/>
    <s v="BJ3319DMPKF-AA"/>
    <s v="WP12.430E50"/>
    <s v="1418C043559"/>
    <s v="南宁"/>
    <s v="FT000055693"/>
    <s v="FDGUX009"/>
    <s v="南宁市万达宏汽车维修服务有限公司"/>
    <s v="黄恭勇"/>
    <s v="3319DNPKF-A9Z00100"/>
    <d v="2019-12-19T11:09:48"/>
    <d v="2019-12-21T17:01:58"/>
    <s v="6810015034"/>
    <s v="用户反应车辆座椅气囊损坏，影响安全行驶；经检查为驾驶员座椅气囊脱胶导致故障，更换气囊总成(气囊含气管)处理。"/>
    <s v="座椅气阀总成（气囊座椅)漏气"/>
    <s v="SH4B-6805492A1093"/>
    <s v="气囊总成(气囊含气管)"/>
    <s v="北京光华荣昌汽车部件有限公司"/>
    <s v="A1093"/>
    <s v="北京光华荣昌汽车部件有限公司"/>
    <s v="FH4681010100A0A1093"/>
    <s v="驾驶员座椅总成(标配）"/>
    <s v="已确认"/>
    <d v="2019-12-30T10:16:52"/>
    <m/>
    <d v="2019-12-30T10:16:52"/>
    <s v="SP014"/>
    <m/>
    <s v="是"/>
    <m/>
    <m/>
    <m/>
    <m/>
    <m/>
    <s v="STCFT000055693201912210001"/>
    <s v="生效"/>
    <s v="STCAFT000055693201912200001"/>
    <s v="用户反应车辆座椅气囊损坏，影响安全行驶；"/>
    <s v="_x000d_&#10;审批人：SP014_x000d_&#10;审批时间：2019/12/29  16:30:39_x000d_&#10;审批意见：_x000d_&#10;审批人：_x000d_&#10;SP014_x000d_&#10;审批时间：_x000d_&#10;2019/12/29 16:30:56_x000d_&#10;审批意见：_x000d_&#10;外出超半径必须关联外出申请单_x000d_&#10;审批人：SP014_x000d_&#10;审批时间：2019/12/30  10:16:47_x000d_&#10;审批意见：_x000d_&#10;"/>
    <m/>
    <m/>
    <m/>
    <m/>
    <s v="西南区域服务支持政策：外出不限故障模式；"/>
    <s v="已结算"/>
    <d v="2019-12-31T23:59:59"/>
    <n v="82.24"/>
    <n v="246.96"/>
    <d v="1905-05-20T00:00:00"/>
    <d v="1900-01-12T03:36:00"/>
    <d v="1900-01-08T00:57:36"/>
    <d v="1899-12-30T00:00:00"/>
    <n v="2318.39"/>
    <m/>
    <m/>
    <m/>
    <m/>
    <m/>
    <m/>
    <m/>
    <s v="气囊箍脱开"/>
    <s v="2018、3"/>
    <x v="8"/>
  </r>
  <r>
    <x v="0"/>
    <s v="2450"/>
    <s v="北京福田戴姆勒汽车有限公司"/>
    <s v="RCFT000057151201912220001"/>
    <s v="RCMFT000057151201912210002"/>
    <s v="终审通过"/>
    <s v="普通维修"/>
    <s v="整车"/>
    <s v="LRDS6PEB7KR011365"/>
    <s v="KR011365"/>
    <s v="欧曼"/>
    <s v="无"/>
    <s v="6系公路车"/>
    <s v="服务产品线"/>
    <d v="2019-03-26T00:00:00"/>
    <d v="2019-08-19T00:00:00"/>
    <n v="19640"/>
    <m/>
    <s v="运输车"/>
    <s v="6×4"/>
    <s v="无"/>
    <m/>
    <m/>
    <s v="BJ4259SNFKB-AA"/>
    <s v="ISGE5-510"/>
    <s v="76264871"/>
    <s v="包头"/>
    <s v="FT000057151"/>
    <s v="FDNEM020"/>
    <s v="鄂尔多斯市致远汽车服务有限责任公司"/>
    <s v="张洪亮"/>
    <s v="4259SMFKB-C1T01500"/>
    <d v="2019-12-18T17:03:03"/>
    <d v="2019-12-22T09:14:46"/>
    <s v="7040002229"/>
    <s v="客户反映上卧铺弹簧断裂，维修人员更换上卧铺弹簧总成后恢复正常"/>
    <s v="上卧铺气弹簧卡滞"/>
    <s v="FH4704010260A0A1093"/>
    <s v="上卧铺气弹簧总成"/>
    <s v="北京光华荣昌汽车部件有限公司"/>
    <s v="A1093"/>
    <s v="北京光华荣昌汽车部件有限公司"/>
    <s v="FH4704010260A0A1093"/>
    <s v="上卧铺气弹簧总成"/>
    <s v="已确认"/>
    <d v="2019-12-30T11:00:42"/>
    <m/>
    <d v="2019-12-30T11:00:42"/>
    <s v="SP038"/>
    <m/>
    <s v="是"/>
    <m/>
    <m/>
    <m/>
    <m/>
    <m/>
    <m/>
    <m/>
    <m/>
    <m/>
    <m/>
    <m/>
    <m/>
    <m/>
    <m/>
    <m/>
    <s v="已结算"/>
    <d v="2019-12-31T23:59:59"/>
    <n v="42.2"/>
    <n v="95.76"/>
    <d v="1899-12-30T00:00:00"/>
    <d v="1900-01-05T18:00:00"/>
    <d v="1900-01-03T15:21:36"/>
    <d v="1899-12-30T00:00:00"/>
    <n v="149.35"/>
    <m/>
    <m/>
    <m/>
    <m/>
    <m/>
    <m/>
    <m/>
    <s v="气弹簧失效"/>
    <n v="0"/>
    <x v="1"/>
  </r>
  <r>
    <x v="0"/>
    <s v="2450"/>
    <s v="北京福田戴姆勒汽车有限公司"/>
    <s v="RCFT000057151201912290006"/>
    <e v="#N/A"/>
    <s v="终审通过"/>
    <s v="普通维修"/>
    <s v="整车"/>
    <s v="LRDS6PEB3KR014960"/>
    <s v="KR014960"/>
    <s v="欧曼"/>
    <s v="无"/>
    <s v="6系公路车"/>
    <s v="服务产品线"/>
    <d v="2019-04-19T00:00:00"/>
    <d v="2019-05-17T00:00:00"/>
    <n v="37747"/>
    <m/>
    <s v="运输车"/>
    <s v="6X4"/>
    <s v="P001"/>
    <m/>
    <m/>
    <s v="BJ4259SNFKB-AR"/>
    <s v="WP10H400E50"/>
    <s v="3619B014476"/>
    <s v="包头"/>
    <s v="FT000057151"/>
    <s v="FDNEM020"/>
    <s v="鄂尔多斯市致远汽车服务有限责任公司"/>
    <s v="芦桂东"/>
    <s v="4259SMFJB-M6Z00300"/>
    <d v="2019-12-26T12:10:14"/>
    <d v="2019-12-29T17:32:47"/>
    <s v="6810001329"/>
    <s v="客户反映车辆驾驶员座椅高度不能调整，维修人员检查发现座椅气悬浮气阀卡滞导致，维修气悬浮气阀后座椅恢复正常"/>
    <s v="驾驶员座椅调整机构卡滞"/>
    <s v="SH5-6801120A1093"/>
    <s v="气悬浮总成"/>
    <s v="北京光华荣昌汽车部件有限公司"/>
    <s v="A1093"/>
    <s v="北京光华荣昌汽车部件有限公司"/>
    <s v="SH5-6801120A1093"/>
    <s v="气悬浮总成"/>
    <s v="已确认"/>
    <d v="2020-01-04T17:07:14"/>
    <m/>
    <d v="2020-01-04T17:07:14"/>
    <s v="SP039"/>
    <m/>
    <s v="是"/>
    <m/>
    <m/>
    <m/>
    <m/>
    <m/>
    <m/>
    <m/>
    <m/>
    <m/>
    <m/>
    <m/>
    <m/>
    <m/>
    <m/>
    <m/>
    <s v="已结算"/>
    <d v="2019-12-31T23:59:59"/>
    <n v="0"/>
    <n v="111.72"/>
    <d v="1899-12-30T00:00:00"/>
    <d v="1899-12-30T00:00:00"/>
    <d v="1899-12-30T00:00:00"/>
    <d v="1899-12-30T00:00:00"/>
    <n v="111.72"/>
    <m/>
    <m/>
    <m/>
    <m/>
    <m/>
    <m/>
    <m/>
    <s v="气悬浮"/>
    <m/>
    <x v="4"/>
  </r>
  <r>
    <x v="0"/>
    <s v="2450"/>
    <s v="北京福田戴姆勒汽车有限公司"/>
    <s v="RCFT000057151201912290007"/>
    <s v="RCMFT000057151201912290011"/>
    <s v="终审通过"/>
    <s v="普通维修"/>
    <s v="整车"/>
    <s v="LRDS6PEB9KR014770"/>
    <s v="KR014770"/>
    <s v="欧曼"/>
    <s v="无"/>
    <s v="6系公路车"/>
    <s v="服务产品线"/>
    <d v="2019-04-16T00:00:00"/>
    <d v="2019-04-29T00:00:00"/>
    <n v="46758"/>
    <m/>
    <s v="运输车"/>
    <s v="6×4"/>
    <s v="P001"/>
    <m/>
    <m/>
    <s v="BJ4259SNFKB-AA"/>
    <s v="ISGE5-510"/>
    <s v="76268605"/>
    <s v="包头"/>
    <s v="FT000057151"/>
    <s v="FDNEM020"/>
    <s v="鄂尔多斯市致远汽车服务有限责任公司"/>
    <s v="师艳军"/>
    <s v="4259SMFKB-C1T01500"/>
    <d v="2019-12-26T13:24:41"/>
    <d v="2019-12-29T17:32:55"/>
    <s v="6810001329"/>
    <s v="客户车辆座椅无法升降，无法调整，个鞥换座椅气悬浮后恢复正常"/>
    <s v="驾驶员座椅调整机构卡滞"/>
    <s v="SH5-6801120A1093"/>
    <s v="气悬浮总成"/>
    <s v="北京光华荣昌汽车部件有限公司"/>
    <s v="A1093"/>
    <s v="北京光华荣昌汽车部件有限公司"/>
    <s v="SH5-6801120A1093"/>
    <s v="气悬浮总成"/>
    <s v="未确认"/>
    <d v="2020-01-04T17:06:59"/>
    <m/>
    <d v="2020-01-04T17:06:59"/>
    <s v="SP039"/>
    <m/>
    <s v="是"/>
    <m/>
    <m/>
    <m/>
    <m/>
    <m/>
    <m/>
    <m/>
    <m/>
    <m/>
    <m/>
    <m/>
    <m/>
    <m/>
    <m/>
    <m/>
    <s v="已结算"/>
    <d v="2019-12-31T23:59:59"/>
    <n v="453.46"/>
    <n v="223.44"/>
    <d v="1899-12-30T00:00:00"/>
    <d v="1900-03-12T13:12:00"/>
    <d v="1900-02-17T21:07:12"/>
    <d v="1899-12-30T00:00:00"/>
    <n v="799.32999999999993"/>
    <m/>
    <m/>
    <m/>
    <m/>
    <m/>
    <m/>
    <m/>
    <s v="气悬浮失效"/>
    <n v="0"/>
    <x v="4"/>
  </r>
  <r>
    <x v="0"/>
    <s v="2450"/>
    <s v="北京福田戴姆勒汽车有限公司"/>
    <s v="RCFT000057151201912290009"/>
    <e v="#N/A"/>
    <s v="终审通过"/>
    <s v="普通维修"/>
    <s v="整车"/>
    <s v="LRDS6PEB0KR014687"/>
    <s v="KR014687"/>
    <s v="欧曼"/>
    <s v="无"/>
    <s v="6系公路车"/>
    <s v="服务产品线"/>
    <d v="2019-04-15T00:00:00"/>
    <d v="2019-11-29T00:00:00"/>
    <n v="2725"/>
    <m/>
    <s v="运输车"/>
    <s v="6×4"/>
    <s v="P001"/>
    <m/>
    <m/>
    <s v="BJ4259SNFKB-AA"/>
    <s v="ISGE5-460"/>
    <s v="76268814"/>
    <s v="包头"/>
    <s v="FT000057151"/>
    <s v="FDNEM020"/>
    <s v="鄂尔多斯市致远汽车服务有限责任公司"/>
    <s v="初殿军"/>
    <s v="4259SMFKB-F8T00900"/>
    <d v="2019-12-26T14:25:02"/>
    <d v="2019-12-29T17:33:10"/>
    <s v="6810015034"/>
    <s v="客户反映驾驶员座椅漏气无法升起，维修人员找到漏气点并修补后恢复正常"/>
    <s v="座椅气阀总成（气囊座椅)漏气"/>
    <s v="FH468100000014A1093"/>
    <s v="驾驶员座椅总成"/>
    <s v="北京光华荣昌汽车部件有限公司"/>
    <s v="A1093"/>
    <s v="北京光华荣昌汽车部件有限公司"/>
    <s v="FH468100000014A1093"/>
    <s v="驾驶员座椅总成"/>
    <s v="已确认"/>
    <d v="2020-01-04T17:06:12"/>
    <m/>
    <d v="2020-01-04T17:06:12"/>
    <s v="SP039"/>
    <m/>
    <s v="是"/>
    <m/>
    <m/>
    <m/>
    <m/>
    <m/>
    <m/>
    <m/>
    <m/>
    <m/>
    <m/>
    <m/>
    <m/>
    <m/>
    <m/>
    <m/>
    <s v="已结算"/>
    <d v="2019-12-31T23:59:59"/>
    <n v="0"/>
    <n v="223.44"/>
    <d v="1899-12-30T00:00:00"/>
    <d v="1899-12-30T00:00:00"/>
    <d v="1899-12-30T00:00:00"/>
    <d v="1899-12-30T00:00:00"/>
    <n v="223.44"/>
    <m/>
    <m/>
    <m/>
    <m/>
    <m/>
    <m/>
    <m/>
    <s v="气路总成"/>
    <m/>
    <x v="1"/>
  </r>
  <r>
    <x v="0"/>
    <s v="2450"/>
    <s v="北京福田戴姆勒汽车有限公司"/>
    <s v="RCFT000057151201912290015"/>
    <e v="#N/A"/>
    <s v="终审通过"/>
    <s v="普通维修"/>
    <s v="整车"/>
    <s v="LRDS6PEB4KR014577"/>
    <s v="KR014577"/>
    <s v="欧曼"/>
    <s v="无"/>
    <s v="6系公路车"/>
    <s v="服务产品线"/>
    <d v="2019-04-15T00:00:00"/>
    <d v="2019-05-21T00:00:00"/>
    <n v="70469"/>
    <m/>
    <s v="运输车"/>
    <s v="6×4"/>
    <s v="P001"/>
    <m/>
    <m/>
    <s v="BJ4259SNFKB-AA"/>
    <s v="ISGE5-510"/>
    <s v="76268328"/>
    <s v="包头"/>
    <s v="FT000057151"/>
    <s v="FDNEM020"/>
    <s v="鄂尔多斯市致远汽车服务有限责任公司"/>
    <s v="刁宏伟"/>
    <s v="4259SMFKB-C1T01500"/>
    <d v="2019-12-27T15:58:00"/>
    <d v="2019-12-29T17:34:14"/>
    <s v="6810001329"/>
    <s v="客户反映车辆驾驶员座椅无法自调，维修人员检查发现座椅气悬浮气阀卡滞导致，维修气悬浮气阀"/>
    <s v="驾驶员座椅调整机构卡滞"/>
    <s v="SH5-6801120A1093"/>
    <s v="气悬浮总成"/>
    <s v="北京光华荣昌汽车部件有限公司"/>
    <s v="A1093"/>
    <s v="北京光华荣昌汽车部件有限公司"/>
    <s v="SH5-6801120A1093"/>
    <s v="气悬浮总成"/>
    <s v="已确认"/>
    <d v="2020-01-04T17:00:44"/>
    <m/>
    <d v="2020-01-04T17:00:44"/>
    <s v="SP039"/>
    <m/>
    <s v="是"/>
    <m/>
    <m/>
    <m/>
    <m/>
    <m/>
    <m/>
    <m/>
    <m/>
    <m/>
    <m/>
    <m/>
    <m/>
    <m/>
    <m/>
    <m/>
    <s v="已结算"/>
    <d v="2019-12-31T23:59:59"/>
    <n v="0"/>
    <n v="223.44"/>
    <d v="1899-12-30T00:00:00"/>
    <d v="1899-12-30T00:00:00"/>
    <d v="1899-12-30T00:00:00"/>
    <d v="1899-12-30T00:00:00"/>
    <n v="223.44"/>
    <m/>
    <m/>
    <m/>
    <m/>
    <m/>
    <m/>
    <m/>
    <s v="气悬浮"/>
    <m/>
    <x v="4"/>
  </r>
  <r>
    <x v="0"/>
    <s v="2450"/>
    <s v="北京福田戴姆勒汽车有限公司"/>
    <s v="RCFT000057201912240007"/>
    <s v="RCMFT000057201912240012"/>
    <s v="终审通过"/>
    <s v="普通维修"/>
    <s v="整车"/>
    <s v="LRDS6PEB9KR019953"/>
    <s v="KR019953"/>
    <s v="欧曼"/>
    <s v="无"/>
    <s v="6系公路车"/>
    <s v="服务产品线"/>
    <d v="2019-06-14T00:00:00"/>
    <d v="2019-07-08T00:00:00"/>
    <n v="51244"/>
    <m/>
    <s v="运输车"/>
    <s v="6×4"/>
    <s v="P001"/>
    <m/>
    <m/>
    <s v="BJ4253SNFKB-AC"/>
    <s v="ISGe5-380/高压共轨/进口泵/硅油风扇"/>
    <s v="76274333"/>
    <s v="豫南"/>
    <s v="FT000057"/>
    <s v="HEN00109"/>
    <s v="河南聚通汽车贸易有限公司"/>
    <s v="蔡岸腾"/>
    <s v="4257SNFKB-B4T00200"/>
    <d v="2019-12-23T13:46:41"/>
    <d v="2019-12-24T17:12:56"/>
    <s v="6810015034"/>
    <s v="客户反映：驾驶室漏气"/>
    <s v="座椅气阀总成（气囊座椅)漏气"/>
    <s v="F1B24968104014A1093"/>
    <s v="座椅气阀调节机构总成"/>
    <s v="北京光华荣昌汽车部件有限公司"/>
    <s v="A1093"/>
    <s v="北京光华荣昌汽车部件有限公司"/>
    <s v="F1B24968104014A1093"/>
    <s v="座椅气阀调节机构总成"/>
    <s v="未确认"/>
    <d v="2020-01-02T09:53:26"/>
    <m/>
    <d v="2020-01-02T09:53:26"/>
    <s v="SP038"/>
    <m/>
    <s v="是"/>
    <m/>
    <m/>
    <m/>
    <m/>
    <m/>
    <m/>
    <m/>
    <m/>
    <m/>
    <m/>
    <m/>
    <m/>
    <m/>
    <m/>
    <m/>
    <s v="已结算"/>
    <d v="2019-12-31T23:59:59"/>
    <n v="191.2"/>
    <n v="223.44"/>
    <d v="1899-12-30T00:00:00"/>
    <d v="1900-01-29T14:09:36"/>
    <d v="1900-01-20T00:43:12"/>
    <d v="1899-12-30T00:00:00"/>
    <n v="466.26"/>
    <m/>
    <m/>
    <m/>
    <m/>
    <m/>
    <m/>
    <m/>
    <s v="气阀失效"/>
    <n v="0"/>
    <x v="4"/>
  </r>
  <r>
    <x v="0"/>
    <s v="2450"/>
    <s v="北京福田戴姆勒汽车有限公司"/>
    <s v="RCFT000060299201912290002"/>
    <e v="#N/A"/>
    <s v="终审通过"/>
    <s v="普通维修"/>
    <s v="整车"/>
    <s v="LRDS6PEB7JT305608"/>
    <s v="JT305608"/>
    <s v="欧曼"/>
    <s v="无"/>
    <s v="6系公路车"/>
    <s v="服务产品线"/>
    <d v="2018-12-28T00:00:00"/>
    <d v="2019-08-30T00:00:00"/>
    <n v="60564"/>
    <m/>
    <s v="运输车"/>
    <s v="6×4"/>
    <s v="P001"/>
    <m/>
    <m/>
    <s v="BJ4259SNFKB-AA"/>
    <s v="ISGE5-510"/>
    <s v="76250189"/>
    <s v="冀南"/>
    <s v="FT000060299"/>
    <s v="FDHEB003"/>
    <s v="保定市满城区凯乐汽车修理厂"/>
    <s v="侯洪立"/>
    <s v="4259SMFKB-C1Z01400"/>
    <d v="2019-12-29T10:45:47"/>
    <d v="2019-12-29T12:51:27"/>
    <s v="6810015034"/>
    <s v="用户反映座椅漏气，拆检发现座椅内部调节阀气管松脱导致，为客户打胶密封处理排除故障"/>
    <s v="座椅气阀总成（气囊座椅)漏气"/>
    <s v="S4681010070A0A1093"/>
    <s v="座椅底部安装支座"/>
    <s v="北京光华荣昌汽车部件有限公司"/>
    <s v="A1093"/>
    <s v="北京光华荣昌汽车部件有限公司"/>
    <s v="S4681010070A0A1093"/>
    <s v="座椅底部安装支座"/>
    <s v="未确认"/>
    <d v="2019-12-31T15:01:45"/>
    <m/>
    <d v="2019-12-31T15:01:45"/>
    <s v="SP009"/>
    <m/>
    <s v="是"/>
    <m/>
    <m/>
    <m/>
    <m/>
    <m/>
    <m/>
    <m/>
    <m/>
    <m/>
    <m/>
    <m/>
    <m/>
    <m/>
    <m/>
    <s v="增加储气筒测试接头、新法规气室无需升级，已扫码反馈。"/>
    <s v="已结算"/>
    <d v="2019-12-31T23:59:59"/>
    <n v="0"/>
    <n v="223.44"/>
    <d v="1899-12-30T00:00:00"/>
    <d v="1899-12-30T00:00:00"/>
    <d v="1899-12-30T00:00:00"/>
    <d v="1899-12-30T00:00:00"/>
    <n v="223.44"/>
    <m/>
    <m/>
    <m/>
    <m/>
    <m/>
    <m/>
    <m/>
    <s v="气路总成"/>
    <m/>
    <x v="1"/>
  </r>
  <r>
    <x v="0"/>
    <s v="2450"/>
    <s v="北京福田戴姆勒汽车有限公司"/>
    <s v="RCFT000063193201912220001"/>
    <s v="RCMFT000063193201912190007"/>
    <s v="终审通过"/>
    <s v="普通维修"/>
    <s v="整车"/>
    <s v="LRDS6PEBXKT037140"/>
    <s v="KT037140"/>
    <s v="欧曼"/>
    <s v="无"/>
    <s v="6系公路车"/>
    <s v="服务产品线"/>
    <d v="2019-11-14T00:00:00"/>
    <d v="2019-11-26T00:00:00"/>
    <n v="6175"/>
    <m/>
    <s v="运输车"/>
    <s v="6×4"/>
    <s v="P001"/>
    <m/>
    <m/>
    <s v="BJ4253SNFKB-AC"/>
    <s v="ISGE5-400"/>
    <s v="76303464"/>
    <s v="冀北"/>
    <s v="FT000063193"/>
    <s v="FDHEB047"/>
    <s v="唐山聚高海汽车销售服务有限公司"/>
    <s v="钱文军"/>
    <s v="4257SNFKB-X1Z00100"/>
    <d v="2019-12-18T15:05:05"/>
    <d v="2019-12-22T09:18:20"/>
    <s v="6810001118"/>
    <s v="检查发现驾驶员座椅软垫变形塌陷，无法使用"/>
    <s v="驾驶员座椅软垫变形塌陷"/>
    <s v="FH0681010021A0A1093"/>
    <s v="驾驶员座垫总成"/>
    <s v="北京光华荣昌汽车部件有限公司"/>
    <s v="A1093"/>
    <s v="北京光华荣昌汽车部件有限公司"/>
    <s v="FH0681010021A0A1093"/>
    <s v="驾驶员座垫总成"/>
    <s v="已确认"/>
    <d v="2019-12-30T11:20:07"/>
    <m/>
    <d v="2019-12-30T11:20:07"/>
    <s v="SP038"/>
    <m/>
    <s v="是"/>
    <m/>
    <m/>
    <m/>
    <m/>
    <m/>
    <m/>
    <m/>
    <m/>
    <m/>
    <m/>
    <m/>
    <m/>
    <m/>
    <m/>
    <m/>
    <s v="已结算"/>
    <d v="2019-12-31T23:59:59"/>
    <n v="79.12"/>
    <n v="111.72"/>
    <d v="1899-12-30T00:00:00"/>
    <d v="1900-01-11T15:36:00"/>
    <d v="1900-01-07T16:48:00"/>
    <d v="1899-12-30T00:00:00"/>
    <n v="212.19"/>
    <m/>
    <m/>
    <m/>
    <m/>
    <m/>
    <m/>
    <m/>
    <s v="塌陷"/>
    <m/>
    <x v="3"/>
  </r>
  <r>
    <x v="0"/>
    <s v="2450"/>
    <s v="北京福田戴姆勒汽车有限公司"/>
    <s v="RCFT000063786201912290005"/>
    <s v="RCMFT000063786201912290004"/>
    <s v="终审通过"/>
    <s v="外出服务"/>
    <s v="整车"/>
    <s v="LRDV6PEC9KT037247"/>
    <s v="KT037247"/>
    <s v="欧曼"/>
    <s v="无"/>
    <s v="6系公路车"/>
    <s v="服务产品线"/>
    <d v="2019-11-15T00:00:00"/>
    <d v="2019-11-28T00:00:00"/>
    <n v="10469"/>
    <m/>
    <s v="运输车"/>
    <s v="6×2"/>
    <s v="P004"/>
    <m/>
    <m/>
    <s v="BJ1259VMPKP-AA"/>
    <s v="ISGE5-280"/>
    <s v="76304178"/>
    <s v="包头"/>
    <s v="FT000063786"/>
    <s v="FDHEN024"/>
    <s v="赤峰昊日商贸有限公司"/>
    <s v="翁学军"/>
    <s v="1209VMPKL-C1Z00100"/>
    <d v="2019-12-27T15:16:46"/>
    <d v="2019-12-29T14:36:25"/>
    <s v="6810001329"/>
    <s v="座椅软硬及靠背均无法调节，无拆分件，更换座椅"/>
    <s v="驾驶员座椅调整机构卡滞"/>
    <s v="FH468100000016A1093"/>
    <s v="驾驶员座椅总成"/>
    <s v="北京光华荣昌汽车部件有限公司"/>
    <s v="A1093"/>
    <s v="北京光华荣昌汽车部件有限公司"/>
    <s v="FH468100000016A1093"/>
    <s v="驾驶员座椅总成"/>
    <s v="已确认"/>
    <d v="2020-01-05T17:27:34"/>
    <m/>
    <d v="2020-01-05T17:27:34"/>
    <s v="SP039"/>
    <m/>
    <s v="是"/>
    <m/>
    <m/>
    <m/>
    <m/>
    <m/>
    <m/>
    <m/>
    <m/>
    <m/>
    <m/>
    <m/>
    <m/>
    <m/>
    <m/>
    <s v="该故障不符合外出救援政策，故未添加外出费用，如有产生外出费用，请领导剔除救援费用给予审核"/>
    <s v="已结算"/>
    <d v="2019-12-31T23:59:59"/>
    <n v="3158.75"/>
    <n v="105.84"/>
    <d v="1899-12-30T00:00:00"/>
    <d v="1901-05-19T09:36:00"/>
    <d v="1900-12-12T11:02:24"/>
    <d v="1899-12-30T00:00:00"/>
    <n v="4117.45"/>
    <m/>
    <m/>
    <m/>
    <m/>
    <m/>
    <m/>
    <m/>
    <s v="/"/>
    <m/>
    <x v="1"/>
  </r>
  <r>
    <x v="0"/>
    <s v="2450"/>
    <s v="北京福田戴姆勒汽车有限公司"/>
    <s v="RCFT000066825201912300003"/>
    <e v="#N/A"/>
    <s v="终审通过"/>
    <s v="外出服务"/>
    <s v="整车"/>
    <s v="LRDS6PEBXKR023798"/>
    <s v="KR023798"/>
    <s v="欧曼"/>
    <s v="无"/>
    <s v="9系公路车"/>
    <s v="服务产品线"/>
    <d v="2019-07-29T00:00:00"/>
    <d v="2019-08-02T00:00:00"/>
    <n v="50003"/>
    <m/>
    <s v="运输车"/>
    <s v="6X4"/>
    <s v="P001"/>
    <m/>
    <m/>
    <s v="BJ4259SMFKB-AA"/>
    <s v="ISGE5-510"/>
    <s v="76282424"/>
    <s v="甘肃"/>
    <s v="FT000066825"/>
    <s v="GAS00060"/>
    <s v="甘肃雄亚汽车销售服务有限公司"/>
    <s v="何成"/>
    <s v="4259SMFKB-E5Z00100"/>
    <d v="2019-12-30T08:30:49"/>
    <d v="2019-12-30T16:10:01"/>
    <s v="6810015034"/>
    <s v="经检查是座椅底座下面的高度调节阀气管破了漏气，导致车辆不断漏气，气压下降快，气压不足，检修嫁接座椅底座的气管，试车正常。"/>
    <s v="座椅气阀总成（气囊座椅)漏气"/>
    <s v="FH468100000016A1093"/>
    <s v="驾驶员座椅总成"/>
    <s v="北京光华荣昌汽车部件有限公司"/>
    <s v="A1093"/>
    <s v="北京光华荣昌汽车部件有限公司"/>
    <s v="FH468100000016A1093"/>
    <s v="驾驶员座椅总成"/>
    <s v="未确认"/>
    <d v="2020-01-02T14:10:42"/>
    <m/>
    <d v="2020-01-02T14:10:42"/>
    <s v="SP011"/>
    <m/>
    <s v="是"/>
    <m/>
    <m/>
    <m/>
    <m/>
    <m/>
    <s v="STCFT000066825201912300001"/>
    <s v="生效"/>
    <s v="STCAFT000066825201912300001"/>
    <s v="座椅底座漏气，车辆气压不足"/>
    <s v="审批人 :Admin,审批时间 :2019-12-30审批意见:未上传APP照片/轨迹原因：.:_x000d_&#10;审批人：SP011_x000d_&#10;审批时间：2020/01/02  14:09:37_x000d_&#10;审批意见：_x000d_&#10;"/>
    <m/>
    <m/>
    <m/>
    <m/>
    <s v="EST产品报修，派工单号为：1-QBU0GIG"/>
    <s v="已结算"/>
    <d v="2019-12-31T23:59:59"/>
    <n v="0"/>
    <n v="246.96"/>
    <d v="1903-09-01T00:00:00"/>
    <d v="1899-12-30T00:00:00"/>
    <d v="1899-12-30T00:00:00"/>
    <d v="1899-12-30T00:00:00"/>
    <n v="1586.96"/>
    <m/>
    <m/>
    <m/>
    <m/>
    <m/>
    <m/>
    <m/>
    <s v="气路总成"/>
    <m/>
    <x v="1"/>
  </r>
  <r>
    <x v="0"/>
    <s v="2450"/>
    <s v="北京福田戴姆勒汽车有限公司"/>
    <s v="RCFT000066909201912240009"/>
    <s v="RCMFT000066909201912240013"/>
    <s v="终审通过"/>
    <s v="普通维修"/>
    <s v="整车"/>
    <s v="LRDS6PEB2JH607584"/>
    <s v="JH607584"/>
    <s v="欧曼"/>
    <s v="无"/>
    <s v="6系公路车"/>
    <s v="服务产品线"/>
    <d v="2018-04-30T00:00:00"/>
    <d v="2018-06-30T00:00:00"/>
    <n v="175721"/>
    <m/>
    <s v="运输车"/>
    <m/>
    <s v="无"/>
    <m/>
    <m/>
    <s v="BJ4253SNFKB-AC"/>
    <s v="ISGE5-400"/>
    <s v="76216249"/>
    <s v="晋北"/>
    <s v="FT000066909"/>
    <s v="FDSHX039"/>
    <s v="和顺县锦辉汽车服务有限公司"/>
    <s v="张志清"/>
    <s v="T4257SNFKBA4802177"/>
    <d v="2019-12-24T11:30:57"/>
    <d v="2019-12-24T16:22:03"/>
    <s v="6810001329"/>
    <s v="座椅损坏，座椅靠背调节按钮开裂，气囊位置漏气，滑道滑行不利"/>
    <s v="驾驶员座椅调整机构卡滞"/>
    <s v="FH0681010100A0A1093"/>
    <s v="驾驶员座椅总成"/>
    <s v="北京光华荣昌汽车部件有限公司"/>
    <s v="A1093"/>
    <s v="北京光华荣昌汽车部件有限公司"/>
    <s v="FH0681010100A0A1093"/>
    <s v="驾驶员座椅总成"/>
    <s v="未确认"/>
    <d v="2019-12-31T09:34:11"/>
    <s v="旧件验收"/>
    <d v="2019-12-31T09:34:11"/>
    <s v="SP010"/>
    <m/>
    <s v="是"/>
    <m/>
    <m/>
    <m/>
    <m/>
    <m/>
    <m/>
    <m/>
    <m/>
    <m/>
    <m/>
    <m/>
    <m/>
    <m/>
    <m/>
    <m/>
    <s v="已结算"/>
    <d v="2019-12-31T23:59:59"/>
    <n v="1555.99"/>
    <n v="95.76"/>
    <d v="1899-12-30T00:00:00"/>
    <d v="1900-09-04T22:48:00"/>
    <d v="1900-06-19T03:36:00"/>
    <d v="1899-12-30T00:00:00"/>
    <n v="2071.85"/>
    <m/>
    <m/>
    <m/>
    <m/>
    <m/>
    <m/>
    <m/>
    <s v="歪斜"/>
    <n v="0"/>
    <x v="3"/>
  </r>
  <r>
    <x v="0"/>
    <s v="2450"/>
    <s v="北京福田戴姆勒汽车有限公司"/>
    <s v="RCFT000070614201912250002"/>
    <s v="RCMFT000070614201912230002"/>
    <s v="终审通过"/>
    <s v="普通维修"/>
    <s v="整车"/>
    <s v="LRDS6PEB6KT003728"/>
    <s v="KT003728"/>
    <s v="欧曼"/>
    <s v="无"/>
    <s v="6系公路车"/>
    <s v="服务产品线"/>
    <d v="2019-01-26T00:00:00"/>
    <d v="2019-05-07T00:00:00"/>
    <n v="9201"/>
    <m/>
    <s v="运输车"/>
    <s v="6×4"/>
    <s v="无"/>
    <m/>
    <m/>
    <s v="BJ4259SNFKB-AA"/>
    <s v="ISGE5-510"/>
    <s v="76251278"/>
    <s v="青海"/>
    <s v="FT000070614"/>
    <s v="FDQIH001"/>
    <s v="青海惠卓汽车维修服务有限公司"/>
    <s v="章有林"/>
    <s v="4259SMFKB-B9T00500"/>
    <d v="2019-12-22T12:41:20"/>
    <d v="2019-12-25T12:24:11"/>
    <s v="6810001329"/>
    <s v="经检查车辆驾驶员座椅底座损坏影响正常驾驶，更换底座处理客户认可"/>
    <s v="驾驶员座椅调整机构卡滞"/>
    <s v="FH468100000014A1093"/>
    <s v="驾驶员座椅总成"/>
    <s v="北京光华荣昌汽车部件有限公司"/>
    <s v="A1093"/>
    <s v="北京光华荣昌汽车部件有限公司"/>
    <s v="FH468100000014A1093"/>
    <s v="驾驶员座椅总成"/>
    <s v="未确认"/>
    <d v="2020-01-02T15:14:12"/>
    <m/>
    <d v="2020-01-02T15:14:12"/>
    <s v="SP037"/>
    <m/>
    <s v="是"/>
    <m/>
    <m/>
    <m/>
    <m/>
    <m/>
    <m/>
    <m/>
    <m/>
    <m/>
    <m/>
    <m/>
    <m/>
    <m/>
    <m/>
    <m/>
    <s v="已结算"/>
    <d v="2019-12-31T23:59:59"/>
    <n v="99.65"/>
    <n v="123.48"/>
    <d v="1899-12-30T00:00:00"/>
    <d v="1900-01-14T22:33:36"/>
    <d v="1900-01-09T23:02:24"/>
    <d v="1899-12-30T00:00:00"/>
    <n v="250.03"/>
    <m/>
    <m/>
    <m/>
    <m/>
    <m/>
    <m/>
    <m/>
    <s v="/"/>
    <m/>
    <x v="1"/>
  </r>
  <r>
    <x v="0"/>
    <s v="2450"/>
    <s v="北京福田戴姆勒汽车有限公司"/>
    <s v="RCFT000071408201912250001"/>
    <s v="RCMFT000071408201912170007"/>
    <s v="终审通过"/>
    <s v="普通维修"/>
    <s v="整车"/>
    <s v="LRDV7PEC0KT015408"/>
    <s v="KT015408"/>
    <s v="欧曼"/>
    <s v="无"/>
    <s v="9系非公路车"/>
    <s v="服务产品线"/>
    <d v="2019-06-30T00:00:00"/>
    <d v="2019-07-04T00:00:00"/>
    <n v="94094"/>
    <m/>
    <s v="运输车"/>
    <s v="8X4"/>
    <s v="P002"/>
    <m/>
    <s v="BJ3319DMPKF"/>
    <s v="BJ3319DMPKF-AB"/>
    <s v="ISGE5-430"/>
    <s v="76248664"/>
    <s v="黑吉"/>
    <s v="FT000071408"/>
    <s v="FDHEL013"/>
    <s v="哈尔滨润宇广溢汽车销售服务有限公司"/>
    <s v="杨金国"/>
    <s v="3319DPPKF-A6Z00200"/>
    <d v="2019-12-17T13:31:06"/>
    <d v="2019-12-25T12:09:00"/>
    <s v="6810001223"/>
    <s v="经检查发现该车辆驾驶员座椅坐框减震器轨道滑轮磨损严重。"/>
    <s v="驾驶员座椅骨架开焊"/>
    <s v="SH4A-6805001-BA1093"/>
    <s v="坐框减震器总成"/>
    <s v="北京光华荣昌汽车部件有限公司"/>
    <s v="A1093"/>
    <s v="北京光华荣昌汽车部件有限公司"/>
    <s v="SH4A-6805001-BA1093"/>
    <s v="坐框减震器总成"/>
    <s v="已确认"/>
    <d v="2020-01-02T15:15:58"/>
    <m/>
    <d v="2020-01-02T15:15:58"/>
    <s v="SP037"/>
    <m/>
    <s v="是"/>
    <m/>
    <m/>
    <m/>
    <m/>
    <m/>
    <m/>
    <m/>
    <m/>
    <m/>
    <m/>
    <m/>
    <m/>
    <m/>
    <m/>
    <m/>
    <s v="已结算"/>
    <d v="2019-12-31T23:59:59"/>
    <n v="272.49"/>
    <n v="246.96"/>
    <d v="1899-12-30T00:00:00"/>
    <d v="1900-02-11T14:09:36"/>
    <d v="1900-01-28T23:16:48"/>
    <d v="1899-12-30T00:00:00"/>
    <n v="593.0100000000001"/>
    <m/>
    <m/>
    <m/>
    <m/>
    <m/>
    <m/>
    <m/>
    <s v="滚轮磨损"/>
    <m/>
    <x v="2"/>
  </r>
  <r>
    <x v="0"/>
    <s v="2450"/>
    <s v="北京福田戴姆勒汽车有限公司"/>
    <s v="RCFT000071408201912250003"/>
    <s v="RCMFT000071408201912170011"/>
    <s v="终审通过"/>
    <s v="普通维修"/>
    <s v="整车"/>
    <s v="LRDV7PEC0KT015408"/>
    <s v="KT015408"/>
    <s v="欧曼"/>
    <s v="无"/>
    <s v="9系非公路车"/>
    <s v="服务产品线"/>
    <d v="2019-06-30T00:00:00"/>
    <d v="2019-07-04T00:00:00"/>
    <n v="94094"/>
    <m/>
    <s v="运输车"/>
    <s v="8X4"/>
    <s v="P002"/>
    <m/>
    <s v="BJ3319DMPKF"/>
    <s v="BJ3319DMPKF-AB"/>
    <s v="ISGE5-430"/>
    <s v="76248664"/>
    <s v="黑吉"/>
    <s v="FT000071408"/>
    <s v="FDHEL013"/>
    <s v="哈尔滨润宇广溢汽车销售服务有限公司"/>
    <s v="杨金国"/>
    <s v="3319DPPKF-A6Z00200"/>
    <d v="2019-12-17T13:31:06"/>
    <d v="2019-12-25T12:09:02"/>
    <s v="6810001329"/>
    <s v="经现场检查发现该车辆主驾驶座椅安全带卡滞无法正常使用，司机座椅靠背安全带进口处损坏。"/>
    <s v="驾驶员座椅调整机构卡滞"/>
    <s v="SH4681010800A0A1093"/>
    <s v="安全带总成"/>
    <s v="北京光华荣昌汽车部件有限公司"/>
    <s v="A1093"/>
    <s v="北京光华荣昌汽车部件有限公司"/>
    <s v="SH4681010800A0A1093"/>
    <s v="安全带总成"/>
    <s v="已确认"/>
    <d v="2020-01-02T15:15:41"/>
    <m/>
    <d v="2020-01-02T15:15:41"/>
    <s v="SP037"/>
    <m/>
    <s v="是"/>
    <m/>
    <m/>
    <m/>
    <m/>
    <m/>
    <m/>
    <m/>
    <m/>
    <m/>
    <m/>
    <m/>
    <m/>
    <m/>
    <m/>
    <m/>
    <s v="已结算"/>
    <d v="2019-12-31T23:59:59"/>
    <n v="632.54999999999995"/>
    <n v="123.48"/>
    <d v="1899-12-30T00:00:00"/>
    <d v="1900-04-10T04:48:00"/>
    <d v="1900-03-09T13:55:12"/>
    <d v="1899-12-30T00:00:00"/>
    <n v="926.81000000000006"/>
    <m/>
    <m/>
    <m/>
    <m/>
    <m/>
    <m/>
    <m/>
    <s v="安全带"/>
    <m/>
    <x v="1"/>
  </r>
  <r>
    <x v="0"/>
    <s v="2450"/>
    <s v="北京福田戴姆勒汽车有限公司"/>
    <s v="RCFT000071408201912290002"/>
    <s v="RCMFT000071408201912290001"/>
    <s v="终审通过"/>
    <s v="普通维修"/>
    <s v="整车"/>
    <s v="LRDV7PEC3KT015404"/>
    <s v="KT015404"/>
    <s v="欧曼"/>
    <s v="无"/>
    <s v="9系非公路车"/>
    <s v="服务产品线"/>
    <d v="2019-06-18T00:00:00"/>
    <d v="2019-07-05T00:00:00"/>
    <n v="97868"/>
    <m/>
    <s v="运输车"/>
    <s v="8X4"/>
    <s v="P002"/>
    <m/>
    <s v="BJ3319DMPKF"/>
    <s v="BJ3319DMPKF-AA"/>
    <s v="ISGE5-430"/>
    <s v="76249410"/>
    <s v="黑吉"/>
    <s v="FT000071408"/>
    <s v="FDHEL013"/>
    <s v="哈尔滨润宇广溢汽车销售服务有限公司"/>
    <s v="无"/>
    <s v="3319DPPKF-A5Z00200"/>
    <d v="2019-12-28T10:12:41"/>
    <d v="2019-12-29T08:36:22"/>
    <s v="6810001210"/>
    <s v="经检查发现该车驾驶员座椅坐框减震器开裂。"/>
    <s v="驾驶员座椅骨架断裂"/>
    <s v="SH4A-6805001-BA1093"/>
    <s v="坐框减震器总成"/>
    <s v="北京光华荣昌汽车部件有限公司"/>
    <s v="A1093"/>
    <s v="北京光华荣昌汽车部件有限公司"/>
    <s v="SH4A-6805001-BA1093"/>
    <s v="坐框减震器总成"/>
    <s v="未确认"/>
    <d v="2020-01-02T11:21:21"/>
    <m/>
    <d v="2020-01-02T11:21:21"/>
    <s v="SP009"/>
    <m/>
    <s v="是"/>
    <m/>
    <m/>
    <m/>
    <m/>
    <m/>
    <m/>
    <m/>
    <m/>
    <m/>
    <m/>
    <m/>
    <m/>
    <m/>
    <m/>
    <m/>
    <s v="已结算"/>
    <d v="2019-12-31T23:59:59"/>
    <n v="265.44"/>
    <n v="246.96"/>
    <d v="1899-12-30T00:00:00"/>
    <d v="1900-02-10T11:16:48"/>
    <d v="1900-01-28T04:33:36"/>
    <d v="1899-12-30T00:00:00"/>
    <n v="584.06000000000006"/>
    <m/>
    <m/>
    <m/>
    <m/>
    <m/>
    <m/>
    <m/>
    <s v="开焊断裂"/>
    <m/>
    <x v="2"/>
  </r>
  <r>
    <x v="0"/>
    <s v="2450"/>
    <s v="北京福田戴姆勒汽车有限公司"/>
    <s v="RCFT000075749201912310001"/>
    <e v="#N/A"/>
    <s v="终审通过"/>
    <s v="普通维修"/>
    <s v="整车"/>
    <s v="LRDV7PEC7KR003558"/>
    <s v="KR003558"/>
    <s v="欧曼"/>
    <s v="无"/>
    <s v="9系非公路车"/>
    <s v="服务产品线"/>
    <d v="2019-01-26T00:00:00"/>
    <d v="2019-04-09T00:00:00"/>
    <n v="22842"/>
    <m/>
    <s v="运输车"/>
    <s v="8X4"/>
    <s v="P002"/>
    <m/>
    <m/>
    <s v="BJ3319DMPKF-AB"/>
    <s v="ISGE5-460"/>
    <s v="76255273"/>
    <s v="鲁西"/>
    <s v="FT000075749"/>
    <s v="FDSHD055"/>
    <s v="临沂福港汽车贸易有限公司汽车修理厂"/>
    <s v="刘文刚"/>
    <s v="3319DPPKF-A8Z00200"/>
    <d v="2019-12-31T08:59:36"/>
    <d v="2019-12-31T10:57:48"/>
    <s v="6810001329"/>
    <s v="客户进站反应座椅不能升降，经检查座椅气阀调节机构总成卡扣掉了一个，给装了一个卡扣进行维修。"/>
    <s v="驾驶员座椅调整机构卡滞"/>
    <s v="F1B24968104014A1093"/>
    <s v="座椅气阀调节机构总成"/>
    <s v="北京光华荣昌汽车部件有限公司"/>
    <s v="A1093"/>
    <s v="北京光华荣昌汽车部件有限公司"/>
    <s v="F1B24968104014A1093"/>
    <s v="座椅气阀调节机构总成"/>
    <s v="已确认"/>
    <d v="2020-01-05T13:20:07"/>
    <m/>
    <d v="2020-01-05T13:20:07"/>
    <s v="SP009"/>
    <m/>
    <s v="是"/>
    <m/>
    <m/>
    <m/>
    <m/>
    <m/>
    <m/>
    <m/>
    <m/>
    <m/>
    <m/>
    <m/>
    <m/>
    <m/>
    <m/>
    <m/>
    <s v="已结算"/>
    <d v="2019-12-31T23:59:59"/>
    <n v="0"/>
    <n v="127.39999999999999"/>
    <d v="1899-12-30T00:00:00"/>
    <d v="1899-12-30T00:00:00"/>
    <d v="1899-12-30T00:00:00"/>
    <d v="1899-12-30T00:00:00"/>
    <n v="127.39999999999999"/>
    <m/>
    <m/>
    <m/>
    <m/>
    <s v="车队客户"/>
    <m/>
    <m/>
    <s v="/"/>
    <m/>
    <x v="1"/>
  </r>
  <r>
    <x v="0"/>
    <s v="2450"/>
    <s v="北京福田戴姆勒汽车有限公司"/>
    <s v="RCFT000077385201912250001"/>
    <s v="RCMFT000077385201912250004"/>
    <s v="终审通过"/>
    <s v="普通维修"/>
    <s v="整车"/>
    <s v="LRDV7PEC4KR029471"/>
    <s v="KR029471"/>
    <s v="欧曼"/>
    <s v="无"/>
    <s v="9系非公路车"/>
    <s v="服务产品线"/>
    <d v="2019-09-12T00:00:00"/>
    <d v="2019-10-23T00:00:00"/>
    <n v="12548"/>
    <m/>
    <s v="运输车"/>
    <s v="8×4"/>
    <s v="P002"/>
    <m/>
    <m/>
    <s v="BJ3319DMPKC-AE"/>
    <s v="ISGE5-400"/>
    <s v="76290351"/>
    <s v="青海"/>
    <s v="FT000077385"/>
    <s v="QIH00032"/>
    <s v="海东市乐都区福华汽车销售服务有限公司"/>
    <s v="头吉家"/>
    <s v="3319DPPKC-B7T01100"/>
    <d v="2019-12-25T13:52:30"/>
    <d v="2019-12-25T15:24:21"/>
    <s v="6810006329"/>
    <s v="客户反映车辆保险带拉出来后不回，经检查发现安全带卡滞导致此故障，建议更换安全带。"/>
    <s v="前翻滚座椅调整机构卡滞"/>
    <s v="SH4681010800A0A1093"/>
    <s v="安全带总成"/>
    <s v="北京光华荣昌汽车部件有限公司"/>
    <s v="A1093"/>
    <s v="北京光华荣昌汽车部件有限公司"/>
    <s v="SH4681010800A0A1093"/>
    <s v="安全带总成"/>
    <s v="已确认"/>
    <d v="2020-01-02T15:32:29"/>
    <m/>
    <d v="2020-01-02T15:32:29"/>
    <s v="SP014"/>
    <m/>
    <s v="是"/>
    <m/>
    <m/>
    <m/>
    <m/>
    <m/>
    <m/>
    <m/>
    <m/>
    <m/>
    <m/>
    <m/>
    <m/>
    <m/>
    <m/>
    <s v="由于在系统中找不到安全带卡滞的故障模式。只能用前翻滚座椅调整机构卡滞代替"/>
    <s v="已结算"/>
    <d v="2019-12-31T23:59:59"/>
    <n v="74.319999999999993"/>
    <n v="123.48"/>
    <d v="1899-12-30T00:00:00"/>
    <d v="1900-01-10T21:21:36"/>
    <d v="1900-01-07T04:04:48"/>
    <d v="1899-12-30T00:00:00"/>
    <n v="217.85999999999999"/>
    <m/>
    <m/>
    <m/>
    <m/>
    <m/>
    <m/>
    <m/>
    <s v="安全带失效"/>
    <n v="0"/>
    <x v="1"/>
  </r>
  <r>
    <x v="0"/>
    <s v="2450"/>
    <s v="北京福田戴姆勒汽车有限公司"/>
    <s v="RCFT000077511201912280007"/>
    <s v="RCMFT000077511201912280013"/>
    <s v="终审通过"/>
    <s v="普通维修"/>
    <s v="整车"/>
    <s v="LRDS6PEB3KT030949"/>
    <s v="KT030949"/>
    <s v="欧曼"/>
    <s v="无"/>
    <s v="6系公路车"/>
    <s v="服务产品线"/>
    <d v="2019-09-23T00:00:00"/>
    <d v="2019-10-09T00:00:00"/>
    <n v="21383"/>
    <m/>
    <s v="运输车"/>
    <s v="6×4"/>
    <s v="P001"/>
    <m/>
    <m/>
    <s v="BJ4259SMFKB-AC"/>
    <s v="ISGE5-510"/>
    <s v="76293597"/>
    <s v="冀北"/>
    <s v="FT000077511"/>
    <s v="FDHEB052"/>
    <s v="昌黎县黎昌鸿图汽车维修有限公司"/>
    <s v="李昆"/>
    <s v="4259SMFKB-B9Z04100"/>
    <d v="2019-12-28T12:35:26"/>
    <d v="2019-12-28T14:18:15"/>
    <s v="6810001210"/>
    <s v="检查发现：驾驶员座椅内部骨架损坏，导致偏斜，无法使用。"/>
    <s v="驾驶员座椅骨架断裂"/>
    <s v="FH468100000016A1093"/>
    <s v="驾驶员座椅总成"/>
    <s v="北京光华荣昌汽车部件有限公司"/>
    <s v="A1093"/>
    <s v="北京光华荣昌汽车部件有限公司"/>
    <s v="FH468100000016A1093"/>
    <s v="驾驶员座椅总成"/>
    <s v="已确认"/>
    <d v="2020-01-02T16:52:26"/>
    <m/>
    <d v="2020-01-02T16:52:26"/>
    <s v="SP010"/>
    <m/>
    <s v="是"/>
    <m/>
    <m/>
    <m/>
    <m/>
    <m/>
    <m/>
    <m/>
    <m/>
    <m/>
    <m/>
    <m/>
    <m/>
    <m/>
    <m/>
    <s v="无拆分件更换总成处理。"/>
    <s v="已结算"/>
    <d v="2019-12-31T23:59:59"/>
    <n v="3158.75"/>
    <n v="95.76"/>
    <d v="1899-12-30T00:00:00"/>
    <d v="1901-05-19T09:36:00"/>
    <d v="1900-12-12T11:02:24"/>
    <d v="1899-12-30T00:00:00"/>
    <n v="4107.37"/>
    <m/>
    <m/>
    <m/>
    <m/>
    <m/>
    <m/>
    <m/>
    <s v="偏斜"/>
    <m/>
    <x v="3"/>
  </r>
  <r>
    <x v="0"/>
    <s v="2450"/>
    <s v="北京福田戴姆勒汽车有限公司"/>
    <s v="RCFT000083074201912270004"/>
    <s v="RCMFT000083074201912270006"/>
    <s v="终审通过"/>
    <s v="普通维修"/>
    <s v="整车"/>
    <s v="LRDV6PEC0JR001930"/>
    <s v="JR001930"/>
    <s v="欧曼"/>
    <s v="无"/>
    <s v="6系公路车"/>
    <s v="服务产品线"/>
    <d v="2018-01-26T00:00:00"/>
    <d v="2018-09-30T00:00:00"/>
    <n v="220611"/>
    <m/>
    <s v="运输车"/>
    <s v="6X2"/>
    <s v="无"/>
    <m/>
    <m/>
    <s v="BJ1259VMPKP-AA"/>
    <s v="ISGE5-280"/>
    <s v="76202534"/>
    <s v="江苏"/>
    <s v="FT000083074"/>
    <s v="FDJIS019"/>
    <s v="徐州凯曼汽车销售服务有限公司"/>
    <s v="赵大飞"/>
    <s v="1209VMPKL-F1Z00100"/>
    <d v="2019-12-27T13:13:43"/>
    <d v="2019-12-27T16:21:53"/>
    <s v="6810001058"/>
    <s v="用户反映：驾驶员座椅无法调节。经检查发现：该车因驾驶员座椅调整机构损坏导致该故障，已无法修复。建议更换驾驶员座椅出来，旧件返厂鉴定。"/>
    <s v="驾驶员座椅装配不当"/>
    <s v="FH4681010110A0A1093"/>
    <s v="驾驶员座椅总成"/>
    <s v="北京光华荣昌汽车部件有限公司"/>
    <s v="A1093"/>
    <s v="北京光华荣昌汽车部件有限公司"/>
    <s v="FH4681010110A0A1093"/>
    <s v="驾驶员座椅总成"/>
    <s v="已确认"/>
    <d v="2020-01-03T14:30:53"/>
    <m/>
    <d v="2020-01-03T14:30:53"/>
    <s v="SP016"/>
    <m/>
    <s v="是"/>
    <m/>
    <m/>
    <m/>
    <m/>
    <m/>
    <m/>
    <m/>
    <m/>
    <m/>
    <m/>
    <m/>
    <m/>
    <m/>
    <m/>
    <m/>
    <s v="已结算"/>
    <d v="2019-12-31T23:59:59"/>
    <n v="2003.01"/>
    <n v="105.84"/>
    <d v="1899-12-30T00:00:00"/>
    <d v="1900-11-15T11:31:12"/>
    <d v="1900-08-07T07:55:12"/>
    <d v="1899-12-30T00:00:00"/>
    <n v="2649.66"/>
    <m/>
    <m/>
    <m/>
    <m/>
    <m/>
    <m/>
    <m/>
    <s v="松旷"/>
    <n v="1801"/>
    <x v="3"/>
  </r>
  <r>
    <x v="0"/>
    <s v="2450"/>
    <s v="北京福田戴姆勒汽车有限公司"/>
    <s v="RCFT000083074201912300004"/>
    <s v="RCMFT000083074201912300008"/>
    <s v="终审通过"/>
    <s v="普通维修"/>
    <s v="整车"/>
    <s v="LRDV7PEC5KT024024"/>
    <s v="KT024024"/>
    <s v="欧曼"/>
    <s v="无"/>
    <s v="6系公路车"/>
    <s v="服务产品线"/>
    <d v="2019-07-28T00:00:00"/>
    <d v="2019-09-25T00:00:00"/>
    <n v="52124"/>
    <m/>
    <s v="运输车"/>
    <s v="8X4"/>
    <s v="P004"/>
    <m/>
    <m/>
    <s v="BJ1319VNPKJ-AE"/>
    <s v="ISGE5-460"/>
    <s v="76282067"/>
    <s v="江苏"/>
    <s v="FT000083074"/>
    <s v="FDJIS019"/>
    <s v="徐州凯曼汽车销售服务有限公司"/>
    <s v="夏庆龙"/>
    <s v="1319VNPKF-D1T00200"/>
    <d v="2019-12-29T09:27:06"/>
    <d v="2019-12-30T10:30:14"/>
    <s v="6810001058"/>
    <s v="用户反映：驾驶员座椅无法调节。经检查发现：该车因驾驶员座椅调整机构损坏导致该故障，已无法修复。建议更换驾驶员座椅出来，旧件返厂鉴定。"/>
    <s v="驾驶员座椅装配不当"/>
    <s v="FH468100000016A1093"/>
    <s v="驾驶员座椅总成"/>
    <s v="北京光华荣昌汽车部件有限公司"/>
    <s v="A1093"/>
    <s v="北京光华荣昌汽车部件有限公司"/>
    <s v="FH468100000016A1093"/>
    <s v="驾驶员座椅总成"/>
    <s v="未确认"/>
    <d v="2020-01-04T15:03:31"/>
    <m/>
    <d v="2020-01-04T15:03:31"/>
    <s v="SP012"/>
    <m/>
    <s v="是"/>
    <m/>
    <m/>
    <m/>
    <m/>
    <m/>
    <m/>
    <m/>
    <m/>
    <m/>
    <m/>
    <m/>
    <m/>
    <m/>
    <m/>
    <m/>
    <s v="已结算"/>
    <d v="2019-12-31T23:59:59"/>
    <n v="3388.08"/>
    <n v="105.84"/>
    <d v="1899-12-30T00:00:00"/>
    <d v="1901-06-25T02:09:36"/>
    <d v="1901-01-06T16:19:12"/>
    <d v="1899-12-30T00:00:00"/>
    <n v="4408.6900000000005"/>
    <m/>
    <m/>
    <m/>
    <m/>
    <m/>
    <m/>
    <m/>
    <s v="气悬浮不升降"/>
    <n v="190712"/>
    <x v="4"/>
  </r>
  <r>
    <x v="0"/>
    <s v="2450"/>
    <s v="北京福田戴姆勒汽车有限公司"/>
    <s v="RCFT000085570201912260019"/>
    <s v="RCMFT000085570201912260010"/>
    <s v="终审通过"/>
    <s v="普通维修"/>
    <s v="整车"/>
    <s v="E38110023J3T00108"/>
    <s v="J3T00108"/>
    <s v="欧曼"/>
    <s v="无"/>
    <s v="9系非公路车"/>
    <s v="服务产品线"/>
    <d v="2018-11-24T00:00:00"/>
    <d v="2019-05-05T00:00:00"/>
    <n v="27878"/>
    <m/>
    <s v="运输车"/>
    <s v="6×4"/>
    <s v="无"/>
    <m/>
    <m/>
    <s v="BJ3253KYZX-2"/>
    <s v="WP12G380E310"/>
    <s v="1418K134321"/>
    <s v="晋北"/>
    <s v="FT000085570"/>
    <s v="FDSHX043"/>
    <s v="朔州市德睿工程建设有限公司"/>
    <s v="康队"/>
    <s v="3253DMPKE-02T00300"/>
    <d v="2019-12-26T16:04:52"/>
    <d v="2019-12-26T18:20:30"/>
    <s v="6810015034"/>
    <s v="驾驶员座椅减振气囊漏气，无法使用，更换新件。"/>
    <s v="座椅气阀总成（气囊座椅)漏气"/>
    <s v="F1B24968100012A1093"/>
    <s v="驾驶员座椅减振气囊总成"/>
    <s v="北京光华荣昌汽车部件有限公司"/>
    <s v="A1093"/>
    <s v="北京光华荣昌汽车部件有限公司"/>
    <s v="F1B24968100012A1093"/>
    <s v="驾驶员座椅减振气囊总成"/>
    <s v="未确认"/>
    <d v="2020-01-04T09:00:03"/>
    <m/>
    <d v="2020-01-04T09:00:03"/>
    <s v="SP015"/>
    <m/>
    <s v="是"/>
    <m/>
    <m/>
    <m/>
    <m/>
    <m/>
    <m/>
    <m/>
    <m/>
    <m/>
    <m/>
    <m/>
    <m/>
    <m/>
    <m/>
    <m/>
    <s v="已结算"/>
    <d v="2019-12-31T23:59:59"/>
    <n v="118.68"/>
    <n v="123.48"/>
    <d v="1899-12-30T00:00:00"/>
    <d v="1900-01-17T23:31:12"/>
    <d v="1900-01-12T01:12:00"/>
    <d v="1899-12-30T00:00:00"/>
    <n v="274.19000000000005"/>
    <m/>
    <m/>
    <m/>
    <m/>
    <m/>
    <m/>
    <m/>
    <s v="阻尼器漏油"/>
    <n v="0"/>
    <x v="6"/>
  </r>
  <r>
    <x v="0"/>
    <s v="2450"/>
    <s v="北京福田戴姆勒汽车有限公司"/>
    <s v="RCFT000832201912280022"/>
    <s v="RCMFT000832201912280047"/>
    <s v="终审通过"/>
    <s v="普通维修"/>
    <s v="底盘"/>
    <s v="LRDV7PEC3JR021909"/>
    <s v="JR021909"/>
    <s v="欧曼"/>
    <s v="10方8*4TX"/>
    <s v="6系公路车"/>
    <s v="服务产品线"/>
    <d v="2018-10-15T00:00:00"/>
    <d v="2019-07-18T00:00:00"/>
    <n v="11127"/>
    <m/>
    <s v="运输车"/>
    <m/>
    <s v="无"/>
    <m/>
    <s v="10方8*4TX"/>
    <m/>
    <s v="ISGE5-320"/>
    <s v="76238022"/>
    <s v="粤东+琼"/>
    <s v="FT000832"/>
    <s v="GUD00081"/>
    <s v="广东同鸿汽车有限公司"/>
    <s v="无"/>
    <s v="J10B0U320GF0J00001"/>
    <d v="2019-12-26T14:40:11"/>
    <d v="2019-12-28T17:19:27"/>
    <s v="6810001329"/>
    <s v="用户反映车辆座椅无法升降，经我站人员拆检发现车辆 驾驶员座椅总成损坏导致"/>
    <s v="驾驶员座椅调整机构卡滞"/>
    <s v="FH0681010100A0A1093"/>
    <s v="驾驶员座椅总成"/>
    <s v="北京光华荣昌汽车部件有限公司"/>
    <s v="A1093"/>
    <s v="北京光华荣昌汽车部件有限公司"/>
    <s v="FH0681010100A0A1093"/>
    <s v="驾驶员座椅总成"/>
    <s v="未确认"/>
    <d v="2020-01-03T14:55:58"/>
    <m/>
    <d v="2020-01-03T14:55:58"/>
    <s v="SP010"/>
    <m/>
    <s v="是"/>
    <m/>
    <m/>
    <m/>
    <m/>
    <m/>
    <m/>
    <m/>
    <m/>
    <m/>
    <m/>
    <m/>
    <m/>
    <m/>
    <m/>
    <s v="注；大客户上门服务，外出地址为；东莞市兴园路靠近骏宇混凝土有限公司"/>
    <s v="已结算"/>
    <d v="2019-12-31T23:59:59"/>
    <n v="3158.75"/>
    <n v="123.48"/>
    <d v="1899-12-30T00:00:00"/>
    <d v="1901-05-19T09:36:00"/>
    <d v="1900-12-12T11:02:24"/>
    <d v="1899-12-30T00:00:00"/>
    <n v="4135.09"/>
    <m/>
    <m/>
    <m/>
    <m/>
    <m/>
    <m/>
    <m/>
    <s v="歪斜"/>
    <n v="0"/>
    <x v="3"/>
  </r>
  <r>
    <x v="0"/>
    <s v="2450"/>
    <s v="北京福田戴姆勒汽车有限公司"/>
    <s v="RCFT001672201912290018"/>
    <s v="RCMFT001672201912290002"/>
    <s v="终审通过"/>
    <s v="普通维修"/>
    <s v="整车"/>
    <s v="LRDS6PEB0KT024462"/>
    <s v="KT024462"/>
    <s v="欧曼"/>
    <s v="无"/>
    <s v="6系公路车"/>
    <s v="服务产品线"/>
    <d v="2019-07-29T00:00:00"/>
    <d v="2019-10-29T00:00:00"/>
    <n v="27013"/>
    <m/>
    <s v="运输车"/>
    <s v="6×4"/>
    <s v="P001"/>
    <m/>
    <m/>
    <s v="BJ4259SNFKB-AA"/>
    <s v="ISGE5-430"/>
    <s v="76283180"/>
    <s v="冀南"/>
    <s v="FT001672"/>
    <s v="HEB00213"/>
    <s v="邢台上联汽车销售有限公司"/>
    <s v="王志国"/>
    <s v="4259SMFKB-F6T00600"/>
    <d v="2019-12-28T15:08:33"/>
    <d v="2019-12-29T13:27:27"/>
    <s v="6810001329"/>
    <s v="经检查发现驾驶员座椅总成调整机构卡滞，无法使用，建议更换处理。"/>
    <s v="驾驶员座椅调整机构卡滞"/>
    <s v="FH468100000014A1093"/>
    <s v="驾驶员座椅总成"/>
    <s v="北京光华荣昌汽车部件有限公司"/>
    <s v="A1093"/>
    <s v="北京光华荣昌汽车部件有限公司"/>
    <s v="FH468100000014A1093"/>
    <s v="驾驶员座椅总成"/>
    <s v="已确认"/>
    <d v="2019-12-31T11:21:12"/>
    <m/>
    <d v="2019-12-31T11:21:12"/>
    <s v="SP009"/>
    <m/>
    <s v="是"/>
    <m/>
    <m/>
    <m/>
    <m/>
    <m/>
    <m/>
    <m/>
    <m/>
    <m/>
    <m/>
    <m/>
    <m/>
    <m/>
    <m/>
    <s v="因该型号座椅无拆分件 更换总成处理"/>
    <s v="已结算"/>
    <d v="2019-12-31T23:59:59"/>
    <n v="2947.28"/>
    <n v="111.72"/>
    <d v="1899-12-30T00:00:00"/>
    <d v="1901-04-15T13:26:24"/>
    <d v="1900-11-19T04:48:00"/>
    <d v="1899-12-30T00:00:00"/>
    <n v="3854.7599999999998"/>
    <m/>
    <m/>
    <m/>
    <m/>
    <m/>
    <m/>
    <m/>
    <s v="/"/>
    <m/>
    <x v="1"/>
  </r>
  <r>
    <x v="0"/>
    <s v="2450"/>
    <s v="北京福田戴姆勒汽车有限公司"/>
    <s v="RCFT001682201912230005"/>
    <s v="RCMFT001682201912230080"/>
    <s v="终审通过"/>
    <s v="普通维修"/>
    <s v="整车"/>
    <s v="LRDS6PEB5KR028956"/>
    <s v="KR028956"/>
    <s v="欧曼"/>
    <s v="无"/>
    <s v="6系公路车"/>
    <s v="服务产品线"/>
    <d v="2019-09-10T00:00:00"/>
    <d v="2019-10-14T00:00:00"/>
    <n v="34338"/>
    <m/>
    <s v="运输车"/>
    <s v="6×4"/>
    <s v="P001"/>
    <m/>
    <m/>
    <s v="BJ4259SNFKB-XJ"/>
    <s v="ISGE5-510"/>
    <s v="76289865"/>
    <s v="豫南"/>
    <s v="FT001682"/>
    <s v="HEN00078"/>
    <s v="平顶山市永惠汽车维修有限公司"/>
    <s v="刘晓东"/>
    <s v="4259SMFKB-C1Z00300"/>
    <d v="2019-12-22T17:47:19"/>
    <d v="2019-12-23T15:44:53"/>
    <s v="6810001329"/>
    <s v="经我站维修人员检查发现气悬浮总成内部卡滞"/>
    <s v="驾驶员座椅调整机构卡滞"/>
    <s v="SH5-6801120A1093"/>
    <s v="气悬浮总成"/>
    <s v="北京光华荣昌汽车部件有限公司"/>
    <s v="A1093"/>
    <s v="北京光华荣昌汽车部件有限公司"/>
    <s v="SH5-6801120A1093"/>
    <s v="气悬浮总成"/>
    <s v="已确认"/>
    <d v="2019-12-31T16:28:32"/>
    <m/>
    <d v="2019-12-31T16:28:32"/>
    <s v="SP037"/>
    <m/>
    <s v="是"/>
    <m/>
    <m/>
    <m/>
    <m/>
    <m/>
    <m/>
    <m/>
    <m/>
    <m/>
    <m/>
    <m/>
    <m/>
    <m/>
    <m/>
    <m/>
    <s v="已结算"/>
    <d v="2019-12-31T23:59:59"/>
    <n v="465.5"/>
    <n v="111.72"/>
    <d v="1899-12-30T00:00:00"/>
    <d v="1900-03-14T11:31:12"/>
    <d v="1900-02-19T04:48:00"/>
    <d v="1899-12-30T00:00:00"/>
    <n v="702.90000000000009"/>
    <m/>
    <m/>
    <m/>
    <m/>
    <m/>
    <m/>
    <m/>
    <s v="气悬浮失效"/>
    <n v="0"/>
    <x v="4"/>
  </r>
  <r>
    <x v="0"/>
    <s v="2450"/>
    <s v="北京福田戴姆勒汽车有限公司"/>
    <s v="RCFT001769201912270005"/>
    <s v="RCMFT001769201912270008"/>
    <s v="终审通过"/>
    <s v="普通维修"/>
    <s v="整车"/>
    <s v="LRDV7PEC8KR002306"/>
    <s v="KR002306"/>
    <s v="欧曼"/>
    <s v="无"/>
    <s v="9系非公路车"/>
    <s v="服务产品线"/>
    <d v="2019-01-19T00:00:00"/>
    <d v="2019-04-03T00:00:00"/>
    <n v="37924"/>
    <m/>
    <s v="运输车"/>
    <s v="8X4"/>
    <s v="无"/>
    <m/>
    <m/>
    <s v="BJ3319DMPKJ-AG"/>
    <s v="WP12.430E50"/>
    <s v="1419A006243"/>
    <s v="江苏"/>
    <s v="FT001769"/>
    <s v="JIS00144"/>
    <s v="连云港市赣榆区同兴汽车修理厂"/>
    <s v="顾莹"/>
    <s v="3319DNPKJ-A7Z00200"/>
    <d v="2019-12-26T16:37:21"/>
    <d v="2019-12-27T14:47:25"/>
    <s v="6810015034"/>
    <s v="用户反映座椅落下后无法举升，经检查发现座椅气悬浮总成内部损坏造成的"/>
    <s v="座椅气阀总成（气囊座椅)漏气"/>
    <s v="SH5-6801120A1093"/>
    <s v="气悬浮总成"/>
    <s v="北京光华荣昌汽车部件有限公司"/>
    <s v="A1093"/>
    <s v="北京光华荣昌汽车部件有限公司"/>
    <s v="FH468100000007A1093"/>
    <s v="驾驶员座椅总成"/>
    <s v="未确认"/>
    <d v="2020-01-03T10:56:48"/>
    <m/>
    <d v="2020-01-03T10:56:48"/>
    <s v="SP036"/>
    <m/>
    <s v="是"/>
    <m/>
    <m/>
    <m/>
    <m/>
    <m/>
    <m/>
    <m/>
    <m/>
    <m/>
    <m/>
    <m/>
    <m/>
    <m/>
    <m/>
    <m/>
    <s v="已结算"/>
    <d v="2019-12-31T23:59:59"/>
    <n v="453.46"/>
    <n v="246.96"/>
    <d v="1899-12-30T00:00:00"/>
    <d v="1900-03-12T13:12:00"/>
    <d v="1900-02-17T21:07:12"/>
    <d v="1899-12-30T00:00:00"/>
    <n v="822.84999999999991"/>
    <m/>
    <m/>
    <m/>
    <m/>
    <m/>
    <m/>
    <m/>
    <s v="气悬浮失效"/>
    <n v="0"/>
    <x v="4"/>
  </r>
  <r>
    <x v="0"/>
    <s v="2450"/>
    <s v="北京福田戴姆勒汽车有限公司"/>
    <s v="RCFT001871201912300011"/>
    <e v="#N/A"/>
    <s v="终审通过"/>
    <s v="普通维修"/>
    <s v="整车"/>
    <s v="LRDV7PEC2KT012820"/>
    <s v="KT012820"/>
    <s v="欧曼"/>
    <s v="无"/>
    <s v="9系非公路车"/>
    <s v="服务产品线"/>
    <d v="2019-04-04T00:00:00"/>
    <d v="2019-05-05T00:00:00"/>
    <n v="61063"/>
    <m/>
    <s v="运输车"/>
    <s v="8X4"/>
    <s v="P002"/>
    <m/>
    <m/>
    <s v="BJ3319DMPKJ-AG"/>
    <s v="WP12.430E50"/>
    <s v="1419C050135"/>
    <s v="浙沪"/>
    <s v="FT001871"/>
    <s v="ZHJ00070"/>
    <s v="金华市宏嘉汽车商贸有限公司"/>
    <s v="郝从忠"/>
    <s v="3319DNPKJ-A7Z00200"/>
    <d v="2019-12-29T15:02:32"/>
    <d v="2019-12-30T10:33:19"/>
    <s v="6810001329"/>
    <s v="座椅异响，经检查为驾驶员座椅调整机构、滑块缺油导致卡滞，有异响，我站将座椅拆下后，涂抹黄油润滑后，排除故障"/>
    <s v="驾驶员座椅调整机构卡滞"/>
    <s v="FH468100000013FJ30A1093"/>
    <s v="驾驶员座椅总成"/>
    <s v="北京光华荣昌汽车部件有限公司"/>
    <s v="A1093"/>
    <s v="北京光华荣昌汽车部件有限公司"/>
    <s v="FH468100000013FJ30A1093"/>
    <s v="驾驶员座椅总成"/>
    <s v="已确认"/>
    <d v="2020-01-04T16:10:23"/>
    <m/>
    <d v="2020-01-04T16:10:23"/>
    <s v="SP012"/>
    <m/>
    <s v="是"/>
    <m/>
    <m/>
    <m/>
    <m/>
    <m/>
    <m/>
    <m/>
    <m/>
    <m/>
    <m/>
    <m/>
    <m/>
    <m/>
    <m/>
    <m/>
    <s v="已结算"/>
    <d v="2019-12-31T23:59:59"/>
    <n v="0"/>
    <n v="79.38"/>
    <d v="1899-12-30T00:00:00"/>
    <d v="1899-12-30T00:00:00"/>
    <d v="1899-12-30T00:00:00"/>
    <d v="1899-12-30T00:00:00"/>
    <n v="79.38"/>
    <m/>
    <m/>
    <m/>
    <m/>
    <m/>
    <m/>
    <m/>
    <s v="异响"/>
    <m/>
    <x v="1"/>
  </r>
  <r>
    <x v="0"/>
    <s v="2450"/>
    <s v="北京福田戴姆勒汽车有限公司"/>
    <s v="RCFT001873201912250001"/>
    <s v="RCMFT001873201912250001"/>
    <s v="终审通过"/>
    <s v="外出服务"/>
    <s v="整车"/>
    <s v="LRDV6PEC8KT022027"/>
    <s v="KT022027"/>
    <s v="欧曼"/>
    <s v="无"/>
    <s v="9系非公路车"/>
    <s v="服务产品线"/>
    <d v="2019-06-26T00:00:00"/>
    <d v="2019-08-23T00:00:00"/>
    <n v="26195"/>
    <m/>
    <s v="运输车"/>
    <s v="6X4"/>
    <s v="P002"/>
    <m/>
    <m/>
    <s v="BJ3259DLPKB-AB"/>
    <s v="WP10.350E53"/>
    <s v="1619F070737"/>
    <s v="福州"/>
    <s v="FT001873"/>
    <s v="FUJ00074"/>
    <s v="福建省闽峰汽车贸易有限公司"/>
    <s v="李老三"/>
    <s v="3259DMPJB-A3Z00100"/>
    <d v="2019-12-23T09:38:30"/>
    <d v="2019-12-25T09:30:25"/>
    <s v="6810001210"/>
    <s v="该车辆驾驶员座椅放不下来，客户要求外出维修，外出现场检查是由于驾驶员座椅内支架断裂，气蘘密封不良漏气所致，经查询该座椅无拆分件，给予更换驾驶员座椅总成，排除故障。"/>
    <s v="驾驶员座椅骨架断裂"/>
    <s v="FH468100000013A1093"/>
    <s v="驾驶员座椅总成"/>
    <s v="北京光华荣昌汽车部件有限公司"/>
    <s v="A1093"/>
    <s v="北京光华荣昌汽车部件有限公司"/>
    <s v="FH468100000013A1093"/>
    <s v="驾驶员座椅总成"/>
    <s v="未确认"/>
    <d v="2020-01-03T15:59:20"/>
    <m/>
    <d v="2020-01-03T15:59:20"/>
    <s v="SP037"/>
    <m/>
    <s v="是"/>
    <m/>
    <m/>
    <m/>
    <m/>
    <m/>
    <s v="STCFT001873201912250001"/>
    <s v="生效"/>
    <m/>
    <s v="接呼叫中心派工，该车辆驾驶员座椅降不下来，客户要求外出维修"/>
    <s v="_x000d_&#10;审批人：SP037_x000d_&#10;审批时间：2020/01/03  15:59:19_x000d_&#10;审批意见：_x000d_&#10;"/>
    <m/>
    <m/>
    <m/>
    <m/>
    <s v="城建渣土车不限故障模式免费外出，附座椅故障部位照片"/>
    <s v="已结算"/>
    <d v="2019-12-31T23:59:59"/>
    <n v="3445.1"/>
    <n v="79.38"/>
    <d v="1901-12-12T00:00:00"/>
    <d v="1901-07-04T05:02:24"/>
    <d v="1901-01-12T23:02:24"/>
    <d v="1899-12-30T00:00:00"/>
    <n v="5166.6499999999996"/>
    <m/>
    <m/>
    <m/>
    <m/>
    <m/>
    <m/>
    <m/>
    <s v="气悬浮失效"/>
    <n v="0"/>
    <x v="4"/>
  </r>
  <r>
    <x v="0"/>
    <s v="2450"/>
    <s v="北京福田戴姆勒汽车有限公司"/>
    <s v="RCFT001873201912260003"/>
    <s v="RCMFT001873201912260007"/>
    <s v="终审通过"/>
    <s v="普通维修"/>
    <s v="整车"/>
    <s v="LRDV6PEC4KT016838"/>
    <s v="KT016838"/>
    <s v="欧曼"/>
    <s v="无"/>
    <s v="9系非公路车"/>
    <s v="服务产品线"/>
    <d v="2019-05-07T00:00:00"/>
    <d v="2019-07-09T00:00:00"/>
    <n v="36826"/>
    <m/>
    <s v="运输车"/>
    <s v="6X4"/>
    <s v="P002"/>
    <m/>
    <s v="BJ3259DLPKB-AB"/>
    <s v="BJ3259DLPKB-AB"/>
    <s v="WP10.336E53"/>
    <s v="1619D054070"/>
    <s v="福州"/>
    <s v="FT001873"/>
    <s v="FUJ00074"/>
    <s v="福建省闽峰汽车贸易有限公司"/>
    <s v="张春龙"/>
    <s v="3259DMPJB-A2Z00300"/>
    <d v="2019-12-25T11:40:26"/>
    <d v="2019-12-26T10:25:47"/>
    <s v="6810001329"/>
    <s v="该车辆驾驶员座椅落不到位，车辆行驶中，座垫会自动往外跑，经检查是由于驾驶员座椅座垫支架螺孔丝牙滑牙扣不住导致座椅自动往外跑，座椅气缸密封不良漏气所致故障，座椅多处损坏无单独拆分件更换，给予更换驾驶座椅总成，故障排除。"/>
    <s v="驾驶员座椅调整机构卡滞"/>
    <s v="FH468100000013A1093"/>
    <s v="驾驶员座椅总成"/>
    <s v="北京光华荣昌汽车部件有限公司"/>
    <s v="A1093"/>
    <s v="北京光华荣昌汽车部件有限公司"/>
    <s v="FH468100000013A1093"/>
    <s v="驾驶员座椅总成"/>
    <s v="已确认"/>
    <d v="2020-01-03T18:43:52"/>
    <m/>
    <d v="2020-01-03T18:43:52"/>
    <s v="SP013"/>
    <m/>
    <s v="是"/>
    <m/>
    <m/>
    <m/>
    <m/>
    <m/>
    <m/>
    <m/>
    <m/>
    <m/>
    <m/>
    <m/>
    <m/>
    <m/>
    <m/>
    <s v="同一台车外出维修多个项目，车辆位置：泉州市安溪县城厢镇福诏高速"/>
    <s v="已结算"/>
    <d v="2019-12-31T23:59:59"/>
    <n v="3445.1"/>
    <n v="79.38"/>
    <d v="1899-12-30T00:00:00"/>
    <d v="1901-07-04T05:02:24"/>
    <d v="1901-01-12T23:02:24"/>
    <d v="1899-12-30T00:00:00"/>
    <n v="4454.6499999999996"/>
    <m/>
    <m/>
    <m/>
    <m/>
    <m/>
    <m/>
    <m/>
    <s v="气悬浮失效"/>
    <n v="0"/>
    <x v="4"/>
  </r>
  <r>
    <x v="0"/>
    <s v="2450"/>
    <s v="北京福田戴姆勒汽车有限公司"/>
    <s v="RCFT001873201912300004"/>
    <s v="RCMFT001873201912300007"/>
    <s v="终审通过"/>
    <s v="普通维修"/>
    <s v="整车"/>
    <s v="LRDV6PEC5KR022029"/>
    <s v="KR022029"/>
    <s v="欧曼"/>
    <s v="无"/>
    <s v="9系非公路车"/>
    <s v="服务产品线"/>
    <d v="2019-06-27T00:00:00"/>
    <d v="2019-08-06T00:00:00"/>
    <n v="27687"/>
    <m/>
    <s v="运输车"/>
    <s v="6X4"/>
    <s v="P002"/>
    <m/>
    <s v="BJ3259DLPKB-AB"/>
    <s v="BJ3259DLPKB-AB"/>
    <s v="WP10.350E53"/>
    <s v="1619F070752"/>
    <s v="福州"/>
    <s v="FT001873"/>
    <s v="FUJ00074"/>
    <s v="福建省闽峰汽车贸易有限公司"/>
    <s v="范永华"/>
    <s v="3259DMPJB-A3Z00100"/>
    <d v="2019-12-30T11:31:24"/>
    <d v="2019-12-30T16:49:15"/>
    <s v="8220001029"/>
    <s v="该车辆驾驶员座椅安全带拉出来缩不回去，经检查是由于座椅安全带内部元件故障卡滞所致，更换驾驶员座椅安全带总成，排除故障。"/>
    <s v="驾驶员安全带卷收器卡滞"/>
    <s v="SH4A-6802122A1093"/>
    <s v="安全带总成"/>
    <s v="北京光华荣昌汽车部件有限公司"/>
    <s v="A1093"/>
    <s v="北京光华荣昌汽车部件有限公司"/>
    <s v="SH4A-6802122A1093"/>
    <s v="安全带总成"/>
    <s v="已确认"/>
    <d v="2020-01-03T13:53:09"/>
    <m/>
    <d v="2020-01-03T13:53:09"/>
    <s v="SP011"/>
    <m/>
    <s v="是"/>
    <m/>
    <m/>
    <m/>
    <m/>
    <m/>
    <m/>
    <m/>
    <m/>
    <m/>
    <m/>
    <m/>
    <m/>
    <m/>
    <m/>
    <m/>
    <s v="已结算"/>
    <d v="2019-12-31T23:59:59"/>
    <n v="60.3"/>
    <n v="52.92"/>
    <d v="1899-12-30T00:00:00"/>
    <d v="1900-01-08T15:21:36"/>
    <d v="1900-01-05T15:07:12"/>
    <d v="1899-12-30T00:00:00"/>
    <n v="129.49"/>
    <m/>
    <m/>
    <m/>
    <m/>
    <m/>
    <m/>
    <m/>
    <s v="安全带"/>
    <m/>
    <x v="1"/>
  </r>
  <r>
    <x v="0"/>
    <s v="2450"/>
    <s v="北京福田戴姆勒汽车有限公司"/>
    <s v="RCFT002278201912290013"/>
    <s v="RCMFT002278201912290011"/>
    <s v="终审通过"/>
    <s v="外出服务"/>
    <s v="整车"/>
    <s v="LRDV7PEC0KR012408"/>
    <s v="KR012408"/>
    <s v="欧曼"/>
    <s v="无"/>
    <s v="9系非公路车"/>
    <s v="服务产品线"/>
    <d v="2019-04-04T00:00:00"/>
    <d v="2019-05-30T00:00:00"/>
    <n v="67471"/>
    <m/>
    <s v="运输车"/>
    <s v="8X4"/>
    <s v="P002"/>
    <m/>
    <m/>
    <s v="BJ3319DMPKC-AB"/>
    <s v="WP12.400E50"/>
    <s v="1419C045017"/>
    <s v="浙沪"/>
    <s v="FT002278"/>
    <s v="ZHJ00141"/>
    <s v="杭州驰文汽车服务有限公司"/>
    <s v="张"/>
    <s v="3319DNPKC-A2Z00200"/>
    <d v="2019-12-29T12:48:37"/>
    <d v="2019-12-29T14:59:10"/>
    <s v="6810001210"/>
    <s v="客户反映，车辆座椅倾斜。检查发现该车驾驶员座椅骨架断裂，导致车辆 故障"/>
    <s v="驾驶员座椅骨架断裂"/>
    <s v="FH468100000013A1093"/>
    <s v="驾驶员座椅总成"/>
    <s v="北京光华荣昌汽车部件有限公司"/>
    <s v="A1093"/>
    <s v="北京光华荣昌汽车部件有限公司"/>
    <s v="FH468100000013A1093"/>
    <s v="驾驶员座椅总成"/>
    <s v="已确认"/>
    <d v="2020-01-05T16:32:12"/>
    <m/>
    <d v="2020-01-05T16:32:12"/>
    <s v="SP039"/>
    <m/>
    <s v="是"/>
    <m/>
    <m/>
    <m/>
    <m/>
    <m/>
    <s v="STCFT002278201912290001"/>
    <s v="生效"/>
    <m/>
    <s v="城建渣土车免费外出"/>
    <s v="审批人 :Admin,审批时间 :2020-01-02审批意见:未上传APP照片/轨迹原因：.:_x000d_&#10;审批人：SP039_x000d_&#10;审批时间：2020/01/05  16:32:10_x000d_&#10;审批意见：_x000d_&#10;"/>
    <m/>
    <m/>
    <m/>
    <m/>
    <s v="车队客户，座椅骨架断裂，为不影响车辆营运，客户抱怨，前期维修焊接，有维修痕迹，请理解！"/>
    <s v="已结算"/>
    <d v="2019-12-31T23:59:59"/>
    <n v="2947.28"/>
    <n v="79.38"/>
    <d v="1900-05-19T00:00:00"/>
    <d v="1901-04-15T13:26:24"/>
    <d v="1900-11-19T04:48:00"/>
    <d v="1899-12-30T00:00:00"/>
    <n v="3962.42"/>
    <m/>
    <m/>
    <m/>
    <m/>
    <m/>
    <m/>
    <m/>
    <s v="绞架断裂"/>
    <n v="190329"/>
    <x v="2"/>
  </r>
  <r>
    <x v="0"/>
    <s v="2450"/>
    <s v="北京福田戴姆勒汽车有限公司"/>
    <s v="RCFT002284201912220001"/>
    <s v="RCMFT002284201912220001"/>
    <s v="终审通过"/>
    <s v="普通维修"/>
    <s v="整车"/>
    <s v="LRDV7PEC0KR005216"/>
    <s v="KR005216"/>
    <s v="欧曼"/>
    <s v="无"/>
    <s v="9系非公路车"/>
    <s v="服务产品线"/>
    <d v="2019-02-15T00:00:00"/>
    <d v="2019-04-14T00:00:00"/>
    <n v="24989"/>
    <m/>
    <s v="运输车"/>
    <s v="8X4"/>
    <s v="无"/>
    <m/>
    <m/>
    <s v="BJ3319DMPKF-AB"/>
    <s v="ISGE5-460"/>
    <s v="76256946"/>
    <s v="贵州"/>
    <s v="FT002284"/>
    <s v="GUZ00052"/>
    <s v="贵阳佰力汽车贸易有限公司"/>
    <s v="匿名"/>
    <s v="3319DPPKF-A8Z00100"/>
    <d v="2019-12-19T08:42:18"/>
    <d v="2019-12-22T10:09:12"/>
    <s v="6810001210"/>
    <s v="经我站维修人员检测，该车辆驾驶员座椅骨架断裂需更换，更换驾驶员座椅总成，故障排除。"/>
    <s v="驾驶员座椅骨架断裂"/>
    <s v="FH468100000013A1093"/>
    <s v="驾驶员座椅总成"/>
    <s v="北京光华荣昌汽车部件有限公司"/>
    <s v="A1093"/>
    <s v="北京光华荣昌汽车部件有限公司"/>
    <s v="FH468100000013A1093"/>
    <s v="驾驶员座椅总成"/>
    <s v="已确认"/>
    <d v="2019-12-30T16:16:31"/>
    <s v="扣除其他费用200"/>
    <d v="2019-12-30T16:16:31"/>
    <s v="SP038"/>
    <m/>
    <s v="是"/>
    <m/>
    <m/>
    <m/>
    <m/>
    <m/>
    <m/>
    <m/>
    <m/>
    <m/>
    <m/>
    <m/>
    <m/>
    <m/>
    <m/>
    <m/>
    <s v="已结算"/>
    <d v="2019-12-31T23:59:59"/>
    <n v="3445.1"/>
    <n v="71.819999999999993"/>
    <d v="1899-12-30T00:00:00"/>
    <d v="1901-07-04T05:02:24"/>
    <d v="1901-01-12T23:02:24"/>
    <d v="1899-12-30T00:00:00"/>
    <n v="4447.09"/>
    <m/>
    <m/>
    <m/>
    <m/>
    <m/>
    <m/>
    <m/>
    <s v="绞架断裂"/>
    <n v="190212"/>
    <x v="2"/>
  </r>
  <r>
    <x v="0"/>
    <s v="2450"/>
    <s v="北京福田戴姆勒汽车有限公司"/>
    <s v="RCFT002392201912300004"/>
    <e v="#N/A"/>
    <s v="终审通过"/>
    <s v="普通维修"/>
    <s v="整车"/>
    <s v="LRDS6PEB2JR305724"/>
    <s v="JR305724"/>
    <s v="欧曼"/>
    <s v="无"/>
    <s v="6系公路车"/>
    <s v="服务产品线"/>
    <d v="2018-12-30T00:00:00"/>
    <d v="2019-11-22T00:00:00"/>
    <n v="438"/>
    <m/>
    <s v="运输车"/>
    <s v="6×4"/>
    <s v="P001"/>
    <m/>
    <m/>
    <s v="BJ4259SNFKB-AB"/>
    <s v="ISGE5-430"/>
    <s v="76250302"/>
    <s v="黑吉"/>
    <s v="FT002392"/>
    <s v="HEL00088"/>
    <s v="大庆高新区福鑫汽车修理厂"/>
    <s v="立海涛"/>
    <s v="4259SNFKB-A1Z01400"/>
    <d v="2019-12-30T16:29:58"/>
    <d v="2019-12-30T17:02:27"/>
    <s v="6810015034"/>
    <s v="经检查 该车座椅气阀接头脱落漏气，给与维修处理"/>
    <s v="座椅气阀总成（气囊座椅)漏气"/>
    <s v="SH4A-6806012A1093"/>
    <s v="装车接头"/>
    <s v="北京光华荣昌汽车部件有限公司"/>
    <s v="A1093"/>
    <s v="北京光华荣昌汽车部件有限公司"/>
    <s v="SH4A-6806012A1093"/>
    <s v="装车接头"/>
    <s v="已确认"/>
    <d v="2020-01-03T13:52:50"/>
    <m/>
    <d v="2020-01-03T13:52:50"/>
    <s v="SP011"/>
    <m/>
    <s v="是"/>
    <m/>
    <m/>
    <m/>
    <m/>
    <m/>
    <m/>
    <m/>
    <m/>
    <m/>
    <m/>
    <m/>
    <m/>
    <m/>
    <m/>
    <m/>
    <s v="已结算"/>
    <d v="2019-12-31T23:59:59"/>
    <n v="0"/>
    <n v="123.48"/>
    <d v="1899-12-30T00:00:00"/>
    <d v="1899-12-30T00:00:00"/>
    <d v="1899-12-30T00:00:00"/>
    <d v="1899-12-30T00:00:00"/>
    <n v="123.48"/>
    <m/>
    <m/>
    <m/>
    <m/>
    <m/>
    <m/>
    <m/>
    <s v="气路总成"/>
    <m/>
    <x v="1"/>
  </r>
  <r>
    <x v="0"/>
    <s v="2450"/>
    <s v="北京福田戴姆勒汽车有限公司"/>
    <s v="RCFT002406201912240003"/>
    <e v="#N/A"/>
    <s v="终审通过"/>
    <s v="普通维修"/>
    <s v="整车"/>
    <s v="LRDS6PEB8KT033300"/>
    <s v="KT033300"/>
    <s v="欧曼"/>
    <s v="无"/>
    <s v="6系公路车"/>
    <s v="服务产品线"/>
    <d v="2019-10-22T00:00:00"/>
    <d v="2019-11-05T00:00:00"/>
    <n v="12719"/>
    <m/>
    <s v="运输车"/>
    <s v="6×4"/>
    <s v="P001"/>
    <m/>
    <m/>
    <s v="BJ4259SNFKB-XJ"/>
    <s v="ISGE5-430"/>
    <s v="76297444"/>
    <s v="鲁西"/>
    <s v="FT002406"/>
    <s v="FDSHD003"/>
    <s v="夏津县邦达汽修厂"/>
    <s v="匿名"/>
    <s v="4259SMFKB-F6T03200"/>
    <d v="2019-12-23T11:23:04"/>
    <d v="2019-12-24T08:20:01"/>
    <s v="6810001329"/>
    <s v="该车座椅不能调整，检修为气管路故障，给予维修，故障排除"/>
    <s v="驾驶员座椅调整机构卡滞"/>
    <s v="S4681010070A0A1093"/>
    <s v="座椅底部安装支座"/>
    <s v="北京光华荣昌汽车部件有限公司"/>
    <s v="A1093"/>
    <s v="北京光华荣昌汽车部件有限公司"/>
    <s v="S4681010070A0A1093"/>
    <s v="座椅底部安装支座"/>
    <s v="已确认"/>
    <d v="2019-12-31T15:19:36"/>
    <m/>
    <d v="2019-12-31T15:19:36"/>
    <s v="SP011"/>
    <m/>
    <s v="是"/>
    <m/>
    <m/>
    <m/>
    <m/>
    <m/>
    <m/>
    <m/>
    <m/>
    <m/>
    <m/>
    <m/>
    <m/>
    <m/>
    <m/>
    <s v="1-Q280KFG "/>
    <s v="已结算"/>
    <d v="2019-12-31T23:59:59"/>
    <n v="0"/>
    <n v="111.72"/>
    <d v="1899-12-30T00:00:00"/>
    <d v="1899-12-30T00:00:00"/>
    <d v="1899-12-30T00:00:00"/>
    <d v="1899-12-30T00:00:00"/>
    <n v="111.72"/>
    <m/>
    <m/>
    <m/>
    <m/>
    <m/>
    <m/>
    <m/>
    <s v="气路总成"/>
    <m/>
    <x v="1"/>
  </r>
  <r>
    <x v="0"/>
    <s v="2450"/>
    <s v="北京福田戴姆勒汽车有限公司"/>
    <s v="RCFT002413201912280010"/>
    <s v="RCMFT002413201912280030"/>
    <s v="终审通过"/>
    <s v="普通维修"/>
    <s v="整车"/>
    <s v="LRDS6PEB4KT034265"/>
    <s v="KT034265"/>
    <s v="欧曼"/>
    <s v="无"/>
    <s v="6系公路车"/>
    <s v="服务产品线"/>
    <d v="2019-10-27T00:00:00"/>
    <d v="2019-12-03T00:00:00"/>
    <n v="11824"/>
    <m/>
    <s v="运输车"/>
    <s v="6×4"/>
    <s v="P001"/>
    <m/>
    <m/>
    <s v="BJ4259SNFKB-XJ"/>
    <s v="ISGE5-460"/>
    <s v="76298156"/>
    <s v="江苏"/>
    <s v="FT002413"/>
    <s v="JIS00096"/>
    <s v="新沂市百力汽车维修有限公司"/>
    <s v="朱长冉"/>
    <s v="4259SMFKB-F8Z00100"/>
    <d v="2019-12-28T09:55:38"/>
    <d v="2019-12-28T16:49:33"/>
    <s v="7040002229"/>
    <s v="右侧上卧铺气弹簧总成功能失效"/>
    <s v="上卧铺气弹簧卡滞"/>
    <s v="FH4704010260A0A1093"/>
    <s v="上卧铺气弹簧总成"/>
    <s v="北京光华荣昌汽车部件有限公司"/>
    <s v="A1093"/>
    <s v="北京光华荣昌汽车部件有限公司"/>
    <s v="FH4704010260A0A1093"/>
    <s v="上卧铺气弹簧总成"/>
    <s v="未确认"/>
    <d v="2020-01-03T14:30:52"/>
    <m/>
    <d v="2020-01-03T14:30:52"/>
    <s v="SP010"/>
    <m/>
    <s v="是"/>
    <m/>
    <m/>
    <m/>
    <m/>
    <m/>
    <m/>
    <m/>
    <m/>
    <m/>
    <m/>
    <m/>
    <m/>
    <m/>
    <m/>
    <m/>
    <s v="已结算"/>
    <d v="2019-12-31T23:59:59"/>
    <n v="41.11"/>
    <n v="105.84"/>
    <d v="1899-12-30T00:00:00"/>
    <d v="1900-01-05T13:40:48"/>
    <d v="1900-01-03T12:28:48"/>
    <d v="1899-12-30T00:00:00"/>
    <n v="158.04"/>
    <m/>
    <m/>
    <m/>
    <m/>
    <m/>
    <m/>
    <m/>
    <s v="气弹簧失效"/>
    <n v="0"/>
    <x v="1"/>
  </r>
  <r>
    <x v="0"/>
    <s v="2450"/>
    <s v="北京福田戴姆勒汽车有限公司"/>
    <s v="RCFT002791201912270001"/>
    <s v="RCMFT002791201912270001"/>
    <s v="终审通过"/>
    <s v="普通维修"/>
    <s v="整车"/>
    <s v="LRDS6PEB5KT010749"/>
    <s v="KT010749"/>
    <s v="欧曼"/>
    <s v="无"/>
    <s v="6系公路车"/>
    <s v="服务产品线"/>
    <d v="2019-03-25T00:00:00"/>
    <d v="2019-07-17T00:00:00"/>
    <n v="24131"/>
    <m/>
    <s v="运输车"/>
    <s v="6X4"/>
    <s v="P001"/>
    <m/>
    <m/>
    <s v="BJ4259SNFKB-AA"/>
    <s v="ISGE5-510"/>
    <s v="76263624"/>
    <s v="武汉"/>
    <s v="FT002791"/>
    <s v="HUB00110"/>
    <s v="随州瑞白益汽车销售服务有限公司"/>
    <s v="郭阳"/>
    <s v="4259SMFKB-C1Z00100"/>
    <d v="2019-12-26T17:18:47"/>
    <d v="2019-12-27T08:23:43"/>
    <s v="6810015034"/>
    <s v="检查发现车辆驾驶员座椅气囊阀漏气原因导致座椅不回位，更换驾驶员座椅"/>
    <s v="座椅气阀总成（气囊座椅)漏气"/>
    <s v="FH468100000016A1093"/>
    <s v="驾驶员座椅总成"/>
    <s v="北京光华荣昌汽车部件有限公司"/>
    <s v="A1093"/>
    <s v="北京光华荣昌汽车部件有限公司"/>
    <s v="FH468100000016A1093"/>
    <s v="驾驶员座椅总成"/>
    <s v="已确认"/>
    <d v="2020-01-05T10:19:51"/>
    <m/>
    <d v="2020-01-05T10:19:51"/>
    <s v="SP036"/>
    <m/>
    <s v="是"/>
    <m/>
    <m/>
    <m/>
    <m/>
    <m/>
    <m/>
    <m/>
    <m/>
    <m/>
    <m/>
    <m/>
    <m/>
    <m/>
    <m/>
    <s v="批次号：J0705"/>
    <s v="已结算"/>
    <d v="2019-12-31T23:59:59"/>
    <n v="3158.75"/>
    <n v="95.76"/>
    <d v="1899-12-30T00:00:00"/>
    <d v="1901-05-19T09:36:00"/>
    <d v="1900-12-12T11:02:24"/>
    <d v="1899-12-30T00:00:00"/>
    <n v="4107.37"/>
    <m/>
    <m/>
    <m/>
    <m/>
    <m/>
    <m/>
    <m/>
    <s v="气悬浮不能自动升降"/>
    <n v="0"/>
    <x v="4"/>
  </r>
  <r>
    <x v="0"/>
    <s v="2450"/>
    <s v="北京福田戴姆勒汽车有限公司"/>
    <s v="RCFT003029201912240001"/>
    <s v="RCMFT003029201912230010"/>
    <s v="终审通过"/>
    <s v="普通维修"/>
    <s v="整车"/>
    <s v="LRDS6PEBXKR033389"/>
    <s v="KR033389"/>
    <s v="欧曼"/>
    <s v="无"/>
    <s v="6系公路车"/>
    <s v="服务产品线"/>
    <d v="2019-10-22T00:00:00"/>
    <d v="2019-11-26T00:00:00"/>
    <n v="6065"/>
    <m/>
    <s v="运输车"/>
    <s v="6×4"/>
    <s v="P001"/>
    <m/>
    <m/>
    <s v="BJ4259SNFKB-XJ"/>
    <s v="ISGE5-430"/>
    <s v="76295947"/>
    <s v="江苏"/>
    <s v="FT003029"/>
    <s v="JIS00040"/>
    <s v="镇江市中亚汽车销售服务有限公司"/>
    <s v="高建文"/>
    <s v="4259SMFKB-F6Z00100"/>
    <d v="2019-12-22T13:41:56"/>
    <d v="2019-12-24T08:50:36"/>
    <s v="6810001329"/>
    <s v="客户报修车辆座椅不好调节固定问题，现场检查发现驾驶员座椅气悬浮总成调整机构卡滞原因导致。"/>
    <s v="驾驶员座椅调整机构卡滞"/>
    <s v="SH5-6801120A1093"/>
    <s v="气悬浮总成"/>
    <s v="北京光华荣昌汽车部件有限公司"/>
    <s v="A1093"/>
    <s v="北京光华荣昌汽车部件有限公司"/>
    <s v="FH468100000014A1093"/>
    <s v="驾驶员座椅总成"/>
    <s v="已确认"/>
    <d v="2019-12-31T15:19:15"/>
    <m/>
    <d v="2019-12-31T15:19:15"/>
    <s v="SP011"/>
    <m/>
    <s v="是"/>
    <m/>
    <m/>
    <m/>
    <m/>
    <m/>
    <m/>
    <m/>
    <m/>
    <m/>
    <m/>
    <m/>
    <m/>
    <m/>
    <m/>
    <s v="车队用户"/>
    <s v="已结算"/>
    <d v="2019-12-31T23:59:59"/>
    <n v="465.5"/>
    <n v="352.8"/>
    <d v="1899-12-30T00:00:00"/>
    <d v="1900-03-14T11:31:12"/>
    <d v="1900-02-19T04:48:00"/>
    <d v="1899-12-30T00:00:00"/>
    <n v="943.98"/>
    <m/>
    <m/>
    <m/>
    <m/>
    <m/>
    <m/>
    <m/>
    <s v="气悬浮失效"/>
    <n v="0"/>
    <x v="4"/>
  </r>
  <r>
    <x v="0"/>
    <s v="2450"/>
    <s v="北京福田戴姆勒汽车有限公司"/>
    <s v="RCFT003029201912300001"/>
    <e v="#N/A"/>
    <s v="终审通过"/>
    <s v="外出服务"/>
    <s v="整车"/>
    <s v="LRDS6PEB2KT038265"/>
    <s v="KT038265"/>
    <s v="欧曼"/>
    <s v="无"/>
    <s v="6系公路车"/>
    <s v="服务产品线"/>
    <d v="2019-12-03T00:00:00"/>
    <d v="2019-12-12T00:00:00"/>
    <n v="1804"/>
    <m/>
    <s v="运输车"/>
    <s v="6×4"/>
    <s v="P001"/>
    <m/>
    <m/>
    <s v="BJ4259SNFKB-XJ"/>
    <s v="ISGE5-460"/>
    <s v="76306134"/>
    <s v="江苏"/>
    <s v="FT003029"/>
    <s v="JIS00040"/>
    <s v="镇江市中亚汽车销售服务有限公司"/>
    <s v="李现军"/>
    <s v="4259SMFKB-F6T03500"/>
    <d v="2019-12-28T08:31:01"/>
    <d v="2019-12-30T09:06:54"/>
    <s v="6810015034"/>
    <s v="客户报修车辆漏气严重，不能行驶需要救援，现场检查发现驾驶员座椅气悬浮总成气控阀管路破裂原因导致。"/>
    <s v="座椅气阀总成（气囊座椅)漏气"/>
    <s v="SH5-6801120A1093"/>
    <s v="气悬浮总成"/>
    <s v="北京光华荣昌汽车部件有限公司"/>
    <s v="A1093"/>
    <s v="北京光华荣昌汽车部件有限公司"/>
    <s v="FH468100000014A1093"/>
    <s v="驾驶员座椅总成"/>
    <s v="未确认"/>
    <d v="2020-01-03T13:37:43"/>
    <m/>
    <d v="2020-01-03T13:37:43"/>
    <s v="SP012"/>
    <m/>
    <s v="是"/>
    <m/>
    <m/>
    <m/>
    <m/>
    <m/>
    <s v="STCFT003029201912300001"/>
    <s v="生效"/>
    <m/>
    <s v="客户报修车辆漏气严重，不能行驶需要救援，现场检查发现驾驶员座椅气悬浮总成气控阀管路破裂原因导致。"/>
    <s v="_x000d_&#10;审批人：SP012_x000d_&#10;审批时间：2020/01/03  13:36:46_x000d_&#10;审批意见：_x000d_&#10;"/>
    <m/>
    <m/>
    <m/>
    <m/>
    <s v="车队用户，ZF自动挡车辆，不限故障模式免费外出救援。"/>
    <s v="已结算"/>
    <d v="2019-12-31T23:59:59"/>
    <n v="0"/>
    <n v="246.96"/>
    <d v="1901-02-08T00:00:00"/>
    <d v="1899-12-30T00:00:00"/>
    <d v="1899-12-30T00:00:00"/>
    <d v="1899-12-30T00:00:00"/>
    <n v="651.96"/>
    <m/>
    <m/>
    <m/>
    <m/>
    <m/>
    <m/>
    <m/>
    <s v="气悬浮"/>
    <m/>
    <x v="4"/>
  </r>
  <r>
    <x v="0"/>
    <s v="2450"/>
    <s v="北京福田戴姆勒汽车有限公司"/>
    <s v="RCFT003402201912240005"/>
    <e v="#N/A"/>
    <s v="终审通过"/>
    <s v="普通维修"/>
    <s v="整车"/>
    <s v="LRDV7PEC8KT008786"/>
    <s v="KT008786"/>
    <s v="欧曼"/>
    <s v="无"/>
    <s v="9系非公路车"/>
    <s v="服务产品线"/>
    <d v="2019-03-13T00:00:00"/>
    <d v="2019-04-17T00:00:00"/>
    <n v="43328"/>
    <m/>
    <s v="运输车"/>
    <s v="8X4"/>
    <s v="无"/>
    <m/>
    <m/>
    <s v="BJ3319DMPKF-AB"/>
    <s v="WP12.430E50"/>
    <s v="1419C036581"/>
    <s v="鲁西"/>
    <s v="FT003402"/>
    <s v="SHD00274"/>
    <s v="枣庄联鑫汽车销售服务有限公司"/>
    <s v="孙红恩"/>
    <s v="3319DNPKF-A9Z00200"/>
    <d v="2019-12-24T10:52:45"/>
    <d v="2019-12-24T22:43:48"/>
    <s v="6810015034"/>
    <s v="客户反映车辆座椅不正常升降，经检查发现为为车辆驾驶员座椅内部气悬浮内部卡滞故障，维修调整处理，故障排除。"/>
    <s v="座椅气阀总成（气囊座椅)漏气"/>
    <s v="SH5-6801120A1093"/>
    <s v="气悬浮总成"/>
    <s v="北京光华荣昌汽车部件有限公司"/>
    <s v="A1093"/>
    <s v="北京光华荣昌汽车部件有限公司"/>
    <s v="FH468100000013A1093"/>
    <s v="驾驶员座椅总成"/>
    <s v="已确认"/>
    <d v="2019-12-31T13:49:12"/>
    <m/>
    <d v="2019-12-31T13:49:12"/>
    <s v="SP038"/>
    <m/>
    <s v="是"/>
    <m/>
    <m/>
    <m/>
    <m/>
    <m/>
    <m/>
    <m/>
    <m/>
    <m/>
    <m/>
    <m/>
    <m/>
    <m/>
    <m/>
    <s v="城建渣土车报修，派工单号：1-Q3LLDMN，"/>
    <s v="已结算"/>
    <d v="2019-12-31T23:59:59"/>
    <n v="0"/>
    <n v="223.44"/>
    <d v="1899-12-30T00:00:00"/>
    <d v="1899-12-30T00:00:00"/>
    <d v="1899-12-30T00:00:00"/>
    <d v="1899-12-30T00:00:00"/>
    <n v="223.44"/>
    <m/>
    <m/>
    <m/>
    <m/>
    <m/>
    <m/>
    <m/>
    <s v="气悬浮"/>
    <m/>
    <x v="4"/>
  </r>
  <r>
    <x v="0"/>
    <s v="2450"/>
    <s v="北京福田戴姆勒汽车有限公司"/>
    <s v="RCFT003545201912210003"/>
    <e v="#N/A"/>
    <s v="终审通过"/>
    <s v="普通维修"/>
    <s v="整车"/>
    <s v="LRDS6PEB8KT014553"/>
    <s v="KT014553"/>
    <s v="欧曼"/>
    <s v="无"/>
    <s v="6系公路车"/>
    <s v="服务产品线"/>
    <d v="2019-04-14T00:00:00"/>
    <d v="2019-07-01T00:00:00"/>
    <n v="25242"/>
    <m/>
    <s v="运输车"/>
    <s v="6×4"/>
    <s v="P001"/>
    <m/>
    <m/>
    <s v="BJ4259SNFKB-AA"/>
    <s v="ISGE5-510"/>
    <s v="76269471"/>
    <s v="包头"/>
    <s v="FT003545"/>
    <s v="FDNEM019"/>
    <s v="鄂尔多斯市盛世融兴汽车贸易有限公司"/>
    <s v="张玉宝"/>
    <s v="4259SMFKB-C1T01500"/>
    <d v="2019-12-20T16:41:06"/>
    <d v="2019-12-21T15:42:44"/>
    <s v="6810001329"/>
    <s v="座椅气囊接头漏气为客户更换。"/>
    <s v="驾驶员座椅调整机构卡滞"/>
    <s v="FH468100000016A1093"/>
    <s v="驾驶员座椅总成"/>
    <s v="北京光华荣昌汽车部件有限公司"/>
    <s v="A1093"/>
    <s v="北京光华荣昌汽车部件有限公司"/>
    <s v="FH468100000016A1093"/>
    <s v="驾驶员座椅总成"/>
    <s v="已确认"/>
    <d v="2019-12-30T18:28:06"/>
    <m/>
    <d v="2019-12-30T18:28:06"/>
    <s v="SP014"/>
    <m/>
    <s v="是"/>
    <m/>
    <m/>
    <m/>
    <m/>
    <m/>
    <m/>
    <m/>
    <m/>
    <m/>
    <m/>
    <m/>
    <m/>
    <m/>
    <m/>
    <s v="座椅气囊从座椅厂家直发，无旧件"/>
    <s v="已结算"/>
    <d v="2019-12-31T23:59:59"/>
    <n v="0"/>
    <n v="246.96"/>
    <d v="1899-12-30T00:00:00"/>
    <d v="1899-12-30T00:00:00"/>
    <d v="1899-12-30T00:00:00"/>
    <d v="1899-12-30T00:00:00"/>
    <n v="246.96"/>
    <m/>
    <m/>
    <m/>
    <m/>
    <m/>
    <m/>
    <m/>
    <s v="气路总成"/>
    <m/>
    <x v="1"/>
  </r>
  <r>
    <x v="0"/>
    <s v="2450"/>
    <s v="北京福田戴姆勒汽车有限公司"/>
    <s v="RCFT003545201912230006"/>
    <e v="#N/A"/>
    <s v="终审通过"/>
    <s v="普通维修"/>
    <s v="整车"/>
    <s v="LRDS6PEB5KT026868"/>
    <s v="KT026868"/>
    <s v="欧曼"/>
    <s v="无"/>
    <s v="6系公路车"/>
    <s v="服务产品线"/>
    <d v="2019-08-22T00:00:00"/>
    <d v="2019-09-02T00:00:00"/>
    <n v="23680"/>
    <m/>
    <s v="运输车"/>
    <s v="6×4"/>
    <s v="P001"/>
    <m/>
    <m/>
    <s v="BJ4259SNFKB-AA"/>
    <s v="ISGE5-510"/>
    <s v="76286304"/>
    <s v="包头"/>
    <s v="FT003545"/>
    <s v="FDNEM019"/>
    <s v="鄂尔多斯市盛世融兴汽车贸易有限公司"/>
    <s v="南振威"/>
    <s v="4259SMFKB-C1Z00300"/>
    <d v="2019-12-22T12:47:31"/>
    <d v="2019-12-23T15:58:09"/>
    <s v="6810001329"/>
    <s v="经检查座椅滚轮断裂导致，为客户更换"/>
    <s v="驾驶员座椅调整机构卡滞"/>
    <s v="FH468100000016A1093"/>
    <s v="驾驶员座椅总成"/>
    <s v="北京光华荣昌汽车部件有限公司"/>
    <s v="A1093"/>
    <s v="北京光华荣昌汽车部件有限公司"/>
    <s v="FH468100000016A1093"/>
    <s v="驾驶员座椅总成"/>
    <s v="已确认"/>
    <d v="2019-12-31T10:48:33"/>
    <m/>
    <d v="2019-12-31T10:48:33"/>
    <s v="SP037"/>
    <m/>
    <s v="是"/>
    <m/>
    <m/>
    <m/>
    <m/>
    <m/>
    <m/>
    <m/>
    <m/>
    <m/>
    <m/>
    <m/>
    <m/>
    <m/>
    <m/>
    <s v="座椅配件从座椅厂家直发我服务站"/>
    <s v="已结算"/>
    <d v="2019-12-31T23:59:59"/>
    <n v="0"/>
    <n v="105.84"/>
    <d v="1899-12-30T00:00:00"/>
    <d v="1899-12-30T00:00:00"/>
    <d v="1899-12-30T00:00:00"/>
    <d v="1899-12-30T00:00:00"/>
    <n v="105.84"/>
    <m/>
    <m/>
    <m/>
    <m/>
    <m/>
    <m/>
    <m/>
    <s v="滚轮磨损"/>
    <m/>
    <x v="1"/>
  </r>
  <r>
    <x v="0"/>
    <s v="2450"/>
    <s v="北京福田戴姆勒汽车有限公司"/>
    <s v="RCFT003545201912270001"/>
    <e v="#N/A"/>
    <s v="终审通过"/>
    <s v="普通维修"/>
    <s v="整车"/>
    <s v="LRDS6PEB7KR032989"/>
    <s v="KR032989"/>
    <s v="欧曼"/>
    <s v="无"/>
    <s v="6系公路车"/>
    <s v="服务产品线"/>
    <d v="2019-10-19T00:00:00"/>
    <d v="2019-11-13T00:00:00"/>
    <n v="12705"/>
    <m/>
    <s v="运输车"/>
    <s v="6×4"/>
    <s v="P001"/>
    <m/>
    <m/>
    <s v="BJ4259SNFKB-XJ"/>
    <s v="ISGE5-510"/>
    <s v="76296774"/>
    <s v="包头"/>
    <s v="FT003545"/>
    <s v="FDNEM019"/>
    <s v="鄂尔多斯市盛世融兴汽车贸易有限公司"/>
    <s v="李广龙"/>
    <s v="4259SMFKB-B9T00900"/>
    <d v="2019-12-26T12:43:50"/>
    <d v="2019-12-27T10:03:55"/>
    <s v="6810001058"/>
    <s v="客户反映座椅不能调节，经检查座椅内部卡滞，无法正常升降座椅，为客户维修"/>
    <s v="驾驶员座椅装配不当"/>
    <s v="FH468100000016A1093"/>
    <s v="驾驶员座椅总成"/>
    <s v="北京光华荣昌汽车部件有限公司"/>
    <s v="A1093"/>
    <s v="北京光华荣昌汽车部件有限公司"/>
    <s v="FH468100000016A1093"/>
    <s v="驾驶员座椅总成"/>
    <s v="未确认"/>
    <d v="2020-01-05T11:28:38"/>
    <m/>
    <d v="2020-01-05T11:28:38"/>
    <s v="SP036"/>
    <m/>
    <s v="是"/>
    <m/>
    <m/>
    <m/>
    <m/>
    <m/>
    <m/>
    <m/>
    <m/>
    <m/>
    <m/>
    <m/>
    <m/>
    <m/>
    <m/>
    <s v="客户自行承担外出费用，座椅配件从座椅厂家直接发的"/>
    <s v="已结算"/>
    <d v="2019-12-31T23:59:59"/>
    <n v="0"/>
    <n v="105.84"/>
    <d v="1899-12-30T00:00:00"/>
    <d v="1899-12-30T00:00:00"/>
    <d v="1899-12-30T00:00:00"/>
    <d v="1899-12-30T00:00:00"/>
    <n v="105.84"/>
    <m/>
    <m/>
    <m/>
    <m/>
    <m/>
    <m/>
    <m/>
    <s v="/"/>
    <m/>
    <x v="1"/>
  </r>
  <r>
    <x v="0"/>
    <s v="2450"/>
    <s v="北京福田戴姆勒汽车有限公司"/>
    <s v="RCFT003545201912300008"/>
    <e v="#N/A"/>
    <s v="终审通过"/>
    <s v="普通维修"/>
    <s v="整车"/>
    <s v="LRDS6PEB1KT031503"/>
    <s v="KT031503"/>
    <s v="欧曼"/>
    <s v="无"/>
    <s v="6系公路车"/>
    <s v="服务产品线"/>
    <d v="2019-09-29T00:00:00"/>
    <d v="2019-10-31T00:00:00"/>
    <n v="14067"/>
    <m/>
    <s v="运输车"/>
    <s v="6×4"/>
    <s v="P001"/>
    <m/>
    <m/>
    <s v="BJ4259SMFKB-AC"/>
    <s v="ISGE5-510"/>
    <s v="76294396"/>
    <s v="包头"/>
    <s v="FT003545"/>
    <s v="FDNEM019"/>
    <s v="鄂尔多斯市盛世融兴汽车贸易有限公司"/>
    <s v="先生"/>
    <s v="4259SMFKB-B9Z04100"/>
    <d v="2019-12-30T13:36:28"/>
    <d v="2019-12-30T14:31:20"/>
    <s v="6810001329"/>
    <s v="座椅内部调节机构卡滞不回位导致漏气"/>
    <s v="驾驶员座椅调整机构卡滞"/>
    <s v="FH468100000008A1093"/>
    <s v="驾驶员座椅总成"/>
    <s v="北京光华荣昌汽车部件有限公司"/>
    <s v="A1093"/>
    <s v="北京光华荣昌汽车部件有限公司"/>
    <s v="FH468100000008A1093"/>
    <s v="驾驶员座椅总成"/>
    <s v="未确认"/>
    <d v="2020-01-04T20:47:44"/>
    <m/>
    <d v="2020-01-04T20:47:44"/>
    <s v="SP012"/>
    <m/>
    <s v="是"/>
    <m/>
    <m/>
    <m/>
    <m/>
    <m/>
    <m/>
    <m/>
    <m/>
    <m/>
    <m/>
    <m/>
    <m/>
    <m/>
    <m/>
    <s v="座椅配件从座椅厂家直发我服务站的"/>
    <s v="已结算"/>
    <d v="2019-12-31T23:59:59"/>
    <n v="0"/>
    <n v="246.96"/>
    <d v="1899-12-30T00:00:00"/>
    <d v="1899-12-30T00:00:00"/>
    <d v="1899-12-30T00:00:00"/>
    <d v="1899-12-30T00:00:00"/>
    <n v="246.96"/>
    <m/>
    <m/>
    <m/>
    <m/>
    <m/>
    <m/>
    <m/>
    <s v="气悬浮"/>
    <m/>
    <x v="0"/>
  </r>
  <r>
    <x v="0"/>
    <s v="2450"/>
    <s v="北京福田戴姆勒汽车有限公司"/>
    <s v="RCFT003545201912310002"/>
    <e v="#N/A"/>
    <s v="终审通过"/>
    <s v="普通维修"/>
    <s v="整车"/>
    <s v="LRDS6PEB6KR025094"/>
    <s v="KR025094"/>
    <s v="欧曼"/>
    <s v="无"/>
    <s v="6系公路车"/>
    <s v="服务产品线"/>
    <d v="2019-07-31T00:00:00"/>
    <d v="2019-11-12T00:00:00"/>
    <n v="7082"/>
    <m/>
    <s v="运输车"/>
    <s v="6×4"/>
    <s v="P001"/>
    <m/>
    <m/>
    <s v="00"/>
    <s v="00"/>
    <s v="00"/>
    <s v="包头"/>
    <s v="FT003545"/>
    <s v="FDNEM019"/>
    <s v="鄂尔多斯市盛世融兴汽车贸易有限公司"/>
    <s v="先生"/>
    <s v="4259SMFKB-C1T03400"/>
    <d v="2019-12-30T17:45:41"/>
    <d v="2019-12-31T11:11:40"/>
    <s v="6810015034"/>
    <s v="调节座椅高低阀管路断裂，导致座椅漏气"/>
    <s v="座椅气阀总成（气囊座椅)漏气"/>
    <s v="FH468100000016A1093"/>
    <s v="驾驶员座椅总成"/>
    <s v="北京光华荣昌汽车部件有限公司"/>
    <s v="A1093"/>
    <s v="北京光华荣昌汽车部件有限公司"/>
    <s v="FH468100000016A1093"/>
    <s v="驾驶员座椅总成"/>
    <s v="已确认"/>
    <d v="2020-01-05T15:26:04"/>
    <m/>
    <d v="2020-01-05T15:26:04"/>
    <s v="SP016"/>
    <m/>
    <s v="是"/>
    <m/>
    <m/>
    <m/>
    <m/>
    <m/>
    <m/>
    <m/>
    <m/>
    <m/>
    <m/>
    <m/>
    <m/>
    <m/>
    <m/>
    <s v="座椅配件从厂家直发我服务站"/>
    <s v="已结算"/>
    <d v="2019-12-31T23:59:59"/>
    <n v="0"/>
    <n v="246.96"/>
    <d v="1899-12-30T00:00:00"/>
    <d v="1899-12-30T00:00:00"/>
    <d v="1899-12-30T00:00:00"/>
    <d v="1899-12-30T00:00:00"/>
    <n v="246.96"/>
    <m/>
    <m/>
    <m/>
    <m/>
    <m/>
    <m/>
    <m/>
    <s v="维修"/>
    <m/>
    <x v="1"/>
  </r>
  <r>
    <x v="0"/>
    <s v="2450"/>
    <s v="北京福田戴姆勒汽车有限公司"/>
    <s v="RCFT003725201912250002"/>
    <s v="RCMFT003725201912250002"/>
    <s v="终审通过"/>
    <s v="普通维修"/>
    <s v="整车"/>
    <s v="LRDV7PEC5KR008323"/>
    <s v="KR008323"/>
    <s v="欧曼"/>
    <s v="无"/>
    <s v="9系非公路车"/>
    <s v="服务产品线"/>
    <d v="2019-03-08T00:00:00"/>
    <d v="2019-06-30T00:00:00"/>
    <n v="67980"/>
    <m/>
    <s v="运输车"/>
    <s v="8X4"/>
    <s v="P002"/>
    <m/>
    <m/>
    <s v="BJ3319DMPKF-AB"/>
    <s v="ISGE5-460"/>
    <s v="76260412"/>
    <s v="沈阳"/>
    <s v="FT003725"/>
    <s v="LIN00118"/>
    <s v="朝阳吉胜重汽销售服务有限公司"/>
    <s v="邢文凯"/>
    <s v="3319DPPKF-A8Z00200"/>
    <d v="2019-12-24T10:40:56"/>
    <d v="2019-12-25T09:40:05"/>
    <s v="6810001329"/>
    <s v="经检查：坐框减震器总成异常损坏，导致座椅升不起来，固定不住。"/>
    <s v="驾驶员座椅调整机构卡滞"/>
    <s v="SH4A-6805001A1093"/>
    <s v="坐框减震器总成"/>
    <s v="北京光华荣昌汽车部件有限公司"/>
    <s v="A1093"/>
    <s v="北京光华荣昌汽车部件有限公司"/>
    <s v="SH4A-6805001A1093"/>
    <s v="坐框减震器总成"/>
    <s v="已确认"/>
    <d v="2020-01-03T17:12:52"/>
    <m/>
    <d v="2020-01-03T17:12:52"/>
    <s v="SP037"/>
    <m/>
    <s v="是"/>
    <m/>
    <m/>
    <m/>
    <m/>
    <m/>
    <m/>
    <m/>
    <m/>
    <m/>
    <m/>
    <m/>
    <m/>
    <m/>
    <m/>
    <m/>
    <s v="已结算"/>
    <d v="2019-12-31T23:59:59"/>
    <n v="272.49"/>
    <n v="246.96"/>
    <d v="1899-12-30T00:00:00"/>
    <d v="1900-02-11T14:09:36"/>
    <d v="1900-01-28T23:16:48"/>
    <d v="1899-12-30T00:00:00"/>
    <n v="593.0100000000001"/>
    <m/>
    <m/>
    <m/>
    <m/>
    <m/>
    <m/>
    <m/>
    <s v="松旷"/>
    <n v="0"/>
    <x v="3"/>
  </r>
  <r>
    <x v="0"/>
    <s v="2450"/>
    <s v="北京福田戴姆勒汽车有限公司"/>
    <s v="RCFT003760201912310017"/>
    <s v="RCMFT003760201912310042"/>
    <s v="终审通过"/>
    <s v="普通维修"/>
    <s v="整车"/>
    <s v="LRDS6PEB0KT030004"/>
    <s v="KT030004"/>
    <s v="欧曼"/>
    <s v="无"/>
    <s v="6系公路车"/>
    <s v="服务产品线"/>
    <d v="2019-09-18T00:00:00"/>
    <d v="2019-10-10T00:00:00"/>
    <n v="24693"/>
    <m/>
    <s v="运输车"/>
    <s v="6×4"/>
    <s v="P001"/>
    <m/>
    <m/>
    <s v="BJ4259SNFKB-AB"/>
    <s v="ISGE5-430"/>
    <s v="76291898"/>
    <s v="江苏"/>
    <s v="FT003760"/>
    <s v="JIS00078"/>
    <s v="南通易人汽车贸易服务有限公司"/>
    <s v="吴建军 "/>
    <s v="4259SNFKB-A1Z01400"/>
    <d v="2019-12-31T08:22:49"/>
    <d v="2019-12-31T16:05:17"/>
    <s v="6810001223"/>
    <s v="该车副驾驶员座椅总成座椅骨架变形导致向右倾斜，乘坐很不舒服"/>
    <s v="驾驶员座椅骨架开焊"/>
    <s v="FH468100000054A1093"/>
    <s v="副驾驶员座椅总成"/>
    <s v="北京光华荣昌汽车部件有限公司"/>
    <s v="A1093"/>
    <s v="北京光华荣昌汽车部件有限公司"/>
    <s v="FH468100000054A1093"/>
    <s v="副驾驶员座椅总成"/>
    <s v="已确认"/>
    <d v="2020-01-05T13:05:39"/>
    <m/>
    <d v="2020-01-05T13:05:39"/>
    <s v="SP013"/>
    <m/>
    <s v="是"/>
    <m/>
    <m/>
    <m/>
    <m/>
    <m/>
    <m/>
    <m/>
    <m/>
    <m/>
    <m/>
    <m/>
    <m/>
    <m/>
    <m/>
    <s v="GTL互动中心派工单号1-QD937G8。该副驾驶员座椅总成旧件铭牌上印有A1093，K0916，H468100000054。新件批号K1127。更换副驾驶员座椅总成（咨询配件技术科此新款座椅配套厂家现无散件向欧曼供货）"/>
    <s v="已结算"/>
    <d v="2019-12-31T23:59:59"/>
    <n v="916.74"/>
    <n v="79.38"/>
    <d v="1899-12-30T00:00:00"/>
    <d v="1900-05-25T16:04:48"/>
    <d v="1900-04-09T20:09:36"/>
    <d v="1899-12-30T00:00:00"/>
    <n v="1243.6299999999999"/>
    <m/>
    <m/>
    <m/>
    <m/>
    <m/>
    <m/>
    <m/>
    <s v="坐垫升降失效"/>
    <n v="0"/>
    <x v="1"/>
  </r>
  <r>
    <x v="0"/>
    <s v="2450"/>
    <s v="北京福田戴姆勒汽车有限公司"/>
    <s v="RCFT003761201912220012"/>
    <s v="RCMFT003761201912220021"/>
    <s v="终审通过"/>
    <s v="普通维修"/>
    <s v="整车"/>
    <s v="LRDS6PEB5KT009522"/>
    <s v="KT009522"/>
    <s v="欧曼"/>
    <s v="无"/>
    <s v="6系公路车"/>
    <s v="服务产品线"/>
    <d v="2019-03-16T00:00:00"/>
    <d v="2019-06-18T00:00:00"/>
    <n v="51808"/>
    <m/>
    <s v="运输车"/>
    <s v="6×4"/>
    <s v="P001"/>
    <m/>
    <m/>
    <s v="BJ4259SNFKB-AA"/>
    <s v="ISGE5-460"/>
    <s v="76262635"/>
    <s v="江苏"/>
    <s v="FT003761"/>
    <s v="JIS00082"/>
    <s v="连云港华泰汽车贸易有限公司"/>
    <s v="孟孟"/>
    <s v="4259SMFKB-F6T01100"/>
    <d v="2019-12-21T10:49:48"/>
    <d v="2019-12-22T17:06:25"/>
    <s v="6810001329"/>
    <s v="座椅下落后，坐上不起，检查发现座椅气悬浮气缸不回位"/>
    <s v="驾驶员座椅调整机构卡滞"/>
    <s v="SH5-6801120A1093"/>
    <s v="气悬浮总成"/>
    <s v="北京光华荣昌汽车部件有限公司"/>
    <s v="A1093"/>
    <s v="北京光华荣昌汽车部件有限公司"/>
    <s v="SH5-6801120A1093"/>
    <s v="气悬浮总成"/>
    <s v="已确认"/>
    <d v="2019-12-30T19:01:04"/>
    <m/>
    <d v="2019-12-30T19:01:04"/>
    <s v="SP012"/>
    <m/>
    <s v="是"/>
    <m/>
    <m/>
    <m/>
    <m/>
    <m/>
    <m/>
    <m/>
    <m/>
    <m/>
    <m/>
    <m/>
    <m/>
    <m/>
    <m/>
    <s v="1-PZC1SOZ"/>
    <s v="已结算"/>
    <d v="2019-12-31T23:59:59"/>
    <n v="465.5"/>
    <n v="123.48"/>
    <d v="1899-12-30T00:00:00"/>
    <d v="1900-03-14T11:31:12"/>
    <d v="1900-02-19T04:48:00"/>
    <d v="1899-12-30T00:00:00"/>
    <n v="714.66000000000008"/>
    <m/>
    <m/>
    <m/>
    <m/>
    <m/>
    <m/>
    <m/>
    <s v="气悬浮失效"/>
    <n v="0"/>
    <x v="4"/>
  </r>
  <r>
    <x v="0"/>
    <s v="2450"/>
    <s v="北京福田戴姆勒汽车有限公司"/>
    <s v="RCFT003761201912250004"/>
    <s v="RCMFT003761201912250020"/>
    <s v="终审通过"/>
    <s v="普通维修"/>
    <s v="整车"/>
    <s v="LRDS6PEB0KT019603"/>
    <s v="KT019603"/>
    <s v="欧曼"/>
    <s v="无"/>
    <s v="6系公路车"/>
    <s v="服务产品线"/>
    <d v="2019-06-04T00:00:00"/>
    <d v="2019-08-05T00:00:00"/>
    <n v="87886"/>
    <m/>
    <s v="运输车"/>
    <s v="6X4"/>
    <s v="P001"/>
    <m/>
    <m/>
    <s v="BJ4259SMFKB-AC"/>
    <s v="ISGE5-430"/>
    <s v="76274015"/>
    <s v="江苏"/>
    <s v="FT003761"/>
    <s v="JIS00082"/>
    <s v="连云港华泰汽车贸易有限公司"/>
    <s v="吴传知"/>
    <s v="4259SMFKB-F6Z00900"/>
    <d v="2019-12-23T10:41:36"/>
    <d v="2019-12-25T17:49:47"/>
    <s v="6810001329"/>
    <s v="客户报修驾驶员座椅不起，检查发现坐骑气悬浮阀内部故障"/>
    <s v="驾驶员座椅调整机构卡滞"/>
    <s v="SH5-6801120A1093"/>
    <s v="气悬浮总成"/>
    <s v="北京光华荣昌汽车部件有限公司"/>
    <s v="A1093"/>
    <s v="北京光华荣昌汽车部件有限公司"/>
    <s v="SH5-6801120A1093"/>
    <s v="气悬浮总成"/>
    <s v="已确认"/>
    <d v="2020-01-04T16:13:57"/>
    <m/>
    <d v="2020-01-04T16:13:57"/>
    <s v="SP014"/>
    <m/>
    <s v="是"/>
    <m/>
    <m/>
    <m/>
    <m/>
    <m/>
    <m/>
    <m/>
    <m/>
    <m/>
    <m/>
    <m/>
    <m/>
    <m/>
    <m/>
    <s v="1-Q257BA4"/>
    <s v="已结算"/>
    <d v="2019-12-31T23:59:59"/>
    <n v="465.5"/>
    <n v="123.48"/>
    <d v="1899-12-30T00:00:00"/>
    <d v="1900-03-14T11:31:12"/>
    <d v="1900-02-19T04:48:00"/>
    <d v="1899-12-30T00:00:00"/>
    <n v="714.66000000000008"/>
    <m/>
    <m/>
    <m/>
    <m/>
    <m/>
    <m/>
    <m/>
    <s v="气悬浮失效"/>
    <n v="0"/>
    <x v="4"/>
  </r>
  <r>
    <x v="0"/>
    <s v="2450"/>
    <s v="北京福田戴姆勒汽车有限公司"/>
    <s v="RCFT003765201912260001"/>
    <s v="RCMFT003765201912250002"/>
    <s v="终审通过"/>
    <s v="普通维修"/>
    <s v="整车"/>
    <s v="LRDV7PEC5KR008452"/>
    <s v="KR008452"/>
    <s v="欧曼"/>
    <s v="无"/>
    <s v="9系非公路车"/>
    <s v="服务产品线"/>
    <d v="2019-03-11T00:00:00"/>
    <d v="2019-04-24T00:00:00"/>
    <n v="46364"/>
    <m/>
    <s v="运输车"/>
    <s v="8X4"/>
    <s v="P002"/>
    <m/>
    <m/>
    <s v="BJ3319DMPKF-AB"/>
    <s v="WP12.430E50"/>
    <s v="1419C037858"/>
    <s v="江苏"/>
    <s v="FT003765"/>
    <s v="JIS00145"/>
    <s v="东海县振东汽车修理厂"/>
    <s v="王红军"/>
    <s v="3319DNPKF-A9Z00200"/>
    <d v="2019-12-25T10:28:25"/>
    <d v="2019-12-26T16:50:51"/>
    <s v="6810015034"/>
    <s v="该车座椅气悬浮总成上黑色齿环滑丝，导致气阀漏气，座椅漏气严重，乘坐时无法弹起来。"/>
    <s v="座椅气阀总成（气囊座椅)漏气"/>
    <s v="SH5-6801120A1093"/>
    <s v="气悬浮总成"/>
    <s v="北京光华荣昌汽车部件有限公司"/>
    <s v="A1093"/>
    <s v="北京光华荣昌汽车部件有限公司"/>
    <s v="FH468100000013A1093"/>
    <s v="驾驶员座椅总成"/>
    <s v="未确认"/>
    <d v="2020-01-04T13:39:18"/>
    <m/>
    <d v="2020-01-04T13:39:18"/>
    <s v="SP015"/>
    <m/>
    <s v="是"/>
    <m/>
    <m/>
    <m/>
    <m/>
    <m/>
    <m/>
    <m/>
    <m/>
    <m/>
    <m/>
    <m/>
    <m/>
    <m/>
    <m/>
    <m/>
    <s v="已结算"/>
    <d v="2019-12-31T23:59:59"/>
    <n v="465.5"/>
    <n v="246.96"/>
    <d v="1899-12-30T00:00:00"/>
    <d v="1900-03-14T11:31:12"/>
    <d v="1900-02-19T04:48:00"/>
    <d v="1899-12-30T00:00:00"/>
    <n v="838.1400000000001"/>
    <m/>
    <m/>
    <m/>
    <m/>
    <m/>
    <m/>
    <m/>
    <s v="气悬浮失效"/>
    <n v="0"/>
    <x v="4"/>
  </r>
  <r>
    <x v="0"/>
    <s v="2450"/>
    <s v="北京福田戴姆勒汽车有限公司"/>
    <s v="RCFT003767201912250004"/>
    <s v="RCMFT003767201912240001"/>
    <s v="终审通过"/>
    <s v="外出服务"/>
    <s v="整车"/>
    <s v="LRDV6PEC6KR032357"/>
    <s v="KR032357"/>
    <s v="欧曼"/>
    <s v="无"/>
    <s v="9系非公路车"/>
    <s v="服务产品线"/>
    <d v="2019-10-15T00:00:00"/>
    <d v="2019-11-11T00:00:00"/>
    <n v="6103"/>
    <m/>
    <s v="运输车"/>
    <s v="6X4"/>
    <s v="P002"/>
    <m/>
    <m/>
    <s v="BJ3253DLPKB-AE"/>
    <s v="WP12.375E50"/>
    <s v="1419J111669"/>
    <s v="南昌"/>
    <s v="FT003767"/>
    <s v="JIX00016"/>
    <s v="南昌轩景汽车维修有限公司"/>
    <s v="汪俊"/>
    <s v="3253DMPKB-X1Z01600"/>
    <d v="2019-12-22T15:36:04"/>
    <d v="2019-12-25T16:34:05"/>
    <s v="8210001111"/>
    <s v="经检查：左边后视镜小镜面掉落"/>
    <s v="左后视镜玻璃镜面开裂"/>
    <s v="FH2821010100A0A1093"/>
    <s v="后视镜总成(左 带后盖)"/>
    <s v="北京光华荣昌汽车部件有限公司"/>
    <s v="A1093"/>
    <s v="北京光华荣昌汽车部件有限公司"/>
    <s v="FH2821010100A0A1093"/>
    <s v="后视镜总成(左 带后盖)"/>
    <s v="已确认"/>
    <d v="2020-01-03T17:00:40"/>
    <m/>
    <d v="2020-01-03T17:00:40"/>
    <s v="SP014"/>
    <m/>
    <s v="是"/>
    <m/>
    <m/>
    <m/>
    <m/>
    <m/>
    <m/>
    <m/>
    <m/>
    <m/>
    <m/>
    <m/>
    <m/>
    <m/>
    <m/>
    <s v="客户自费外出，外出地址：江西省景德镇市浮梁县靠近 "/>
    <s v="已结算"/>
    <d v="2019-12-31T23:59:59"/>
    <n v="222.32"/>
    <n v="79.38"/>
    <d v="1899-12-30T00:00:00"/>
    <d v="1900-02-03T13:40:48"/>
    <d v="1900-01-23T10:48:00"/>
    <d v="1899-12-30T00:00:00"/>
    <n v="361.71999999999997"/>
    <m/>
    <m/>
    <m/>
    <m/>
    <m/>
    <m/>
    <m/>
    <s v="小镜片脱落"/>
    <n v="0"/>
    <x v="7"/>
  </r>
  <r>
    <x v="0"/>
    <s v="2450"/>
    <s v="北京福田戴姆勒汽车有限公司"/>
    <s v="RCFT003767201912300010"/>
    <e v="#N/A"/>
    <s v="终审通过"/>
    <s v="外出服务"/>
    <s v="整车"/>
    <s v="LRDS6PEB9KT020278"/>
    <s v="KT020278"/>
    <s v="欧曼"/>
    <s v="无"/>
    <s v="6系公路车"/>
    <s v="服务产品线"/>
    <d v="2019-06-15T00:00:00"/>
    <d v="2019-08-03T00:00:00"/>
    <n v="33630"/>
    <m/>
    <s v="运输车"/>
    <s v="4×2"/>
    <s v="P001"/>
    <m/>
    <m/>
    <s v="BJ4189SLFKA-AJ"/>
    <s v="ISGE5-460"/>
    <s v="76276271"/>
    <s v="南昌"/>
    <s v="FT003767"/>
    <s v="JIX00016"/>
    <s v="南昌轩景汽车维修有限公司"/>
    <s v="李亚宏"/>
    <s v="4189SLFKA-F8T00900"/>
    <d v="2019-12-30T10:05:15"/>
    <d v="2019-12-30T17:44:53"/>
    <s v="6810001210"/>
    <s v="经检查：安全带卡扣指示开关线束断裂，导致安全带报警"/>
    <s v="驾驶员座椅骨架断裂"/>
    <s v="SH4681010070A0A1093"/>
    <s v="底支架总成"/>
    <s v="北京光华荣昌汽车部件有限公司"/>
    <s v="A1093"/>
    <s v="北京光华荣昌汽车部件有限公司"/>
    <s v="SH4681010070A0A1093"/>
    <s v="底支架总成"/>
    <s v="已确认"/>
    <d v="2020-01-04T14:04:28"/>
    <m/>
    <d v="2020-01-04T14:04:28"/>
    <s v="SP038"/>
    <m/>
    <s v="是"/>
    <m/>
    <m/>
    <m/>
    <m/>
    <m/>
    <s v="STCFT003767201912300004"/>
    <s v="生效"/>
    <m/>
    <s v="用户来电反映：安全带报警，请求救援"/>
    <s v="_x000d_&#10;审批人：SP038_x000d_&#10;审批时间：2020/01/04  14:04:26_x000d_&#10;审批意见：_x000d_&#10;"/>
    <m/>
    <m/>
    <m/>
    <m/>
    <s v="APP照片已匹配上传"/>
    <s v="已结算"/>
    <d v="2019-12-31T23:59:59"/>
    <n v="0"/>
    <n v="123.48"/>
    <d v="1900-09-01T00:00:00"/>
    <d v="1899-12-30T00:00:00"/>
    <d v="1899-12-30T00:00:00"/>
    <d v="1899-12-30T00:00:00"/>
    <n v="368.48"/>
    <m/>
    <m/>
    <m/>
    <m/>
    <m/>
    <m/>
    <m/>
    <s v="维修"/>
    <m/>
    <x v="1"/>
  </r>
  <r>
    <x v="0"/>
    <s v="2450"/>
    <s v="北京福田戴姆勒汽车有限公司"/>
    <s v="RCFT003775201912250017"/>
    <s v="RCMFT003775201912250070"/>
    <s v="终审通过"/>
    <s v="普通维修"/>
    <s v="整车"/>
    <s v="LRDV6PEC5JT017446"/>
    <s v="JT017446"/>
    <s v="欧曼"/>
    <s v="无"/>
    <s v="6系公路车"/>
    <s v="服务产品线"/>
    <d v="2018-08-11T00:00:00"/>
    <d v="2018-11-16T00:00:00"/>
    <n v="62390"/>
    <m/>
    <s v="运输车"/>
    <s v="6X2"/>
    <s v="无"/>
    <m/>
    <m/>
    <s v="BJ1259VMPKP-AA"/>
    <s v="ISGE5-280"/>
    <s v="76228874"/>
    <s v="沈阳"/>
    <s v="FT003775"/>
    <s v="LIN00034"/>
    <s v="辽宁利丰源达汽车销售有限公司"/>
    <s v="董"/>
    <s v="1239VMPKL-A1Z00100"/>
    <d v="2019-12-25T13:43:19"/>
    <d v="2019-12-25T16:34:01"/>
    <s v="6810001329"/>
    <s v="座椅气悬浮失效，导致座椅晃荡"/>
    <s v="驾驶员座椅调整机构卡滞"/>
    <s v="SH5-6801120A1093"/>
    <s v="气悬浮总成"/>
    <s v="北京光华荣昌汽车部件有限公司"/>
    <s v="A1093"/>
    <s v="北京光华荣昌汽车部件有限公司"/>
    <s v="SH5-6801120A1093"/>
    <s v="气悬浮总成"/>
    <s v="未确认"/>
    <d v="2020-01-04T09:40:05"/>
    <m/>
    <d v="2020-01-04T09:40:05"/>
    <s v="SP014"/>
    <m/>
    <s v="是"/>
    <m/>
    <m/>
    <m/>
    <m/>
    <m/>
    <m/>
    <m/>
    <m/>
    <m/>
    <m/>
    <m/>
    <m/>
    <m/>
    <m/>
    <s v="更换气悬浮总成 "/>
    <s v="已结算"/>
    <d v="2019-12-31T23:59:59"/>
    <n v="465.5"/>
    <n v="123.48"/>
    <d v="1899-12-30T00:00:00"/>
    <d v="1900-03-14T11:31:12"/>
    <d v="1900-02-19T04:48:00"/>
    <d v="1899-12-30T00:00:00"/>
    <n v="714.66000000000008"/>
    <m/>
    <m/>
    <m/>
    <m/>
    <m/>
    <m/>
    <m/>
    <s v="气悬浮失效"/>
    <n v="0"/>
    <x v="4"/>
  </r>
  <r>
    <x v="0"/>
    <s v="2450"/>
    <s v="北京福田戴姆勒汽车有限公司"/>
    <s v="RCFT003775201912260012"/>
    <s v="RCMFT003775201912260091"/>
    <s v="终审通过"/>
    <s v="普通维修"/>
    <s v="整车"/>
    <s v="LRDV6PEC0KR014159"/>
    <s v="KR014159"/>
    <s v="欧曼"/>
    <s v="无"/>
    <s v="9系非公路车"/>
    <s v="服务产品线"/>
    <d v="2019-04-12T00:00:00"/>
    <d v="2019-06-04T00:00:00"/>
    <n v="33795"/>
    <m/>
    <s v="运输车"/>
    <s v="6X4"/>
    <s v="P002"/>
    <m/>
    <m/>
    <s v="BJ3259DLPKE-AD"/>
    <s v="WP10.350E53"/>
    <s v="1619D046829"/>
    <s v="沈阳"/>
    <s v="FT003775"/>
    <s v="LIN00034"/>
    <s v="辽宁利丰源达汽车销售有限公司"/>
    <s v="张"/>
    <s v="3259DMPJE-A5Z00100"/>
    <d v="2019-12-26T13:31:07"/>
    <d v="2019-12-26T16:03:14"/>
    <s v="6810001329"/>
    <s v="座椅行驶中晃动，"/>
    <s v="驾驶员座椅调整机构卡滞"/>
    <s v="SH5-6801120A1093"/>
    <s v="气悬浮总成"/>
    <s v="北京光华荣昌汽车部件有限公司"/>
    <s v="A1093"/>
    <s v="北京光华荣昌汽车部件有限公司"/>
    <s v="SH5-6801120A1093"/>
    <s v="气悬浮总成"/>
    <s v="已确认"/>
    <d v="2020-01-02T14:30:21"/>
    <m/>
    <d v="2020-01-02T14:30:21"/>
    <s v="SP015"/>
    <m/>
    <s v="是"/>
    <m/>
    <m/>
    <m/>
    <m/>
    <m/>
    <m/>
    <m/>
    <m/>
    <m/>
    <m/>
    <m/>
    <m/>
    <m/>
    <m/>
    <s v="更换气悬浮总成   "/>
    <s v="已结算"/>
    <d v="2019-12-31T23:59:59"/>
    <n v="465.5"/>
    <n v="123.48"/>
    <d v="1899-12-30T00:00:00"/>
    <d v="1900-03-14T11:31:12"/>
    <d v="1900-02-19T04:48:00"/>
    <d v="1899-12-30T00:00:00"/>
    <n v="714.66000000000008"/>
    <m/>
    <m/>
    <m/>
    <m/>
    <m/>
    <m/>
    <m/>
    <s v="气悬浮失效"/>
    <n v="0"/>
    <x v="4"/>
  </r>
  <r>
    <x v="0"/>
    <s v="2450"/>
    <s v="北京福田戴姆勒汽车有限公司"/>
    <s v="RCFT003775201912270012"/>
    <s v="RCMFT003775201912270087"/>
    <s v="终审通过"/>
    <s v="普通维修"/>
    <s v="整车"/>
    <s v="LRDS6PEB0KR019145"/>
    <s v="KR019145"/>
    <s v="欧曼"/>
    <s v="无"/>
    <s v="6系公路车"/>
    <s v="服务产品线"/>
    <d v="2019-05-31T00:00:00"/>
    <d v="2019-08-30T00:00:00"/>
    <n v="39397"/>
    <m/>
    <s v="运输车"/>
    <s v="4×2"/>
    <s v="P001"/>
    <m/>
    <m/>
    <s v="00"/>
    <s v="ISGE5-460"/>
    <s v="76275558"/>
    <s v="沈阳"/>
    <s v="FT003775"/>
    <s v="LIN00034"/>
    <s v="辽宁利丰源达汽车销售有限公司"/>
    <s v="张"/>
    <s v="4189SLFKA-F8T00900"/>
    <d v="2019-12-27T11:05:09"/>
    <d v="2019-12-27T14:38:49"/>
    <s v="6810001329"/>
    <s v="座椅行驶中晃动，检查气悬浮漏气"/>
    <s v="驾驶员座椅调整机构卡滞"/>
    <s v="SH5-6801120A1093"/>
    <s v="气悬浮总成"/>
    <s v="北京光华荣昌汽车部件有限公司"/>
    <s v="A1093"/>
    <s v="北京光华荣昌汽车部件有限公司"/>
    <s v="SH5-6801120A1093"/>
    <s v="气悬浮总成"/>
    <s v="已确认"/>
    <d v="2020-01-03T13:57:11"/>
    <m/>
    <d v="2020-01-03T13:57:11"/>
    <s v="SP036"/>
    <m/>
    <s v="是"/>
    <m/>
    <m/>
    <m/>
    <m/>
    <m/>
    <m/>
    <m/>
    <m/>
    <m/>
    <m/>
    <m/>
    <m/>
    <m/>
    <m/>
    <s v="更换气悬浮总成 "/>
    <s v="已结算"/>
    <d v="2019-12-31T23:59:59"/>
    <n v="453.46"/>
    <n v="123.48"/>
    <d v="1899-12-30T00:00:00"/>
    <d v="1900-03-12T13:12:00"/>
    <d v="1900-02-17T21:07:12"/>
    <d v="1899-12-30T00:00:00"/>
    <n v="699.36999999999989"/>
    <m/>
    <m/>
    <m/>
    <m/>
    <m/>
    <m/>
    <m/>
    <s v="气悬浮失效"/>
    <n v="0"/>
    <x v="4"/>
  </r>
  <r>
    <x v="0"/>
    <s v="2450"/>
    <s v="北京福田戴姆勒汽车有限公司"/>
    <s v="RCFT003775201912270014"/>
    <s v="RCMFT003775201912270090"/>
    <s v="终审通过"/>
    <s v="普通维修"/>
    <s v="整车"/>
    <s v="LRDV6PEC3KT014157"/>
    <s v="KT014157"/>
    <s v="欧曼"/>
    <s v="无"/>
    <s v="9系非公路车"/>
    <s v="服务产品线"/>
    <d v="2019-04-13T00:00:00"/>
    <d v="2019-05-17T00:00:00"/>
    <n v="88703"/>
    <m/>
    <s v="运输车"/>
    <s v="6X4"/>
    <s v="P002"/>
    <m/>
    <m/>
    <s v="BJ3259DLPKE-AD"/>
    <s v="WP10.350E53"/>
    <s v="1619D046828"/>
    <s v="沈阳"/>
    <s v="FT003775"/>
    <s v="LIN00034"/>
    <s v="辽宁利丰源达汽车销售有限公司"/>
    <s v="张"/>
    <s v="3259DMPJE-A5Z00100"/>
    <d v="2019-12-27T14:04:13"/>
    <d v="2019-12-27T14:48:04"/>
    <s v="6810001329"/>
    <s v="驾驶员座椅调整装饰卡滞"/>
    <s v="驾驶员座椅调整机构卡滞"/>
    <s v="SH5-6801120A1093"/>
    <s v="气悬浮总成"/>
    <s v="北京光华荣昌汽车部件有限公司"/>
    <s v="A1093"/>
    <s v="北京光华荣昌汽车部件有限公司"/>
    <s v="SH5-6801120A1093"/>
    <s v="气悬浮总成"/>
    <s v="已确认"/>
    <d v="2020-01-03T10:56:18"/>
    <m/>
    <d v="2020-01-03T10:56:18"/>
    <s v="SP036"/>
    <m/>
    <s v="是"/>
    <m/>
    <m/>
    <m/>
    <m/>
    <m/>
    <m/>
    <m/>
    <m/>
    <m/>
    <m/>
    <m/>
    <m/>
    <m/>
    <m/>
    <s v="更换气悬浮总成 "/>
    <s v="已结算"/>
    <d v="2019-12-31T23:59:59"/>
    <n v="453.46"/>
    <n v="123.48"/>
    <d v="1899-12-30T00:00:00"/>
    <d v="1900-03-12T13:12:00"/>
    <d v="1900-02-17T21:07:12"/>
    <d v="1899-12-30T00:00:00"/>
    <n v="699.36999999999989"/>
    <m/>
    <m/>
    <m/>
    <m/>
    <m/>
    <m/>
    <m/>
    <s v="气悬浮失效"/>
    <n v="0"/>
    <x v="4"/>
  </r>
  <r>
    <x v="0"/>
    <s v="2450"/>
    <s v="北京福田戴姆勒汽车有限公司"/>
    <s v="RCFT003775201912300001"/>
    <s v="RCMFT003775201912300002"/>
    <s v="终审通过"/>
    <s v="普通维修"/>
    <s v="整车"/>
    <s v="LRDV7PEC3JT019838"/>
    <s v="JT019838"/>
    <s v="欧曼"/>
    <s v="无"/>
    <s v="6系公路车"/>
    <s v="服务产品线"/>
    <d v="2018-09-14T00:00:00"/>
    <d v="2019-01-09T00:00:00"/>
    <n v="148758"/>
    <m/>
    <s v="运输车"/>
    <s v="8X4"/>
    <s v="无"/>
    <m/>
    <m/>
    <s v="BJ1319VNPKJ-AE"/>
    <s v="ISGE5-460"/>
    <s v="76234211"/>
    <s v="沈阳"/>
    <s v="FT003775"/>
    <s v="LIN00034"/>
    <s v="辽宁利丰源达汽车销售有限公司"/>
    <s v="王"/>
    <s v="1319VNPKF-D1T00200"/>
    <d v="2019-12-29T15:16:06"/>
    <d v="2019-12-30T09:28:16"/>
    <s v="6810001329"/>
    <s v="座椅调整机构不好使"/>
    <s v="驾驶员座椅调整机构卡滞"/>
    <s v="SH5-6801120A1093"/>
    <s v="气悬浮总成"/>
    <s v="北京光华荣昌汽车部件有限公司"/>
    <s v="A1093"/>
    <s v="北京光华荣昌汽车部件有限公司"/>
    <s v="SH5-6801120A1093"/>
    <s v="气悬浮总成"/>
    <s v="已确认"/>
    <d v="2020-01-04T17:21:29"/>
    <m/>
    <d v="2020-01-04T17:21:29"/>
    <s v="SP012"/>
    <m/>
    <s v="是"/>
    <m/>
    <m/>
    <m/>
    <m/>
    <m/>
    <m/>
    <m/>
    <m/>
    <m/>
    <m/>
    <m/>
    <m/>
    <m/>
    <m/>
    <s v="更换气悬浮总成   "/>
    <s v="已结算"/>
    <d v="2019-12-31T23:59:59"/>
    <n v="453.46"/>
    <n v="123.48"/>
    <d v="1899-12-30T00:00:00"/>
    <d v="1900-03-12T13:12:00"/>
    <d v="1900-02-17T21:07:12"/>
    <d v="1899-12-30T00:00:00"/>
    <n v="699.36999999999989"/>
    <m/>
    <m/>
    <m/>
    <m/>
    <m/>
    <m/>
    <m/>
    <s v="气悬浮失效"/>
    <n v="0"/>
    <x v="4"/>
  </r>
  <r>
    <x v="0"/>
    <s v="2450"/>
    <s v="北京福田戴姆勒汽车有限公司"/>
    <s v="RCFT003775201912300009"/>
    <s v="RCMFT003775201912300065"/>
    <s v="终审通过"/>
    <s v="普通维修"/>
    <s v="整车"/>
    <s v="LRDV6PEC1KR014154"/>
    <s v="KR014154"/>
    <s v="欧曼"/>
    <s v="无"/>
    <s v="9系非公路车"/>
    <s v="服务产品线"/>
    <d v="2019-04-13T00:00:00"/>
    <d v="2019-05-21T00:00:00"/>
    <n v="70738"/>
    <m/>
    <s v="运输车"/>
    <s v="6X4"/>
    <s v="P002"/>
    <m/>
    <m/>
    <s v="BJ3259DLPKE-AD"/>
    <s v="WP10.350E53"/>
    <s v="1619D046832"/>
    <s v="沈阳"/>
    <s v="FT003775"/>
    <s v="LIN00034"/>
    <s v="辽宁利丰源达汽车销售有限公司"/>
    <s v="现代"/>
    <s v="3259DMPJE-A5Z00100"/>
    <d v="2019-12-30T14:06:37"/>
    <d v="2019-12-30T15:09:52"/>
    <s v="6810001329"/>
    <s v="座椅行驶中晃动，气悬浮不好使"/>
    <s v="驾驶员座椅调整机构卡滞"/>
    <s v="SH5-6801120A1093"/>
    <s v="气悬浮总成"/>
    <s v="北京光华荣昌汽车部件有限公司"/>
    <s v="A1093"/>
    <s v="北京光华荣昌汽车部件有限公司"/>
    <s v="SH5-6801120A1093"/>
    <s v="气悬浮总成"/>
    <s v="未确认"/>
    <d v="2020-01-03T09:23:10"/>
    <m/>
    <d v="2020-01-03T09:23:10"/>
    <s v="SP011"/>
    <m/>
    <s v="是"/>
    <m/>
    <m/>
    <m/>
    <m/>
    <m/>
    <m/>
    <m/>
    <m/>
    <m/>
    <m/>
    <m/>
    <m/>
    <m/>
    <m/>
    <s v="更换气悬浮总成  "/>
    <s v="已结算"/>
    <d v="2019-12-31T23:59:59"/>
    <n v="453.46"/>
    <n v="123.48"/>
    <d v="1899-12-30T00:00:00"/>
    <d v="1900-03-12T13:12:00"/>
    <d v="1900-02-17T21:07:12"/>
    <d v="1899-12-30T00:00:00"/>
    <n v="699.36999999999989"/>
    <m/>
    <m/>
    <m/>
    <m/>
    <m/>
    <m/>
    <m/>
    <s v="气悬浮失效"/>
    <n v="0"/>
    <x v="4"/>
  </r>
  <r>
    <x v="0"/>
    <s v="2450"/>
    <s v="北京福田戴姆勒汽车有限公司"/>
    <s v="RCFT003807201912260006"/>
    <e v="#N/A"/>
    <s v="终审通过"/>
    <s v="普通维修"/>
    <s v="整车"/>
    <s v="LRDV7PEC6KR035854"/>
    <s v="KR035854"/>
    <s v="欧曼"/>
    <s v="无"/>
    <s v="6系公路车"/>
    <s v="服务产品线"/>
    <d v="2019-11-06T00:00:00"/>
    <d v="2019-11-15T00:00:00"/>
    <n v="10593"/>
    <m/>
    <s v="运输车"/>
    <s v="8×4"/>
    <s v="P004"/>
    <m/>
    <m/>
    <s v="BJ1319VNPKJ-AE"/>
    <s v="ISGE5-460"/>
    <s v="76301367"/>
    <s v="鲁西"/>
    <s v="FT003807"/>
    <s v="SHD00073"/>
    <s v="济南欧康汽车服务有限公司"/>
    <s v="张波"/>
    <s v="1319VPPKF-F1T00300"/>
    <d v="2019-12-26T10:51:07"/>
    <d v="2019-12-26T14:58:59"/>
    <s v="6810015034"/>
    <s v="经检查座椅气管开裂漏气，维修座椅气管试车故障排除"/>
    <s v="座椅气阀总成（气囊座椅)漏气"/>
    <s v="S4681010070A0A1093"/>
    <s v="座椅底部安装支座"/>
    <s v="北京光华荣昌汽车部件有限公司"/>
    <s v="A1093"/>
    <s v="北京光华荣昌汽车部件有限公司"/>
    <s v="S4681010070A0A1093"/>
    <s v="座椅底部安装支座"/>
    <s v="已确认"/>
    <d v="2020-01-02T08:52:07"/>
    <m/>
    <d v="2020-01-02T08:52:07"/>
    <s v="SP015"/>
    <m/>
    <s v="是"/>
    <m/>
    <m/>
    <m/>
    <m/>
    <m/>
    <m/>
    <m/>
    <m/>
    <m/>
    <m/>
    <m/>
    <m/>
    <m/>
    <m/>
    <s v="免费上门维修"/>
    <s v="已结算"/>
    <d v="2019-12-31T23:59:59"/>
    <n v="0"/>
    <n v="223.44"/>
    <d v="1899-12-30T00:00:00"/>
    <d v="1899-12-30T00:00:00"/>
    <d v="1899-12-30T00:00:00"/>
    <d v="1899-12-30T00:00:00"/>
    <n v="223.44"/>
    <m/>
    <m/>
    <m/>
    <m/>
    <m/>
    <m/>
    <m/>
    <s v="维修"/>
    <m/>
    <x v="1"/>
  </r>
  <r>
    <x v="0"/>
    <s v="2450"/>
    <s v="北京福田戴姆勒汽车有限公司"/>
    <s v="RCFT003812201912240001"/>
    <s v="RCMFT003812201912240002"/>
    <s v="终审通过"/>
    <s v="普通维修"/>
    <s v="整车"/>
    <s v="LRDS6PEB7JR024499"/>
    <s v="JR024499"/>
    <s v="欧曼"/>
    <s v="无"/>
    <s v="6系公路车"/>
    <s v="服务产品线"/>
    <d v="2018-10-31T00:00:00"/>
    <d v="2018-10-31T00:00:00"/>
    <n v="72743"/>
    <m/>
    <s v="运输车"/>
    <s v="6X4"/>
    <s v="无"/>
    <m/>
    <m/>
    <s v="00"/>
    <s v="ISGE5-430"/>
    <s v="00"/>
    <s v="鲁东"/>
    <s v="FT003812"/>
    <s v="SHD00161"/>
    <s v="山东滨州黄河科技发展有限责任公司"/>
    <s v="王佳伟"/>
    <s v="4259SNFKB-A1Z01400"/>
    <d v="2019-12-01T13:33:14"/>
    <d v="2019-12-24T11:21:21"/>
    <s v="6810001223"/>
    <s v="用户来站反映座椅不正、靠背卡不住，检查发现座椅骨架变形、靠背调整机构损坏，更换后故障排除"/>
    <s v="驾驶员座椅骨架开焊"/>
    <s v="FH4681010110A0A1093"/>
    <s v="驾驶员座椅总成"/>
    <s v="北京光华荣昌汽车部件有限公司"/>
    <s v="A1093"/>
    <s v="北京光华荣昌汽车部件有限公司"/>
    <s v="FH4681010110A0A1093"/>
    <s v="驾驶员座椅总成"/>
    <s v="未确认"/>
    <d v="2019-12-31T19:36:28"/>
    <m/>
    <d v="2019-12-31T19:36:28"/>
    <s v="SP011"/>
    <m/>
    <s v="是"/>
    <m/>
    <m/>
    <m/>
    <m/>
    <m/>
    <m/>
    <m/>
    <m/>
    <m/>
    <m/>
    <m/>
    <m/>
    <m/>
    <m/>
    <m/>
    <s v="已结算"/>
    <d v="2019-12-31T23:59:59"/>
    <n v="2640.05"/>
    <n v="109.2"/>
    <d v="1899-12-30T00:00:00"/>
    <d v="1901-02-25T09:36:00"/>
    <d v="1900-10-16T09:36:00"/>
    <d v="1899-12-30T00:00:00"/>
    <n v="3462.05"/>
    <m/>
    <m/>
    <m/>
    <m/>
    <s v="车队客户"/>
    <m/>
    <m/>
    <s v="偏斜"/>
    <n v="0"/>
    <x v="3"/>
  </r>
  <r>
    <x v="0"/>
    <s v="2450"/>
    <s v="北京福田戴姆勒汽车有限公司"/>
    <s v="RCFT003820201912230003"/>
    <s v="RCMFT003820201912230004"/>
    <s v="终审通过"/>
    <s v="普通维修"/>
    <s v="整车"/>
    <s v="LRDS6PTC8KR018966"/>
    <s v="KR018966"/>
    <s v="欧曼"/>
    <s v="无"/>
    <s v="6系公路车"/>
    <s v="服务产品线"/>
    <d v="2019-05-29T00:00:00"/>
    <d v="2019-09-30T00:00:00"/>
    <n v="45125"/>
    <m/>
    <s v="运输车"/>
    <s v="6×4"/>
    <s v="P001"/>
    <m/>
    <m/>
    <s v="BJ4253SNFCB-AE"/>
    <s v="ISG12GE5-400"/>
    <s v="76274237"/>
    <s v="晋北"/>
    <s v="FT003820"/>
    <s v="SHX00021"/>
    <s v="阳泉市迅力汽车修理有限责任公司"/>
    <s v="王可"/>
    <s v="4257SNFCB-W7T00800"/>
    <d v="2019-12-22T09:58:20"/>
    <d v="2019-12-23T11:41:25"/>
    <s v="6810002210"/>
    <s v="用户反映：座椅坐下不起漏气倾斜，到站后检查发现为座椅气囊损坏漏气，座椅倾斜座椅坐垫开裂，多处损坏需为用户更换座椅处理"/>
    <s v="副驾驶员座椅骨架断裂"/>
    <s v="FH0681010100A0A1093"/>
    <s v="驾驶员座椅总成"/>
    <s v="北京光华荣昌汽车部件有限公司"/>
    <s v="A1093"/>
    <s v="北京光华荣昌汽车部件有限公司"/>
    <s v="FH0681010100A0A1093"/>
    <s v="驾驶员座椅总成"/>
    <s v="已确认"/>
    <d v="2019-12-31T15:05:42"/>
    <m/>
    <d v="2019-12-31T15:05:42"/>
    <s v="SP013"/>
    <m/>
    <s v="是"/>
    <m/>
    <m/>
    <m/>
    <m/>
    <m/>
    <m/>
    <m/>
    <m/>
    <m/>
    <m/>
    <m/>
    <m/>
    <m/>
    <m/>
    <m/>
    <s v="已结算"/>
    <d v="2019-12-31T23:59:59"/>
    <n v="1555.99"/>
    <n v="95.76"/>
    <d v="1899-12-30T00:00:00"/>
    <d v="1900-09-04T22:48:00"/>
    <d v="1900-06-19T03:36:00"/>
    <d v="1899-12-30T00:00:00"/>
    <n v="2071.85"/>
    <m/>
    <m/>
    <m/>
    <m/>
    <m/>
    <m/>
    <m/>
    <s v="歪斜"/>
    <n v="0"/>
    <x v="3"/>
  </r>
  <r>
    <x v="0"/>
    <s v="2450"/>
    <s v="北京福田戴姆勒汽车有限公司"/>
    <s v="RCFT003820201912240009"/>
    <s v="RCMFT003820201912240009"/>
    <s v="终审通过"/>
    <s v="普通维修"/>
    <s v="整车"/>
    <s v="LRDS6PTC6JR023128"/>
    <s v="JR023128"/>
    <s v="欧曼"/>
    <s v="无"/>
    <s v="6系公路车"/>
    <s v="服务产品线"/>
    <d v="2018-10-26T00:00:00"/>
    <d v="2018-10-29T00:00:00"/>
    <n v="145060"/>
    <m/>
    <s v="运输车"/>
    <s v="6×4"/>
    <s v="无"/>
    <m/>
    <m/>
    <s v="BJ4253SNFCB-AE"/>
    <s v="ISG12GE5-400"/>
    <s v="76239516"/>
    <s v="晋北"/>
    <s v="FT003820"/>
    <s v="SHX00021"/>
    <s v="阳泉市迅力汽车修理有限责任公司"/>
    <s v="飞飞"/>
    <s v="4257SNFCB-W7T00100"/>
    <d v="2019-12-23T12:59:24"/>
    <d v="2019-12-24T12:36:39"/>
    <s v="6810001210"/>
    <s v="用户反映：座椅倾斜漏气，到站后检查发现为座椅倾斜漏气座椅骨架开裂座椅坐垫开裂座椅气囊损坏多处损坏，需为用户更换座椅处理 "/>
    <s v="驾驶员座椅骨架断裂"/>
    <s v="FH0681010100A0A1093"/>
    <s v="驾驶员座椅总成"/>
    <s v="北京光华荣昌汽车部件有限公司"/>
    <s v="A1093"/>
    <s v="北京光华荣昌汽车部件有限公司"/>
    <s v="FH0681010100A0A1093"/>
    <s v="驾驶员座椅总成"/>
    <s v="已确认"/>
    <d v="2019-12-31T10:04:11"/>
    <m/>
    <d v="2019-12-31T10:04:11"/>
    <s v="SP011"/>
    <m/>
    <s v="是"/>
    <m/>
    <m/>
    <m/>
    <m/>
    <m/>
    <m/>
    <m/>
    <m/>
    <m/>
    <m/>
    <m/>
    <m/>
    <m/>
    <m/>
    <m/>
    <s v="已结算"/>
    <d v="2019-12-31T23:59:59"/>
    <n v="1555.99"/>
    <n v="95.76"/>
    <d v="1899-12-30T00:00:00"/>
    <d v="1900-09-04T22:48:00"/>
    <d v="1900-06-19T03:36:00"/>
    <d v="1899-12-30T00:00:00"/>
    <n v="2071.85"/>
    <m/>
    <m/>
    <m/>
    <m/>
    <m/>
    <m/>
    <m/>
    <s v="歪斜"/>
    <n v="0"/>
    <x v="3"/>
  </r>
  <r>
    <x v="0"/>
    <s v="2450"/>
    <s v="北京福田戴姆勒汽车有限公司"/>
    <s v="RCFT003827201912210026"/>
    <s v="RCMFT003827201912210151"/>
    <s v="终审通过"/>
    <s v="普通维修"/>
    <s v="整车"/>
    <s v="LRDS6PEBXKR003969"/>
    <s v="KR003969"/>
    <s v="欧曼"/>
    <s v="无"/>
    <s v="6系公路车"/>
    <s v="服务产品线"/>
    <d v="2019-01-28T00:00:00"/>
    <d v="2019-04-12T00:00:00"/>
    <n v="60921"/>
    <m/>
    <s v="运输车"/>
    <s v="6X4"/>
    <s v="无"/>
    <m/>
    <m/>
    <s v="BJ4259SNFKB-AA"/>
    <s v="ISGE5-430"/>
    <s v="76255864"/>
    <s v="乌鲁木齐"/>
    <s v="FT003827"/>
    <s v="XIJ00026"/>
    <s v="新疆华域盛汽车销售有限公司"/>
    <s v="程建良"/>
    <s v="4259SMFKB-F6Z00500"/>
    <d v="2019-12-15T14:13:49"/>
    <d v="2019-12-21T19:06:21"/>
    <s v="6810001210"/>
    <s v="该车驾驶员座椅旷动，检查发现驾驶员座椅底座损坏导致，更换新件故障排除."/>
    <s v="驾驶员座椅骨架断裂"/>
    <s v="S4681010070A0A1093"/>
    <s v="座椅底部安装支座"/>
    <s v="北京光华荣昌汽车部件有限公司"/>
    <s v="A1093"/>
    <s v="北京光华荣昌汽车部件有限公司"/>
    <s v="S4681010070A0A1093"/>
    <s v="座椅底部安装支座"/>
    <s v="未确认"/>
    <d v="2019-12-31T13:30:34"/>
    <m/>
    <d v="2019-12-31T13:30:34"/>
    <s v="SP014"/>
    <m/>
    <s v="是"/>
    <m/>
    <m/>
    <m/>
    <m/>
    <m/>
    <m/>
    <m/>
    <m/>
    <m/>
    <m/>
    <m/>
    <m/>
    <m/>
    <m/>
    <s v="A201912151292   备注：因库存导致延迟报单                     "/>
    <s v="已结算"/>
    <d v="2019-12-31T23:59:59"/>
    <n v="296.38"/>
    <n v="123.48"/>
    <d v="1899-12-30T00:00:00"/>
    <d v="1900-02-15T10:04:48"/>
    <d v="1900-01-29T14:24:00"/>
    <d v="1899-12-30T00:00:00"/>
    <n v="499.88000000000005"/>
    <m/>
    <m/>
    <m/>
    <m/>
    <m/>
    <m/>
    <m/>
    <s v="旷动异常"/>
    <n v="0"/>
    <x v="3"/>
  </r>
  <r>
    <x v="0"/>
    <s v="2450"/>
    <s v="北京福田戴姆勒汽车有限公司"/>
    <s v="RCFT003879201912270004"/>
    <s v="RCMFT003879201912270004"/>
    <s v="终审通过"/>
    <s v="外出服务"/>
    <s v="整车"/>
    <s v="LRDV6PEC7KR005815"/>
    <s v="KR005815"/>
    <s v="欧曼"/>
    <s v="无"/>
    <s v="9系非公路车"/>
    <s v="服务产品线"/>
    <d v="2019-02-19T00:00:00"/>
    <d v="2019-10-29T00:00:00"/>
    <n v="2430"/>
    <m/>
    <s v="运输车"/>
    <s v="6X4"/>
    <s v="P002"/>
    <m/>
    <m/>
    <s v="BJ3253DLPKB-AE"/>
    <s v="WP10.350E53"/>
    <s v="1619A017664"/>
    <s v="京津"/>
    <s v="FT003879"/>
    <s v="HEB00072"/>
    <s v="廊坊市宏晨汽车销售服务有限公司"/>
    <s v="车主"/>
    <s v="3253DMPJB-X2Z00200"/>
    <d v="2019-12-25T08:32:16"/>
    <d v="2019-12-27T08:41:20"/>
    <s v="6810001329"/>
    <s v="经检查发现减震器囊漏气，调整机构卡滞，需更换，更换后故障排除"/>
    <s v="驾驶员座椅调整机构卡滞"/>
    <s v="SH3A-6805400A1093"/>
    <s v="减震器总成"/>
    <s v="北京光华荣昌汽车部件有限公司"/>
    <s v="A1093"/>
    <s v="北京光华荣昌汽车部件有限公司"/>
    <s v="SH3A-6805400A1093"/>
    <s v="减震器总成"/>
    <s v="未确认"/>
    <d v="2020-01-05T09:50:33"/>
    <m/>
    <d v="2020-01-05T09:50:33"/>
    <s v="SP036"/>
    <m/>
    <s v="是"/>
    <m/>
    <m/>
    <m/>
    <m/>
    <m/>
    <s v="STCFT003879201912270004"/>
    <s v="生效"/>
    <m/>
    <s v="城市渣土车无条件外出救援"/>
    <s v="_x000d_&#10;审批人：SP036_x000d_&#10;审批时间：2020/01/05  09:50:30_x000d_&#10;审批意见：_x000d_&#10;"/>
    <m/>
    <m/>
    <m/>
    <m/>
    <m/>
    <s v="已结算"/>
    <d v="2019-12-31T23:59:59"/>
    <n v="359.67"/>
    <n v="111.72"/>
    <d v="1900-08-02T00:00:00"/>
    <d v="1900-02-25T12:57:36"/>
    <d v="1900-02-07T13:26:24"/>
    <d v="1899-12-30T00:00:00"/>
    <n v="783.49"/>
    <m/>
    <m/>
    <m/>
    <m/>
    <m/>
    <m/>
    <m/>
    <s v="倾斜"/>
    <n v="0"/>
    <x v="3"/>
  </r>
  <r>
    <x v="0"/>
    <s v="2450"/>
    <s v="北京福田戴姆勒汽车有限公司"/>
    <s v="RCFT003922201912280008"/>
    <s v="RCMFT003922201912280006"/>
    <s v="终审通过"/>
    <s v="普通维修"/>
    <s v="整车"/>
    <s v="LRDV7PEC4KR002092"/>
    <s v="KR002092"/>
    <s v="欧曼"/>
    <s v="无"/>
    <s v="6系公路车"/>
    <s v="服务产品线"/>
    <d v="2019-01-17T00:00:00"/>
    <d v="2019-02-27T00:00:00"/>
    <n v="88480"/>
    <m/>
    <s v="运输车"/>
    <s v="8×4"/>
    <s v="无"/>
    <m/>
    <m/>
    <s v="BJ1329VPPKF-AA"/>
    <s v="ISGE5-430"/>
    <s v="76251419"/>
    <s v="冀南"/>
    <s v="FT003922"/>
    <s v="HEB00223"/>
    <s v="邢台瑞曼汽车贸易有限公司"/>
    <s v="季献朋"/>
    <s v="1329VPPKF-B2Z00200"/>
    <d v="2019-12-28T09:23:23"/>
    <d v="2019-12-28T22:01:40"/>
    <s v="6810001329"/>
    <s v="用户反映：驾驶员座椅忽高忽低无法调节，经检查发现是驾驶员座椅气囊机变形卡滞造成，更换座椅后故障排除。"/>
    <s v="驾驶员座椅调整机构卡滞"/>
    <s v="FH468100000008A1093"/>
    <s v="驾驶员座椅总成"/>
    <s v="北京光华荣昌汽车部件有限公司"/>
    <s v="A1093"/>
    <s v="北京光华荣昌汽车部件有限公司"/>
    <s v="FH468100000008A1093"/>
    <s v="驾驶员座椅总成"/>
    <s v="未确认"/>
    <d v="2020-01-03T14:55:27"/>
    <m/>
    <d v="2020-01-03T14:55:27"/>
    <s v="SP010"/>
    <m/>
    <s v="是"/>
    <m/>
    <m/>
    <m/>
    <m/>
    <m/>
    <m/>
    <m/>
    <m/>
    <m/>
    <m/>
    <m/>
    <m/>
    <m/>
    <m/>
    <m/>
    <s v="已结算"/>
    <d v="2019-12-31T23:59:59"/>
    <n v="2481.7800000000002"/>
    <n v="95.76"/>
    <d v="1899-12-30T00:00:00"/>
    <d v="1901-01-31T01:55:12"/>
    <d v="1900-09-28T23:45:36"/>
    <d v="1899-12-30T00:00:00"/>
    <n v="3247.6100000000006"/>
    <m/>
    <m/>
    <m/>
    <m/>
    <m/>
    <m/>
    <m/>
    <s v="气悬浮失效"/>
    <n v="0"/>
    <x v="4"/>
  </r>
  <r>
    <x v="0"/>
    <s v="2450"/>
    <s v="北京福田戴姆勒汽车有限公司"/>
    <s v="RCFT003956201912250001"/>
    <s v="RCMFT003956201912250004"/>
    <s v="终审通过"/>
    <s v="普通维修"/>
    <s v="整车"/>
    <s v="LRDS6PEB4KT019359"/>
    <s v="KT019359"/>
    <s v="欧曼"/>
    <s v="无"/>
    <s v="6系公路车"/>
    <s v="服务产品线"/>
    <d v="2019-05-29T00:00:00"/>
    <d v="2019-06-04T00:00:00"/>
    <n v="76143"/>
    <m/>
    <s v="运输车"/>
    <s v="6×4"/>
    <s v="P001"/>
    <m/>
    <m/>
    <s v="BJ4259SNFKB-AA"/>
    <s v="ISGE5-460"/>
    <s v="76275630"/>
    <s v="包头"/>
    <s v="FT003956"/>
    <s v="FDNEM005"/>
    <s v="包头市银利达汽车贸易有限责任公司"/>
    <s v="李志刚"/>
    <s v="4259SMFKB-F6T01100"/>
    <d v="2019-12-24T09:29:40"/>
    <d v="2019-12-25T10:18:40"/>
    <s v="6810011110"/>
    <s v="座椅安全带不回位,更换安全带"/>
    <s v="座椅滑轨装饰条断裂"/>
    <s v="SH4681010800A0A1093"/>
    <s v="安全带总成"/>
    <s v="北京光华荣昌汽车部件有限公司"/>
    <s v="A1093"/>
    <s v="北京光华荣昌汽车部件有限公司"/>
    <s v="FH468100000008A1093"/>
    <s v="驾驶员座椅总成"/>
    <s v="未确认"/>
    <d v="2020-01-03T13:30:02"/>
    <m/>
    <d v="2020-01-03T13:30:02"/>
    <s v="SP037"/>
    <m/>
    <s v="是"/>
    <m/>
    <m/>
    <m/>
    <m/>
    <m/>
    <m/>
    <m/>
    <m/>
    <m/>
    <m/>
    <m/>
    <m/>
    <m/>
    <m/>
    <m/>
    <s v="已结算"/>
    <d v="2019-12-31T23:59:59"/>
    <n v="74.319999999999993"/>
    <n v="123.48"/>
    <d v="1899-12-30T00:00:00"/>
    <d v="1900-01-10T21:21:36"/>
    <d v="1900-01-07T04:04:48"/>
    <d v="1899-12-30T00:00:00"/>
    <n v="217.85999999999999"/>
    <m/>
    <m/>
    <m/>
    <m/>
    <m/>
    <m/>
    <m/>
    <s v="安全带失效"/>
    <n v="0"/>
    <x v="9"/>
  </r>
  <r>
    <x v="0"/>
    <s v="2450"/>
    <s v="北京福田戴姆勒汽车有限公司"/>
    <s v="RCFT003957201912310004"/>
    <s v="RCMFT003957201912310012"/>
    <s v="终审通过"/>
    <s v="普通维修"/>
    <s v="整车"/>
    <s v="LRDS6PTC7KT006147"/>
    <s v="KT006147"/>
    <s v="欧曼"/>
    <s v="无"/>
    <s v="6系公路车"/>
    <s v="服务产品线"/>
    <d v="2019-02-25T00:00:00"/>
    <d v="2019-06-05T00:00:00"/>
    <n v="117676"/>
    <m/>
    <s v="运输车"/>
    <s v="6×4"/>
    <s v="P001"/>
    <m/>
    <m/>
    <s v="BJ4259SMFCB-XA"/>
    <s v="WP13NG430E52"/>
    <s v="3119B010944"/>
    <s v="陕西"/>
    <s v="FT003957"/>
    <s v="SAX00034"/>
    <s v="榆林东鑫汽车服务有限公司"/>
    <s v="马建雄"/>
    <s v="4259SMFCB-G8Z00100"/>
    <d v="2019-12-30T08:26:39"/>
    <d v="2019-12-31T12:39:08"/>
    <s v="6810001118"/>
    <s v="经拆检发现座椅气控阀卡滞、座椅底座变形，导致座椅总成升降困难，更换座椅总成"/>
    <s v="驾驶员座椅软垫变形塌陷"/>
    <s v="FH468100000014A1093"/>
    <s v="驾驶员座椅总成"/>
    <s v="北京光华荣昌汽车部件有限公司"/>
    <s v="A1093"/>
    <s v="北京光华荣昌汽车部件有限公司"/>
    <s v="FH468100000014A1093"/>
    <s v="驾驶员座椅总成"/>
    <s v="已确认"/>
    <d v="2020-01-03T13:57:54"/>
    <m/>
    <d v="2020-01-03T13:57:54"/>
    <s v="SP009"/>
    <m/>
    <s v="是"/>
    <m/>
    <m/>
    <m/>
    <m/>
    <m/>
    <m/>
    <m/>
    <m/>
    <m/>
    <m/>
    <m/>
    <m/>
    <m/>
    <m/>
    <m/>
    <s v="已结算"/>
    <d v="2019-12-31T23:59:59"/>
    <n v="2947.28"/>
    <n v="105.84"/>
    <d v="1899-12-30T00:00:00"/>
    <d v="1901-04-15T13:26:24"/>
    <d v="1900-11-19T04:48:00"/>
    <d v="1899-12-30T00:00:00"/>
    <n v="3848.88"/>
    <m/>
    <m/>
    <m/>
    <m/>
    <m/>
    <m/>
    <m/>
    <s v="气悬浮失效"/>
    <n v="0"/>
    <x v="4"/>
  </r>
  <r>
    <x v="0"/>
    <s v="2450"/>
    <s v="北京福田戴姆勒汽车有限公司"/>
    <s v="RCFT003963201912300007"/>
    <s v="RCMFT003963201912300003"/>
    <s v="终审通过"/>
    <s v="普通维修"/>
    <s v="整车"/>
    <s v="LRDV7PEC8KT010523"/>
    <s v="KT010523"/>
    <s v="欧曼"/>
    <s v="无"/>
    <s v="6系公路车"/>
    <s v="服务产品线"/>
    <d v="2019-03-20T00:00:00"/>
    <d v="2019-04-26T00:00:00"/>
    <n v="85000"/>
    <m/>
    <s v="运输车"/>
    <s v="8X4"/>
    <s v="无"/>
    <m/>
    <m/>
    <s v="BJ1319VNPKJ-AA"/>
    <s v="ISGE5-430"/>
    <s v="76263455"/>
    <s v="鲁西"/>
    <s v="FT003963"/>
    <s v="SHD00125"/>
    <s v="平邑县鑫亿汽车修理有限公司"/>
    <s v="陈元威"/>
    <s v="1319VPPKF-F1Z00500"/>
    <d v="2019-12-24T09:40:42"/>
    <d v="2019-12-30T22:51:10"/>
    <s v="6810015034"/>
    <s v="客户反映座椅无法自动升降，经检查为座椅气悬浮卡滞导致"/>
    <s v="座椅气阀总成（气囊座椅)漏气"/>
    <s v="SH5-6801120A1093"/>
    <s v="气悬浮总成"/>
    <s v="北京光华荣昌汽车部件有限公司"/>
    <s v="A1093"/>
    <s v="北京光华荣昌汽车部件有限公司"/>
    <s v="SH5-6801120A1093"/>
    <s v="气悬浮总成"/>
    <s v="未确认"/>
    <d v="2020-01-03T15:28:14"/>
    <m/>
    <d v="2020-01-03T15:28:14"/>
    <s v="SP038"/>
    <m/>
    <s v="是"/>
    <m/>
    <m/>
    <m/>
    <m/>
    <m/>
    <m/>
    <m/>
    <m/>
    <m/>
    <m/>
    <m/>
    <m/>
    <m/>
    <m/>
    <m/>
    <s v="已结算"/>
    <d v="2019-12-31T23:59:59"/>
    <n v="453.46"/>
    <n v="223.44"/>
    <d v="1899-12-30T00:00:00"/>
    <d v="1900-03-12T13:12:00"/>
    <d v="1900-02-17T21:07:12"/>
    <d v="1899-12-30T00:00:00"/>
    <n v="799.32999999999993"/>
    <m/>
    <m/>
    <m/>
    <m/>
    <m/>
    <m/>
    <m/>
    <s v="气悬浮失效"/>
    <n v="0"/>
    <x v="4"/>
  </r>
  <r>
    <x v="0"/>
    <s v="2450"/>
    <s v="北京福田戴姆勒汽车有限公司"/>
    <s v="RCFT003963201912310010"/>
    <s v="RCMFT003963201912310012"/>
    <s v="终审通过"/>
    <s v="普通维修"/>
    <s v="整车"/>
    <s v="LRDS6PEB8KR013920"/>
    <s v="KR013920"/>
    <s v="欧曼"/>
    <s v="无"/>
    <s v="6系公路车"/>
    <s v="服务产品线"/>
    <d v="2019-04-12T00:00:00"/>
    <d v="2019-09-25T00:00:00"/>
    <n v="48746"/>
    <m/>
    <s v="运输车"/>
    <s v="6×4"/>
    <s v="P001"/>
    <m/>
    <m/>
    <s v="BJ4259SNFKB-AA"/>
    <s v="ISGE5-460"/>
    <s v="76268006"/>
    <s v="鲁西"/>
    <s v="FT003963"/>
    <s v="SHD00125"/>
    <s v="平邑县鑫亿汽车修理有限公司"/>
    <s v="李刚"/>
    <s v="4259SMFKB-B8Z01500"/>
    <d v="2019-12-27T09:08:23"/>
    <d v="2019-12-31T22:24:50"/>
    <s v="6810001329"/>
    <s v="客户反映车辆座椅无法升起，经检查为座椅气悬浮卡滞导致"/>
    <s v="驾驶员座椅调整机构卡滞"/>
    <s v="SH5-6801120A1093"/>
    <s v="气悬浮总成"/>
    <s v="北京光华荣昌汽车部件有限公司"/>
    <s v="A1093"/>
    <s v="北京光华荣昌汽车部件有限公司"/>
    <s v="SH5-6801120A1093"/>
    <s v="气悬浮总成"/>
    <s v="已确认"/>
    <d v="2020-01-04T14:55:20"/>
    <m/>
    <d v="2020-01-04T14:55:20"/>
    <s v="SP011"/>
    <m/>
    <s v="是"/>
    <m/>
    <m/>
    <m/>
    <m/>
    <m/>
    <m/>
    <m/>
    <m/>
    <m/>
    <m/>
    <m/>
    <m/>
    <m/>
    <m/>
    <m/>
    <s v="已结算"/>
    <d v="2019-12-31T23:59:59"/>
    <n v="453.46"/>
    <n v="223.44"/>
    <d v="1899-12-30T00:00:00"/>
    <d v="1900-03-12T13:12:00"/>
    <d v="1900-02-17T21:07:12"/>
    <d v="1899-12-30T00:00:00"/>
    <n v="799.32999999999993"/>
    <m/>
    <m/>
    <m/>
    <m/>
    <m/>
    <m/>
    <m/>
    <s v="气悬浮失效"/>
    <n v="0"/>
    <x v="4"/>
  </r>
  <r>
    <x v="0"/>
    <s v="2450"/>
    <s v="北京福田戴姆勒汽车有限公司"/>
    <s v="RCFT003985201912230010"/>
    <e v="#N/A"/>
    <s v="终审通过"/>
    <s v="外出服务"/>
    <s v="整车"/>
    <s v="LRDS6PEB8KT033619"/>
    <s v="KT033619"/>
    <s v="欧曼"/>
    <s v="无"/>
    <s v="6系公路车"/>
    <s v="服务产品线"/>
    <d v="2019-10-24T00:00:00"/>
    <d v="2019-10-25T00:00:00"/>
    <n v="11519"/>
    <m/>
    <s v="运输车"/>
    <s v="4×2"/>
    <s v="P001"/>
    <m/>
    <m/>
    <s v="BJ4189SLFKA-AJ"/>
    <s v="ISGE5-460"/>
    <s v="76297871"/>
    <s v="江苏"/>
    <s v="FT003985"/>
    <s v="JIS00049"/>
    <s v="无锡祥泰汽车销售服务有限公司"/>
    <s v="黄森良"/>
    <s v="4189SLFKA-F8T00900"/>
    <d v="2019-12-23T12:29:08"/>
    <d v="2019-12-23T14:25:56"/>
    <s v="6810002111"/>
    <s v="经检测为座椅坐垫材质不良凹陷导致，为客户更换后修复"/>
    <s v="副驾驶员座椅软垫开裂"/>
    <s v="S4681010600A0A1093"/>
    <s v="坐垫总成"/>
    <s v="北京光华荣昌汽车部件有限公司"/>
    <s v="A1093"/>
    <s v="北京光华荣昌汽车部件有限公司"/>
    <s v="FH468100000014A1093"/>
    <s v="驾驶员座椅总成"/>
    <s v="未确认"/>
    <d v="2019-12-30T11:11:11"/>
    <m/>
    <d v="2019-12-30T11:11:11"/>
    <s v="SP037"/>
    <m/>
    <s v="是"/>
    <m/>
    <m/>
    <m/>
    <m/>
    <m/>
    <s v="STCFT003985201912230003"/>
    <s v="生效"/>
    <m/>
    <s v="中通快运车辆无条件外出"/>
    <s v="审批人 :Admin,审批时间 :2019-12-26审批意见:未上传APP照片/轨迹原因：.:_x000d_&#10;审批人：SP037_x000d_&#10;审批时间：2019/12/30  11:11:09_x000d_&#10;审批意见：_x000d_&#10;"/>
    <m/>
    <m/>
    <m/>
    <m/>
    <s v="材料厂家直发，系统提报工时"/>
    <s v="已结算"/>
    <d v="2019-12-31T23:59:59"/>
    <n v="0"/>
    <n v="123.48"/>
    <d v="1900-04-29T00:00:00"/>
    <d v="1899-12-30T00:00:00"/>
    <d v="1899-12-30T00:00:00"/>
    <d v="1899-12-30T00:00:00"/>
    <n v="243.48000000000002"/>
    <m/>
    <m/>
    <m/>
    <m/>
    <m/>
    <m/>
    <m/>
    <s v="维修"/>
    <m/>
    <x v="1"/>
  </r>
  <r>
    <x v="0"/>
    <s v="2450"/>
    <s v="北京福田戴姆勒汽车有限公司"/>
    <s v="RCFT004385201912210006"/>
    <e v="#N/A"/>
    <s v="终审通过"/>
    <s v="普通维修"/>
    <s v="整车"/>
    <s v="LRDV6PEC7KR025479"/>
    <s v="KR025479"/>
    <s v="欧曼"/>
    <s v="无"/>
    <s v="9系非公路车"/>
    <s v="服务产品线"/>
    <d v="2019-08-10T00:00:00"/>
    <d v="2019-09-30T00:00:00"/>
    <n v="11729"/>
    <m/>
    <s v="运输车"/>
    <s v="6×4"/>
    <s v="P002"/>
    <m/>
    <m/>
    <s v="BJ3259Y6DLL-01"/>
    <s v="WP12.400E62"/>
    <s v="1419H099665"/>
    <s v="京津"/>
    <s v="FT004385"/>
    <s v="BEJ00053"/>
    <s v="北京綦齿机电有限公司"/>
    <s v="文陆"/>
    <s v="3259DMPKE-1FZ00100"/>
    <d v="2019-12-20T11:51:31"/>
    <d v="2019-12-21T10:20:22"/>
    <s v="6810001058"/>
    <s v="用户反映：主驾驶座椅来回晃动，检查发现：座椅垫底部螺丝松动导致"/>
    <s v="驾驶员座椅装配不当"/>
    <s v="FH468100000013A1093"/>
    <s v="驾驶员座椅总成"/>
    <s v="北京光华荣昌汽车部件有限公司"/>
    <s v="A1093"/>
    <s v="北京光华荣昌汽车部件有限公司"/>
    <s v="FH468100000013A1093"/>
    <s v="驾驶员座椅总成"/>
    <s v="已确认"/>
    <d v="2019-12-29T09:20:15"/>
    <m/>
    <d v="2019-12-29T09:20:15"/>
    <s v="SP015"/>
    <m/>
    <s v="是"/>
    <m/>
    <m/>
    <m/>
    <m/>
    <m/>
    <m/>
    <m/>
    <m/>
    <m/>
    <m/>
    <m/>
    <m/>
    <m/>
    <m/>
    <s v="配件由厂家直发，只提报工时费用"/>
    <s v="已结算"/>
    <d v="2019-12-31T23:59:59"/>
    <n v="0"/>
    <n v="123.48"/>
    <d v="1899-12-30T00:00:00"/>
    <d v="1899-12-30T00:00:00"/>
    <d v="1899-12-30T00:00:00"/>
    <d v="1899-12-30T00:00:00"/>
    <n v="123.48"/>
    <m/>
    <m/>
    <m/>
    <m/>
    <m/>
    <m/>
    <m/>
    <s v="维修"/>
    <m/>
    <x v="1"/>
  </r>
  <r>
    <x v="0"/>
    <s v="2450"/>
    <s v="北京福田戴姆勒汽车有限公司"/>
    <s v="RCFT004385201912300002"/>
    <e v="#N/A"/>
    <s v="终审通过"/>
    <s v="普通维修"/>
    <s v="整车"/>
    <s v="LRDV6PEC7KR025899"/>
    <s v="KR025899"/>
    <s v="欧曼"/>
    <s v="无"/>
    <s v="9系非公路车"/>
    <s v="服务产品线"/>
    <d v="2019-08-14T00:00:00"/>
    <d v="2019-09-06T00:00:00"/>
    <n v="28639"/>
    <m/>
    <s v="运输车"/>
    <s v="6×4"/>
    <s v="P002"/>
    <m/>
    <m/>
    <s v="BJ3259Y6DLL-01"/>
    <s v="WP12.400E62"/>
    <s v="1419H100778"/>
    <s v="京津"/>
    <s v="FT004385"/>
    <s v="BEJ00053"/>
    <s v="北京綦齿机电有限公司"/>
    <s v="李文"/>
    <s v="3259DMPKE-1FZ00100"/>
    <d v="2019-12-26T14:30:33"/>
    <d v="2019-12-30T08:36:26"/>
    <s v="6810001058"/>
    <s v="用户反映：车辆座椅漏气，检查发现：车辆座椅气控阀损坏导致"/>
    <s v="驾驶员座椅装配不当"/>
    <s v="F1B24968104014A1093"/>
    <s v="座椅气阀调节机构总成"/>
    <s v="北京光华荣昌汽车部件有限公司"/>
    <s v="A1093"/>
    <s v="北京光华荣昌汽车部件有限公司"/>
    <s v="F1B24968104014A1093"/>
    <s v="座椅气阀调节机构总成"/>
    <s v="未确认"/>
    <d v="2020-01-03T18:38:56"/>
    <s v="配件由厂家直发，只提报工时费用"/>
    <d v="2020-01-03T18:38:56"/>
    <s v="SP012"/>
    <m/>
    <s v="是"/>
    <m/>
    <m/>
    <m/>
    <m/>
    <m/>
    <m/>
    <m/>
    <m/>
    <m/>
    <m/>
    <m/>
    <m/>
    <m/>
    <m/>
    <s v="配件由厂家直发，只提报工时费用"/>
    <s v="已结算"/>
    <d v="2019-12-31T23:59:59"/>
    <n v="0"/>
    <n v="246.96"/>
    <d v="1899-12-30T00:00:00"/>
    <d v="1899-12-30T00:00:00"/>
    <d v="1899-12-30T00:00:00"/>
    <d v="1899-12-30T00:00:00"/>
    <n v="246.96"/>
    <m/>
    <m/>
    <m/>
    <m/>
    <m/>
    <m/>
    <m/>
    <s v="维修"/>
    <m/>
    <x v="1"/>
  </r>
  <r>
    <x v="0"/>
    <s v="2450"/>
    <s v="北京福田戴姆勒汽车有限公司"/>
    <s v="RCFT004864201912240001"/>
    <e v="#N/A"/>
    <s v="终审通过"/>
    <s v="普通维修"/>
    <s v="整车"/>
    <s v="LRDS6PEB8KT027030"/>
    <s v="KT027030"/>
    <s v="欧曼"/>
    <s v="无"/>
    <s v="6系公路车"/>
    <s v="服务产品线"/>
    <d v="2019-08-23T00:00:00"/>
    <d v="2019-12-04T00:00:00"/>
    <n v="7171"/>
    <m/>
    <s v="运输车"/>
    <s v="6×4"/>
    <s v="P001"/>
    <m/>
    <m/>
    <s v="BJ4259SNFKB-AA"/>
    <s v="ISGE5-430"/>
    <s v="76287492"/>
    <s v="冀北"/>
    <s v="FT004864"/>
    <s v="HEB00104"/>
    <s v="唐山市腾达汽车贸易有限公司"/>
    <s v="刘明俊"/>
    <s v="4259SMFKB-F6T00600"/>
    <d v="2019-12-23T14:53:44"/>
    <d v="2019-12-24T09:09:59"/>
    <s v="6810001329"/>
    <s v="检查发现驾驶员主座椅内部调节机构气管损坏漏气，重新连接紧固后故障排除。"/>
    <s v="驾驶员座椅调整机构卡滞"/>
    <s v="FH468100000014A1093"/>
    <s v="驾驶员座椅总成"/>
    <s v="北京光华荣昌汽车部件有限公司"/>
    <s v="A1093"/>
    <s v="北京光华荣昌汽车部件有限公司"/>
    <s v="FH468100000014A1093"/>
    <s v="驾驶员座椅总成"/>
    <s v="已确认"/>
    <d v="2019-12-31T17:05:44"/>
    <m/>
    <d v="2019-12-31T17:05:44"/>
    <s v="SP011"/>
    <m/>
    <s v="是"/>
    <m/>
    <m/>
    <m/>
    <m/>
    <m/>
    <m/>
    <m/>
    <m/>
    <m/>
    <m/>
    <m/>
    <m/>
    <m/>
    <m/>
    <m/>
    <s v="已结算"/>
    <d v="2019-12-31T23:59:59"/>
    <n v="0"/>
    <n v="123.48"/>
    <d v="1899-12-30T00:00:00"/>
    <d v="1899-12-30T00:00:00"/>
    <d v="1899-12-30T00:00:00"/>
    <d v="1899-12-30T00:00:00"/>
    <n v="123.48"/>
    <m/>
    <m/>
    <m/>
    <m/>
    <m/>
    <m/>
    <m/>
    <s v="维修"/>
    <m/>
    <x v="1"/>
  </r>
  <r>
    <x v="0"/>
    <s v="2450"/>
    <s v="北京福田戴姆勒汽车有限公司"/>
    <s v="RCFT004864201912260012"/>
    <s v="RCMFT004864201912260032"/>
    <s v="终审通过"/>
    <s v="普通维修"/>
    <s v="整车"/>
    <s v="LRDS6PEB1KR036021"/>
    <s v="KR036021"/>
    <s v="欧曼"/>
    <s v="无"/>
    <s v="6系公路车"/>
    <s v="服务产品线"/>
    <d v="2019-11-06T00:00:00"/>
    <d v="2019-11-12T00:00:00"/>
    <n v="11365"/>
    <m/>
    <s v="运输车"/>
    <s v="6×4"/>
    <s v="P001"/>
    <m/>
    <m/>
    <s v="BJ4253SNFKB-AC"/>
    <s v="ISGE5-400"/>
    <s v="76301181"/>
    <s v="冀北"/>
    <s v="FT004864"/>
    <s v="HEB00104"/>
    <s v="唐山市腾达汽车贸易有限公司"/>
    <s v="马爱国"/>
    <s v="4257SNFKB-X6Z00400"/>
    <d v="2019-12-26T09:49:03"/>
    <d v="2019-12-26T13:38:37"/>
    <s v="6810001111"/>
    <s v="检查发现驾驶员主座椅右侧内部裂纹，无法使用"/>
    <s v="驾驶员座椅软垫开裂"/>
    <s v="SH3A-6801400A1093"/>
    <s v="座垫总成"/>
    <s v="北京光华荣昌汽车部件有限公司"/>
    <s v="A1093"/>
    <s v="北京光华荣昌汽车部件有限公司"/>
    <s v="SH3A-6801400A1093"/>
    <s v="座垫总成"/>
    <s v="未确认"/>
    <d v="2020-01-02T17:44:20"/>
    <m/>
    <d v="2020-01-02T17:44:20"/>
    <s v="SP013"/>
    <m/>
    <s v="是"/>
    <m/>
    <m/>
    <m/>
    <m/>
    <m/>
    <m/>
    <m/>
    <m/>
    <m/>
    <m/>
    <m/>
    <m/>
    <m/>
    <m/>
    <m/>
    <s v="已结算"/>
    <d v="2019-12-31T23:59:59"/>
    <n v="92.3"/>
    <n v="123.48"/>
    <d v="1899-12-30T00:00:00"/>
    <d v="1900-01-13T18:14:24"/>
    <d v="1900-01-09T03:36:00"/>
    <d v="1899-12-30T00:00:00"/>
    <n v="240.69"/>
    <m/>
    <m/>
    <m/>
    <m/>
    <m/>
    <m/>
    <m/>
    <s v="维修"/>
    <m/>
    <x v="2"/>
  </r>
  <r>
    <x v="0"/>
    <s v="2450"/>
    <s v="北京福田戴姆勒汽车有限公司"/>
    <s v="RCFT004864201912280013"/>
    <s v="RCMFT004864201912280027"/>
    <s v="终审通过"/>
    <s v="普通维修"/>
    <s v="整车"/>
    <s v="LRDS6PEB6KR037438"/>
    <s v="KR037438"/>
    <s v="欧曼"/>
    <s v="无"/>
    <s v="6系公路车"/>
    <s v="服务产品线"/>
    <d v="2019-11-15T00:00:00"/>
    <d v="2019-12-10T00:00:00"/>
    <n v="3629"/>
    <m/>
    <s v="运输车"/>
    <s v="6×4"/>
    <s v="P001"/>
    <m/>
    <m/>
    <s v="BJ4253SNFKB-AC"/>
    <s v="ISGE5-400"/>
    <s v="76304837"/>
    <s v="冀北"/>
    <s v="FT004864"/>
    <s v="HEB00104"/>
    <s v="唐山市腾达汽车贸易有限公司"/>
    <s v="张鑫宇"/>
    <s v="4257SNFKB-X1Z00100"/>
    <d v="2019-12-26T14:48:40"/>
    <d v="2019-12-28T16:57:53"/>
    <s v="6810001329"/>
    <s v="检查发现座椅升降器齿牙处损坏卡不住，无法使用"/>
    <s v="驾驶员座椅调整机构卡滞"/>
    <s v="SH3A-6805300A1093"/>
    <s v="升降器总成"/>
    <s v="北京光华荣昌汽车部件有限公司"/>
    <s v="A1093"/>
    <s v="北京光华荣昌汽车部件有限公司"/>
    <s v="SH3A-6805300A1093"/>
    <s v="升降器总成"/>
    <s v="已确认"/>
    <d v="2020-01-03T14:39:27"/>
    <m/>
    <d v="2020-01-03T14:39:27"/>
    <s v="SP010"/>
    <m/>
    <s v="是"/>
    <m/>
    <m/>
    <m/>
    <m/>
    <m/>
    <m/>
    <m/>
    <m/>
    <m/>
    <m/>
    <m/>
    <m/>
    <m/>
    <m/>
    <m/>
    <s v="已结算"/>
    <d v="2019-12-31T23:59:59"/>
    <n v="115.6"/>
    <n v="123.48"/>
    <d v="1899-12-30T00:00:00"/>
    <d v="1900-01-17T11:45:36"/>
    <d v="1900-01-11T17:02:24"/>
    <d v="1899-12-30T00:00:00"/>
    <n v="270.27999999999997"/>
    <m/>
    <m/>
    <m/>
    <m/>
    <m/>
    <m/>
    <m/>
    <s v="升降滑齿"/>
    <n v="0"/>
    <x v="2"/>
  </r>
  <r>
    <x v="0"/>
    <s v="2450"/>
    <s v="北京福田戴姆勒汽车有限公司"/>
    <s v="RCFT004864201912300022"/>
    <s v="RCMFT004864201912300066"/>
    <s v="终审通过"/>
    <s v="普通维修"/>
    <s v="整车"/>
    <s v="LRDV6PEC5KR011807"/>
    <s v="KR011807"/>
    <s v="欧曼"/>
    <s v="无"/>
    <s v="9系非公路车"/>
    <s v="服务产品线"/>
    <d v="2019-03-28T00:00:00"/>
    <d v="2019-10-29T00:00:00"/>
    <n v="12121"/>
    <m/>
    <s v="运输车"/>
    <s v="6X4"/>
    <s v="P002"/>
    <m/>
    <m/>
    <s v="BJ3253DLPKE-AD"/>
    <s v="WP12.375E50"/>
    <s v="1419B033996"/>
    <s v="冀北"/>
    <s v="FT004864"/>
    <s v="HEB00104"/>
    <s v="唐山市腾达汽车贸易有限公司"/>
    <s v="崔红"/>
    <s v="3253DMPKB-X1Z00500"/>
    <d v="2019-12-30T13:43:25"/>
    <d v="2019-12-30T15:31:08"/>
    <s v="6810001329"/>
    <s v="拆检发现座椅手控升降手柄损坏，无法使用"/>
    <s v="驾驶员座椅调整机构卡滞"/>
    <s v="SH3A-6806006A1093"/>
    <s v="气控升降手柄总成"/>
    <s v="北京光华荣昌汽车部件有限公司"/>
    <s v="A1093"/>
    <s v="北京光华荣昌汽车部件有限公司"/>
    <s v="SH3A-6806006A1093"/>
    <s v="气控升降手柄总成"/>
    <s v="未确认"/>
    <d v="2020-01-03T09:21:49"/>
    <m/>
    <d v="2020-01-03T09:21:49"/>
    <s v="SP011"/>
    <m/>
    <s v="是"/>
    <m/>
    <m/>
    <m/>
    <m/>
    <m/>
    <m/>
    <m/>
    <m/>
    <m/>
    <m/>
    <m/>
    <m/>
    <m/>
    <m/>
    <s v="外出响堂"/>
    <s v="已结算"/>
    <d v="2019-12-31T23:59:59"/>
    <n v="89.92"/>
    <n v="123.48"/>
    <d v="1899-12-30T00:00:00"/>
    <d v="1900-01-13T09:07:12"/>
    <d v="1900-01-08T21:21:36"/>
    <d v="1899-12-30T00:00:00"/>
    <n v="237.67000000000002"/>
    <m/>
    <m/>
    <m/>
    <m/>
    <m/>
    <m/>
    <m/>
    <s v="气控升降手柄损坏"/>
    <n v="0"/>
    <x v="1"/>
  </r>
  <r>
    <x v="0"/>
    <s v="2450"/>
    <s v="北京福田戴姆勒汽车有限公司"/>
    <s v="RCFT004892201912310006"/>
    <s v="RCMFT004892201912310079"/>
    <s v="终审通过"/>
    <s v="普通维修"/>
    <s v="整车"/>
    <s v="LRDS6PTC8JT024302"/>
    <s v="JT024302"/>
    <s v="欧曼"/>
    <s v="无"/>
    <s v="6系公路车"/>
    <s v="服务产品线"/>
    <d v="2018-10-30T00:00:00"/>
    <d v="2018-11-09T00:00:00"/>
    <n v="271724"/>
    <m/>
    <s v="运输车"/>
    <s v="6×4"/>
    <s v="无"/>
    <m/>
    <m/>
    <s v="00"/>
    <s v="WP12NG430E52"/>
    <s v="3118J046449"/>
    <s v="晋北"/>
    <s v="FT004892"/>
    <s v="SHX00080"/>
    <s v="天镇县吉泰重汽服务站"/>
    <s v="马宏"/>
    <s v="4259SMFCB-G8T00100"/>
    <d v="2019-12-27T10:53:41"/>
    <d v="2019-12-31T19:25:40"/>
    <s v="6810001210"/>
    <s v="经检查，坐框减震器总成松旷颠簸抖动，造成故障，无法修复，为客户更换新件，故障排除。"/>
    <s v="驾驶员座椅骨架断裂"/>
    <s v="SH4A-6805001-BA1093"/>
    <s v="坐框减震器总成"/>
    <s v="北京光华荣昌汽车部件有限公司"/>
    <s v="A1093"/>
    <s v="北京光华荣昌汽车部件有限公司"/>
    <s v="FH468100000008A1093"/>
    <s v="驾驶员座椅总成"/>
    <s v="已确认"/>
    <d v="2020-01-05T14:35:45"/>
    <m/>
    <d v="2020-01-05T14:35:45"/>
    <s v="SP038"/>
    <m/>
    <s v="是"/>
    <m/>
    <m/>
    <m/>
    <m/>
    <m/>
    <m/>
    <m/>
    <m/>
    <m/>
    <m/>
    <m/>
    <m/>
    <m/>
    <m/>
    <s v="总成号：H468100000008A0/A1093 应急订单号：PSOFT006554201912290023"/>
    <s v="已结算"/>
    <d v="2019-12-31T23:59:59"/>
    <n v="265.44"/>
    <n v="223.44"/>
    <d v="1899-12-30T00:00:00"/>
    <d v="1900-02-10T11:16:48"/>
    <d v="1900-01-28T04:33:36"/>
    <d v="1899-12-30T00:00:00"/>
    <n v="560.54000000000008"/>
    <m/>
    <m/>
    <m/>
    <m/>
    <m/>
    <m/>
    <m/>
    <s v="松旷"/>
    <n v="0"/>
    <x v="3"/>
  </r>
  <r>
    <x v="0"/>
    <s v="2450"/>
    <s v="北京福田戴姆勒汽车有限公司"/>
    <s v="RCFT005009201912270007"/>
    <s v="RCMFT005009201912270019"/>
    <s v="终审通过"/>
    <s v="普通维修"/>
    <s v="整车"/>
    <s v="LRDV7PEC2JR305757"/>
    <s v="JR305757"/>
    <s v="欧曼"/>
    <s v="无"/>
    <s v="9系非公路车"/>
    <s v="服务产品线"/>
    <d v="2018-12-21T00:00:00"/>
    <d v="2019-10-17T00:00:00"/>
    <n v="14156"/>
    <m/>
    <s v="运输车"/>
    <s v="8X4"/>
    <s v="P002"/>
    <m/>
    <m/>
    <s v="BJ3313DMPKF-XE"/>
    <s v="ISGE5-400"/>
    <s v="76243673"/>
    <s v="冀北"/>
    <s v="FT005009"/>
    <s v="HEB00242"/>
    <s v="迁安市聚广源汽车销售服务有限公司"/>
    <s v="张宝喜"/>
    <s v="3313DNPKF-X5Z00100"/>
    <d v="2019-12-25T16:49:18"/>
    <d v="2019-12-27T17:16:46"/>
    <s v="6810015034"/>
    <s v="LH、座椅底座模块损坏松旷且没有减震，无法使用。"/>
    <s v="座椅气阀总成（气囊座椅)漏气"/>
    <s v="SH3A-6801000A1093"/>
    <s v="底座模块化总成"/>
    <s v="北京光华荣昌汽车部件有限公司"/>
    <s v="A1093"/>
    <s v="北京光华荣昌汽车部件有限公司"/>
    <s v="SH3A-6801000A1093"/>
    <s v="底座模块化总成"/>
    <s v="未确认"/>
    <d v="2020-01-04T14:17:45"/>
    <m/>
    <d v="2020-01-04T14:17:45"/>
    <s v="SP016"/>
    <m/>
    <s v="是"/>
    <m/>
    <m/>
    <m/>
    <m/>
    <m/>
    <m/>
    <m/>
    <m/>
    <m/>
    <m/>
    <m/>
    <m/>
    <m/>
    <m/>
    <s v="Y;野鸡坨二级网点维修。"/>
    <s v="已结算"/>
    <d v="2019-12-31T23:59:59"/>
    <n v="739.89"/>
    <n v="223.44"/>
    <d v="1899-12-30T00:00:00"/>
    <d v="1900-04-27T09:07:12"/>
    <d v="1900-03-21T09:07:12"/>
    <d v="1899-12-30T00:00:00"/>
    <n v="1163.0900000000001"/>
    <m/>
    <m/>
    <m/>
    <m/>
    <m/>
    <m/>
    <m/>
    <s v="松旷"/>
    <n v="0"/>
    <x v="3"/>
  </r>
  <r>
    <x v="0"/>
    <s v="2450"/>
    <s v="北京福田戴姆勒汽车有限公司"/>
    <s v="RCFT005094201912230010"/>
    <s v="RCMFT005094201912230014"/>
    <s v="终审通过"/>
    <s v="普通维修"/>
    <s v="整车"/>
    <s v="LRDS6PEB5KT030340"/>
    <s v="KT030340"/>
    <s v="欧曼"/>
    <s v="无"/>
    <s v="6系公路车"/>
    <s v="服务产品线"/>
    <d v="2019-09-20T00:00:00"/>
    <d v="2019-10-08T00:00:00"/>
    <n v="25456"/>
    <m/>
    <s v="运输车"/>
    <s v="6×4"/>
    <s v="P001"/>
    <m/>
    <m/>
    <s v="BJ4259SNFKB-XJ"/>
    <s v="ISGE5-460"/>
    <s v="76292322"/>
    <s v="鲁东"/>
    <s v="FT005094"/>
    <s v="SHD00214"/>
    <s v="郯城顺发汽贸有限公司"/>
    <s v="李广庆"/>
    <s v="4259SMFKB-F8T01000"/>
    <d v="2019-12-23T13:06:12"/>
    <d v="2019-12-23T14:24:45"/>
    <s v="6810015034"/>
    <s v="用户反映车辆座椅不起，漏气，检查发现气悬浮漏气损坏导致，建议更换。"/>
    <s v="座椅气阀总成（气囊座椅)漏气"/>
    <s v="SH5-6801120A1093"/>
    <s v="气悬浮总成"/>
    <s v="北京光华荣昌汽车部件有限公司"/>
    <s v="A1093"/>
    <s v="北京光华荣昌汽车部件有限公司"/>
    <s v="SH5-6801120A1093"/>
    <s v="气悬浮总成"/>
    <s v="未确认"/>
    <d v="2019-12-30T14:17:55"/>
    <m/>
    <d v="2019-12-30T14:17:55"/>
    <s v="SP037"/>
    <m/>
    <s v="是"/>
    <m/>
    <m/>
    <m/>
    <m/>
    <m/>
    <m/>
    <m/>
    <m/>
    <m/>
    <m/>
    <m/>
    <m/>
    <m/>
    <m/>
    <m/>
    <s v="已结算"/>
    <d v="2019-12-31T23:59:59"/>
    <n v="465.5"/>
    <n v="95.76"/>
    <d v="1899-12-30T00:00:00"/>
    <d v="1900-03-14T11:31:12"/>
    <d v="1900-02-19T04:48:00"/>
    <d v="1899-12-30T00:00:00"/>
    <n v="686.94"/>
    <m/>
    <m/>
    <m/>
    <m/>
    <m/>
    <m/>
    <m/>
    <s v="气悬浮失效"/>
    <n v="0"/>
    <x v="0"/>
  </r>
  <r>
    <x v="0"/>
    <s v="2450"/>
    <s v="北京福田戴姆勒汽车有限公司"/>
    <s v="RCFT005131201912250001"/>
    <s v="RCMFT005131201912250003"/>
    <s v="终审通过"/>
    <s v="普通维修"/>
    <s v="整车"/>
    <s v="LRDS6PEB5KT019838"/>
    <s v="KT019838"/>
    <s v="欧曼"/>
    <s v="无"/>
    <s v="6系公路车"/>
    <s v="服务产品线"/>
    <d v="2019-06-05T00:00:00"/>
    <d v="2019-06-27T00:00:00"/>
    <n v="42432"/>
    <m/>
    <s v="运输车"/>
    <s v="6X4"/>
    <s v="P001"/>
    <m/>
    <m/>
    <s v="BJ4259SNFKB-AA"/>
    <s v="ISGE5-510"/>
    <s v="76275778"/>
    <s v="乌鲁木齐"/>
    <s v="FT005131"/>
    <s v="XIJ00036"/>
    <s v="博乐市新通达工程机械有限责任公司"/>
    <s v="李志愿"/>
    <s v="4259SMFKB-C1Z00300"/>
    <d v="2019-12-23T12:09:35"/>
    <d v="2019-12-25T15:48:24"/>
    <s v="6810001058"/>
    <s v="经检修发现此车驾驶员座椅漏气，导致座椅无法正常升降，更换故障件后故障排除"/>
    <s v="驾驶员座椅装配不当"/>
    <s v="FH468100000016A1093"/>
    <s v="驾驶员座椅总成"/>
    <s v="北京光华荣昌汽车部件有限公司"/>
    <s v="A1093"/>
    <s v="北京光华荣昌汽车部件有限公司"/>
    <s v="FH468100000016A1093"/>
    <s v="驾驶员座椅总成"/>
    <s v="已确认"/>
    <d v="2020-01-02T11:06:51"/>
    <m/>
    <d v="2020-01-02T11:06:51"/>
    <s v="SP014"/>
    <m/>
    <s v="是"/>
    <m/>
    <m/>
    <m/>
    <m/>
    <m/>
    <m/>
    <m/>
    <m/>
    <m/>
    <m/>
    <m/>
    <m/>
    <m/>
    <m/>
    <s v="博乐新通达站内"/>
    <s v="已结算"/>
    <d v="2019-12-31T23:59:59"/>
    <n v="3241.81"/>
    <n v="105.84"/>
    <d v="1899-12-30T00:00:00"/>
    <d v="1901-06-01T16:19:12"/>
    <d v="1900-12-21T14:09:36"/>
    <d v="1899-12-30T00:00:00"/>
    <n v="4222.92"/>
    <m/>
    <m/>
    <m/>
    <m/>
    <m/>
    <m/>
    <m/>
    <s v="气悬浮"/>
    <n v="0"/>
    <x v="4"/>
  </r>
  <r>
    <x v="0"/>
    <s v="2450"/>
    <s v="北京福田戴姆勒汽车有限公司"/>
    <s v="RCFT005137201912270011"/>
    <s v="RCMFT005137201912270008"/>
    <s v="终审通过"/>
    <s v="普通维修"/>
    <s v="整车"/>
    <s v="LRDS6PEB3KR014456"/>
    <s v="KR014456"/>
    <s v="欧曼"/>
    <s v="无"/>
    <s v="6系公路车"/>
    <s v="服务产品线"/>
    <d v="2019-04-15T00:00:00"/>
    <d v="2019-04-19T00:00:00"/>
    <n v="54567"/>
    <m/>
    <s v="运输车"/>
    <s v="6X4"/>
    <s v="P001"/>
    <m/>
    <m/>
    <s v="BJ4259SNFKB-AJ"/>
    <s v="WP12.430E50"/>
    <s v="1419C052824"/>
    <s v="鲁西"/>
    <s v="FT005137"/>
    <s v="FDSHD010"/>
    <s v="山东和泰汽车销售服务有限公司"/>
    <s v="刘建"/>
    <s v="4259SMFKB-M2Z00100"/>
    <d v="2019-12-25T16:49:15"/>
    <d v="2019-12-27T17:32:48"/>
    <s v="6810001329"/>
    <s v="驾驶员座椅，异响卡滞，内部结构损坏，致电配件技术科查无此零件号拆分件。更换总成解决。"/>
    <s v="驾驶员座椅调整机构卡滞"/>
    <s v="FH468100000014A1093"/>
    <s v="驾驶员座椅总成"/>
    <s v="北京光华荣昌汽车部件有限公司"/>
    <s v="A1093"/>
    <s v="北京光华荣昌汽车部件有限公司"/>
    <s v="FH468100000014A1093"/>
    <s v="驾驶员座椅总成"/>
    <s v="已确认"/>
    <d v="2020-01-04T10:50:59"/>
    <m/>
    <d v="2020-01-04T10:50:59"/>
    <s v="SP016"/>
    <m/>
    <s v="是"/>
    <m/>
    <m/>
    <m/>
    <m/>
    <m/>
    <m/>
    <m/>
    <m/>
    <m/>
    <m/>
    <m/>
    <m/>
    <m/>
    <m/>
    <m/>
    <s v="已结算"/>
    <d v="2019-12-31T23:59:59"/>
    <n v="2947.28"/>
    <n v="111.72"/>
    <d v="1899-12-30T00:00:00"/>
    <d v="1901-04-15T13:26:24"/>
    <d v="1900-11-19T04:48:00"/>
    <d v="1899-12-30T00:00:00"/>
    <n v="3854.7599999999998"/>
    <m/>
    <m/>
    <m/>
    <m/>
    <m/>
    <m/>
    <m/>
    <s v="松旷异响"/>
    <n v="0"/>
    <x v="3"/>
  </r>
  <r>
    <x v="0"/>
    <s v="2450"/>
    <s v="北京福田戴姆勒汽车有限公司"/>
    <s v="RCFT005700201912290003"/>
    <s v="RCMFT005700201912290004"/>
    <s v="终审通过"/>
    <s v="普通维修"/>
    <s v="整车"/>
    <s v="LRDV7PEC5KT008325"/>
    <s v="KT008325"/>
    <s v="欧曼"/>
    <s v="无"/>
    <s v="9系非公路车"/>
    <s v="服务产品线"/>
    <d v="2019-03-11T00:00:00"/>
    <d v="2019-06-11T00:00:00"/>
    <n v="75248"/>
    <m/>
    <s v="运输车"/>
    <s v="8×4"/>
    <s v="P002"/>
    <m/>
    <m/>
    <s v="BJ3319DMPKF-AB"/>
    <s v="ISGE5-460"/>
    <s v="76260397"/>
    <s v="鲁西"/>
    <s v="FT005700"/>
    <s v="SHD00300"/>
    <s v="日照市瑞奥汽车服务有限公司"/>
    <s v="庄乾龙"/>
    <s v="3319DPPKF-A8T00100"/>
    <d v="2019-12-29T11:12:48"/>
    <d v="2019-12-29T14:28:18"/>
    <s v="6810001329"/>
    <s v="座椅记忆功能失效，拆检发现座椅气悬浮损坏"/>
    <s v="驾驶员座椅调整机构卡滞"/>
    <s v="SH5-6801120A1093"/>
    <s v="气悬浮总成"/>
    <s v="北京光华荣昌汽车部件有限公司"/>
    <s v="A1093"/>
    <s v="北京光华荣昌汽车部件有限公司"/>
    <s v="SH5-6801120A1093"/>
    <s v="气悬浮总成"/>
    <s v="已确认"/>
    <d v="2019-12-31T11:07:27"/>
    <m/>
    <d v="2019-12-31T11:07:27"/>
    <s v="SP009"/>
    <m/>
    <s v="是"/>
    <m/>
    <m/>
    <m/>
    <m/>
    <m/>
    <m/>
    <m/>
    <m/>
    <m/>
    <m/>
    <m/>
    <m/>
    <m/>
    <m/>
    <m/>
    <s v="已结算"/>
    <d v="2019-12-31T23:59:59"/>
    <n v="453.46"/>
    <n v="223.44"/>
    <d v="1899-12-30T00:00:00"/>
    <d v="1900-03-12T13:12:00"/>
    <d v="1900-02-17T21:07:12"/>
    <d v="1899-12-30T00:00:00"/>
    <n v="799.32999999999993"/>
    <m/>
    <m/>
    <m/>
    <m/>
    <m/>
    <m/>
    <m/>
    <s v="气悬浮失效"/>
    <n v="0"/>
    <x v="4"/>
  </r>
  <r>
    <x v="0"/>
    <s v="2450"/>
    <s v="北京福田戴姆勒汽车有限公司"/>
    <s v="RCFT005794201912290005"/>
    <e v="#N/A"/>
    <s v="终审通过"/>
    <s v="普通维修"/>
    <s v="整车"/>
    <s v="LRDV6PEC7KT021239"/>
    <s v="KT021239"/>
    <s v="欧曼"/>
    <s v="无"/>
    <s v="9系非公路车"/>
    <s v="服务产品线"/>
    <d v="2019-06-15T00:00:00"/>
    <d v="2019-06-29T00:00:00"/>
    <n v="24278"/>
    <m/>
    <s v="运输车"/>
    <s v="6X4"/>
    <s v="P002"/>
    <m/>
    <m/>
    <s v="BJ3259DLPKB-AA"/>
    <s v="ISGE5-320"/>
    <s v="76278243"/>
    <s v="福州"/>
    <s v="FT005794"/>
    <s v="FUJ00001"/>
    <s v="厦门市驰宇汽车维修有限公司"/>
    <s v="张子发"/>
    <s v="3259DMPKB-B5Z00100"/>
    <d v="2019-12-05T10:40:10"/>
    <d v="2019-12-29T14:33:20"/>
    <s v="6810001058"/>
    <s v="加固座椅，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19-12-31T11:10:24"/>
    <s v="KBFT00724120191114001"/>
    <d v="2019-12-31T11:10:24"/>
    <s v="SP00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06"/>
    <e v="#N/A"/>
    <s v="终审通过"/>
    <s v="普通维修"/>
    <s v="整车"/>
    <s v="LRDV6PEC0KR021239"/>
    <s v="KR021239"/>
    <s v="欧曼"/>
    <s v="无"/>
    <s v="9系非公路车"/>
    <s v="服务产品线"/>
    <d v="2019-06-16T00:00:00"/>
    <d v="2019-06-29T00:00:00"/>
    <n v="21823"/>
    <m/>
    <s v="运输车"/>
    <s v="6X4"/>
    <s v="P002"/>
    <m/>
    <m/>
    <s v="BJ3259DLPKB-AA"/>
    <s v="ISGE5-320"/>
    <s v="76278264"/>
    <s v="福州"/>
    <s v="FT005794"/>
    <s v="FUJ00001"/>
    <s v="厦门市驰宇汽车维修有限公司"/>
    <s v="付廷好"/>
    <s v="3259DMPKB-B5Z00100"/>
    <d v="2019-12-05T11:02:03"/>
    <d v="2019-12-29T14:33:32"/>
    <s v="6810001058"/>
    <s v="主驾座椅座垫与固定支架连接使用5厘螺栓进行紧固连接，由于5厘螺栓锁紧力不足容易松脱，导致座垫脱落故障。更换8厘螺栓锁紧，故障排除"/>
    <s v="驾驶员座椅装配不当"/>
    <s v="FH468100000013A1093"/>
    <s v="驾驶员座椅总成"/>
    <s v="北京光华荣昌汽车部件有限公司"/>
    <s v="A1093"/>
    <s v="北京光华荣昌汽车部件有限公司"/>
    <s v="FH468100000013A1093"/>
    <s v="驾驶员座椅总成"/>
    <s v="未确认"/>
    <d v="2019-12-31T11:10:06"/>
    <s v="KBFT00724120191114001"/>
    <d v="2019-12-31T11:10:06"/>
    <s v="SP00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07"/>
    <e v="#N/A"/>
    <s v="终审通过"/>
    <s v="普通维修"/>
    <s v="整车"/>
    <s v="LRDV6PEC1KR021248"/>
    <s v="KR021248"/>
    <s v="欧曼"/>
    <s v="无"/>
    <s v="9系非公路车"/>
    <s v="服务产品线"/>
    <d v="2019-06-15T00:00:00"/>
    <d v="2019-06-29T00:00:00"/>
    <n v="25187"/>
    <m/>
    <s v="运输车"/>
    <s v="6X4"/>
    <s v="P002"/>
    <m/>
    <m/>
    <s v="BJ3259DLPKB-AA"/>
    <s v="ISGE5-320"/>
    <s v="76278238"/>
    <s v="福州"/>
    <s v="FT005794"/>
    <s v="FUJ00001"/>
    <s v="厦门市驰宇汽车维修有限公司"/>
    <s v="罗松"/>
    <s v="3259DMPKB-B5Z00100"/>
    <d v="2019-12-05T11:25:46"/>
    <d v="2019-12-29T14:33:55"/>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19-12-31T11:09:20"/>
    <s v="KBFT00724120191114001"/>
    <d v="2019-12-31T11:09:20"/>
    <s v="SP00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08"/>
    <e v="#N/A"/>
    <s v="终审通过"/>
    <s v="外出服务"/>
    <s v="整车"/>
    <s v="LRDV6PEC8KR021232"/>
    <s v="KR021232"/>
    <s v="欧曼"/>
    <s v="无"/>
    <s v="9系非公路车"/>
    <s v="服务产品线"/>
    <d v="2019-06-15T00:00:00"/>
    <d v="2019-06-29T00:00:00"/>
    <n v="24001"/>
    <m/>
    <s v="运输车"/>
    <s v="6X4"/>
    <s v="P002"/>
    <m/>
    <m/>
    <s v="BJ3259DLPKB-AA"/>
    <s v="ISGE5-320"/>
    <s v="76278260"/>
    <s v="福州"/>
    <s v="FT005794"/>
    <s v="FUJ00001"/>
    <s v="厦门市驰宇汽车维修有限公司"/>
    <s v="郑建平"/>
    <s v="3259DMPKB-B5Z00100"/>
    <d v="2019-12-06T11:28:00"/>
    <d v="2019-12-29T14:34:09"/>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19-12-31T13:35:06"/>
    <s v="KBFT00724120191114001 "/>
    <d v="2019-12-31T13:35:06"/>
    <s v="SP009"/>
    <m/>
    <s v="是"/>
    <m/>
    <m/>
    <m/>
    <m/>
    <m/>
    <s v="STCFT005794201912290002"/>
    <s v="生效"/>
    <m/>
    <s v="座椅松动加固"/>
    <s v="_x000d_&#10;审批人：SP009_x000d_&#10;审批时间：2019/12/31  13:34:55_x000d_&#10;审批意见：_x000d_&#10;"/>
    <m/>
    <m/>
    <m/>
    <m/>
    <s v="AB质量信息快报：KBFT00724120191114001  因整改维护配件导致延迟报单"/>
    <s v="已结算"/>
    <d v="2019-12-31T23:59:59"/>
    <n v="24.4"/>
    <n v="0"/>
    <d v="1900-06-13T00:00:00"/>
    <d v="1900-01-02T21:36:00"/>
    <d v="1900-01-01T16:19:12"/>
    <d v="1900-06-28T00:00:00"/>
    <n v="375.98"/>
    <m/>
    <m/>
    <m/>
    <m/>
    <m/>
    <m/>
    <m/>
    <s v="螺丝松动"/>
    <m/>
    <x v="1"/>
  </r>
  <r>
    <x v="0"/>
    <s v="2450"/>
    <s v="北京福田戴姆勒汽车有限公司"/>
    <s v="RCFT005794201912290011"/>
    <e v="#N/A"/>
    <s v="终审通过"/>
    <s v="普通维修"/>
    <s v="整车"/>
    <s v="LRDV6PECXKT021249"/>
    <s v="KT021249"/>
    <s v="欧曼"/>
    <s v="无"/>
    <s v="9系非公路车"/>
    <s v="服务产品线"/>
    <d v="2019-06-17T00:00:00"/>
    <d v="2019-06-29T00:00:00"/>
    <n v="30106"/>
    <m/>
    <s v="运输车"/>
    <s v="6X4"/>
    <s v="P002"/>
    <m/>
    <m/>
    <s v="BJ3259DLPKB-AA"/>
    <s v="ISGE5-320"/>
    <s v="76278242"/>
    <s v="福州"/>
    <s v="FT005794"/>
    <s v="FUJ00001"/>
    <s v="厦门市驰宇汽车维修有限公司"/>
    <s v="张子发"/>
    <s v="3259DMPKB-B5Z00100"/>
    <d v="2019-12-06T10:58:15"/>
    <d v="2019-12-29T14:34:51"/>
    <s v="6810001058"/>
    <s v="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8:10"/>
    <s v="KBFT00724120191114001按照服务站方案处理，车辆先被动维修打胶处理。后续如仍不断出现，请重新反馈，费用先索赔供应商"/>
    <d v="2020-01-05T16:58:10"/>
    <s v="SP039"/>
    <m/>
    <s v="是"/>
    <m/>
    <m/>
    <m/>
    <m/>
    <m/>
    <m/>
    <m/>
    <m/>
    <m/>
    <m/>
    <m/>
    <m/>
    <m/>
    <m/>
    <s v="AB质量信息快报：KBFT00724120191114001"/>
    <s v="已结算"/>
    <d v="2019-12-31T23:59:59"/>
    <n v="24.4"/>
    <n v="0"/>
    <d v="1899-12-30T00:00:00"/>
    <d v="1900-01-02T21:36:00"/>
    <d v="1900-01-01T16:19:12"/>
    <d v="1900-06-28T00:00:00"/>
    <n v="210.98"/>
    <m/>
    <m/>
    <m/>
    <m/>
    <m/>
    <m/>
    <m/>
    <s v="螺丝松动"/>
    <m/>
    <x v="1"/>
  </r>
  <r>
    <x v="0"/>
    <s v="2450"/>
    <s v="北京福田戴姆勒汽车有限公司"/>
    <s v="RCFT005794201912290012"/>
    <e v="#N/A"/>
    <s v="终审通过"/>
    <s v="普通维修"/>
    <s v="整车"/>
    <s v="LRDV6PEC9KT021159"/>
    <s v="KT021159"/>
    <s v="欧曼"/>
    <s v="无"/>
    <s v="9系非公路车"/>
    <s v="服务产品线"/>
    <d v="2019-06-15T00:00:00"/>
    <d v="2019-06-29T00:00:00"/>
    <n v="26845"/>
    <m/>
    <s v="运输车"/>
    <s v="6X4"/>
    <s v="P002"/>
    <m/>
    <m/>
    <s v="BJ3259DLPKB-AA"/>
    <s v="ISGE5-320"/>
    <s v="76278059"/>
    <s v="福州"/>
    <s v="FT005794"/>
    <s v="FUJ00001"/>
    <s v="厦门市驰宇汽车维修有限公司"/>
    <s v="马建立"/>
    <s v="3259DMPKB-B5Z00100"/>
    <d v="2019-12-08T12:15:36"/>
    <d v="2019-12-29T14:35:13"/>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7:57"/>
    <s v="KBFT00724120191114001按照服务站方案处理，车辆先被动维修打胶处理。后续如仍不断出现，请重新反馈，费用先索赔供应商"/>
    <d v="2020-01-05T16:57:57"/>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13"/>
    <e v="#N/A"/>
    <s v="终审通过"/>
    <s v="普通维修"/>
    <s v="整车"/>
    <s v="LRDV6PECXKR021250"/>
    <s v="KR021250"/>
    <s v="欧曼"/>
    <s v="无"/>
    <s v="9系非公路车"/>
    <s v="服务产品线"/>
    <d v="2019-06-15T00:00:00"/>
    <d v="2019-06-29T00:00:00"/>
    <n v="27199"/>
    <m/>
    <s v="运输车"/>
    <s v="6X4"/>
    <s v="P002"/>
    <m/>
    <m/>
    <s v="BJ3259DLPKB-AA"/>
    <s v="ISGE5-320"/>
    <s v="76278244"/>
    <s v="福州"/>
    <s v="FT005794"/>
    <s v="FUJ00001"/>
    <s v="厦门市驰宇汽车维修有限公司"/>
    <s v="李继"/>
    <s v="3259DMPKB-B5Z00100"/>
    <d v="2019-12-08T13:01:14"/>
    <d v="2019-12-29T14:36:28"/>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7:48"/>
    <s v="KBFT00724120191114001按照服务站方案处理，车辆先被动维修打胶处理。后续如仍不断出现，请重新反馈，费用先索赔供应商"/>
    <d v="2020-01-05T16:57:48"/>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14"/>
    <e v="#N/A"/>
    <s v="终审通过"/>
    <s v="普通维修"/>
    <s v="整车"/>
    <s v="LRDV6PEC8KR021165"/>
    <s v="KR021165"/>
    <s v="欧曼"/>
    <s v="无"/>
    <s v="9系非公路车"/>
    <s v="服务产品线"/>
    <d v="2019-06-17T00:00:00"/>
    <d v="2019-06-29T00:00:00"/>
    <n v="24728"/>
    <m/>
    <s v="运输车"/>
    <s v="6X4"/>
    <s v="P002"/>
    <m/>
    <m/>
    <s v="BJ3259DLPKB-AA"/>
    <s v="ISGE5-320"/>
    <s v="76278058"/>
    <s v="福州"/>
    <s v="FT005794"/>
    <s v="FUJ00001"/>
    <s v="厦门市驰宇汽车维修有限公司"/>
    <s v="杜小永"/>
    <s v="3259DMPKB-B5Z00100"/>
    <d v="2019-12-08T14:40:55"/>
    <d v="2019-12-29T14:36:57"/>
    <s v="6810001058"/>
    <s v="座椅松动，经检查分析为原来使用的5厘的螺栓不能够紧固座椅，更换8厘的螺栓后，紧固座椅，故障排除"/>
    <s v="驾驶员座椅装配不当"/>
    <s v="FH468100000013A1093"/>
    <s v="驾驶员座椅总成"/>
    <s v="北京光华荣昌汽车部件有限公司"/>
    <s v="A1093"/>
    <s v="北京光华荣昌汽车部件有限公司"/>
    <s v="FH468100000013A1093"/>
    <s v="驾驶员座椅总成"/>
    <s v="未确认"/>
    <d v="2020-01-05T16:58:24"/>
    <s v="KBFT00724120191114001按照服务站方案处理，车辆先被动维修打胶处理。后续如仍不断出现，请重新反馈，费用先索赔供应商"/>
    <d v="2020-01-05T16:58:24"/>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16"/>
    <e v="#N/A"/>
    <s v="终审通过"/>
    <s v="普通维修"/>
    <s v="整车"/>
    <s v="LRDV6PEC0KT021230"/>
    <s v="KT021230"/>
    <s v="欧曼"/>
    <s v="无"/>
    <s v="9系非公路车"/>
    <s v="服务产品线"/>
    <d v="2019-06-16T00:00:00"/>
    <d v="2019-06-29T00:00:00"/>
    <n v="20968"/>
    <m/>
    <s v="运输车"/>
    <s v="6X4"/>
    <s v="P002"/>
    <m/>
    <m/>
    <s v="BJ3259DLPKB-AA"/>
    <s v="ISGE5-320"/>
    <s v="76278240"/>
    <s v="福州"/>
    <s v="FT005794"/>
    <s v="FUJ00001"/>
    <s v="厦门市驰宇汽车维修有限公司"/>
    <s v="张缓缓"/>
    <s v="3259DMPKB-B5Z00100"/>
    <d v="2019-12-20T10:15:03"/>
    <d v="2019-12-29T14:37:55"/>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7:27"/>
    <s v="KBFT00724120191114001按照服务站方案处理，车辆先被动维修打胶处理。后续如仍不断出现，请重新反馈，费用先索赔供应商"/>
    <d v="2020-01-05T16:57:27"/>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17"/>
    <e v="#N/A"/>
    <s v="终审通过"/>
    <s v="普通维修"/>
    <s v="整车"/>
    <s v="LRDV6PEC9KR021241"/>
    <s v="KR021241"/>
    <s v="欧曼"/>
    <s v="无"/>
    <s v="9系非公路车"/>
    <s v="服务产品线"/>
    <d v="2019-06-15T00:00:00"/>
    <d v="2019-06-29T00:00:00"/>
    <n v="29447"/>
    <m/>
    <s v="运输车"/>
    <s v="6X4"/>
    <s v="P002"/>
    <m/>
    <m/>
    <s v="BJ3259DLPKB-AA"/>
    <s v="ISGE5-320"/>
    <s v="76278232"/>
    <s v="福州"/>
    <s v="FT005794"/>
    <s v="FUJ00001"/>
    <s v="厦门市驰宇汽车维修有限公司"/>
    <s v="尹源"/>
    <s v="3259DMPKB-B5Z00100"/>
    <d v="2019-12-20T10:20:49"/>
    <d v="2019-12-29T14:38:20"/>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7:19"/>
    <s v="KBFT00724120191114001按照服务站方案处理，车辆先被动维修打胶处理。后续如仍不断出现，请重新反馈，费用先索赔供应商"/>
    <d v="2020-01-05T16:57:19"/>
    <s v="SP039"/>
    <m/>
    <s v="是"/>
    <m/>
    <m/>
    <m/>
    <m/>
    <m/>
    <m/>
    <m/>
    <m/>
    <m/>
    <m/>
    <m/>
    <m/>
    <m/>
    <m/>
    <s v="AB质量信息快报：KBFT0072412019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18"/>
    <e v="#N/A"/>
    <s v="终审通过"/>
    <s v="普通维修"/>
    <s v="整车"/>
    <s v="LRDV6PEC8KT021234"/>
    <s v="KT021234"/>
    <s v="欧曼"/>
    <s v="无"/>
    <s v="9系非公路车"/>
    <s v="服务产品线"/>
    <d v="2019-06-15T00:00:00"/>
    <d v="2019-06-29T00:00:00"/>
    <n v="20602"/>
    <m/>
    <s v="运输车"/>
    <s v="6X4"/>
    <s v="P002"/>
    <m/>
    <m/>
    <s v="BJ3259DLPKB-AA"/>
    <s v="ISGE5-320"/>
    <s v="76278263"/>
    <s v="福州"/>
    <s v="FT005794"/>
    <s v="FUJ00001"/>
    <s v="厦门市驰宇汽车维修有限公司"/>
    <s v="邹勇"/>
    <s v="3259DMPKB-B5Z00100"/>
    <d v="2019-12-20T10:25:36"/>
    <d v="2019-12-29T14:38:27"/>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7:11"/>
    <s v="KBFT00724120191114001按照服务站方案处理，车辆先被动维修打胶处理。后续如仍不断出现，请重新反馈，费用先索赔供应商"/>
    <d v="2020-01-05T16:57:11"/>
    <s v="SP039"/>
    <m/>
    <s v="是"/>
    <m/>
    <m/>
    <m/>
    <m/>
    <m/>
    <m/>
    <m/>
    <m/>
    <m/>
    <m/>
    <m/>
    <m/>
    <m/>
    <m/>
    <s v="AB质量信息快报：KBFT00724120191114001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39"/>
    <e v="#N/A"/>
    <s v="终审通过"/>
    <s v="普通维修"/>
    <s v="整车"/>
    <s v="LRDV6PEC1KR021251"/>
    <s v="KR021251"/>
    <s v="欧曼"/>
    <s v="无"/>
    <s v="9系非公路车"/>
    <s v="服务产品线"/>
    <d v="2019-06-15T00:00:00"/>
    <d v="2019-06-29T00:00:00"/>
    <n v="25315"/>
    <m/>
    <s v="运输车"/>
    <s v="6X4"/>
    <s v="P002"/>
    <m/>
    <m/>
    <s v="BJ3259DLPKB-AA"/>
    <s v="ISGE5-320"/>
    <s v="76278237"/>
    <s v="福州"/>
    <s v="FT005794"/>
    <s v="FUJ00001"/>
    <s v="厦门市驰宇汽车维修有限公司"/>
    <s v="冷崇银"/>
    <s v="3259DMPKB-B5Z00100"/>
    <d v="2019-12-08T14:55:30"/>
    <d v="2019-12-29T14:44:43"/>
    <s v="6810001058"/>
    <s v="主驾座椅座垫批量松脱故障，经现场排查发现：该批车辆主驾座椅座垫与固定支架连接使用5厘螺栓进行紧固连接，由于5厘螺栓锁紧力不足容易松脱，导致座垫脱落故障。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6:49"/>
    <s v="KBFT00724120191114001按照服务站方案处理，车辆先被动维修打胶处理。后续如仍不断出现，请重新反馈，费用先索赔供应商"/>
    <d v="2020-01-05T16:56:49"/>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40"/>
    <e v="#N/A"/>
    <s v="终审通过"/>
    <s v="普通维修"/>
    <s v="整车"/>
    <s v="LRDV6PEC4KR021244"/>
    <s v="KR021244"/>
    <s v="欧曼"/>
    <s v="无"/>
    <s v="9系非公路车"/>
    <s v="服务产品线"/>
    <d v="2019-06-15T00:00:00"/>
    <d v="2019-06-29T00:00:00"/>
    <n v="21573"/>
    <m/>
    <s v="运输车"/>
    <s v="6X4"/>
    <s v="P002"/>
    <m/>
    <m/>
    <s v="BJ3259DLPKB-AA"/>
    <s v="ISGE5-320"/>
    <s v="76278235"/>
    <s v="福州"/>
    <s v="FT005794"/>
    <s v="FUJ00001"/>
    <s v="厦门市驰宇汽车维修有限公司"/>
    <s v="杜国宇"/>
    <s v="3259DMPKB-B5Z00100"/>
    <d v="2019-12-08T15:13:36"/>
    <d v="2019-12-29T14:44:50"/>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6:36"/>
    <s v="KBFT00724120191114001按照服务站方案处理，车辆先被动维修打胶处理。后续如仍不断出现，请重新反馈，费用先索赔供应商"/>
    <d v="2020-01-05T16:56:36"/>
    <s v="SP03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41"/>
    <e v="#N/A"/>
    <s v="终审通过"/>
    <s v="普通维修"/>
    <s v="整车"/>
    <s v="LRDV6PEC1KT021236"/>
    <s v="KT021236"/>
    <s v="欧曼"/>
    <s v="无"/>
    <s v="9系非公路车"/>
    <s v="服务产品线"/>
    <d v="2019-06-15T00:00:00"/>
    <d v="2019-06-29T00:00:00"/>
    <n v="22770"/>
    <m/>
    <s v="运输车"/>
    <s v="6X4"/>
    <s v="P002"/>
    <m/>
    <m/>
    <s v="BJ3259DLPKB-AA"/>
    <s v="ISGE5-320"/>
    <s v="76278234"/>
    <s v="福州"/>
    <s v="FT005794"/>
    <s v="FUJ00001"/>
    <s v="厦门市驰宇汽车维修有限公司"/>
    <s v="赵勇"/>
    <s v="3259DMPKB-B5Z00100"/>
    <d v="2019-12-09T14:22:32"/>
    <d v="2019-12-29T14:44:58"/>
    <s v="6810001058"/>
    <s v="车辆主驾座椅座垫与固定支架连接使用5厘螺栓进行紧固连接，由于5厘螺栓锁紧力不足容易松脱，导致座垫脱落故障。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6:22"/>
    <s v="KBFT00724120191114001按照服务站方案处理，车辆先被动维修打胶处理。后续如仍不断出现，请重新反馈，费用先索赔供应商"/>
    <d v="2020-01-05T16:56:22"/>
    <s v="SP03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42"/>
    <e v="#N/A"/>
    <s v="终审通过"/>
    <s v="普通维修"/>
    <s v="整车"/>
    <s v="LRDV6PEC6KT021233"/>
    <s v="KT021233"/>
    <s v="欧曼"/>
    <s v="无"/>
    <s v="9系非公路车"/>
    <s v="服务产品线"/>
    <d v="2019-06-15T00:00:00"/>
    <d v="2019-06-29T00:00:00"/>
    <n v="27158"/>
    <m/>
    <s v="运输车"/>
    <s v="6X4"/>
    <s v="P002"/>
    <m/>
    <m/>
    <s v="BJ3259DLPKB-AA"/>
    <s v="ISGE5-320"/>
    <s v="76278254"/>
    <s v="福州"/>
    <s v="FT005794"/>
    <s v="FUJ00001"/>
    <s v="厦门市驰宇汽车维修有限公司"/>
    <s v="高立委"/>
    <s v="3259DMPKB-B5Z00100"/>
    <d v="2019-12-10T12:25:40"/>
    <d v="2019-12-29T14:45:06"/>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05T16:56:14"/>
    <s v="KBFT00724120191114001按照服务站方案处理，车辆先被动维修打胶处理。后续如仍不断出现，请重新反馈，费用先索赔供应商"/>
    <d v="2020-01-05T16:56:14"/>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44"/>
    <e v="#N/A"/>
    <s v="终审通过"/>
    <s v="外出服务"/>
    <s v="整车"/>
    <s v="LRDV6PEC2KR021243"/>
    <s v="KR021243"/>
    <s v="欧曼"/>
    <s v="无"/>
    <s v="9系非公路车"/>
    <s v="服务产品线"/>
    <d v="2019-06-15T00:00:00"/>
    <d v="2019-06-29T00:00:00"/>
    <n v="23519"/>
    <m/>
    <s v="运输车"/>
    <s v="6X4"/>
    <s v="P002"/>
    <m/>
    <m/>
    <s v="BJ3259DLPKB-AA"/>
    <s v="ISGE5-320"/>
    <s v="76278265"/>
    <s v="福州"/>
    <s v="FT005794"/>
    <s v="FUJ00001"/>
    <s v="厦门市驰宇汽车维修有限公司"/>
    <s v="刘雄军"/>
    <s v="3259DMPKB-B5Z00100"/>
    <d v="2019-12-17T09:30:45"/>
    <d v="2019-12-29T14:45:26"/>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7:20:21"/>
    <s v="KBFT00724120191114001按照服务站方案处理，车辆先被动维修打胶处理。后续如仍不断出现，请重新反馈，费用先索赔供应商_x000d_"/>
    <d v="2020-01-05T17:20:21"/>
    <s v="SP039"/>
    <m/>
    <s v="是"/>
    <m/>
    <m/>
    <m/>
    <m/>
    <m/>
    <s v="STCFT005794201912290013"/>
    <s v="生效"/>
    <m/>
    <s v="座椅松动加固。"/>
    <s v="_x000d_&#10;审批人：SP039_x000d_&#10;审批时间：2020/01/05  17:20:19_x000d_&#10;审批意见：_x000d_&#10;"/>
    <m/>
    <m/>
    <m/>
    <m/>
    <s v="AB质量信息快报：KBFT00724120191114001    因整改维护配件导致延迟报单，望领带给予审核，为盼！"/>
    <s v="已结算"/>
    <d v="2019-12-31T23:59:59"/>
    <n v="24.4"/>
    <n v="0"/>
    <d v="1900-09-11T00:00:00"/>
    <d v="1900-01-02T21:36:00"/>
    <d v="1900-01-01T16:19:12"/>
    <d v="1900-06-28T00:00:00"/>
    <n v="465.97999999999996"/>
    <m/>
    <m/>
    <m/>
    <m/>
    <m/>
    <m/>
    <m/>
    <s v="螺丝松动"/>
    <m/>
    <x v="1"/>
  </r>
  <r>
    <x v="0"/>
    <s v="2450"/>
    <s v="北京福田戴姆勒汽车有限公司"/>
    <s v="RCFT005794201912290045"/>
    <e v="#N/A"/>
    <s v="终审通过"/>
    <s v="普通维修"/>
    <s v="整车"/>
    <s v="LRDV6PEC5KT021238"/>
    <s v="KT021238"/>
    <s v="欧曼"/>
    <s v="无"/>
    <s v="9系非公路车"/>
    <s v="服务产品线"/>
    <d v="2019-06-15T00:00:00"/>
    <d v="2019-06-29T00:00:00"/>
    <n v="28682"/>
    <m/>
    <s v="运输车"/>
    <s v="6X4"/>
    <s v="P002"/>
    <m/>
    <m/>
    <s v="BJ3259DLPKB-AA"/>
    <s v="ISGE5-320"/>
    <s v="76278253"/>
    <s v="福州"/>
    <s v="FT005794"/>
    <s v="FUJ00001"/>
    <s v="厦门市驰宇汽车维修有限公司"/>
    <s v="包小平"/>
    <s v="3259DMPKB-B5Z00100"/>
    <d v="2019-12-17T09:46:50"/>
    <d v="2019-12-29T14:46:00"/>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6:03"/>
    <s v="KBFT00724120191114001按照服务站方案处理，车辆先被动维修打胶处理。后续如仍不断出现，请重新反馈，费用先索赔供应商"/>
    <d v="2020-01-05T16:56:03"/>
    <s v="SP03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47"/>
    <e v="#N/A"/>
    <s v="终审通过"/>
    <s v="普通维修"/>
    <s v="整车"/>
    <s v="LRDV6PEC3KR021249"/>
    <s v="KR021249"/>
    <s v="欧曼"/>
    <s v="无"/>
    <s v="9系非公路车"/>
    <s v="服务产品线"/>
    <d v="2019-06-15T00:00:00"/>
    <d v="2019-06-29T00:00:00"/>
    <n v="32975"/>
    <m/>
    <s v="运输车"/>
    <s v="6X4"/>
    <s v="P002"/>
    <m/>
    <m/>
    <s v="BJ3259DLPKB-AA"/>
    <s v="ISGE5-320"/>
    <s v="76278257"/>
    <s v="福州"/>
    <s v="FT005794"/>
    <s v="FUJ00001"/>
    <s v="厦门市驰宇汽车维修有限公司"/>
    <s v="杜报钱"/>
    <s v="3259DMPKB-B5Z00100"/>
    <d v="2019-12-19T11:29:46"/>
    <d v="2019-12-29T14:46:39"/>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5:52"/>
    <s v="KBFT00724120191114001按照服务站方案处理，车辆先被动维修打胶处理。后续如仍不断出现，请重新反馈，费用先索赔供应商"/>
    <d v="2020-01-05T16:55:52"/>
    <s v="SP03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5794201912290048"/>
    <e v="#N/A"/>
    <s v="终审通过"/>
    <s v="普通维修"/>
    <s v="整车"/>
    <s v="LRDV6PEC8KR021246"/>
    <s v="KR021246"/>
    <s v="欧曼"/>
    <s v="无"/>
    <s v="9系非公路车"/>
    <s v="服务产品线"/>
    <d v="2019-06-17T00:00:00"/>
    <d v="2019-06-29T00:00:00"/>
    <n v="31367"/>
    <m/>
    <s v="运输车"/>
    <s v="6X4"/>
    <s v="P002"/>
    <m/>
    <m/>
    <s v="BJ3259DLPKB-AA"/>
    <s v="ISGE5-320"/>
    <s v="76278252"/>
    <s v="福州"/>
    <s v="FT005794"/>
    <s v="FUJ00001"/>
    <s v="厦门市驰宇汽车维修有限公司"/>
    <s v="杜建堂"/>
    <s v="3259DMPKB-B5Z00100"/>
    <d v="2019-12-19T11:49:55"/>
    <d v="2019-12-29T14:46:47"/>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5:41"/>
    <s v="KBFT00724120191114001按照服务站方案处理，车辆先被动维修打胶处理。后续如仍不断出现，请重新反馈，费用先索赔供应商"/>
    <d v="2020-01-05T16:55:41"/>
    <s v="SP039"/>
    <m/>
    <s v="是"/>
    <m/>
    <m/>
    <m/>
    <m/>
    <m/>
    <m/>
    <m/>
    <m/>
    <m/>
    <m/>
    <m/>
    <m/>
    <m/>
    <m/>
    <s v="AB质量信息快报：KBFT00724120191114001  因整改维护配件，导致延迟报单，望领导给予审核，为盼!"/>
    <s v="已结算"/>
    <d v="2019-12-31T23:59:59"/>
    <n v="24.4"/>
    <n v="0"/>
    <d v="1899-12-30T00:00:00"/>
    <d v="1900-01-02T21:36:00"/>
    <d v="1900-01-01T16:19:12"/>
    <d v="1900-06-28T00:00:00"/>
    <n v="210.98"/>
    <m/>
    <m/>
    <m/>
    <m/>
    <m/>
    <m/>
    <m/>
    <s v="螺丝松动"/>
    <m/>
    <x v="1"/>
  </r>
  <r>
    <x v="0"/>
    <s v="2450"/>
    <s v="北京福田戴姆勒汽车有限公司"/>
    <s v="RCFT005794201912290049"/>
    <e v="#N/A"/>
    <s v="终审通过"/>
    <s v="普通维修"/>
    <s v="整车"/>
    <s v="LRDV6PEC6KR021245"/>
    <s v="KR021245"/>
    <s v="欧曼"/>
    <s v="无"/>
    <s v="9系非公路车"/>
    <s v="服务产品线"/>
    <d v="2019-06-15T00:00:00"/>
    <d v="2019-06-29T00:00:00"/>
    <n v="25008"/>
    <m/>
    <s v="运输车"/>
    <s v="6X4"/>
    <s v="P002"/>
    <m/>
    <m/>
    <s v="BJ3259DLPKB-AA"/>
    <s v="ISGE5-320"/>
    <s v="76278255"/>
    <s v="福州"/>
    <s v="FT005794"/>
    <s v="FUJ00001"/>
    <s v="厦门市驰宇汽车维修有限公司"/>
    <s v="舒其才"/>
    <s v="3259DMPKB-B5Z00100"/>
    <d v="2019-12-19T11:55:15"/>
    <d v="2019-12-29T14:46:54"/>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未确认"/>
    <d v="2020-01-05T16:55:10"/>
    <s v="KBFT00724120191114001按照服务站方案处理，车辆先被动维修打胶处理。后续如仍不断出现，请重新反馈，费用先索赔供应商_x000d_"/>
    <d v="2020-01-05T16:55:10"/>
    <s v="SP039"/>
    <m/>
    <s v="是"/>
    <m/>
    <m/>
    <m/>
    <m/>
    <m/>
    <m/>
    <m/>
    <m/>
    <m/>
    <m/>
    <m/>
    <m/>
    <m/>
    <m/>
    <s v="AB质量信息快报：KBFT00724120191114001  因整改维护配件导致延迟报单"/>
    <s v="已结算"/>
    <d v="2019-12-31T23:59:59"/>
    <n v="24.4"/>
    <n v="0"/>
    <d v="1899-12-30T00:00:00"/>
    <d v="1900-01-02T21:36:00"/>
    <d v="1900-01-01T16:19:12"/>
    <d v="1900-06-28T00:00:00"/>
    <n v="210.98"/>
    <m/>
    <m/>
    <m/>
    <m/>
    <m/>
    <m/>
    <m/>
    <s v="螺丝松动"/>
    <m/>
    <x v="1"/>
  </r>
  <r>
    <x v="0"/>
    <s v="2450"/>
    <s v="北京福田戴姆勒汽车有限公司"/>
    <s v="RCFT006034201912270001"/>
    <s v="RCMFT006034201912250001"/>
    <s v="终审通过"/>
    <s v="商品车维修"/>
    <s v="底盘"/>
    <s v="LRDV7PEC6KT035761"/>
    <s v="KT035761"/>
    <s v="欧曼"/>
    <s v="无"/>
    <s v="6系公路车"/>
    <s v="服务产品线"/>
    <d v="2019-11-06T00:00:00"/>
    <m/>
    <n v="245"/>
    <m/>
    <s v="运输车"/>
    <m/>
    <s v="无"/>
    <m/>
    <m/>
    <s v="无"/>
    <s v="WP9H336E50"/>
    <s v="3619J060843"/>
    <s v="冀北"/>
    <s v="FT006034"/>
    <s v="HEB00129"/>
    <s v="张家口市宣化盛隆汽车维修有限公司"/>
    <s v="武俊林"/>
    <s v="5313GJB00-AA1405"/>
    <d v="2019-12-24T16:56:58"/>
    <d v="2019-12-27T09:31:32"/>
    <s v="8210002112"/>
    <s v="商品车反映车辆下视镜损坏，经维修人员检查发现下视镜镜框与镜面密封不严导致镜面脱落 更换下视镜后故障排除"/>
    <s v="侧下视镜碎裂"/>
    <s v="FH0821030100A0A1093"/>
    <s v="侧下视镜总成"/>
    <s v="北京光华荣昌汽车部件有限公司"/>
    <s v="A1093"/>
    <s v="北京光华荣昌汽车部件有限公司"/>
    <s v="FH0821030100A0A1093"/>
    <s v="侧下视镜总成"/>
    <s v="未确认"/>
    <d v="2020-01-05T13:31:22"/>
    <m/>
    <d v="2020-01-05T13:31:22"/>
    <s v="SP036"/>
    <m/>
    <s v="是"/>
    <m/>
    <m/>
    <m/>
    <m/>
    <m/>
    <m/>
    <m/>
    <m/>
    <m/>
    <m/>
    <m/>
    <m/>
    <m/>
    <m/>
    <s v="商品车搅拌车维修 "/>
    <s v="已结算"/>
    <d v="2019-12-31T23:59:59"/>
    <n v="48.79"/>
    <n v="95.76"/>
    <d v="1899-12-30T00:00:00"/>
    <d v="1900-01-06T19:12:00"/>
    <d v="1900-01-04T08:38:24"/>
    <d v="1899-12-30T00:00:00"/>
    <n v="157.71000000000004"/>
    <m/>
    <m/>
    <m/>
    <m/>
    <m/>
    <m/>
    <m/>
    <s v="镜片破裂"/>
    <n v="0"/>
    <x v="7"/>
  </r>
  <r>
    <x v="0"/>
    <s v="2450"/>
    <s v="北京福田戴姆勒汽车有限公司"/>
    <s v="RCFT006239201912230001"/>
    <s v="RCMFT006239201912230001"/>
    <s v="终审通过"/>
    <s v="普通维修"/>
    <s v="整车"/>
    <s v="LRDV6PEC3JL612859"/>
    <s v="JL612859"/>
    <s v="欧曼"/>
    <s v="无"/>
    <s v="9系非公路车"/>
    <s v="服务产品线"/>
    <d v="2018-07-03T00:00:00"/>
    <d v="2019-03-31T00:00:00"/>
    <n v="25531"/>
    <m/>
    <s v="运输车"/>
    <m/>
    <s v="无"/>
    <m/>
    <m/>
    <s v="BJ3258DLPKE"/>
    <s v="WP12.380E32"/>
    <s v="1418F089785"/>
    <s v="晋南"/>
    <s v="FT006239"/>
    <s v="SHX00089"/>
    <s v="昔阳县东山汽车维修有限责任公司"/>
    <s v="大健"/>
    <s v="T3253DLPKE1A803240"/>
    <d v="2019-12-23T11:50:55"/>
    <d v="2019-12-23T13:19:51"/>
    <s v="6810015034"/>
    <s v="该车辆司机反映座椅异响，请安排维修。经检查发现驾驶员气囊减震器总成内部气控阀，气囊，阻尼器全部失效，给客户更换新部件排除故障，"/>
    <s v="座椅气阀总成（气囊座椅)漏气"/>
    <s v="FH0681010017A0A1093"/>
    <s v="驾驶员气囊减震器总成"/>
    <s v="北京光华荣昌汽车部件有限公司"/>
    <s v="A1093"/>
    <s v="北京光华荣昌汽车部件有限公司"/>
    <s v="FH0681010017A0A1093"/>
    <s v="驾驶员气囊减震器总成"/>
    <s v="已确认"/>
    <d v="2019-12-31T10:18:03"/>
    <m/>
    <d v="2019-12-31T10:18:03"/>
    <s v="SP013"/>
    <m/>
    <s v="是"/>
    <m/>
    <m/>
    <m/>
    <m/>
    <m/>
    <m/>
    <m/>
    <m/>
    <m/>
    <m/>
    <m/>
    <m/>
    <m/>
    <m/>
    <s v="报修单号：A201912230969"/>
    <s v="已结算"/>
    <d v="2019-12-31T23:59:59"/>
    <n v="342.84"/>
    <n v="223.44"/>
    <d v="1899-12-30T00:00:00"/>
    <d v="1900-02-22T20:24:00"/>
    <d v="1900-02-05T17:02:24"/>
    <d v="1899-12-30T00:00:00"/>
    <n v="658.84"/>
    <m/>
    <m/>
    <m/>
    <m/>
    <m/>
    <m/>
    <m/>
    <s v="松旷"/>
    <n v="0"/>
    <x v="3"/>
  </r>
  <r>
    <x v="0"/>
    <s v="2450"/>
    <s v="北京福田戴姆勒汽车有限公司"/>
    <s v="RCFT006253201912240012"/>
    <s v="RCMFT006253201912240052"/>
    <s v="终审通过"/>
    <s v="普通维修"/>
    <s v="整车"/>
    <s v="LRDV7PEC2KR002091"/>
    <s v="KR002091"/>
    <s v="欧曼"/>
    <s v="无"/>
    <s v="6系公路车"/>
    <s v="服务产品线"/>
    <d v="2019-01-19T00:00:00"/>
    <d v="2019-05-08T00:00:00"/>
    <n v="104440"/>
    <m/>
    <s v="运输车"/>
    <s v="8×4"/>
    <s v="P004"/>
    <m/>
    <m/>
    <s v="BJ1329VPPKF-AA"/>
    <s v="ISGE5-430"/>
    <s v="76251432"/>
    <s v="黑吉"/>
    <s v="FT006253"/>
    <s v="FDHEL002"/>
    <s v="哈尔滨铭远汽车销售服务有限公司"/>
    <s v="王文庆"/>
    <s v="1329VPPKF-B2Z00200"/>
    <d v="2019-12-24T10:44:53"/>
    <d v="2019-12-24T14:44:50"/>
    <s v="6810001058"/>
    <s v="用户反应车辆驾驶员座椅坏了晃动总响。经拆解发现为驾驶员座椅间隙大损坏导致，更换新配件故障排除。"/>
    <s v="驾驶员座椅装配不当"/>
    <s v="FH468100000015A1093"/>
    <s v="驾驶员座椅总成"/>
    <s v="北京光华荣昌汽车部件有限公司"/>
    <s v="A1093"/>
    <s v="北京光华荣昌汽车部件有限公司"/>
    <s v="FH468100000015A1093"/>
    <s v="驾驶员座椅总成"/>
    <s v="已确认"/>
    <d v="2020-01-04T15:30:51"/>
    <m/>
    <d v="2020-01-04T15:30:51"/>
    <s v="SP010"/>
    <m/>
    <s v="是"/>
    <m/>
    <m/>
    <m/>
    <m/>
    <m/>
    <m/>
    <m/>
    <m/>
    <m/>
    <m/>
    <m/>
    <m/>
    <m/>
    <m/>
    <m/>
    <s v="已结算"/>
    <d v="2019-12-31T23:59:59"/>
    <n v="2806.3"/>
    <n v="123.48"/>
    <d v="1899-12-30T00:00:00"/>
    <d v="1901-03-24T00:00:00"/>
    <d v="1900-11-03T16:33:36"/>
    <d v="1899-12-30T00:00:00"/>
    <n v="3687.4700000000003"/>
    <m/>
    <m/>
    <m/>
    <m/>
    <m/>
    <m/>
    <m/>
    <s v="松旷"/>
    <m/>
    <x v="3"/>
  </r>
  <r>
    <x v="0"/>
    <s v="2450"/>
    <s v="北京福田戴姆勒汽车有限公司"/>
    <s v="RCFT006253201912290002"/>
    <s v="RCMFT006253201912290002"/>
    <s v="终审通过"/>
    <s v="普通维修"/>
    <s v="整车"/>
    <s v="LRDV6PEC0KT034897"/>
    <s v="KT034897"/>
    <s v="欧曼"/>
    <s v="无"/>
    <s v="6系公路车"/>
    <s v="服务产品线"/>
    <d v="2019-10-30T00:00:00"/>
    <d v="2019-11-13T00:00:00"/>
    <n v="9097"/>
    <m/>
    <s v="运输车"/>
    <s v="6×2"/>
    <s v="P004"/>
    <m/>
    <m/>
    <s v="BJ1259VMPKP-AA"/>
    <s v="ISGE5-280"/>
    <s v="76299812"/>
    <s v="黑吉"/>
    <s v="FT006253"/>
    <s v="FDHEL002"/>
    <s v="哈尔滨铭远汽车销售服务有限公司"/>
    <s v="房国东"/>
    <s v="1239VMPKL-A1Z00100"/>
    <d v="2019-12-27T14:10:01"/>
    <d v="2019-12-29T09:09:44"/>
    <s v="6810001058"/>
    <s v="用户反应车辆座椅坏了晃动，经拆解发现为座椅底座松旷，无法调节。更换新配件故障排除。"/>
    <s v="驾驶员座椅装配不当"/>
    <s v="FH468100000016A1093"/>
    <s v="驾驶员座椅总成"/>
    <s v="北京光华荣昌汽车部件有限公司"/>
    <s v="A1093"/>
    <s v="北京光华荣昌汽车部件有限公司"/>
    <s v="FH468100000016A1093"/>
    <s v="驾驶员座椅总成"/>
    <s v="已确认"/>
    <d v="2020-01-02T11:17:14"/>
    <m/>
    <d v="2020-01-02T11:17:14"/>
    <s v="SP009"/>
    <m/>
    <s v="是"/>
    <m/>
    <m/>
    <m/>
    <m/>
    <m/>
    <m/>
    <m/>
    <m/>
    <m/>
    <m/>
    <m/>
    <m/>
    <m/>
    <m/>
    <m/>
    <s v="已结算"/>
    <d v="2019-12-31T23:59:59"/>
    <n v="3158.75"/>
    <n v="123.48"/>
    <d v="1899-12-30T00:00:00"/>
    <d v="1901-05-19T09:36:00"/>
    <d v="1900-12-12T11:02:24"/>
    <d v="1899-12-30T00:00:00"/>
    <n v="4135.09"/>
    <m/>
    <m/>
    <m/>
    <m/>
    <m/>
    <m/>
    <m/>
    <s v="松旷"/>
    <n v="0"/>
    <x v="3"/>
  </r>
  <r>
    <x v="0"/>
    <s v="2450"/>
    <s v="北京福田戴姆勒汽车有限公司"/>
    <s v="RCFT006263201912270012"/>
    <s v="RCMFT006263201912270056"/>
    <s v="终审通过"/>
    <s v="外出服务"/>
    <s v="整车"/>
    <s v="LRDV6PEC6JL613455"/>
    <s v="JL613455"/>
    <s v="欧曼"/>
    <s v="无"/>
    <s v="6系公路车"/>
    <s v="服务产品线"/>
    <d v="2018-07-11T00:00:00"/>
    <d v="2018-08-17T00:00:00"/>
    <n v="168121"/>
    <m/>
    <s v="运输车"/>
    <s v="6X2"/>
    <s v="无"/>
    <m/>
    <m/>
    <s v="BJ1223VMPKH-AA"/>
    <s v="ISGE5-320"/>
    <s v="76225658"/>
    <s v="冀南"/>
    <s v="FT006263"/>
    <s v="FDHEB010"/>
    <s v="保定市金雁汽车贸易有限公司"/>
    <s v="郎盛应"/>
    <s v="5217TCL00-A1D00100"/>
    <d v="2019-12-26T08:58:14"/>
    <d v="2019-12-27T16:52:08"/>
    <s v="6810001111"/>
    <s v="轿运车队客户报修座垫损坏，检查发现座垫开裂。"/>
    <s v="驾驶员座椅软垫开裂"/>
    <s v="SH3A-6801400A1093"/>
    <s v="座垫总成"/>
    <s v="北京光华荣昌汽车部件有限公司"/>
    <s v="A1093"/>
    <s v="北京光华荣昌汽车部件有限公司"/>
    <s v="SH3A-6801400A1093"/>
    <s v="座垫总成"/>
    <s v="未确认"/>
    <d v="2020-01-03T14:14:13"/>
    <m/>
    <d v="2020-01-03T14:14:13"/>
    <s v="SP016"/>
    <m/>
    <s v="是"/>
    <m/>
    <m/>
    <m/>
    <m/>
    <m/>
    <s v="STCFT006263201912270003"/>
    <s v="生效"/>
    <m/>
    <s v="轿运车队客户报修座椅损坏，外出处理。"/>
    <s v="_x000d_&#10;审批人：SP016_x000d_&#10;审批时间：2020/01/03  14:14:09_x000d_&#10;审批意见：_x000d_&#10;"/>
    <m/>
    <m/>
    <m/>
    <m/>
    <m/>
    <s v="已结算"/>
    <d v="2019-12-31T23:59:59"/>
    <n v="89.92"/>
    <n v="111.72"/>
    <d v="1901-02-08T00:00:00"/>
    <d v="1900-01-13T09:07:12"/>
    <d v="1900-01-08T21:21:36"/>
    <d v="1899-12-30T00:00:00"/>
    <n v="630.91"/>
    <m/>
    <m/>
    <m/>
    <m/>
    <m/>
    <m/>
    <m/>
    <s v="座垫开裂"/>
    <m/>
    <x v="2"/>
  </r>
  <r>
    <x v="0"/>
    <s v="2450"/>
    <s v="北京福田戴姆勒汽车有限公司"/>
    <s v="RCFT006264201912280005"/>
    <s v="RCMFT006264201912280010"/>
    <s v="终审通过"/>
    <s v="普通维修"/>
    <s v="整车"/>
    <s v="LRDS6PEB8HH026357"/>
    <s v="HH026357"/>
    <s v="欧曼"/>
    <s v="无"/>
    <s v="6系公路车"/>
    <s v="服务产品线"/>
    <d v="2017-10-06T00:00:00"/>
    <d v="2019-06-27T00:00:00"/>
    <n v="25640"/>
    <m/>
    <s v="运输车"/>
    <m/>
    <s v="无"/>
    <m/>
    <m/>
    <s v="BJ4253SNFKB-AC"/>
    <s v="ISGE5-360"/>
    <s v="76180495"/>
    <s v="粤东+琼"/>
    <s v="FT006264"/>
    <s v="FDGUD005"/>
    <s v="东莞市港丰汽车维修服务有限公司"/>
    <s v="谢先生"/>
    <s v="4257SNFKB-X4Z00500"/>
    <d v="2019-12-28T13:00:00"/>
    <d v="2019-12-28T17:18:26"/>
    <s v="6810001223"/>
    <s v="客户反应车辆驾驶员座椅无法升降，异响，检查为驾驶员座椅总成做框架顺坏，气路面磨损漏气导致"/>
    <s v="驾驶员座椅骨架开焊"/>
    <s v="FH0681010100A0A1093"/>
    <s v="驾驶员座椅总成"/>
    <s v="北京光华荣昌汽车部件有限公司"/>
    <s v="A1093"/>
    <s v="北京光华荣昌汽车部件有限公司"/>
    <s v="FH0681010100A0A1093"/>
    <s v="驾驶员座椅总成"/>
    <s v="已确认"/>
    <d v="2020-01-03T14:39:01"/>
    <m/>
    <d v="2020-01-03T14:39:01"/>
    <s v="SP010"/>
    <m/>
    <s v="是"/>
    <m/>
    <m/>
    <m/>
    <m/>
    <m/>
    <m/>
    <m/>
    <m/>
    <m/>
    <m/>
    <m/>
    <m/>
    <m/>
    <m/>
    <m/>
    <s v="已结算"/>
    <d v="2019-12-31T23:59:59"/>
    <n v="1428.42"/>
    <n v="246.96"/>
    <d v="1899-12-30T00:00:00"/>
    <d v="1900-08-15T12:57:36"/>
    <d v="1900-06-05T02:52:48"/>
    <d v="1899-12-30T00:00:00"/>
    <n v="2061.04"/>
    <m/>
    <m/>
    <m/>
    <m/>
    <m/>
    <m/>
    <m/>
    <s v="歪斜"/>
    <n v="0"/>
    <x v="3"/>
  </r>
  <r>
    <x v="0"/>
    <s v="2450"/>
    <s v="北京福田戴姆勒汽车有限公司"/>
    <s v="RCFT006264201912300010"/>
    <s v="RCMFT006264201912300004"/>
    <s v="终审通过"/>
    <s v="普通维修"/>
    <s v="整车"/>
    <s v="LRDS6PEB5KT022304"/>
    <s v="KT022304"/>
    <s v="欧曼"/>
    <s v="无"/>
    <s v="6系公路车"/>
    <s v="服务产品线"/>
    <d v="2019-06-30T00:00:00"/>
    <d v="2019-10-08T00:00:00"/>
    <n v="36055"/>
    <m/>
    <s v="运输车"/>
    <s v="4×2"/>
    <s v="P001"/>
    <m/>
    <m/>
    <s v="BJ4189SLFKA-AA"/>
    <s v="ISGE5-380"/>
    <s v="76280005"/>
    <s v="粤东+琼"/>
    <s v="FT006264"/>
    <s v="FDGUD005"/>
    <s v="东莞市港丰汽车维修服务有限公司"/>
    <s v="李先生"/>
    <s v="4189SLFKA-B3Z00600"/>
    <d v="2019-12-30T13:24:46"/>
    <d v="2019-12-30T15:17:37"/>
    <s v="6810002223"/>
    <s v="客户反应车辆副驾驶员座椅异响，检查为副驾驶座椅坐框开裂异响导致"/>
    <s v="副驾驶员座椅骨架开焊"/>
    <s v="FH468100000055A1093"/>
    <s v="副驾驶员座椅总成"/>
    <s v="北京光华荣昌汽车部件有限公司"/>
    <s v="A1093"/>
    <s v="北京光华荣昌汽车部件有限公司"/>
    <s v="FH468100000055A1093"/>
    <s v="副驾驶员座椅总成"/>
    <s v="已确认"/>
    <d v="2020-01-03T09:22:30"/>
    <m/>
    <d v="2020-01-03T09:22:30"/>
    <s v="SP011"/>
    <m/>
    <s v="是"/>
    <m/>
    <m/>
    <m/>
    <m/>
    <m/>
    <m/>
    <m/>
    <m/>
    <m/>
    <m/>
    <m/>
    <m/>
    <m/>
    <m/>
    <m/>
    <s v="已结算"/>
    <d v="2019-12-31T23:59:59"/>
    <n v="1136.6600000000001"/>
    <n v="123.48"/>
    <d v="1899-12-30T00:00:00"/>
    <d v="1900-06-29T20:38:24"/>
    <d v="1900-05-04T00:43:12"/>
    <d v="1899-12-30T00:00:00"/>
    <n v="1567.03"/>
    <m/>
    <m/>
    <m/>
    <m/>
    <m/>
    <m/>
    <m/>
    <s v="坐垫升降失效"/>
    <n v="0"/>
    <x v="1"/>
  </r>
  <r>
    <x v="0"/>
    <s v="2450"/>
    <s v="北京福田戴姆勒汽车有限公司"/>
    <s v="RCFT006291201912280006"/>
    <e v="#N/A"/>
    <s v="终审通过"/>
    <s v="外出服务"/>
    <s v="整车"/>
    <s v="E38110020J3T00129"/>
    <s v="J3T00129"/>
    <s v="欧曼"/>
    <s v="无"/>
    <s v="9系非公路车"/>
    <s v="服务产品线"/>
    <d v="2018-11-25T00:00:00"/>
    <d v="2019-03-28T00:00:00"/>
    <n v="67800"/>
    <m/>
    <s v="运输车"/>
    <s v="6×4"/>
    <s v="无"/>
    <m/>
    <m/>
    <s v="BJ3253KYZX-2"/>
    <s v="WP12G380E310"/>
    <s v="1418K133972"/>
    <s v="包头"/>
    <s v="FT006291"/>
    <s v="FDNEM009"/>
    <s v="卓资县佳恒汽贸有限公司"/>
    <s v="陈小伟"/>
    <s v="3253DMPKE-02T00300"/>
    <d v="2019-12-27T16:46:54"/>
    <d v="2019-12-28T22:41:29"/>
    <s v="6810001210"/>
    <s v="客户报修，座椅升降失效，框架损坏，无法使用，更换新件。"/>
    <s v="驾驶员座椅骨架断裂"/>
    <s v="FH0681010100A0A1093"/>
    <s v="驾驶员座椅总成"/>
    <s v="北京光华荣昌汽车部件有限公司"/>
    <s v="A1093"/>
    <s v="北京光华荣昌汽车部件有限公司"/>
    <s v="FH0681010100A0A1093"/>
    <s v="驾驶员座椅总成"/>
    <s v="已确认"/>
    <d v="2020-01-02T10:28:09"/>
    <m/>
    <d v="2020-01-02T10:28:09"/>
    <s v="SP010"/>
    <m/>
    <s v="是"/>
    <m/>
    <m/>
    <m/>
    <m/>
    <m/>
    <s v="STCFT006291201912280003"/>
    <s v="生效"/>
    <m/>
    <s v="渣土车"/>
    <s v="审批人 :Admin,审批时间 :2019-12-28审批意见:未上传APP照片/轨迹原因：.:_x000d_&#10;审批人：SP010_x000d_&#10;审批时间：2020/01/02  10:28:02_x000d_&#10;审批意见：_x000d_&#10;"/>
    <m/>
    <m/>
    <m/>
    <m/>
    <m/>
    <s v="已结算"/>
    <d v="2019-12-31T23:59:59"/>
    <n v="1428.42"/>
    <n v="79.38"/>
    <d v="1904-12-15T00:00:00"/>
    <d v="1900-08-15T12:57:36"/>
    <d v="1900-06-05T02:52:48"/>
    <d v="1899-12-30T00:00:00"/>
    <n v="3704.46"/>
    <m/>
    <m/>
    <m/>
    <m/>
    <m/>
    <m/>
    <m/>
    <s v="升降失效"/>
    <m/>
    <x v="2"/>
  </r>
  <r>
    <x v="0"/>
    <s v="2450"/>
    <s v="北京福田戴姆勒汽车有限公司"/>
    <s v="RCFT006291201912290009"/>
    <e v="#N/A"/>
    <s v="终审通过"/>
    <s v="外出服务"/>
    <s v="整车"/>
    <s v="E38110028J3T00105"/>
    <s v="J3T00105"/>
    <s v="欧曼"/>
    <s v="无"/>
    <s v="9系非公路车"/>
    <s v="服务产品线"/>
    <d v="2018-11-24T00:00:00"/>
    <d v="2019-03-30T00:00:00"/>
    <n v="57400"/>
    <m/>
    <s v="运输车"/>
    <s v="6×4"/>
    <s v="无"/>
    <m/>
    <m/>
    <s v="BJ3253KYZX-2"/>
    <s v="WP12G380E310"/>
    <s v="1418K134355"/>
    <s v="包头"/>
    <s v="FT006291"/>
    <s v="FDNEM009"/>
    <s v="卓资县佳恒汽贸有限公司"/>
    <s v="陈小伟"/>
    <s v="3253DMPKE-02T00300"/>
    <d v="2019-12-29T16:51:22"/>
    <d v="2019-12-29T23:33:19"/>
    <s v="6810001058"/>
    <s v="客户报修，座椅架子断裂，气囊失效，更换新件。"/>
    <s v="驾驶员座椅装配不当"/>
    <s v="FH0681010100A0A1093"/>
    <s v="驾驶员座椅总成"/>
    <s v="北京光华荣昌汽车部件有限公司"/>
    <s v="A1093"/>
    <s v="北京光华荣昌汽车部件有限公司"/>
    <s v="FH0681010100A0A1093"/>
    <s v="驾驶员座椅总成"/>
    <s v="已确认"/>
    <d v="2020-01-03T15:13:50"/>
    <m/>
    <d v="2020-01-03T15:13:50"/>
    <s v="SP039"/>
    <m/>
    <s v="是"/>
    <m/>
    <m/>
    <m/>
    <m/>
    <m/>
    <s v="STCFT006291201912290003"/>
    <s v="生效"/>
    <m/>
    <s v="渣土车"/>
    <s v="审批人 :Admin,审批时间 :2019-12-30审批意见:未上传APP照片/轨迹原因：.:_x000d_&#10;审批人：SP039_x000d_&#10;审批时间：2020/01/03  15:13:41_x000d_&#10;审批意见：_x000d_&#10;"/>
    <m/>
    <m/>
    <m/>
    <m/>
    <s v="智科无轨迹，有备案。"/>
    <s v="已结算"/>
    <d v="2019-12-31T23:59:59"/>
    <n v="1428.42"/>
    <n v="123.48"/>
    <d v="1904-03-04T00:00:00"/>
    <d v="1900-08-15T12:57:36"/>
    <d v="1900-06-05T02:52:48"/>
    <d v="1899-12-30T00:00:00"/>
    <n v="3462.56"/>
    <m/>
    <m/>
    <m/>
    <m/>
    <m/>
    <m/>
    <m/>
    <s v="开焊断裂"/>
    <m/>
    <x v="2"/>
  </r>
  <r>
    <x v="0"/>
    <s v="2450"/>
    <s v="北京福田戴姆勒汽车有限公司"/>
    <s v="RCFT006291201912300005"/>
    <e v="#N/A"/>
    <s v="终审通过"/>
    <s v="外出服务"/>
    <s v="整车"/>
    <s v="E38110024J3T00117"/>
    <s v="J3T00117"/>
    <s v="欧曼"/>
    <s v="无"/>
    <s v="9系非公路车"/>
    <s v="服务产品线"/>
    <d v="2018-11-24T00:00:00"/>
    <d v="2019-05-08T00:00:00"/>
    <n v="64800"/>
    <m/>
    <s v="运输车"/>
    <s v="6×4"/>
    <s v="无"/>
    <m/>
    <s v="BJ3253KYZX-2"/>
    <s v="BJ3253KYZX-2"/>
    <s v="WP12G380E310"/>
    <s v="1418K134319"/>
    <s v="包头"/>
    <s v="FT006291"/>
    <s v="FDNEM009"/>
    <s v="卓资县佳恒汽贸有限公司"/>
    <s v="陈小伟"/>
    <s v="3253DMPKE-02T00300"/>
    <d v="2019-12-30T08:10:39"/>
    <d v="2019-12-30T23:38:51"/>
    <s v="6810001058"/>
    <s v="客户报修，座椅框架断裂，气囊失效，更换座椅。"/>
    <s v="驾驶员座椅装配不当"/>
    <s v="FH0681010100A0A1093"/>
    <s v="驾驶员座椅总成"/>
    <s v="北京光华荣昌汽车部件有限公司"/>
    <s v="A1093"/>
    <s v="北京光华荣昌汽车部件有限公司"/>
    <s v="FH0681010100A0A1093"/>
    <s v="驾驶员座椅总成"/>
    <s v="未确认"/>
    <d v="2020-01-03T15:43:18"/>
    <m/>
    <d v="2020-01-03T15:43:18"/>
    <s v="SP038"/>
    <m/>
    <s v="是"/>
    <m/>
    <m/>
    <m/>
    <m/>
    <m/>
    <s v="STCFT006291201912300004"/>
    <s v="生效"/>
    <m/>
    <s v="渣土车"/>
    <s v="审批人 :Admin,审批时间 :2019-12-31审批意见:未上传APP照片/轨迹原因：.:_x000d_&#10;审批人：SP038_x000d_&#10;审批时间：2020/01/03  15:43:08_x000d_&#10;审批意见：_x000d_&#10;"/>
    <m/>
    <m/>
    <m/>
    <m/>
    <m/>
    <s v="已结算"/>
    <d v="2019-12-31T23:59:59"/>
    <n v="1428.42"/>
    <n v="79.38"/>
    <d v="1904-10-10T00:00:00"/>
    <d v="1900-08-15T12:57:36"/>
    <d v="1900-06-05T02:52:48"/>
    <d v="1899-12-30T00:00:00"/>
    <n v="3638.46"/>
    <m/>
    <m/>
    <m/>
    <m/>
    <m/>
    <m/>
    <m/>
    <s v="开焊断裂"/>
    <m/>
    <x v="2"/>
  </r>
  <r>
    <x v="0"/>
    <s v="2450"/>
    <s v="北京福田戴姆勒汽车有限公司"/>
    <s v="RCFT006297201912260001"/>
    <e v="#N/A"/>
    <s v="终审通过"/>
    <s v="普通维修"/>
    <s v="整车"/>
    <s v="LRDV7PEC7KT025921"/>
    <s v="KT025921"/>
    <s v="欧曼"/>
    <s v="无"/>
    <s v="9系公路车"/>
    <s v="服务产品线"/>
    <d v="2019-08-15T00:00:00"/>
    <d v="2019-11-08T00:00:00"/>
    <n v="10329"/>
    <m/>
    <s v="运输车"/>
    <s v="8×4"/>
    <s v="P004"/>
    <m/>
    <m/>
    <s v="BJ1319VNPKJ-AA"/>
    <s v="ISGE5-430"/>
    <s v="76253226"/>
    <s v="贵州"/>
    <s v="FT006297"/>
    <s v="FDGUZ002"/>
    <s v="遵义市大尧和兴汽车修理厂（普通合伙）"/>
    <s v="罗传举"/>
    <s v="1319VNPKF-J1T00200"/>
    <d v="2019-12-25T16:58:04"/>
    <d v="2019-12-26T10:01:08"/>
    <s v="6810015034"/>
    <s v="经我站人员现场检查发下你该车座椅气阀调节机构总成内部失效导致故障，更换该车座椅气阀调节机构总成故障排除。"/>
    <s v="座椅气阀总成（气囊座椅)漏气"/>
    <s v="F1B24968104014A1093"/>
    <s v="座椅气阀调节机构总成"/>
    <s v="北京光华荣昌汽车部件有限公司"/>
    <s v="A1093"/>
    <s v="北京光华荣昌汽车部件有限公司"/>
    <s v="F1B24968104014A1093"/>
    <s v="座椅气阀调节机构总成"/>
    <s v="未确认"/>
    <d v="2020-01-03T19:42:21"/>
    <m/>
    <d v="2020-01-03T19:42:21"/>
    <s v="SP013"/>
    <m/>
    <s v="是"/>
    <m/>
    <m/>
    <m/>
    <m/>
    <m/>
    <m/>
    <m/>
    <m/>
    <m/>
    <m/>
    <m/>
    <m/>
    <m/>
    <m/>
    <s v="由于该配件是厂家投放在我炸你，我站至提报工时费，不提报材料费，望领导给予审批为谢！"/>
    <s v="已结算"/>
    <d v="2019-12-31T23:59:59"/>
    <n v="0"/>
    <n v="246.96"/>
    <d v="1899-12-30T00:00:00"/>
    <d v="1899-12-30T00:00:00"/>
    <d v="1899-12-30T00:00:00"/>
    <d v="1899-12-30T00:00:00"/>
    <n v="246.96"/>
    <m/>
    <m/>
    <m/>
    <m/>
    <m/>
    <m/>
    <m/>
    <s v="气悬浮"/>
    <m/>
    <x v="4"/>
  </r>
  <r>
    <x v="0"/>
    <s v="2450"/>
    <s v="北京福田戴姆勒汽车有限公司"/>
    <s v="RCFT006323201912250004"/>
    <s v="RCMFT006323201912250024"/>
    <s v="终审通过"/>
    <s v="普通维修"/>
    <s v="整车"/>
    <s v="LRDS6PEB0KT009993"/>
    <s v="KT009993"/>
    <s v="欧曼"/>
    <s v="无"/>
    <s v="6系公路车"/>
    <s v="服务产品线"/>
    <d v="2019-03-19T00:00:00"/>
    <d v="2019-04-30T00:00:00"/>
    <n v="41249"/>
    <m/>
    <s v="运输车"/>
    <s v="6X4"/>
    <s v="无"/>
    <m/>
    <m/>
    <s v="BJ4259SNFKB-AJ"/>
    <s v="WP12.460E50"/>
    <s v="1419C043926"/>
    <s v="江苏"/>
    <s v="FT006323"/>
    <s v="JIS00125"/>
    <s v="徐州市睿鹏汽车有限公司"/>
    <s v="潘承栋"/>
    <s v="4259SMFKB-M3T00400"/>
    <d v="2019-12-25T10:43:07"/>
    <d v="2019-12-25T14:09:30"/>
    <s v="6810001058"/>
    <s v="驾驶员座椅右倾斜，维修检测故障原因为座椅结构松动变形，更与更换处理"/>
    <s v="驾驶员座椅装配不当"/>
    <s v="FH468100000008A1093"/>
    <s v="驾驶员座椅总成"/>
    <s v="北京光华荣昌汽车部件有限公司"/>
    <s v="A1093"/>
    <s v="北京光华荣昌汽车部件有限公司"/>
    <s v="FH468100000008A1093"/>
    <s v="驾驶员座椅总成"/>
    <s v="已确认"/>
    <d v="2020-01-01T14:06:37"/>
    <m/>
    <d v="2020-01-01T14:06:37"/>
    <s v="SP037"/>
    <m/>
    <s v="是"/>
    <m/>
    <m/>
    <m/>
    <m/>
    <m/>
    <m/>
    <m/>
    <m/>
    <m/>
    <m/>
    <m/>
    <m/>
    <m/>
    <m/>
    <m/>
    <s v="已结算"/>
    <d v="2019-12-31T23:59:59"/>
    <n v="2640.05"/>
    <n v="105.84"/>
    <d v="1899-12-30T00:00:00"/>
    <d v="1901-02-25T09:36:00"/>
    <d v="1900-10-16T09:36:00"/>
    <d v="1899-12-30T00:00:00"/>
    <n v="3458.6900000000005"/>
    <m/>
    <m/>
    <m/>
    <m/>
    <m/>
    <m/>
    <m/>
    <s v="松旷"/>
    <n v="191118"/>
    <x v="3"/>
  </r>
  <r>
    <x v="0"/>
    <s v="2450"/>
    <s v="北京福田戴姆勒汽车有限公司"/>
    <s v="RCFT006341201912210007"/>
    <s v="RCMFT006341201912210003"/>
    <s v="终审通过"/>
    <s v="普通维修"/>
    <s v="整车"/>
    <s v="LRDS6PEB4KT038249"/>
    <s v="KT038249"/>
    <s v="欧曼"/>
    <s v="无"/>
    <s v="6系公路车"/>
    <s v="服务产品线"/>
    <d v="2019-11-20T00:00:00"/>
    <d v="2019-12-19T00:00:00"/>
    <n v="1246"/>
    <m/>
    <s v="运输车"/>
    <s v="6×4"/>
    <s v="P001"/>
    <m/>
    <m/>
    <s v="BJ4259SNFKB-XJ"/>
    <s v="ISGE5-430"/>
    <s v="76306135"/>
    <s v="豫北"/>
    <s v="FT006341"/>
    <s v="HEN00127"/>
    <s v="温县瑞通汽车销售服务有限公司"/>
    <s v="王二利"/>
    <s v="4259SMFKB-F6T00600"/>
    <d v="2019-12-20T12:46:23"/>
    <d v="2019-12-21T15:30:57"/>
    <s v="6810002058"/>
    <s v="安全带不回，因厂家不提供安全带需更换副驾驶员座椅总成"/>
    <s v="副驾驶员座椅装配不当"/>
    <s v="FH468100000054A1093"/>
    <s v="副驾驶员座椅总成"/>
    <s v="北京光华荣昌汽车部件有限公司"/>
    <s v="A1093"/>
    <s v="北京光华荣昌汽车部件有限公司"/>
    <s v="FH468100000054A1093"/>
    <s v="副驾驶员座椅总成"/>
    <s v="已确认"/>
    <d v="2019-12-30T18:58:55"/>
    <m/>
    <d v="2019-12-30T18:58:55"/>
    <s v="SP014"/>
    <m/>
    <s v="是"/>
    <m/>
    <m/>
    <m/>
    <m/>
    <m/>
    <m/>
    <m/>
    <m/>
    <m/>
    <m/>
    <m/>
    <m/>
    <m/>
    <m/>
    <m/>
    <s v="已结算"/>
    <d v="2019-12-31T23:59:59"/>
    <n v="941.08"/>
    <n v="71.819999999999993"/>
    <d v="1899-12-30T00:00:00"/>
    <d v="1900-05-29T13:40:48"/>
    <d v="1900-04-12T12:14:24"/>
    <d v="1899-12-30T00:00:00"/>
    <n v="1266.98"/>
    <m/>
    <m/>
    <m/>
    <m/>
    <m/>
    <m/>
    <m/>
    <s v="安全带"/>
    <m/>
    <x v="1"/>
  </r>
  <r>
    <x v="0"/>
    <s v="2450"/>
    <s v="北京福田戴姆勒汽车有限公司"/>
    <s v="RCFT006359201912210014"/>
    <s v="RCMFT006359201912210014"/>
    <s v="终审通过"/>
    <s v="普通维修"/>
    <s v="整车"/>
    <s v="LRDS6PEB7KT006511"/>
    <s v="KT006511"/>
    <s v="欧曼"/>
    <s v="无"/>
    <s v="6系公路车"/>
    <s v="服务产品线"/>
    <d v="2019-02-24T00:00:00"/>
    <d v="2019-05-13T00:00:00"/>
    <n v="111582"/>
    <m/>
    <s v="运输车"/>
    <s v="6X4"/>
    <s v="无"/>
    <m/>
    <m/>
    <s v="BJ4259SNFKB-AA"/>
    <s v="ISGE5-430"/>
    <s v="76258890"/>
    <s v="鲁西"/>
    <s v="FT006359"/>
    <s v="FDSHD008"/>
    <s v="莘县乐达汽车销售服务有限公司"/>
    <s v="张松岭"/>
    <s v="4259SMFKB-F6Z00100"/>
    <d v="2019-12-21T15:01:36"/>
    <d v="2019-12-21T17:06:05"/>
    <s v="6810001118"/>
    <s v="车辆座椅安全带无法回收及座椅向右偏斜，经检查是安全带旋转机构卡滞及座椅骨架变形导致，因该座椅型号无拆分配件，给予更换总成处理"/>
    <s v="驾驶员座椅软垫变形塌陷"/>
    <s v="FH468100000014A1093"/>
    <s v="驾驶员座椅总成"/>
    <s v="北京光华荣昌汽车部件有限公司"/>
    <s v="A1093"/>
    <s v="北京光华荣昌汽车部件有限公司"/>
    <s v="FH468100000014A1093"/>
    <s v="驾驶员座椅总成"/>
    <s v="已确认"/>
    <d v="2019-12-31T14:37:12"/>
    <m/>
    <d v="2019-12-31T14:37:12"/>
    <s v="SP014"/>
    <m/>
    <s v="是"/>
    <m/>
    <m/>
    <m/>
    <m/>
    <m/>
    <m/>
    <m/>
    <m/>
    <m/>
    <m/>
    <m/>
    <m/>
    <m/>
    <m/>
    <m/>
    <s v="已结算"/>
    <d v="2019-12-31T23:59:59"/>
    <n v="3448.7"/>
    <n v="95.76"/>
    <d v="1899-12-30T00:00:00"/>
    <d v="1901-07-04T18:57:36"/>
    <d v="1901-01-13T08:24:00"/>
    <d v="1899-12-30T00:00:00"/>
    <n v="4475.6000000000004"/>
    <m/>
    <m/>
    <m/>
    <m/>
    <m/>
    <m/>
    <m/>
    <s v="气悬浮失效"/>
    <n v="0"/>
    <x v="4"/>
  </r>
  <r>
    <x v="0"/>
    <s v="2450"/>
    <s v="北京福田戴姆勒汽车有限公司"/>
    <s v="RCFT006359201912310001"/>
    <s v="RCMFT006359201912310001"/>
    <s v="终审通过"/>
    <s v="普通维修"/>
    <s v="整车"/>
    <s v="LRDS6PEB0KT007368"/>
    <s v="KT007368"/>
    <s v="欧曼"/>
    <s v="无"/>
    <s v="6系公路车"/>
    <s v="服务产品线"/>
    <d v="2019-03-07T00:00:00"/>
    <d v="2019-05-08T00:00:00"/>
    <n v="69894"/>
    <m/>
    <s v="运输车"/>
    <s v="6×4"/>
    <s v="无"/>
    <m/>
    <m/>
    <s v="BJ4253SNFKB-AP"/>
    <s v="WP10H400E50"/>
    <s v="3619A007945"/>
    <s v="鲁西"/>
    <s v="FT006359"/>
    <s v="FDSHD008"/>
    <s v="莘县乐达汽车销售服务有限公司"/>
    <s v="周长发"/>
    <s v="4257SNFJB-N6T00500"/>
    <d v="2019-12-30T15:56:00"/>
    <d v="2019-12-31T08:40:50"/>
    <s v="6810001058"/>
    <s v="车辆座椅向右侧偏斜，经检查是座椅底座变形导致，给予更换处理"/>
    <s v="驾驶员座椅装配不当"/>
    <s v="SH3A-6805300A1093"/>
    <s v="升降器总成"/>
    <s v="北京光华荣昌汽车部件有限公司"/>
    <s v="A1093"/>
    <s v="北京光华荣昌汽车部件有限公司"/>
    <s v="SH3A-6805300A1093"/>
    <s v="升降器总成"/>
    <s v="已确认"/>
    <d v="2020-01-03T15:28:36"/>
    <m/>
    <d v="2020-01-03T15:28:36"/>
    <s v="SP009"/>
    <m/>
    <s v="是"/>
    <m/>
    <m/>
    <m/>
    <m/>
    <m/>
    <m/>
    <m/>
    <m/>
    <m/>
    <m/>
    <m/>
    <m/>
    <m/>
    <m/>
    <m/>
    <s v="已结算"/>
    <d v="2019-12-31T23:59:59"/>
    <n v="359.67"/>
    <n v="111.72"/>
    <d v="1899-12-30T00:00:00"/>
    <d v="1900-02-25T12:57:36"/>
    <d v="1900-02-07T13:26:24"/>
    <d v="1899-12-30T00:00:00"/>
    <n v="568.49"/>
    <m/>
    <m/>
    <m/>
    <m/>
    <m/>
    <m/>
    <m/>
    <s v="阻尼器失效"/>
    <n v="0"/>
    <x v="2"/>
  </r>
  <r>
    <x v="0"/>
    <s v="2450"/>
    <s v="北京福田戴姆勒汽车有限公司"/>
    <s v="RCFT006373201912300003"/>
    <s v="RCMFT006373201912300017"/>
    <s v="终审通过"/>
    <s v="外出服务"/>
    <s v="整车"/>
    <s v="LRDV6PEC7KT010354"/>
    <s v="KT010354"/>
    <s v="欧曼"/>
    <s v="无"/>
    <s v="9系非公路车"/>
    <s v="服务产品线"/>
    <d v="2019-03-20T00:00:00"/>
    <d v="2019-05-20T00:00:00"/>
    <n v="22431"/>
    <m/>
    <s v="运输车"/>
    <s v="6×4"/>
    <s v="P002"/>
    <m/>
    <m/>
    <s v="BJ3259DLPKE-AP"/>
    <s v="ISGE5-490"/>
    <s v="76262962"/>
    <s v="川南"/>
    <s v="FT006373"/>
    <s v="FDSIC007"/>
    <s v="泸定县建东汽修厂"/>
    <s v="陈林"/>
    <s v="3259DMPKE-E8T00100"/>
    <d v="2019-12-28T09:39:06"/>
    <d v="2019-12-30T15:48:36"/>
    <s v="6810001210"/>
    <s v="接呼叫中心派工用户行驶雅江县两河口电站车辆座椅不回弹，经我站外出人员检查发现座椅减震骨架断裂造成，更换座椅后故障排除"/>
    <s v="驾驶员座椅骨架断裂"/>
    <s v="FH468100000013A1093"/>
    <s v="驾驶员座椅总成"/>
    <s v="北京光华荣昌汽车部件有限公司"/>
    <s v="A1093"/>
    <s v="北京光华荣昌汽车部件有限公司"/>
    <s v="FH468100000013A1093"/>
    <s v="驾驶员座椅总成"/>
    <s v="未确认"/>
    <d v="2020-01-02T14:12:06"/>
    <m/>
    <d v="2020-01-02T14:12:06"/>
    <s v="SP011"/>
    <m/>
    <s v="是"/>
    <m/>
    <m/>
    <m/>
    <m/>
    <m/>
    <m/>
    <m/>
    <m/>
    <m/>
    <m/>
    <m/>
    <m/>
    <m/>
    <m/>
    <m/>
    <s v="已结算"/>
    <d v="2019-12-31T23:59:59"/>
    <n v="2944.62"/>
    <n v="79.38"/>
    <d v="1899-12-30T00:00:00"/>
    <d v="1901-04-15T03:07:12"/>
    <d v="1900-11-18T21:36:00"/>
    <d v="1899-12-30T00:00:00"/>
    <n v="3819.03"/>
    <m/>
    <m/>
    <m/>
    <m/>
    <m/>
    <m/>
    <m/>
    <s v="绞架断裂"/>
    <n v="0"/>
    <x v="2"/>
  </r>
  <r>
    <x v="0"/>
    <s v="2450"/>
    <s v="北京福田戴姆勒汽车有限公司"/>
    <s v="RCFT006382201912310021"/>
    <s v="RCMFT006382201912310100"/>
    <s v="终审通过"/>
    <s v="普通维修"/>
    <s v="整车"/>
    <s v="LRDS6PTC8KT013298"/>
    <s v="KT013298"/>
    <s v="欧曼"/>
    <s v="无"/>
    <s v="6系公路车"/>
    <s v="服务产品线"/>
    <d v="2019-04-10T00:00:00"/>
    <d v="2019-04-15T00:00:00"/>
    <n v="137690"/>
    <m/>
    <s v="运输车"/>
    <s v="6×4"/>
    <s v="P001"/>
    <m/>
    <m/>
    <s v="BJ4259SMFCB-XA"/>
    <s v="WP13NG430E52"/>
    <s v="3119C023413"/>
    <s v="晋南"/>
    <s v="FT006382"/>
    <s v="SHX00128"/>
    <s v="岚县神龙亚飞汽车修理厂"/>
    <s v="段建生"/>
    <s v="4259SMFCB-C8T00200"/>
    <d v="2019-12-28T17:32:24"/>
    <d v="2019-12-31T21:12:08"/>
    <s v="6810001058"/>
    <s v="座椅无法升降倾斜"/>
    <s v="驾驶员座椅装配不当"/>
    <s v="FH468100000016A1093"/>
    <s v="驾驶员座椅总成"/>
    <s v="北京光华荣昌汽车部件有限公司"/>
    <s v="A1093"/>
    <s v="北京光华荣昌汽车部件有限公司"/>
    <s v="FH468100000016A1093"/>
    <s v="驾驶员座椅总成"/>
    <s v="已确认"/>
    <d v="2020-01-04T14:55:37"/>
    <m/>
    <d v="2020-01-04T14:55:37"/>
    <s v="SP011"/>
    <m/>
    <s v="是"/>
    <m/>
    <m/>
    <m/>
    <m/>
    <m/>
    <m/>
    <m/>
    <m/>
    <m/>
    <m/>
    <m/>
    <m/>
    <m/>
    <m/>
    <m/>
    <s v="已结算"/>
    <d v="2019-12-31T23:59:59"/>
    <n v="3158.75"/>
    <n v="111.72"/>
    <d v="1899-12-30T00:00:00"/>
    <d v="1901-05-19T09:36:00"/>
    <d v="1900-12-12T11:02:24"/>
    <d v="1899-12-30T00:00:00"/>
    <n v="4123.33"/>
    <m/>
    <m/>
    <m/>
    <m/>
    <m/>
    <m/>
    <m/>
    <s v="靠背调节手柄断"/>
    <n v="190507"/>
    <x v="1"/>
  </r>
  <r>
    <x v="0"/>
    <s v="2450"/>
    <s v="北京福田戴姆勒汽车有限公司"/>
    <s v="RCFT006397201912280003"/>
    <s v="RCMFT006397201912280006"/>
    <s v="终审通过"/>
    <s v="普通维修"/>
    <s v="整车"/>
    <s v="LRDS6PEB9KT003450"/>
    <s v="KT003450"/>
    <s v="欧曼"/>
    <s v="无"/>
    <s v="6系公路车"/>
    <s v="服务产品线"/>
    <d v="2019-01-25T00:00:00"/>
    <d v="2019-02-21T00:00:00"/>
    <n v="116967"/>
    <m/>
    <s v="运输车"/>
    <s v="6X4"/>
    <s v="无"/>
    <m/>
    <m/>
    <s v="BJ4259SNFKB-AA"/>
    <s v="ISGE5-510"/>
    <s v="76255316"/>
    <s v="青海"/>
    <s v="FT006397"/>
    <s v="QIH00034"/>
    <s v="湟源汇通汽车服务有限公司"/>
    <s v="葛红祥"/>
    <s v="4259SMFKB-C1Z00900"/>
    <d v="2019-12-28T09:54:15"/>
    <d v="2019-12-28T17:05:45"/>
    <s v="6810001329"/>
    <s v="客户报修车辆座椅坏了，我站维修人员现场检查发现安全带内部机械部位卡死无法修复，因无此拆分件配件需更换座椅总成."/>
    <s v="驾驶员座椅调整机构卡滞"/>
    <s v="FH468100000015A1093"/>
    <s v="驾驶员座椅总成"/>
    <s v="北京光华荣昌汽车部件有限公司"/>
    <s v="A1093"/>
    <s v="北京光华荣昌汽车部件有限公司"/>
    <s v="FH468100000015A1093"/>
    <s v="驾驶员座椅总成"/>
    <s v="未确认"/>
    <d v="2020-01-03T15:00:33"/>
    <s v="S1905233，同意索赔责任单位，扣除超报告金额44.68元"/>
    <d v="2020-01-03T15:00:33"/>
    <s v="SP010"/>
    <m/>
    <s v="是"/>
    <m/>
    <m/>
    <m/>
    <m/>
    <m/>
    <m/>
    <m/>
    <m/>
    <m/>
    <m/>
    <m/>
    <m/>
    <m/>
    <m/>
    <s v="1.备案号：S1905233，请领导扣除多余费用   2.与维修单：REPFT006397201912270003同时维修，我站维修人员操作有误，故障地有两个地址，望领导核实给予审核为盼！"/>
    <s v="已结算"/>
    <d v="2019-12-31T23:59:59"/>
    <n v="2507"/>
    <n v="476.28"/>
    <d v="1899-12-30T00:00:00"/>
    <d v="1901-02-04T02:52:48"/>
    <d v="1900-10-01T18:28:48"/>
    <n v="-44.68"/>
    <n v="3615.49"/>
    <m/>
    <m/>
    <m/>
    <m/>
    <m/>
    <s v="质量让渡"/>
    <s v="S1905233"/>
    <s v="气悬浮失效"/>
    <n v="180121"/>
    <x v="0"/>
  </r>
  <r>
    <x v="0"/>
    <s v="2450"/>
    <s v="北京福田戴姆勒汽车有限公司"/>
    <s v="RCFT006402201912270002"/>
    <s v="RCMFT006402201912270001"/>
    <s v="终审通过"/>
    <s v="外出服务"/>
    <s v="整车"/>
    <s v="LRDV6PEC6KR005028"/>
    <s v="KR005028"/>
    <s v="欧曼"/>
    <s v="无"/>
    <s v="9系非公路车"/>
    <s v="服务产品线"/>
    <d v="2019-02-14T00:00:00"/>
    <d v="2019-04-26T00:00:00"/>
    <n v="41027"/>
    <m/>
    <s v="运输车"/>
    <s v="6X4"/>
    <s v="P002"/>
    <m/>
    <m/>
    <s v="BJ3259DLPKE-AA"/>
    <s v="ISGE5-400"/>
    <s v="76256834"/>
    <s v="黑吉"/>
    <s v="FT006402"/>
    <s v="HEL00090"/>
    <s v="鹤岗市鹤腾汽车销售有限公司"/>
    <s v="张"/>
    <s v="3259DMPKE-D2Z00100"/>
    <d v="2019-12-25T08:50:15"/>
    <d v="2019-12-27T08:03:26"/>
    <s v="6810001329"/>
    <s v="用户反映车辆驾驶员座椅倾斜，座椅犯卡，我站检查发现调节机构变形导致，由于驾驶员座椅调节机构封采购，只好更换总成"/>
    <s v="驾驶员座椅调整机构卡滞"/>
    <s v="FH468100000007A1093"/>
    <s v="驾驶员座椅总成"/>
    <s v="北京光华荣昌汽车部件有限公司"/>
    <s v="A1093"/>
    <s v="北京光华荣昌汽车部件有限公司"/>
    <s v="FH468100000007A1093"/>
    <s v="驾驶员座椅总成"/>
    <s v="未确认"/>
    <d v="2020-01-05T10:35:55"/>
    <m/>
    <d v="2020-01-05T10:35:55"/>
    <s v="SP036"/>
    <m/>
    <s v="是"/>
    <m/>
    <m/>
    <m/>
    <m/>
    <m/>
    <m/>
    <m/>
    <m/>
    <m/>
    <m/>
    <m/>
    <m/>
    <m/>
    <m/>
    <m/>
    <s v="已结算"/>
    <d v="2019-12-31T23:59:59"/>
    <n v="2465.5300000000002"/>
    <n v="79.38"/>
    <d v="1899-12-30T00:00:00"/>
    <d v="1901-01-28T11:31:12"/>
    <d v="1900-09-27T04:48:00"/>
    <d v="1899-12-30T00:00:00"/>
    <n v="3210.59"/>
    <m/>
    <m/>
    <m/>
    <m/>
    <m/>
    <m/>
    <m/>
    <s v="偏斜"/>
    <n v="0"/>
    <x v="3"/>
  </r>
  <r>
    <x v="0"/>
    <s v="2450"/>
    <s v="北京福田戴姆勒汽车有限公司"/>
    <s v="RCFT006420201912310003"/>
    <s v="RCMFT006420201912280004"/>
    <s v="终审通过"/>
    <s v="普通维修"/>
    <s v="整车"/>
    <s v="LRDV7PEC9JT014644"/>
    <s v="JT014644"/>
    <s v="欧曼"/>
    <s v="无"/>
    <s v="6系公路车"/>
    <s v="服务产品线"/>
    <d v="2018-06-27T00:00:00"/>
    <d v="2018-07-30T00:00:00"/>
    <n v="156850"/>
    <m/>
    <s v="运输车"/>
    <s v="8X4"/>
    <s v="无"/>
    <m/>
    <m/>
    <s v="BJ1319VNPKJ-AB"/>
    <s v="ISGE5-460"/>
    <s v="76223200"/>
    <s v="皖北"/>
    <s v="FT006420"/>
    <s v="ANH00127"/>
    <s v="砀山县瑞诺汽车销售服务有限公司"/>
    <s v="夏鹏云"/>
    <s v="1319VNPKF-D1T00200"/>
    <d v="2019-12-28T08:35:47"/>
    <d v="2019-12-31T12:40:08"/>
    <s v="6810001223"/>
    <s v="用户反映车辆座椅异响，经检查发现：车辆座椅框架焊接部位开焊裂纹导致异响，更换坐框减震器总成"/>
    <s v="驾驶员座椅骨架开焊"/>
    <s v="SH4A-6805001A1093"/>
    <s v="坐框减震器总成"/>
    <s v="北京光华荣昌汽车部件有限公司"/>
    <s v="A1093"/>
    <s v="北京光华荣昌汽车部件有限公司"/>
    <s v="SH4A-6805001A1093"/>
    <s v="坐框减震器总成"/>
    <s v="已确认"/>
    <d v="2020-01-03T13:39:59"/>
    <m/>
    <d v="2020-01-03T13:39:59"/>
    <s v="SP009"/>
    <m/>
    <s v="是"/>
    <m/>
    <m/>
    <m/>
    <m/>
    <m/>
    <m/>
    <m/>
    <m/>
    <m/>
    <m/>
    <m/>
    <m/>
    <m/>
    <m/>
    <m/>
    <s v="已结算"/>
    <d v="2019-12-31T23:59:59"/>
    <n v="411.05"/>
    <n v="246.96"/>
    <d v="1899-12-30T00:00:00"/>
    <d v="1900-03-05T18:14:24"/>
    <d v="1900-02-13T05:02:24"/>
    <d v="1899-12-30T00:00:00"/>
    <n v="768.98"/>
    <m/>
    <m/>
    <m/>
    <m/>
    <m/>
    <m/>
    <m/>
    <s v="开焊"/>
    <m/>
    <x v="2"/>
  </r>
  <r>
    <x v="0"/>
    <s v="2450"/>
    <s v="北京福田戴姆勒汽车有限公司"/>
    <s v="RCFT006424201912210007"/>
    <s v="RCMFT006424201912210013"/>
    <s v="终审通过"/>
    <s v="普通维修"/>
    <s v="整车"/>
    <s v="LRDS6PTCXJT306375"/>
    <s v="JT306375"/>
    <s v="欧曼"/>
    <s v="无"/>
    <s v="6系公路车"/>
    <s v="服务产品线"/>
    <d v="2018-12-26T00:00:00"/>
    <d v="2019-06-27T00:00:00"/>
    <n v="75720"/>
    <m/>
    <s v="运输车"/>
    <s v="6×4"/>
    <s v="无"/>
    <m/>
    <m/>
    <s v="BJ4253SNFCB-AE"/>
    <s v="ISG12GE5-400"/>
    <s v="76246969"/>
    <s v="豫北"/>
    <s v="FT006424"/>
    <s v="HEN00139"/>
    <s v="博爱县凯达汽车修理厂"/>
    <s v="刘母孩"/>
    <s v="4257SNFCB-W7T00100"/>
    <d v="2019-12-21T13:26:41"/>
    <d v="2019-12-21T17:00:52"/>
    <s v="7040001011"/>
    <s v="经检查：由于上卧铺总成内木板断裂"/>
    <s v="卧铺垫开裂"/>
    <s v="FH0704010101A0A1093"/>
    <s v="上卧铺总成"/>
    <s v="北京光华荣昌汽车部件有限公司"/>
    <s v="A1093"/>
    <s v="北京光华荣昌汽车部件有限公司"/>
    <s v="FH0704010101A0A1093"/>
    <s v="上卧铺总成"/>
    <s v="未确认"/>
    <d v="2019-12-31T14:42:53"/>
    <m/>
    <d v="2019-12-31T14:42:53"/>
    <s v="SP014"/>
    <m/>
    <s v="是"/>
    <m/>
    <m/>
    <m/>
    <m/>
    <m/>
    <m/>
    <m/>
    <m/>
    <m/>
    <m/>
    <m/>
    <m/>
    <m/>
    <m/>
    <s v="1"/>
    <s v="已结算"/>
    <d v="2019-12-31T23:59:59"/>
    <n v="514.27"/>
    <n v="95.76"/>
    <d v="1899-12-30T00:00:00"/>
    <d v="1900-03-22T06:43:12"/>
    <d v="1900-02-24T13:26:24"/>
    <d v="1899-12-30T00:00:00"/>
    <n v="748.86999999999989"/>
    <m/>
    <m/>
    <m/>
    <m/>
    <m/>
    <m/>
    <m/>
    <s v="塌陷"/>
    <n v="0"/>
    <x v="1"/>
  </r>
  <r>
    <x v="0"/>
    <s v="2450"/>
    <s v="北京福田戴姆勒汽车有限公司"/>
    <s v="RCFT006438201912250001"/>
    <e v="#N/A"/>
    <s v="终审通过"/>
    <s v="普通维修"/>
    <s v="整车"/>
    <s v="LRDV6PEC7KT030555"/>
    <s v="KT030555"/>
    <s v="欧曼"/>
    <s v="无"/>
    <s v="9系非公路车"/>
    <s v="服务产品线"/>
    <d v="2019-09-20T00:00:00"/>
    <d v="2019-10-24T00:00:00"/>
    <n v="14048"/>
    <m/>
    <s v="运输车"/>
    <s v="6×4"/>
    <s v="P002"/>
    <m/>
    <m/>
    <s v="BJ3259DLPKE-AE"/>
    <s v="WP12.400E50"/>
    <s v="1419S107144"/>
    <s v="浙沪"/>
    <s v="FT006438"/>
    <s v="ZHJ00172"/>
    <s v="江山市同岳汽车有限公司"/>
    <s v="贾长法"/>
    <s v="3259DMPKE-E1T00200"/>
    <d v="2019-12-25T13:14:40"/>
    <d v="2019-12-25T16:59:16"/>
    <s v="6810001223"/>
    <s v="客户反映座椅一坐就到底,不会上升，我站人员拆检发现是座椅里面避震支架断裂导致的故障，拆下来焊修后故障解除"/>
    <s v="驾驶员座椅骨架开焊"/>
    <s v="FH468100000013A1093"/>
    <s v="驾驶员座椅总成"/>
    <s v="北京光华荣昌汽车部件有限公司"/>
    <s v="A1093"/>
    <s v="北京光华荣昌汽车部件有限公司"/>
    <s v="FH468100000013A1093"/>
    <s v="驾驶员座椅总成"/>
    <s v="已确认"/>
    <d v="2020-01-02T20:11:28"/>
    <m/>
    <d v="2020-01-02T20:11:28"/>
    <s v="SP014"/>
    <m/>
    <s v="是"/>
    <m/>
    <m/>
    <m/>
    <m/>
    <m/>
    <m/>
    <m/>
    <m/>
    <m/>
    <m/>
    <m/>
    <m/>
    <m/>
    <m/>
    <m/>
    <s v="已结算"/>
    <d v="2019-12-31T23:59:59"/>
    <n v="0"/>
    <n v="246.96"/>
    <d v="1899-12-30T00:00:00"/>
    <d v="1899-12-30T00:00:00"/>
    <d v="1899-12-30T00:00:00"/>
    <d v="1899-12-30T00:00:00"/>
    <n v="246.96"/>
    <m/>
    <m/>
    <m/>
    <m/>
    <m/>
    <m/>
    <m/>
    <s v="支架断裂"/>
    <m/>
    <x v="1"/>
  </r>
  <r>
    <x v="0"/>
    <s v="2450"/>
    <s v="北京福田戴姆勒汽车有限公司"/>
    <s v="RCFT006438201912310001"/>
    <e v="#N/A"/>
    <s v="终审通过"/>
    <s v="普通维修"/>
    <s v="整车"/>
    <s v="LRDV7PEC1KR018668"/>
    <s v="KR018668"/>
    <s v="欧曼"/>
    <s v="无"/>
    <s v="9系非公路车"/>
    <s v="服务产品线"/>
    <d v="2019-05-26T00:00:00"/>
    <d v="2019-11-21T00:00:00"/>
    <n v="8832"/>
    <m/>
    <s v="运输车"/>
    <s v="8×4"/>
    <s v="P002"/>
    <m/>
    <m/>
    <s v="BJ3319DMPKJ-AG"/>
    <s v="ISGE5-490"/>
    <s v="76274894"/>
    <s v="浙沪"/>
    <s v="FT006438"/>
    <s v="ZHJ00172"/>
    <s v="江山市同岳汽车有限公司"/>
    <s v="柴剑飞"/>
    <s v="3319DPPKJ-A7T00600"/>
    <d v="2019-12-30T14:12:34"/>
    <d v="2019-12-31T14:46:29"/>
    <s v="6810015034"/>
    <s v="客户反映座椅一坐上去就到底，不会升起来，我站检查发现是气悬浮过不了气导致的"/>
    <s v="座椅气阀总成（气囊座椅)漏气"/>
    <s v="SH5-6801120A1093"/>
    <s v="气悬浮总成"/>
    <s v="北京光华荣昌汽车部件有限公司"/>
    <s v="A1093"/>
    <s v="北京光华荣昌汽车部件有限公司"/>
    <s v="SH5-6801120A1093"/>
    <s v="气悬浮总成"/>
    <s v="已确认"/>
    <d v="2020-01-05T13:52:18"/>
    <m/>
    <d v="2020-01-05T13:52:18"/>
    <s v="SP014"/>
    <m/>
    <s v="是"/>
    <m/>
    <m/>
    <m/>
    <m/>
    <m/>
    <m/>
    <m/>
    <m/>
    <m/>
    <m/>
    <m/>
    <m/>
    <m/>
    <m/>
    <s v="材料由厂家直供"/>
    <s v="已结算"/>
    <d v="2019-12-31T23:59:59"/>
    <n v="0"/>
    <n v="246.96"/>
    <d v="1899-12-30T00:00:00"/>
    <d v="1899-12-30T00:00:00"/>
    <d v="1899-12-30T00:00:00"/>
    <d v="1899-12-30T00:00:00"/>
    <n v="246.96"/>
    <m/>
    <m/>
    <m/>
    <m/>
    <m/>
    <m/>
    <m/>
    <s v="气悬浮"/>
    <m/>
    <x v="4"/>
  </r>
  <r>
    <x v="0"/>
    <s v="2450"/>
    <s v="北京福田戴姆勒汽车有限公司"/>
    <s v="RCFT006439201912210001"/>
    <e v="#N/A"/>
    <s v="终审通过"/>
    <s v="普通维修"/>
    <s v="整车"/>
    <s v="LRDS6PEB6JR307301"/>
    <s v="JR307301"/>
    <s v="欧曼"/>
    <s v="无"/>
    <s v="6系公路车"/>
    <s v="服务产品线"/>
    <d v="2018-12-31T00:00:00"/>
    <d v="2019-01-09T00:00:00"/>
    <n v="105085"/>
    <m/>
    <s v="运输车"/>
    <s v="6×4"/>
    <s v="无"/>
    <m/>
    <m/>
    <s v="BJ4259SNFKB-AJ"/>
    <s v="WP12.430E50"/>
    <s v="1418K135512"/>
    <s v="鲁西"/>
    <s v="FT006439"/>
    <s v="FDSHD013"/>
    <s v="临沂市骏龙汽车销售服务有限公司"/>
    <s v="李克强"/>
    <s v="4259SMFKB-M2Z00400"/>
    <d v="2019-07-27T14:22:45"/>
    <d v="2019-12-21T08:31:54"/>
    <s v="6810001329"/>
    <s v="用户进站报修座椅没有缓冲，经检查是坐框减震器卡滞导致"/>
    <s v="驾驶员座椅调整机构卡滞"/>
    <s v="SH4A-6805001A1093"/>
    <s v="坐框减震器总成"/>
    <s v="北京光华荣昌汽车部件有限公司"/>
    <s v="A1093"/>
    <s v="北京光华荣昌汽车部件有限公司"/>
    <s v="SH4A-6805001A1093"/>
    <s v="坐框减震器总成"/>
    <s v="已确认"/>
    <d v="2020-01-06T07:59:21"/>
    <m/>
    <d v="2020-01-06T07:59:21"/>
    <s v="SP015"/>
    <m/>
    <s v="是"/>
    <m/>
    <m/>
    <m/>
    <m/>
    <m/>
    <m/>
    <m/>
    <m/>
    <m/>
    <m/>
    <m/>
    <m/>
    <m/>
    <m/>
    <s v="配件是厂家提供，不用提报"/>
    <s v="已结算"/>
    <d v="2019-12-31T23:59:59"/>
    <n v="265.44"/>
    <n v="223.44"/>
    <d v="1899-12-30T00:00:00"/>
    <d v="1900-02-10T11:16:48"/>
    <d v="1900-01-28T04:33:36"/>
    <d v="1899-12-30T00:00:00"/>
    <n v="560.54000000000008"/>
    <m/>
    <m/>
    <m/>
    <m/>
    <m/>
    <m/>
    <m/>
    <s v="/"/>
    <m/>
    <x v="3"/>
  </r>
  <r>
    <x v="0"/>
    <s v="2450"/>
    <s v="北京福田戴姆勒汽车有限公司"/>
    <s v="RCFT006584201912300003"/>
    <e v="#N/A"/>
    <s v="终审通过"/>
    <s v="外出服务"/>
    <s v="整车"/>
    <s v="LRDV6PECXKR010202"/>
    <s v="KR010202"/>
    <s v="欧曼"/>
    <s v="无"/>
    <s v="9系非公路车"/>
    <s v="服务产品线"/>
    <d v="2019-03-21T00:00:00"/>
    <d v="2019-06-27T00:00:00"/>
    <n v="25020"/>
    <m/>
    <s v="运输车"/>
    <s v="6×4"/>
    <s v="无"/>
    <m/>
    <m/>
    <s v="BJ3259DLPKE-AD"/>
    <s v="WP12.375E50"/>
    <s v="1419C042834"/>
    <s v="冀南"/>
    <s v="FT006584"/>
    <s v="HEB00208"/>
    <s v="任丘市恒昌汽车销售有限公司"/>
    <s v="无"/>
    <s v="3259DMPKE-D8T00100"/>
    <d v="2019-12-29T18:36:44"/>
    <d v="2019-12-30T17:14:58"/>
    <s v="6810015034"/>
    <s v="座椅漏气，我站经检查为座椅气阀处漏气，我站给予维修调整后故障排除  "/>
    <s v="座椅气阀总成（气囊座椅)漏气"/>
    <s v="S4681010306A0A1093"/>
    <s v="驾驶员座椅气控阀"/>
    <s v="北京光华荣昌汽车部件有限公司"/>
    <s v="A1093"/>
    <s v="北京光华荣昌汽车部件有限公司"/>
    <s v="S4681010306A0A1093"/>
    <s v="驾驶员座椅气控阀"/>
    <s v="已确认"/>
    <d v="2020-01-02T14:06:35"/>
    <m/>
    <d v="2020-01-02T14:06:35"/>
    <s v="SP011"/>
    <m/>
    <s v="是"/>
    <m/>
    <m/>
    <m/>
    <m/>
    <m/>
    <s v="STCFT006584201912300003"/>
    <s v="生效"/>
    <m/>
    <s v="雄安新区渣土车免费外出救援"/>
    <s v="_x000d_&#10;审批人：SP011_x000d_&#10;审批时间：2020/01/02  14:06:24_x000d_&#10;审批意见：_x000d_&#10;"/>
    <m/>
    <m/>
    <m/>
    <m/>
    <m/>
    <s v="已结算"/>
    <d v="2019-12-31T23:59:59"/>
    <n v="0"/>
    <n v="223.44"/>
    <d v="1900-11-05T00:00:00"/>
    <d v="1899-12-30T00:00:00"/>
    <d v="1899-12-30T00:00:00"/>
    <d v="1899-12-30T00:00:00"/>
    <n v="533.44000000000005"/>
    <m/>
    <m/>
    <m/>
    <m/>
    <m/>
    <m/>
    <m/>
    <s v="气路总成"/>
    <m/>
    <x v="1"/>
  </r>
  <r>
    <x v="0"/>
    <s v="2450"/>
    <s v="北京福田戴姆勒汽车有限公司"/>
    <s v="RCFT006590201912290003"/>
    <s v="RCMFT006590201912290002"/>
    <s v="终审通过"/>
    <s v="普通维修"/>
    <s v="整车"/>
    <s v="LRDS6PTCXJR301996"/>
    <s v="JR301996"/>
    <s v="欧曼"/>
    <s v="无"/>
    <s v="6系公路车"/>
    <s v="服务产品线"/>
    <d v="2018-11-30T00:00:00"/>
    <d v="2019-06-26T00:00:00"/>
    <n v="86586"/>
    <m/>
    <s v="运输车"/>
    <s v="6×4"/>
    <s v="P001"/>
    <m/>
    <m/>
    <s v="BJ4253SNFCB-AC"/>
    <s v="WP12NG420E50"/>
    <s v="1418J126825"/>
    <s v="晋北"/>
    <s v="FT006590"/>
    <s v="SHX00094"/>
    <s v="大同市云州区福源同盛商贸有限公司"/>
    <s v="徐文旻"/>
    <s v="4257SNFCB-W7T00200"/>
    <d v="2019-12-28T08:37:11"/>
    <d v="2019-12-29T09:39:02"/>
    <s v="6810015034"/>
    <s v="座椅自动下降锁不住气，经检查发现气阀内部损坏"/>
    <s v="座椅气阀总成（气囊座椅)漏气"/>
    <s v="SH3A-6806006A1093"/>
    <s v="气控升降手柄总成"/>
    <s v="北京光华荣昌汽车部件有限公司"/>
    <s v="A1093"/>
    <s v="北京光华荣昌汽车部件有限公司"/>
    <s v="SH3A-6806006A1093"/>
    <s v="气控升降手柄总成"/>
    <s v="已确认"/>
    <d v="2020-01-02T15:37:45"/>
    <m/>
    <d v="2020-01-02T15:37:45"/>
    <s v="SP009"/>
    <m/>
    <s v="是"/>
    <m/>
    <m/>
    <m/>
    <m/>
    <m/>
    <m/>
    <m/>
    <m/>
    <m/>
    <m/>
    <m/>
    <m/>
    <m/>
    <m/>
    <m/>
    <s v="已结算"/>
    <d v="2019-12-31T23:59:59"/>
    <n v="89.92"/>
    <n v="223.44"/>
    <d v="1899-12-30T00:00:00"/>
    <d v="1900-01-13T09:07:12"/>
    <d v="1900-01-08T21:21:36"/>
    <d v="1899-12-30T00:00:00"/>
    <n v="337.63"/>
    <m/>
    <m/>
    <m/>
    <m/>
    <m/>
    <m/>
    <m/>
    <s v="气控手柄失效"/>
    <n v="0"/>
    <x v="4"/>
  </r>
  <r>
    <x v="0"/>
    <s v="2450"/>
    <s v="北京福田戴姆勒汽车有限公司"/>
    <s v="RCFT006590201912300002"/>
    <s v="RCMFT006590201912300006"/>
    <s v="终审通过"/>
    <s v="普通维修"/>
    <s v="整车"/>
    <s v="LRDS6PEB3JH613300"/>
    <s v="JH613300"/>
    <s v="欧曼"/>
    <s v="无"/>
    <s v="6系公路车"/>
    <s v="服务产品线"/>
    <d v="2018-07-21T00:00:00"/>
    <d v="2019-04-12T00:00:00"/>
    <n v="115236"/>
    <m/>
    <s v="运输车"/>
    <s v="6X4"/>
    <s v="无"/>
    <m/>
    <m/>
    <s v="BJ4253SNFKB-AG"/>
    <s v="WP12.430E50"/>
    <s v="1418G091506"/>
    <s v="晋北"/>
    <s v="FT006590"/>
    <s v="SHX00094"/>
    <s v="大同市云州区福源同盛商贸有限公司"/>
    <s v="路丙章"/>
    <s v="4257SNFKB-N2Z00300"/>
    <d v="2019-12-30T12:36:05"/>
    <d v="2019-12-30T15:12:04"/>
    <s v="6810001329"/>
    <s v="座椅歪，经检查发现座椅减震支架损坏"/>
    <s v="驾驶员座椅调整机构卡滞"/>
    <s v="SH3A-6805400A1093"/>
    <s v="减震器总成"/>
    <s v="北京光华荣昌汽车部件有限公司"/>
    <s v="A1093"/>
    <s v="北京光华荣昌汽车部件有限公司"/>
    <s v="SH3A-6805400A1093"/>
    <s v="减震器总成"/>
    <s v="已确认"/>
    <d v="2020-01-03T09:22:45"/>
    <m/>
    <d v="2020-01-03T09:22:45"/>
    <s v="SP011"/>
    <m/>
    <s v="是"/>
    <m/>
    <m/>
    <m/>
    <m/>
    <m/>
    <m/>
    <m/>
    <m/>
    <m/>
    <m/>
    <m/>
    <m/>
    <m/>
    <m/>
    <m/>
    <s v="已结算"/>
    <d v="2019-12-31T23:59:59"/>
    <n v="359.67"/>
    <n v="223.44"/>
    <d v="1899-12-30T00:00:00"/>
    <d v="1900-02-25T12:57:36"/>
    <d v="1900-02-07T13:26:24"/>
    <d v="1899-12-30T00:00:00"/>
    <n v="680.21"/>
    <m/>
    <m/>
    <m/>
    <m/>
    <m/>
    <m/>
    <m/>
    <s v="松旷"/>
    <n v="0"/>
    <x v="3"/>
  </r>
  <r>
    <x v="0"/>
    <s v="2450"/>
    <s v="北京福田戴姆勒汽车有限公司"/>
    <s v="RCFT006674201912240001"/>
    <e v="#N/A"/>
    <s v="终审通过"/>
    <s v="普通维修"/>
    <s v="整车"/>
    <s v="LRDV7PEC7JT014321"/>
    <s v="JT014321"/>
    <s v="欧曼"/>
    <s v="无"/>
    <s v="9系公路车"/>
    <s v="服务产品线"/>
    <d v="2018-06-20T00:00:00"/>
    <d v="2018-07-31T00:00:00"/>
    <n v="104930"/>
    <m/>
    <s v="运输车"/>
    <s v="8X4"/>
    <s v="无"/>
    <m/>
    <m/>
    <s v="BJ1319VNPKJ-AB"/>
    <s v="ISGE5-460"/>
    <s v="76223412"/>
    <s v="黑吉"/>
    <s v="FT006674"/>
    <s v="HEL00083"/>
    <s v="建三江鑫源汽车修配厂"/>
    <s v="于先生"/>
    <s v="1319VNPKJ-A2Z00300"/>
    <d v="2019-12-23T10:23:00"/>
    <d v="2019-12-24T16:05:09"/>
    <s v="6810002329"/>
    <s v="用户反映车辆主驾驶 座椅 无法调整  切有异响 经本站检查 座椅底座模块损坏导致 给与更换"/>
    <s v="副驾驶员座椅调整机构卡滞"/>
    <s v="SH4A-6801000A1093"/>
    <s v="司机底座模块化总成"/>
    <s v="北京光华荣昌汽车部件有限公司"/>
    <s v="A1093"/>
    <s v="北京光华荣昌汽车部件有限公司"/>
    <s v="SH4A-6801000A1093"/>
    <s v="司机底座模块化总成"/>
    <s v="已确认"/>
    <d v="2019-12-31T09:01:19"/>
    <m/>
    <d v="2019-12-31T09:01:19"/>
    <s v="SP010"/>
    <m/>
    <s v="是"/>
    <m/>
    <m/>
    <m/>
    <m/>
    <m/>
    <m/>
    <m/>
    <m/>
    <m/>
    <m/>
    <m/>
    <m/>
    <m/>
    <m/>
    <m/>
    <s v="已结算"/>
    <d v="2019-12-31T23:59:59"/>
    <n v="811.27"/>
    <n v="246.96"/>
    <d v="1899-12-30T00:00:00"/>
    <d v="1900-05-08T19:12:00"/>
    <d v="1900-03-29T05:31:12"/>
    <d v="1899-12-30T00:00:00"/>
    <n v="1277.26"/>
    <m/>
    <m/>
    <m/>
    <m/>
    <m/>
    <m/>
    <m/>
    <s v="异响"/>
    <m/>
    <x v="3"/>
  </r>
  <r>
    <x v="0"/>
    <s v="2450"/>
    <s v="北京福田戴姆勒汽车有限公司"/>
    <s v="RCFT006674201912290004"/>
    <e v="#N/A"/>
    <s v="终审通过"/>
    <s v="普通维修"/>
    <s v="整车"/>
    <s v="LRDS6PEBXJT014651"/>
    <s v="JT014651"/>
    <s v="欧曼"/>
    <s v="无"/>
    <s v="9系公路车"/>
    <s v="服务产品线"/>
    <d v="2018-06-25T00:00:00"/>
    <d v="2018-07-10T00:00:00"/>
    <n v="103870"/>
    <m/>
    <s v="运输车"/>
    <s v="6X4"/>
    <s v="无"/>
    <m/>
    <m/>
    <s v="BJ4259SMFKB-AB"/>
    <s v="WP13.550E501"/>
    <s v="3118E017723"/>
    <s v="黑吉"/>
    <s v="FT006674"/>
    <s v="HEL00083"/>
    <s v="建三江鑫源汽车修配厂"/>
    <s v="姜先生"/>
    <s v="4259SMFKB-E9Z00400"/>
    <d v="2019-12-29T11:20:00"/>
    <d v="2019-12-29T15:46:36"/>
    <s v="6810001329"/>
    <s v="用户反映车辆驾驶室 座椅 无法调整 有异响 经本站检查 座椅底座模块损坏 给与更换"/>
    <s v="驾驶员座椅调整机构卡滞"/>
    <s v="SH4A-6801000A1093"/>
    <s v="司机底座模块化总成"/>
    <s v="北京光华荣昌汽车部件有限公司"/>
    <s v="A1093"/>
    <s v="北京光华荣昌汽车部件有限公司"/>
    <s v="SH4A-6801000A1093"/>
    <s v="司机底座模块化总成"/>
    <s v="未确认"/>
    <d v="2020-01-05T14:26:25"/>
    <m/>
    <d v="2020-01-05T14:26:25"/>
    <s v="SP039"/>
    <m/>
    <s v="是"/>
    <m/>
    <m/>
    <m/>
    <m/>
    <m/>
    <m/>
    <m/>
    <m/>
    <m/>
    <m/>
    <m/>
    <m/>
    <m/>
    <m/>
    <m/>
    <s v="已结算"/>
    <d v="2019-12-31T23:59:59"/>
    <n v="790.27"/>
    <n v="123.48"/>
    <d v="1899-12-30T00:00:00"/>
    <d v="1900-05-05T10:33:36"/>
    <d v="1900-03-26T22:04:48"/>
    <d v="1899-12-30T00:00:00"/>
    <n v="1127.1100000000001"/>
    <m/>
    <m/>
    <m/>
    <m/>
    <m/>
    <m/>
    <m/>
    <s v="异响"/>
    <m/>
    <x v="3"/>
  </r>
  <r>
    <x v="0"/>
    <s v="2450"/>
    <s v="北京福田戴姆勒汽车有限公司"/>
    <s v="RCFT006687201912270002"/>
    <s v="RCMFT006687201912260005"/>
    <s v="终审通过"/>
    <s v="普通维修"/>
    <s v="整车"/>
    <s v="LRDS6PEB7KR024360"/>
    <s v="KR024360"/>
    <s v="欧曼"/>
    <s v="无"/>
    <s v="6系公路车"/>
    <s v="服务产品线"/>
    <d v="2019-07-28T00:00:00"/>
    <d v="2019-09-19T00:00:00"/>
    <n v="21024"/>
    <m/>
    <s v="运输车"/>
    <s v="6×4"/>
    <s v="P001"/>
    <m/>
    <m/>
    <s v="BJ4259SNFKB-AA"/>
    <s v="ISGE5-460"/>
    <s v="76283031"/>
    <s v="江苏"/>
    <s v="FT006687"/>
    <s v="JIS00155"/>
    <s v="泗阳金捷汽车销售有限公司"/>
    <s v="胡春平"/>
    <s v="4259SMFKB-F8Z00100"/>
    <d v="2019-12-26T10:35:37"/>
    <d v="2019-12-27T14:26:35"/>
    <s v="6810015034"/>
    <s v="客户反映：座椅不自动升降，经检查座椅内气悬浮装置失效导致，更换后故障消除！"/>
    <s v="座椅气阀总成（气囊座椅)漏气"/>
    <s v="SH5-6801120A1093"/>
    <s v="气悬浮总成"/>
    <s v="北京光华荣昌汽车部件有限公司"/>
    <s v="A1093"/>
    <s v="北京光华荣昌汽车部件有限公司"/>
    <s v="FH468100000014A1093"/>
    <s v="驾驶员座椅总成"/>
    <s v="已确认"/>
    <d v="2020-01-03T14:22:24"/>
    <m/>
    <d v="2020-01-03T14:22:24"/>
    <s v="SP036"/>
    <m/>
    <s v="是"/>
    <m/>
    <m/>
    <m/>
    <m/>
    <m/>
    <m/>
    <m/>
    <m/>
    <m/>
    <m/>
    <m/>
    <m/>
    <m/>
    <m/>
    <m/>
    <s v="已结算"/>
    <d v="2019-12-31T23:59:59"/>
    <n v="465.5"/>
    <n v="246.96"/>
    <d v="1899-12-30T00:00:00"/>
    <d v="1900-03-14T11:31:12"/>
    <d v="1900-02-19T04:48:00"/>
    <d v="1899-12-30T00:00:00"/>
    <n v="838.1400000000001"/>
    <m/>
    <m/>
    <m/>
    <m/>
    <m/>
    <m/>
    <m/>
    <s v="气悬浮失效"/>
    <n v="0"/>
    <x v="4"/>
  </r>
  <r>
    <x v="0"/>
    <s v="2450"/>
    <s v="北京福田戴姆勒汽车有限公司"/>
    <s v="RCFT006707201912210006"/>
    <s v="RCMFT006707201912210046"/>
    <s v="终审通过"/>
    <s v="普通维修"/>
    <s v="整车"/>
    <s v="LRDV7PEC6KR023395"/>
    <s v="KR023395"/>
    <s v="欧曼"/>
    <s v="无"/>
    <s v="6系公路车"/>
    <s v="服务产品线"/>
    <d v="2019-07-22T00:00:00"/>
    <d v="2019-08-20T00:00:00"/>
    <n v="83699"/>
    <m/>
    <s v="运输车"/>
    <s v="8X4"/>
    <s v="P004"/>
    <m/>
    <m/>
    <s v="BJ1319VNPKJ-AE"/>
    <s v="ISGE5-460"/>
    <s v="76281651"/>
    <s v="豫北"/>
    <s v="FT006707"/>
    <s v="HEN00060"/>
    <s v="武陟县宏泰重型汽车维修厂"/>
    <s v="赵良玉"/>
    <s v="1319VPPKF-F1T00300"/>
    <d v="2019-12-21T09:33:55"/>
    <d v="2019-12-21T16:41:52"/>
    <s v="6810001118"/>
    <s v="经检查驾驶员座椅坐垫内部损坏开裂导致驾驶员座椅坐垫塌陷。因该座椅不提供拆分件，故更换座椅总成。"/>
    <s v="驾驶员座椅软垫变形塌陷"/>
    <s v="FH468100000016A1093"/>
    <s v="驾驶员座椅总成"/>
    <s v="北京光华荣昌汽车部件有限公司"/>
    <s v="A1093"/>
    <s v="北京光华荣昌汽车部件有限公司"/>
    <s v="FH468100000016A1093"/>
    <s v="驾驶员座椅总成"/>
    <s v="未确认"/>
    <d v="2019-12-30T15:55:36"/>
    <m/>
    <d v="2019-12-30T15:55:36"/>
    <s v="SP014"/>
    <m/>
    <s v="是"/>
    <m/>
    <m/>
    <m/>
    <m/>
    <m/>
    <m/>
    <m/>
    <m/>
    <m/>
    <m/>
    <m/>
    <m/>
    <m/>
    <m/>
    <s v="因该座椅不提供拆分件，故更换座椅总成。"/>
    <s v="已结算"/>
    <d v="2019-12-31T23:59:59"/>
    <n v="3241.81"/>
    <n v="95.76"/>
    <d v="1899-12-30T00:00:00"/>
    <d v="1901-06-01T16:19:12"/>
    <d v="1900-12-21T14:09:36"/>
    <d v="1899-12-30T00:00:00"/>
    <n v="4212.84"/>
    <m/>
    <m/>
    <m/>
    <m/>
    <m/>
    <m/>
    <m/>
    <s v="故障不再现"/>
    <n v="0"/>
    <x v="1"/>
  </r>
  <r>
    <x v="0"/>
    <s v="2450"/>
    <s v="北京福田戴姆勒汽车有限公司"/>
    <s v="RCFT006729201912270002"/>
    <s v="RCMFT006729201912270002"/>
    <s v="终审通过"/>
    <s v="外出服务"/>
    <s v="整车"/>
    <s v="LRDS6PEB4JT307266"/>
    <s v="JT307266"/>
    <s v="欧曼"/>
    <s v="无"/>
    <s v="6系公路车"/>
    <s v="服务产品线"/>
    <d v="2018-12-31T00:00:00"/>
    <d v="2019-08-30T00:00:00"/>
    <n v="58330"/>
    <m/>
    <s v="运输车"/>
    <s v="6×4"/>
    <s v="P001"/>
    <m/>
    <m/>
    <s v="BJ4259SNFKB-AA"/>
    <s v="ISGE5-460"/>
    <s v="76252353"/>
    <s v="冀南"/>
    <s v="FT006729"/>
    <s v="HEB00020"/>
    <s v="河北万合汽车贸易股份有限公司"/>
    <s v="刘烨"/>
    <s v="4259SMFKB-F6T01100"/>
    <d v="2019-12-26T09:11:40"/>
    <d v="2019-12-27T09:12:14"/>
    <s v="6810001329"/>
    <s v="1用户反映主座椅高低不能调整靠背锁不住，检查发现司机座椅下气囊支架变形卡滞靠背锁止牙齿打滑。"/>
    <s v="驾驶员座椅调整机构卡滞"/>
    <s v="FH468100000008A1093"/>
    <s v="驾驶员座椅总成"/>
    <s v="北京光华荣昌汽车部件有限公司"/>
    <s v="A1093"/>
    <s v="北京光华荣昌汽车部件有限公司"/>
    <s v="FH468100000008A1093"/>
    <s v="驾驶员座椅总成"/>
    <s v="已确认"/>
    <d v="2020-01-05T14:17:26"/>
    <m/>
    <d v="2020-01-05T14:17:26"/>
    <s v="SP036"/>
    <m/>
    <s v="是"/>
    <m/>
    <m/>
    <m/>
    <m/>
    <m/>
    <m/>
    <m/>
    <m/>
    <m/>
    <m/>
    <m/>
    <m/>
    <m/>
    <m/>
    <m/>
    <s v="已结算"/>
    <d v="2019-12-31T23:59:59"/>
    <n v="2507"/>
    <n v="95.76"/>
    <d v="1899-12-30T00:00:00"/>
    <d v="1901-02-04T02:52:48"/>
    <d v="1900-10-01T18:28:48"/>
    <d v="1899-12-30T00:00:00"/>
    <n v="3279.65"/>
    <m/>
    <m/>
    <m/>
    <m/>
    <m/>
    <m/>
    <m/>
    <s v="气悬浮失效"/>
    <n v="0"/>
    <x v="4"/>
  </r>
  <r>
    <x v="0"/>
    <s v="2450"/>
    <s v="北京福田戴姆勒汽车有限公司"/>
    <s v="RCFT006798201912260005"/>
    <s v="RCMFT006798201912260009"/>
    <s v="终审通过"/>
    <s v="普通维修"/>
    <s v="整车"/>
    <s v="LRDS6PEB0KT019293"/>
    <s v="KT019293"/>
    <s v="欧曼"/>
    <s v="无"/>
    <s v="6系公路车"/>
    <s v="服务产品线"/>
    <d v="2019-05-28T00:00:00"/>
    <d v="2019-06-25T00:00:00"/>
    <n v="34644"/>
    <m/>
    <s v="运输车"/>
    <s v="6X4"/>
    <s v="P001"/>
    <m/>
    <m/>
    <s v="BJ4253SNFKB-AP"/>
    <s v="WP10H400E50"/>
    <s v="3619E035481"/>
    <s v="冀南"/>
    <s v="FT006798"/>
    <s v="HEB00070"/>
    <s v="武安市永兴汽车维修服务有限公司"/>
    <s v="司机"/>
    <s v="4257SNFJB-N6Z00100"/>
    <d v="2019-12-26T13:42:35"/>
    <d v="2019-12-26T15:58:00"/>
    <s v="6810015034"/>
    <s v="用户反应车辆座椅无法升降，经检查气控升降手柄故障，更换气控升降手柄车辆恢复正常"/>
    <s v="座椅气阀总成（气囊座椅)漏气"/>
    <s v="SH3A-6806006A1093"/>
    <s v="气控升降手柄总成"/>
    <s v="北京光华荣昌汽车部件有限公司"/>
    <s v="A1093"/>
    <s v="北京光华荣昌汽车部件有限公司"/>
    <s v="SH3A-6806006A1093"/>
    <s v="气控升降手柄总成"/>
    <s v="已确认"/>
    <d v="2020-01-02T14:30:51"/>
    <m/>
    <d v="2020-01-02T14:30:51"/>
    <s v="SP015"/>
    <m/>
    <s v="是"/>
    <m/>
    <m/>
    <m/>
    <m/>
    <m/>
    <m/>
    <m/>
    <m/>
    <m/>
    <m/>
    <m/>
    <m/>
    <m/>
    <m/>
    <s v="2019年12月20日17点35分车辆进站检修，派工单号：1-56500586917，气控升降手柄故障，21号调拨急件单号：PSOFT006231201912210008，配件到位后车辆进站更换，调度科已备案"/>
    <s v="已结算"/>
    <d v="2019-12-31T23:59:59"/>
    <n v="92.3"/>
    <n v="223.44"/>
    <d v="1899-12-30T00:00:00"/>
    <d v="1900-01-13T18:14:24"/>
    <d v="1900-01-09T03:36:00"/>
    <d v="1899-12-30T00:00:00"/>
    <n v="340.65"/>
    <m/>
    <m/>
    <m/>
    <m/>
    <m/>
    <m/>
    <m/>
    <s v="气控升降手柄损坏"/>
    <n v="0"/>
    <x v="1"/>
  </r>
  <r>
    <x v="0"/>
    <s v="2450"/>
    <s v="北京福田戴姆勒汽车有限公司"/>
    <s v="RCFT006909201912210019"/>
    <s v="RCMFT006909201912210003"/>
    <s v="终审通过"/>
    <s v="普通维修"/>
    <s v="整车"/>
    <s v="LRDV7PEC8KT003572"/>
    <s v="KT003572"/>
    <s v="欧曼"/>
    <s v="无"/>
    <s v="9系非公路车"/>
    <s v="服务产品线"/>
    <d v="2019-01-25T00:00:00"/>
    <d v="2019-08-05T00:00:00"/>
    <n v="42211"/>
    <m/>
    <s v="运输车"/>
    <s v="8X4"/>
    <s v="P002"/>
    <m/>
    <m/>
    <s v="BJ3319DMPKF-AB"/>
    <s v="ISGE5-460"/>
    <s v="76255578"/>
    <s v="鲁西"/>
    <s v="FT006909"/>
    <s v="SHD00309"/>
    <s v="临沂惠华汽车销售服务有限公司"/>
    <s v="孙德冯"/>
    <s v="3319DPPKF-A8Z00200"/>
    <d v="2019-12-19T10:57:22"/>
    <d v="2019-12-21T16:30:48"/>
    <s v="6810001058"/>
    <s v="车辆行驶时，座椅损坏经检查发现驾驶员座椅总成内部气囊整体向右倾斜严重导致无法正常使用。"/>
    <s v="驾驶员座椅装配不当"/>
    <s v="FH468100000007A1093"/>
    <s v="驾驶员座椅总成"/>
    <s v="北京光华荣昌汽车部件有限公司"/>
    <s v="A1093"/>
    <s v="北京光华荣昌汽车部件有限公司"/>
    <s v="FH468100000007A1093"/>
    <s v="驾驶员座椅总成"/>
    <s v="已确认"/>
    <d v="2019-12-30T15:09:14"/>
    <m/>
    <d v="2019-12-30T15:09:14"/>
    <s v="SP014"/>
    <m/>
    <s v="是"/>
    <m/>
    <m/>
    <m/>
    <m/>
    <m/>
    <m/>
    <m/>
    <m/>
    <m/>
    <m/>
    <m/>
    <m/>
    <m/>
    <m/>
    <m/>
    <s v="已结算"/>
    <d v="2019-12-31T23:59:59"/>
    <n v="2622.76"/>
    <n v="81.899999999999991"/>
    <d v="1899-12-30T00:00:00"/>
    <d v="1901-02-22T15:21:36"/>
    <d v="1900-10-14T12:00:00"/>
    <d v="1899-12-30T00:00:00"/>
    <n v="3412.8"/>
    <m/>
    <m/>
    <m/>
    <m/>
    <s v="车队客户"/>
    <m/>
    <m/>
    <s v="歪斜"/>
    <n v="0"/>
    <x v="3"/>
  </r>
  <r>
    <x v="0"/>
    <s v="2450"/>
    <s v="北京福田戴姆勒汽车有限公司"/>
    <s v="RCFT006909201912240004"/>
    <s v="RCMFT006909201912160007"/>
    <s v="终审通过"/>
    <s v="普通维修"/>
    <s v="整车"/>
    <s v="LRDS6PEB9KR020293"/>
    <s v="KR020293"/>
    <s v="欧曼"/>
    <s v="无"/>
    <s v="6系公路车"/>
    <s v="服务产品线"/>
    <d v="2019-06-15T00:00:00"/>
    <d v="2019-06-21T00:00:00"/>
    <n v="20648"/>
    <m/>
    <s v="运输车"/>
    <s v="4×2"/>
    <s v="P001"/>
    <m/>
    <m/>
    <s v="BJ4189SLFKA-AJ"/>
    <s v="ISGE5-460"/>
    <s v="76276895"/>
    <s v="鲁西"/>
    <s v="FT006909"/>
    <s v="SHD00309"/>
    <s v="临沂惠华汽车销售服务有限公司"/>
    <s v="古"/>
    <s v="4189SLFKA-F8T00900"/>
    <d v="2019-12-11T09:32:03"/>
    <d v="2019-12-24T16:40:02"/>
    <s v="6810001058"/>
    <s v="车辆行驶时，座椅损坏经检查发现驾驶员座椅总成内部气囊整体向右倾斜严重导致座椅无法正常升降。"/>
    <s v="驾驶员座椅装配不当"/>
    <s v="FH468100000014A1093"/>
    <s v="驾驶员座椅总成"/>
    <s v="北京光华荣昌汽车部件有限公司"/>
    <s v="A1093"/>
    <s v="北京光华荣昌汽车部件有限公司"/>
    <s v="FH468100000014A1093"/>
    <s v="驾驶员座椅总成"/>
    <s v="未确认"/>
    <d v="2019-12-31T09:31:36"/>
    <m/>
    <d v="2019-12-31T09:31:36"/>
    <s v="SP010"/>
    <m/>
    <s v="是"/>
    <m/>
    <m/>
    <m/>
    <m/>
    <m/>
    <m/>
    <m/>
    <m/>
    <m/>
    <m/>
    <m/>
    <m/>
    <m/>
    <m/>
    <m/>
    <s v="已结算"/>
    <d v="2019-12-31T23:59:59"/>
    <n v="3448.7"/>
    <n v="95.76"/>
    <d v="1899-12-30T00:00:00"/>
    <d v="1901-07-04T18:57:36"/>
    <d v="1901-01-13T08:24:00"/>
    <d v="1899-12-30T00:00:00"/>
    <n v="4475.6000000000004"/>
    <m/>
    <m/>
    <m/>
    <m/>
    <m/>
    <m/>
    <m/>
    <s v="气悬浮失效"/>
    <n v="0"/>
    <x v="4"/>
  </r>
  <r>
    <x v="0"/>
    <s v="2450"/>
    <s v="北京福田戴姆勒汽车有限公司"/>
    <s v="RCFT006909201912240034"/>
    <s v="RCMFT006909201912210012"/>
    <s v="终审通过"/>
    <s v="普通维修"/>
    <s v="整车"/>
    <s v="LRDS6PEB7KR003931"/>
    <s v="KR003931"/>
    <s v="欧曼"/>
    <s v="无"/>
    <s v="6系公路车"/>
    <s v="服务产品线"/>
    <d v="2019-01-31T00:00:00"/>
    <d v="2019-04-09T00:00:00"/>
    <n v="34333"/>
    <m/>
    <s v="运输车"/>
    <s v="6X4"/>
    <s v="P001"/>
    <m/>
    <m/>
    <s v="0"/>
    <s v="ISGE5-510"/>
    <s v="0"/>
    <s v="鲁西"/>
    <s v="FT006909"/>
    <s v="SHD00309"/>
    <s v="临沂惠华汽车销售服务有限公司"/>
    <s v="郑子龙"/>
    <s v="4259SMFKB-C1Z00300"/>
    <d v="2019-12-20T14:44:28"/>
    <d v="2019-12-24T17:09:11"/>
    <s v="6810001058"/>
    <s v="车辆行驶时，座椅损坏经检查发现座椅总成内部气囊整体向右倾斜严重导致座椅无法正常使用。"/>
    <s v="驾驶员座椅装配不当"/>
    <s v="FH468100000016A1093"/>
    <s v="驾驶员座椅总成"/>
    <s v="北京光华荣昌汽车部件有限公司"/>
    <s v="A1093"/>
    <s v="北京光华荣昌汽车部件有限公司"/>
    <s v="FH468100000016A1093"/>
    <s v="驾驶员座椅总成"/>
    <s v="未确认"/>
    <d v="2020-01-02T09:31:23"/>
    <m/>
    <d v="2020-01-02T09:31:23"/>
    <s v="SP038"/>
    <m/>
    <s v="是"/>
    <m/>
    <m/>
    <m/>
    <m/>
    <m/>
    <m/>
    <m/>
    <m/>
    <m/>
    <m/>
    <m/>
    <m/>
    <m/>
    <m/>
    <m/>
    <s v="已结算"/>
    <d v="2019-12-31T23:59:59"/>
    <n v="3696.11"/>
    <n v="95.76"/>
    <d v="1899-12-30T00:00:00"/>
    <d v="1901-08-13T08:52:48"/>
    <d v="1901-02-09T13:40:48"/>
    <d v="1899-12-30T00:00:00"/>
    <n v="4789.8100000000004"/>
    <m/>
    <m/>
    <m/>
    <m/>
    <m/>
    <m/>
    <m/>
    <s v="歪斜"/>
    <n v="0"/>
    <x v="3"/>
  </r>
  <r>
    <x v="0"/>
    <s v="2450"/>
    <s v="北京福田戴姆勒汽车有限公司"/>
    <s v="RCFT006935201912210003"/>
    <s v="RCMFT006935201912210006"/>
    <s v="终审通过"/>
    <s v="普通维修"/>
    <s v="整车"/>
    <s v="LRDS6PEBXKT021312"/>
    <s v="KT021312"/>
    <s v="欧曼"/>
    <s v="无"/>
    <s v="6系公路车"/>
    <s v="服务产品线"/>
    <d v="2019-06-17T00:00:00"/>
    <d v="2019-07-17T00:00:00"/>
    <n v="52171"/>
    <m/>
    <s v="运输车"/>
    <s v="6×4"/>
    <s v="P001"/>
    <m/>
    <m/>
    <s v="BJ4259SMFKB-AC"/>
    <s v="ISGE5-510"/>
    <s v="76278288"/>
    <s v="乌鲁木齐"/>
    <s v="FT006935"/>
    <s v="FDXIJ002"/>
    <s v="托克逊县新宏鑫汽车维修有限公司"/>
    <s v="宋师傅"/>
    <s v="4259SMFKB-B9Z04200"/>
    <d v="2019-12-20T16:34:31"/>
    <d v="2019-12-21T16:24:55"/>
    <s v="6810001058"/>
    <s v="车主反映车辆驾驶员座椅损坏响、起不来。经我站维修人员检查为车辆驾驶员座椅坐框减振器损坏导致，更换后故障排除"/>
    <s v="驾驶员座椅装配不当"/>
    <s v="FH468100000016A1093"/>
    <s v="驾驶员座椅总成"/>
    <s v="北京光华荣昌汽车部件有限公司"/>
    <s v="A1093"/>
    <s v="北京光华荣昌汽车部件有限公司"/>
    <s v="FH468100000016A1093"/>
    <s v="驾驶员座椅总成"/>
    <s v="未确认"/>
    <d v="2019-12-30T16:41:15"/>
    <m/>
    <d v="2019-12-30T16:41:15"/>
    <s v="SP014"/>
    <m/>
    <s v="是"/>
    <m/>
    <m/>
    <m/>
    <m/>
    <m/>
    <m/>
    <m/>
    <m/>
    <m/>
    <m/>
    <m/>
    <m/>
    <m/>
    <m/>
    <m/>
    <s v="已结算"/>
    <d v="2019-12-31T23:59:59"/>
    <n v="3241.81"/>
    <n v="105.84"/>
    <d v="1899-12-30T00:00:00"/>
    <d v="1901-06-01T16:19:12"/>
    <d v="1900-12-21T14:09:36"/>
    <d v="1899-12-30T00:00:00"/>
    <n v="4222.92"/>
    <m/>
    <m/>
    <m/>
    <m/>
    <m/>
    <m/>
    <m/>
    <s v="气悬浮失效"/>
    <n v="0"/>
    <x v="4"/>
  </r>
  <r>
    <x v="0"/>
    <s v="2450"/>
    <s v="北京福田戴姆勒汽车有限公司"/>
    <s v="RCFT006956201912270002"/>
    <s v="RCMFT006956201912270004"/>
    <s v="终审通过"/>
    <s v="普通维修"/>
    <s v="整车"/>
    <s v="LRDS6PEB9JT303763"/>
    <s v="JT303763"/>
    <s v="欧曼"/>
    <s v="无"/>
    <s v="6系公路车"/>
    <s v="服务产品线"/>
    <d v="2018-12-05T00:00:00"/>
    <d v="2018-12-11T00:00:00"/>
    <n v="75576"/>
    <m/>
    <s v="运输车"/>
    <s v="6X4"/>
    <s v="无"/>
    <m/>
    <m/>
    <s v="BJ4259SNFKB-AA"/>
    <s v="ISGE5-400"/>
    <s v="76247238"/>
    <s v="晋北"/>
    <s v="FT006956"/>
    <s v="SHX00083"/>
    <s v="怀仁市鑫鑫汽车贸易有限公司"/>
    <s v="赵守军"/>
    <s v="4259SMFKB-F5T00100"/>
    <d v="2019-12-27T09:39:33"/>
    <d v="2019-12-27T13:03:25"/>
    <s v="6810001210"/>
    <s v="用户反映座椅摇晃。经查：驾驶员座椅总成多处断裂，裂纹。"/>
    <s v="驾驶员座椅骨架断裂"/>
    <s v="FH468100000008A1093"/>
    <s v="驾驶员座椅总成"/>
    <s v="北京光华荣昌汽车部件有限公司"/>
    <s v="A1093"/>
    <s v="北京光华荣昌汽车部件有限公司"/>
    <s v="FH468100000008A1093"/>
    <s v="驾驶员座椅总成"/>
    <s v="已确认"/>
    <d v="2020-01-04T09:32:11"/>
    <m/>
    <d v="2020-01-04T09:32:11"/>
    <s v="SP036"/>
    <m/>
    <s v="是"/>
    <m/>
    <m/>
    <m/>
    <m/>
    <m/>
    <m/>
    <m/>
    <m/>
    <m/>
    <m/>
    <m/>
    <m/>
    <m/>
    <m/>
    <m/>
    <s v="已结算"/>
    <d v="2019-12-31T23:59:59"/>
    <n v="2481.7800000000002"/>
    <n v="95.76"/>
    <d v="1899-12-30T00:00:00"/>
    <d v="1901-01-31T01:55:12"/>
    <d v="1900-09-28T23:45:36"/>
    <d v="1899-12-30T00:00:00"/>
    <n v="3247.6100000000006"/>
    <m/>
    <m/>
    <m/>
    <m/>
    <m/>
    <m/>
    <m/>
    <s v="绞架总成损坏"/>
    <n v="0"/>
    <x v="2"/>
  </r>
  <r>
    <x v="0"/>
    <s v="2450"/>
    <s v="北京福田戴姆勒汽车有限公司"/>
    <s v="RCFT006956201912310003"/>
    <s v="RCMFT006956201912310005"/>
    <s v="终审通过"/>
    <s v="普通维修"/>
    <s v="整车"/>
    <s v="LRDS6PEB8KT002922"/>
    <s v="KT002922"/>
    <s v="欧曼"/>
    <s v="无"/>
    <s v="6系公路车"/>
    <s v="服务产品线"/>
    <d v="2019-01-23T00:00:00"/>
    <d v="2019-09-15T00:00:00"/>
    <n v="19108"/>
    <m/>
    <s v="运输车"/>
    <s v="6X4"/>
    <s v="无"/>
    <m/>
    <m/>
    <s v="BJ4259SNFKB-AA"/>
    <s v="ISGE5-400"/>
    <s v="76254337"/>
    <s v="晋北"/>
    <s v="FT006956"/>
    <s v="SHX00083"/>
    <s v="怀仁市鑫鑫汽车贸易有限公司"/>
    <s v="贾俊"/>
    <s v="4259SMFKB-F5T00100"/>
    <d v="2019-12-30T10:25:45"/>
    <d v="2019-12-31T09:23:38"/>
    <s v="6810002210"/>
    <s v="用户反映座椅摇晃。经查：坐框减震器总成断裂。"/>
    <s v="副驾驶员座椅骨架断裂"/>
    <s v="SH4A-6805001-BA1093"/>
    <s v="坐框减震器总成"/>
    <s v="北京光华荣昌汽车部件有限公司"/>
    <s v="A1093"/>
    <s v="北京光华荣昌汽车部件有限公司"/>
    <s v="SH4A-6805001-BA1093"/>
    <s v="坐框减震器总成"/>
    <s v="已确认"/>
    <d v="2020-01-06T13:23:22"/>
    <m/>
    <d v="2020-01-06T13:23:22"/>
    <s v="SP039"/>
    <m/>
    <s v="是"/>
    <m/>
    <m/>
    <m/>
    <m/>
    <m/>
    <m/>
    <m/>
    <m/>
    <m/>
    <m/>
    <m/>
    <m/>
    <m/>
    <m/>
    <m/>
    <s v="已结算"/>
    <d v="2019-12-31T23:59:59"/>
    <n v="265.44"/>
    <n v="111.72"/>
    <d v="1899-12-30T00:00:00"/>
    <d v="1900-02-10T11:16:48"/>
    <d v="1900-01-28T04:33:36"/>
    <d v="1899-12-30T00:00:00"/>
    <n v="448.82"/>
    <m/>
    <m/>
    <m/>
    <m/>
    <m/>
    <m/>
    <m/>
    <s v="绞架断裂"/>
    <n v="0"/>
    <x v="2"/>
  </r>
  <r>
    <x v="0"/>
    <s v="2450"/>
    <s v="北京福田戴姆勒汽车有限公司"/>
    <s v="RCFT007021201912300001"/>
    <e v="#N/A"/>
    <s v="终审通过"/>
    <s v="普通维修"/>
    <s v="整车"/>
    <s v="LRDS6PEB9KR014171"/>
    <s v="KR014171"/>
    <s v="欧曼"/>
    <s v="无"/>
    <s v="6系公路车"/>
    <s v="服务产品线"/>
    <d v="2019-04-13T00:00:00"/>
    <d v="2019-04-25T00:00:00"/>
    <n v="79861"/>
    <m/>
    <s v="运输车"/>
    <s v="6X4"/>
    <s v="P001"/>
    <m/>
    <m/>
    <s v="BJ4259SMFKB-AC"/>
    <s v="ISGE5-430"/>
    <s v="76268475"/>
    <s v="鲁西"/>
    <s v="FT007021"/>
    <s v="FDSHD015"/>
    <s v="济宁盛鑫汽车销售有限公司"/>
    <s v="张光华"/>
    <s v="4259SMFKB-F6Z00900"/>
    <d v="2019-12-29T10:53:40"/>
    <d v="2019-12-30T09:35:06"/>
    <s v="6810001329"/>
    <s v="检查发现：驾驶员座椅调整机构卡滞，维修处理解决"/>
    <s v="驾驶员座椅调整机构卡滞"/>
    <s v="FH468100000014A1093"/>
    <s v="驾驶员座椅总成"/>
    <s v="北京光华荣昌汽车部件有限公司"/>
    <s v="A1093"/>
    <s v="北京光华荣昌汽车部件有限公司"/>
    <s v="FH468100000014A1093"/>
    <s v="驾驶员座椅总成"/>
    <s v="已确认"/>
    <d v="2020-01-04T16:21:48"/>
    <m/>
    <d v="2020-01-04T16:21:48"/>
    <s v="SP012"/>
    <m/>
    <s v="是"/>
    <m/>
    <m/>
    <m/>
    <m/>
    <m/>
    <m/>
    <m/>
    <m/>
    <m/>
    <m/>
    <m/>
    <m/>
    <m/>
    <m/>
    <m/>
    <s v="已结算"/>
    <d v="2019-12-31T23:59:59"/>
    <n v="0"/>
    <n v="111.72"/>
    <d v="1899-12-30T00:00:00"/>
    <d v="1899-12-30T00:00:00"/>
    <d v="1899-12-30T00:00:00"/>
    <d v="1899-12-30T00:00:00"/>
    <n v="111.72"/>
    <m/>
    <m/>
    <m/>
    <m/>
    <m/>
    <m/>
    <m/>
    <s v="气悬浮"/>
    <m/>
    <x v="4"/>
  </r>
  <r>
    <x v="0"/>
    <s v="2450"/>
    <s v="北京福田戴姆勒汽车有限公司"/>
    <s v="RCFT007091201912230001"/>
    <s v="RCMFT007091201912200001"/>
    <s v="终审通过"/>
    <s v="商品车维修"/>
    <s v="整车"/>
    <s v="LRDS6PEB5JH610916"/>
    <s v="JH610916"/>
    <s v="欧曼"/>
    <s v="无"/>
    <s v="6系公路车"/>
    <s v="服务产品线"/>
    <d v="2018-06-12T00:00:00"/>
    <m/>
    <n v="563"/>
    <m/>
    <s v="运输车"/>
    <s v="6X4"/>
    <s v="无"/>
    <m/>
    <m/>
    <s v="BJ4253SNFKB-AP"/>
    <s v="WP10H400E50"/>
    <s v="3618F028646"/>
    <s v="晋北"/>
    <s v="FT007091"/>
    <s v="FDSHX030"/>
    <s v="忻州汇福汽车销售服务有限公司"/>
    <s v="王亚东"/>
    <s v="4257SNFJB-N6Z00100"/>
    <d v="2019-12-19T17:36:18"/>
    <d v="2019-12-23T15:42:04"/>
    <s v="8210002112"/>
    <s v="经检查侧下视镜镜片质量原导致自行脱落破碎"/>
    <s v="侧下视镜碎裂"/>
    <s v="FH0821030100A0A1093"/>
    <s v="侧下视镜总成"/>
    <s v="北京光华荣昌汽车部件有限公司"/>
    <s v="A1093"/>
    <s v="北京光华荣昌汽车部件有限公司"/>
    <s v="FH0821030100A0A1093"/>
    <s v="侧下视镜总成"/>
    <s v="已确认"/>
    <d v="2019-12-31T17:11:52"/>
    <m/>
    <d v="2019-12-31T17:11:52"/>
    <s v="SP037"/>
    <m/>
    <s v="是"/>
    <m/>
    <m/>
    <m/>
    <m/>
    <m/>
    <m/>
    <m/>
    <m/>
    <m/>
    <m/>
    <m/>
    <m/>
    <m/>
    <m/>
    <s v="工单编号：1-56415074497　　侧下视镜破碎镜片经销商门房已清理，无玻璃碎片旧件，附侧下视镜脱落监控视频，已请示技术科马迪同意正常报单,因后视镜保内无件，外购申请刚批复故推迟提报"/>
    <s v="已结算"/>
    <d v="2019-12-31T23:59:59"/>
    <n v="65.959999999999994"/>
    <n v="95.76"/>
    <d v="1899-12-30T00:00:00"/>
    <d v="1900-01-09T13:12:00"/>
    <d v="1900-01-06T06:00:00"/>
    <d v="1899-12-30T00:00:00"/>
    <n v="179.52"/>
    <m/>
    <m/>
    <m/>
    <m/>
    <m/>
    <m/>
    <m/>
    <s v="镜片破裂"/>
    <n v="0"/>
    <x v="7"/>
  </r>
  <r>
    <x v="0"/>
    <s v="2450"/>
    <s v="北京福田戴姆勒汽车有限公司"/>
    <s v="RCFT007241201912230003"/>
    <e v="#N/A"/>
    <s v="终审通过"/>
    <s v="普通维修"/>
    <s v="整车"/>
    <s v="LRDV6PECXKR019613"/>
    <s v="KR019613"/>
    <s v="欧曼"/>
    <s v="无"/>
    <s v="9系非公路车"/>
    <s v="服务产品线"/>
    <d v="2019-05-30T00:00:00"/>
    <d v="2019-06-28T00:00:00"/>
    <n v="17955"/>
    <m/>
    <s v="运输车"/>
    <s v="6×4"/>
    <s v="P002"/>
    <m/>
    <m/>
    <s v="BJ3259DLPKB-AA"/>
    <s v="ISGE5-320"/>
    <s v="76276153"/>
    <s v="福州"/>
    <s v="FT007241"/>
    <s v="FDFUJ002"/>
    <s v="厦门市星马王汽车销售有限公司"/>
    <s v="于军"/>
    <s v="3259DMPKB-B5T00100"/>
    <d v="2019-12-20T15:07:10"/>
    <d v="2019-12-23T17:42:40"/>
    <s v="6810002329"/>
    <s v="经检查发现：因座椅气管接头开裂漏气，重新打胶修复处理，故障排除"/>
    <s v="副驾驶员座椅调整机构卡滞"/>
    <s v="FH468100000013A1093"/>
    <s v="驾驶员座椅总成"/>
    <s v="北京光华荣昌汽车部件有限公司"/>
    <s v="A1093"/>
    <s v="北京光华荣昌汽车部件有限公司"/>
    <s v="FH468100000013A1093"/>
    <s v="驾驶员座椅总成"/>
    <s v="已确认"/>
    <d v="2019-12-27T17:06:21"/>
    <m/>
    <d v="2019-12-27T17:06:21"/>
    <s v="SP037"/>
    <m/>
    <s v="是"/>
    <m/>
    <m/>
    <m/>
    <m/>
    <m/>
    <m/>
    <m/>
    <m/>
    <m/>
    <m/>
    <m/>
    <m/>
    <m/>
    <m/>
    <m/>
    <s v="已结算"/>
    <d v="2019-12-31T23:59:59"/>
    <n v="0"/>
    <n v="246.96"/>
    <d v="1899-12-30T00:00:00"/>
    <d v="1899-12-30T00:00:00"/>
    <d v="1899-12-30T00:00:00"/>
    <d v="1899-12-30T00:00:00"/>
    <n v="246.96"/>
    <m/>
    <m/>
    <m/>
    <m/>
    <m/>
    <m/>
    <m/>
    <s v="气路总成"/>
    <m/>
    <x v="1"/>
  </r>
  <r>
    <x v="0"/>
    <s v="2450"/>
    <s v="北京福田戴姆勒汽车有限公司"/>
    <s v="RCFT007243201912250003"/>
    <s v="RCMFT007243201912250002"/>
    <s v="终审通过"/>
    <s v="普通维修"/>
    <s v="整车"/>
    <s v="LRDS6PEB2KR039106"/>
    <s v="KR039106"/>
    <s v="欧曼"/>
    <s v="无"/>
    <s v="6系公路车"/>
    <s v="服务产品线"/>
    <d v="2019-11-25T00:00:00"/>
    <d v="2019-11-29T00:00:00"/>
    <n v="2311"/>
    <m/>
    <s v="运输车"/>
    <s v="6×4"/>
    <s v="P001"/>
    <m/>
    <m/>
    <s v="BJ4253SNFKB-AP"/>
    <s v="WP10H400E50"/>
    <s v="3619K066505"/>
    <s v="皖北"/>
    <s v="FT007243"/>
    <s v="FDANH014"/>
    <s v="淮北市北星汽贸有限公司"/>
    <s v="朱向阳"/>
    <s v="4257SNFJB-N6Z00200"/>
    <d v="2019-12-24T08:16:42"/>
    <d v="2019-12-25T16:01:12"/>
    <s v="6810015034"/>
    <s v="经检查：车辆驾驶员座椅气控阀损坏漏气导致座椅无法升降"/>
    <s v="座椅气阀总成（气囊座椅)漏气"/>
    <s v="SH3A-6806006A1093"/>
    <s v="气控升降手柄总成"/>
    <s v="北京光华荣昌汽车部件有限公司"/>
    <s v="A1093"/>
    <s v="北京光华荣昌汽车部件有限公司"/>
    <s v="SH3A-6806006A1093"/>
    <s v="气控升降手柄总成"/>
    <s v="已确认"/>
    <d v="2020-01-04T11:05:59"/>
    <m/>
    <d v="2020-01-04T11:05:59"/>
    <s v="SP014"/>
    <m/>
    <s v="是"/>
    <m/>
    <m/>
    <m/>
    <m/>
    <m/>
    <m/>
    <m/>
    <m/>
    <m/>
    <m/>
    <m/>
    <m/>
    <m/>
    <m/>
    <m/>
    <s v="已结算"/>
    <d v="2019-12-31T23:59:59"/>
    <n v="92.3"/>
    <n v="111.72"/>
    <d v="1899-12-30T00:00:00"/>
    <d v="1900-01-13T18:14:24"/>
    <d v="1900-01-09T03:36:00"/>
    <d v="1899-12-30T00:00:00"/>
    <n v="228.92999999999998"/>
    <m/>
    <m/>
    <m/>
    <m/>
    <m/>
    <m/>
    <m/>
    <s v="气控升降手柄损坏"/>
    <n v="0"/>
    <x v="1"/>
  </r>
  <r>
    <x v="0"/>
    <s v="2450"/>
    <s v="北京福田戴姆勒汽车有限公司"/>
    <s v="RCFT007645201912270014"/>
    <s v="RCMFT007645201912270032"/>
    <s v="终审通过"/>
    <s v="普通维修"/>
    <s v="整车"/>
    <s v="LRDS6PEB5KR023448"/>
    <s v="KR023448"/>
    <s v="欧曼"/>
    <s v="无"/>
    <s v="9系公路车"/>
    <s v="服务产品线"/>
    <d v="2019-07-24T00:00:00"/>
    <d v="2019-08-17T00:00:00"/>
    <n v="51574"/>
    <m/>
    <s v="运输车"/>
    <s v="6X4"/>
    <s v="P001"/>
    <m/>
    <m/>
    <s v="BJ4259SMFKB-AA"/>
    <s v="ISGE5-510"/>
    <s v="76281775"/>
    <s v="黑吉"/>
    <s v="FT007645"/>
    <s v="FDHEL003"/>
    <s v="绥化福仕达汽车销售服务有限公司"/>
    <s v="黄野"/>
    <s v="4259SMFKB-E5Z00300"/>
    <d v="2019-12-27T09:50:04"/>
    <d v="2019-12-27T16:52:49"/>
    <s v="6810015034"/>
    <s v="经我站维修人员现场检查为座椅空气阀损坏，导致故障。"/>
    <s v="座椅气阀总成（气囊座椅)漏气"/>
    <s v="F1B24968104014A1093"/>
    <s v="座椅气阀调节机构总成"/>
    <s v="北京光华荣昌汽车部件有限公司"/>
    <s v="A1093"/>
    <s v="北京光华荣昌汽车部件有限公司"/>
    <s v="F1B24968104014A1093"/>
    <s v="座椅气阀调节机构总成"/>
    <s v="未确认"/>
    <d v="2020-01-04T15:34:34"/>
    <m/>
    <d v="2020-01-04T15:34:34"/>
    <s v="SP016"/>
    <m/>
    <s v="是"/>
    <m/>
    <m/>
    <m/>
    <m/>
    <m/>
    <m/>
    <m/>
    <m/>
    <m/>
    <m/>
    <m/>
    <m/>
    <m/>
    <m/>
    <m/>
    <s v="已结算"/>
    <d v="2019-12-31T23:59:59"/>
    <n v="186.25"/>
    <n v="246.96"/>
    <d v="1899-12-30T00:00:00"/>
    <d v="1900-01-28T19:12:00"/>
    <d v="1900-01-19T11:31:12"/>
    <d v="1899-12-30T00:00:00"/>
    <n v="483.49000000000007"/>
    <m/>
    <m/>
    <m/>
    <m/>
    <m/>
    <m/>
    <m/>
    <s v="开关损坏"/>
    <n v="0"/>
    <x v="1"/>
  </r>
  <r>
    <x v="0"/>
    <s v="2450"/>
    <s v="北京福田戴姆勒汽车有限公司"/>
    <s v="RCFT007650201912280017"/>
    <s v="RCMFT007650201912280015"/>
    <s v="终审通过"/>
    <s v="普通维修"/>
    <s v="整车"/>
    <s v="LRDS6PEB2KT036015"/>
    <s v="KT036015"/>
    <s v="欧曼"/>
    <s v="无"/>
    <s v="6系公路车"/>
    <s v="服务产品线"/>
    <d v="2019-11-12T00:00:00"/>
    <d v="2019-11-19T00:00:00"/>
    <n v="17422"/>
    <m/>
    <s v="运输车"/>
    <s v="6×4"/>
    <s v="P001"/>
    <m/>
    <m/>
    <s v="BJ4259SNFKB-XJ"/>
    <s v="ISGE5-460"/>
    <s v="76301428"/>
    <s v="豫北"/>
    <s v="FT007650"/>
    <s v="HEN00118"/>
    <s v="安阳市正泰汽车贸易有限公司"/>
    <s v="田学超"/>
    <s v="4259SMFKB-F6T03500"/>
    <d v="2019-12-28T08:16:46"/>
    <d v="2019-12-28T14:48:15"/>
    <s v="6810001329"/>
    <s v="用户反映车辆驾驶员座椅安全带无法收回。检查发现车辆驾驶员座椅安全带内部卡滞导致。更换驾驶员座椅总成。"/>
    <s v="驾驶员座椅调整机构卡滞"/>
    <s v="FH468100000014A1093"/>
    <s v="驾驶员座椅总成"/>
    <s v="北京光华荣昌汽车部件有限公司"/>
    <s v="A1093"/>
    <s v="北京光华荣昌汽车部件有限公司"/>
    <s v="FH468100000014A1093"/>
    <s v="驾驶员座椅总成"/>
    <s v="已确认"/>
    <d v="2020-01-03T11:03:08"/>
    <m/>
    <d v="2020-01-03T11:03:08"/>
    <s v="SP010"/>
    <m/>
    <s v="是"/>
    <m/>
    <m/>
    <m/>
    <m/>
    <m/>
    <m/>
    <m/>
    <m/>
    <m/>
    <m/>
    <m/>
    <m/>
    <m/>
    <m/>
    <m/>
    <s v="已结算"/>
    <d v="2019-12-31T23:59:59"/>
    <n v="2947.28"/>
    <n v="95.76"/>
    <d v="1899-12-30T00:00:00"/>
    <d v="1901-04-15T13:26:24"/>
    <d v="1900-11-19T04:48:00"/>
    <d v="1899-12-30T00:00:00"/>
    <n v="3838.8"/>
    <m/>
    <m/>
    <m/>
    <m/>
    <m/>
    <m/>
    <m/>
    <s v="故障不再现"/>
    <n v="191114"/>
    <x v="1"/>
  </r>
  <r>
    <x v="0"/>
    <s v="2450"/>
    <s v="北京福田戴姆勒汽车有限公司"/>
    <s v="RCFT007654201912260003"/>
    <s v="RCMFT007654201912260005"/>
    <s v="终审通过"/>
    <s v="普通维修"/>
    <s v="整车"/>
    <s v="LRDS6PEB6KR021109"/>
    <s v="KR021109"/>
    <s v="欧曼"/>
    <s v="无"/>
    <s v="6系公路车"/>
    <s v="服务产品线"/>
    <d v="2019-06-20T00:00:00"/>
    <d v="2019-06-27T00:00:00"/>
    <n v="46132"/>
    <m/>
    <s v="运输车"/>
    <s v="6X4"/>
    <s v="P001"/>
    <m/>
    <m/>
    <s v="BJ4259SMFKB-AB"/>
    <s v="WP13.500E501"/>
    <s v="3119F047587"/>
    <s v="皖南"/>
    <s v="FT007654"/>
    <s v="FDANH015"/>
    <s v="宣城红云汽车服务有限公司"/>
    <s v="陶军荣"/>
    <s v="4259SMFKB-P3Z00300"/>
    <d v="2019-12-26T12:51:53"/>
    <d v="2019-12-26T13:35:06"/>
    <s v="6810015034"/>
    <s v="车辆主驾驶座椅无法自动升降，经检查气悬浮总成造成"/>
    <s v="座椅气阀总成（气囊座椅)漏气"/>
    <s v="SH5-6801120A1093"/>
    <s v="气悬浮总成"/>
    <s v="北京光华荣昌汽车部件有限公司"/>
    <s v="A1093"/>
    <s v="北京光华荣昌汽车部件有限公司"/>
    <s v="FH468100000016A1093"/>
    <s v="驾驶员座椅总成"/>
    <s v="未确认"/>
    <d v="2020-01-02T17:47:48"/>
    <m/>
    <d v="2020-01-02T17:47:48"/>
    <s v="SP013"/>
    <m/>
    <s v="是"/>
    <m/>
    <m/>
    <m/>
    <m/>
    <m/>
    <m/>
    <m/>
    <m/>
    <m/>
    <m/>
    <m/>
    <m/>
    <m/>
    <m/>
    <m/>
    <s v="已结算"/>
    <d v="2019-12-31T23:59:59"/>
    <n v="465.5"/>
    <n v="223.44"/>
    <d v="1899-12-30T00:00:00"/>
    <d v="1900-03-14T11:31:12"/>
    <d v="1900-02-19T04:48:00"/>
    <d v="1899-12-30T00:00:00"/>
    <n v="814.62000000000012"/>
    <m/>
    <m/>
    <m/>
    <m/>
    <m/>
    <m/>
    <m/>
    <s v="气悬浮失效"/>
    <n v="0"/>
    <x v="4"/>
  </r>
  <r>
    <x v="0"/>
    <s v="2450"/>
    <s v="北京福田戴姆勒汽车有限公司"/>
    <s v="RCFT009832201912280004"/>
    <e v="#N/A"/>
    <s v="终审通过"/>
    <s v="普通维修"/>
    <s v="整车"/>
    <s v="LRDV7PEC0KR001991"/>
    <s v="KR001991"/>
    <s v="欧曼"/>
    <s v="无"/>
    <s v="9系非公路车"/>
    <s v="服务产品线"/>
    <d v="2019-01-16T00:00:00"/>
    <d v="2019-04-24T00:00:00"/>
    <n v="44068"/>
    <m/>
    <s v="运输车"/>
    <s v="8X4"/>
    <s v="P002"/>
    <m/>
    <m/>
    <s v="BJ3319DMPKJ-AG"/>
    <s v="WP12.430E50"/>
    <s v="1418L147821"/>
    <s v="浙沪"/>
    <s v="FT009832"/>
    <s v="FDSHA004"/>
    <s v="上海创远汽车销售有限公司"/>
    <s v="赵"/>
    <s v="3319DNPKJ-A7Z00200"/>
    <d v="2019-12-28T12:15:17"/>
    <d v="2019-12-28T15:19:28"/>
    <s v="6810015034"/>
    <s v="座椅弹不起来，经检修是气悬浮总成损坏，更换新的气悬浮后，故障排除"/>
    <s v="座椅气阀总成（气囊座椅)漏气"/>
    <s v="SH5-6801120A1093"/>
    <s v="气悬浮总成"/>
    <s v="北京光华荣昌汽车部件有限公司"/>
    <s v="A1093"/>
    <s v="北京光华荣昌汽车部件有限公司"/>
    <s v="FH468100000007A1093"/>
    <s v="驾驶员座椅总成"/>
    <s v="已确认"/>
    <d v="2020-01-03T10:58:27"/>
    <m/>
    <d v="2020-01-03T10:58:27"/>
    <s v="SP010"/>
    <m/>
    <s v="是"/>
    <m/>
    <m/>
    <m/>
    <m/>
    <m/>
    <m/>
    <m/>
    <m/>
    <m/>
    <m/>
    <m/>
    <m/>
    <m/>
    <m/>
    <m/>
    <s v="已结算"/>
    <d v="2019-12-31T23:59:59"/>
    <n v="453.46"/>
    <n v="246.96"/>
    <d v="1899-12-30T00:00:00"/>
    <d v="1900-03-12T13:12:00"/>
    <d v="1900-02-17T21:07:12"/>
    <d v="1899-12-30T00:00:00"/>
    <n v="822.84999999999991"/>
    <m/>
    <m/>
    <m/>
    <m/>
    <m/>
    <m/>
    <m/>
    <s v="气悬浮"/>
    <m/>
    <x v="4"/>
  </r>
  <r>
    <x v="0"/>
    <s v="2450"/>
    <s v="北京福田戴姆勒汽车有限公司"/>
    <s v="RCFT010155201912300001"/>
    <s v="RCMFT010155201912300001"/>
    <s v="终审通过"/>
    <s v="普通维修"/>
    <s v="整车"/>
    <s v="LRDV7PEC5KT029949"/>
    <s v="KT029949"/>
    <s v="欧曼"/>
    <s v="无"/>
    <s v="6系公路车"/>
    <s v="服务产品线"/>
    <d v="2019-09-20T00:00:00"/>
    <d v="2019-10-12T00:00:00"/>
    <n v="46524"/>
    <m/>
    <s v="运输车"/>
    <s v="8X4"/>
    <s v="P004"/>
    <m/>
    <m/>
    <s v="BJ1319VNPKJ-AE"/>
    <s v="ISGE5-460"/>
    <s v="76291642"/>
    <s v="江苏"/>
    <s v="FT010155"/>
    <s v="FDJIS006"/>
    <s v="盐城东茂汽车销售服务有限公司"/>
    <s v="夏正嵩"/>
    <s v="1319VNPKF-D1T00200"/>
    <d v="2019-12-30T12:38:30"/>
    <d v="2019-12-30T16:36:09"/>
    <s v="6810001118"/>
    <s v="该车驾驶员座椅内部元件失效导致座椅塌陷并且向一边倾斜，同时还伴有咯吱咯吱异响声."/>
    <s v="驾驶员座椅软垫变形塌陷"/>
    <s v="FH468100000016A1093"/>
    <s v="驾驶员座椅总成"/>
    <s v="北京光华荣昌汽车部件有限公司"/>
    <s v="A1093"/>
    <s v="北京光华荣昌汽车部件有限公司"/>
    <s v="FH468100000016A1093"/>
    <s v="驾驶员座椅总成"/>
    <s v="未确认"/>
    <d v="2020-01-03T13:53:28"/>
    <m/>
    <d v="2020-01-03T13:53:28"/>
    <s v="SP011"/>
    <m/>
    <s v="是"/>
    <m/>
    <m/>
    <m/>
    <m/>
    <m/>
    <m/>
    <m/>
    <m/>
    <m/>
    <m/>
    <m/>
    <m/>
    <m/>
    <m/>
    <s v="该座椅旧件总成上印有A1093 K0912 H468100000016A0.(更换过座椅骨架，故障没有排除）."/>
    <s v="已结算"/>
    <d v="2019-12-31T23:59:59"/>
    <n v="3158.75"/>
    <n v="105.84"/>
    <d v="1899-12-30T00:00:00"/>
    <d v="1901-05-19T09:36:00"/>
    <d v="1900-12-12T11:02:24"/>
    <d v="1899-12-30T00:00:00"/>
    <n v="4117.45"/>
    <m/>
    <m/>
    <m/>
    <m/>
    <m/>
    <m/>
    <m/>
    <s v="松旷"/>
    <n v="191115"/>
    <x v="3"/>
  </r>
  <r>
    <x v="0"/>
    <s v="2450"/>
    <s v="北京福田戴姆勒汽车有限公司"/>
    <s v="RCFT010425201912210008"/>
    <s v="RCMFT010425201912190016"/>
    <s v="终审通过"/>
    <s v="普通维修"/>
    <s v="整车"/>
    <s v="LRDS6PEB8JT020223"/>
    <s v="JT020223"/>
    <s v="欧曼"/>
    <s v="无"/>
    <s v="6系公路车"/>
    <s v="服务产品线"/>
    <d v="2018-09-28T00:00:00"/>
    <d v="2018-09-30T00:00:00"/>
    <n v="165129"/>
    <m/>
    <s v="运输车"/>
    <s v="6X4"/>
    <s v="无"/>
    <m/>
    <m/>
    <s v="BJ4259SNFKB-AA"/>
    <s v="ISGE5-510"/>
    <s v="76235170"/>
    <s v="包头"/>
    <s v="FT010425"/>
    <s v="FDNEM013"/>
    <s v="巴林左旗天骏汽车服务有限公司"/>
    <s v="胡晓东"/>
    <s v="4259SMFKB-B9Z03100"/>
    <d v="2019-12-18T14:51:34"/>
    <d v="2019-12-21T16:57:47"/>
    <s v="6810001223"/>
    <s v="经检查发现该车辆驾驶员座椅底座开裂，导致该车辆驾驶室异响，给客户更换后故障排除。"/>
    <s v="驾驶员座椅骨架开焊"/>
    <s v="FH468100000015A1093"/>
    <s v="驾驶员座椅总成"/>
    <s v="北京光华荣昌汽车部件有限公司"/>
    <s v="A1093"/>
    <s v="北京光华荣昌汽车部件有限公司"/>
    <s v="FH468100000015A1093"/>
    <s v="驾驶员座椅总成"/>
    <s v="已确认"/>
    <d v="2019-12-30T13:56:24"/>
    <m/>
    <d v="2019-12-30T13:56:24"/>
    <s v="SP014"/>
    <m/>
    <s v="是"/>
    <m/>
    <m/>
    <m/>
    <m/>
    <m/>
    <m/>
    <m/>
    <m/>
    <m/>
    <m/>
    <m/>
    <m/>
    <m/>
    <m/>
    <s v="此维修单与维修单REPFT010425201912180003为同一故障地。"/>
    <s v="已结算"/>
    <d v="2019-12-31T23:59:59"/>
    <n v="2806.3"/>
    <n v="105.84"/>
    <d v="1899-12-30T00:00:00"/>
    <d v="1901-03-24T00:00:00"/>
    <d v="1900-11-03T16:33:36"/>
    <d v="1899-12-30T00:00:00"/>
    <n v="3669.8300000000004"/>
    <m/>
    <m/>
    <m/>
    <m/>
    <m/>
    <m/>
    <m/>
    <s v="开焊"/>
    <m/>
    <x v="2"/>
  </r>
  <r>
    <x v="0"/>
    <s v="2450"/>
    <s v="北京福田戴姆勒汽车有限公司"/>
    <s v="RCFT010425201912270009"/>
    <s v="RCMFT010425201912250006"/>
    <s v="终审通过"/>
    <s v="普通维修"/>
    <s v="整车"/>
    <s v="LRDS6PEB3KR014795"/>
    <s v="KR014795"/>
    <s v="欧曼"/>
    <s v="无"/>
    <s v="6系公路车"/>
    <s v="服务产品线"/>
    <d v="2019-04-16T00:00:00"/>
    <d v="2019-06-25T00:00:00"/>
    <n v="64211"/>
    <m/>
    <s v="运输车"/>
    <s v="6×4"/>
    <s v="P001"/>
    <m/>
    <m/>
    <s v="BJ4259SNFKB-AA"/>
    <s v="ISGE5-510"/>
    <s v="76269794"/>
    <s v="包头"/>
    <s v="FT010425"/>
    <s v="FDNEM013"/>
    <s v="巴林左旗天骏汽车服务有限公司"/>
    <s v="赵志强"/>
    <s v="4259SMFKB-C1T01500"/>
    <d v="2019-12-25T14:53:08"/>
    <d v="2019-12-27T17:38:43"/>
    <s v="6810001223"/>
    <s v="经检查发现该车辆驾驶员座椅底座开裂，导致该车辆驾驶员靠背，骨架等变形，导致该车辆驾驶员座椅异响，给客户更换后故障排除。"/>
    <s v="驾驶员座椅骨架开焊"/>
    <s v="FH468100000016A1093"/>
    <s v="驾驶员座椅总成"/>
    <s v="北京光华荣昌汽车部件有限公司"/>
    <s v="A1093"/>
    <s v="北京光华荣昌汽车部件有限公司"/>
    <s v="FH468100000016A1093"/>
    <s v="驾驶员座椅总成"/>
    <s v="未确认"/>
    <d v="2020-01-04T10:50:39"/>
    <m/>
    <d v="2020-01-04T10:50:39"/>
    <s v="SP016"/>
    <m/>
    <s v="是"/>
    <m/>
    <m/>
    <m/>
    <m/>
    <m/>
    <m/>
    <m/>
    <m/>
    <m/>
    <m/>
    <m/>
    <m/>
    <m/>
    <m/>
    <s v="给维修单与维修单：REPFT010425201912250003，为同一故障地。"/>
    <s v="已结算"/>
    <d v="2019-12-31T23:59:59"/>
    <n v="3696.11"/>
    <n v="105.84"/>
    <d v="1899-12-30T00:00:00"/>
    <d v="1901-08-13T08:52:48"/>
    <d v="1901-02-09T13:40:48"/>
    <d v="1899-12-30T00:00:00"/>
    <n v="4799.8900000000003"/>
    <m/>
    <m/>
    <m/>
    <m/>
    <m/>
    <m/>
    <m/>
    <s v="气悬浮失效"/>
    <n v="0"/>
    <x v="4"/>
  </r>
  <r>
    <x v="0"/>
    <s v="2450"/>
    <s v="北京福田戴姆勒汽车有限公司"/>
    <s v="RCFT010643201912220028"/>
    <s v="RCMFT010643201912220077"/>
    <s v="终审通过"/>
    <s v="普通维修"/>
    <s v="整车"/>
    <s v="LRDS6PEB4KR018564"/>
    <s v="KR018564"/>
    <s v="欧曼"/>
    <s v="无"/>
    <s v="6系公路车"/>
    <s v="服务产品线"/>
    <d v="2019-05-29T00:00:00"/>
    <d v="2019-06-03T00:00:00"/>
    <n v="85673"/>
    <m/>
    <s v="运输车"/>
    <s v="6X4"/>
    <s v="P001"/>
    <m/>
    <m/>
    <s v="BJ4253SNFKB-AC"/>
    <s v="ISGE5-360"/>
    <s v="76274764"/>
    <s v="冀北"/>
    <s v="FT010643"/>
    <s v="FDHEB024"/>
    <s v="昌黎县驰丰汽车销售有限公司"/>
    <s v="盛爱勇"/>
    <s v="4257SNFKB-X4Z00100"/>
    <d v="2019-12-22T12:34:11"/>
    <d v="2019-12-22T16:44:11"/>
    <s v="6810001058"/>
    <s v="用户反映座椅倾斜，检查发现底座模块化总成侧倾，无法使用"/>
    <s v="驾驶员座椅装配不当"/>
    <s v="SH3A-6801000A1093"/>
    <s v="底座模块化总成"/>
    <s v="北京光华荣昌汽车部件有限公司"/>
    <s v="A1093"/>
    <s v="北京光华荣昌汽车部件有限公司"/>
    <s v="SH3A-6801000A1093"/>
    <s v="底座模块化总成"/>
    <s v="已确认"/>
    <d v="2019-12-30T19:00:02"/>
    <m/>
    <d v="2019-12-30T19:00:02"/>
    <s v="SP012"/>
    <m/>
    <s v="是"/>
    <m/>
    <m/>
    <m/>
    <m/>
    <m/>
    <m/>
    <m/>
    <m/>
    <m/>
    <m/>
    <m/>
    <m/>
    <m/>
    <m/>
    <m/>
    <s v="已结算"/>
    <d v="2019-12-31T23:59:59"/>
    <n v="759.53"/>
    <n v="223.44"/>
    <d v="1899-12-30T00:00:00"/>
    <d v="1900-04-30T12:28:48"/>
    <d v="1900-03-23T12:57:36"/>
    <d v="1899-12-30T00:00:00"/>
    <n v="1188.03"/>
    <m/>
    <m/>
    <m/>
    <m/>
    <m/>
    <m/>
    <m/>
    <s v="倾斜"/>
    <n v="0"/>
    <x v="3"/>
  </r>
  <r>
    <x v="0"/>
    <s v="2450"/>
    <s v="北京福田戴姆勒汽车有限公司"/>
    <s v="RCFT010680201912230013"/>
    <e v="#N/A"/>
    <s v="终审通过"/>
    <s v="普通维修"/>
    <s v="整车"/>
    <s v="LRDV7PECXKT020079"/>
    <s v="KT020079"/>
    <s v="欧曼"/>
    <s v="无"/>
    <s v="9系非公路车"/>
    <s v="服务产品线"/>
    <d v="2019-06-06T00:00:00"/>
    <d v="2019-11-01T00:00:00"/>
    <n v="7266"/>
    <m/>
    <s v="运输车"/>
    <s v="8X4"/>
    <s v="P002"/>
    <m/>
    <m/>
    <s v="BJ3319DMPKC-AA"/>
    <s v="WP12.400E50"/>
    <s v="1419E077885"/>
    <s v="浙沪"/>
    <s v="FT010680"/>
    <s v="FDZHJ012"/>
    <s v="宁波市嘉吉汽车有限公司"/>
    <s v="宁波鸿昇国彪建设基础工程有限公司"/>
    <s v="3319DNPKC-A5Z00200"/>
    <d v="2019-12-23T08:29:48"/>
    <d v="2019-12-23T13:18:25"/>
    <s v="6810001058"/>
    <s v="客户反应座椅漏气，拆检座椅发现T型接头处漏气，重新包扎气管更换T型接头更换T型接头。重新包扎排除故障。"/>
    <s v="驾驶员座椅装配不当"/>
    <s v="FH468100000007A1093"/>
    <s v="驾驶员座椅总成"/>
    <s v="北京光华荣昌汽车部件有限公司"/>
    <s v="A1093"/>
    <s v="北京光华荣昌汽车部件有限公司"/>
    <s v="FH468100000007A1093"/>
    <s v="驾驶员座椅总成"/>
    <s v="已确认"/>
    <d v="2019-12-31T10:18:27"/>
    <m/>
    <d v="2019-12-31T10:18:27"/>
    <s v="SP013"/>
    <m/>
    <s v="是"/>
    <m/>
    <m/>
    <m/>
    <m/>
    <m/>
    <m/>
    <m/>
    <m/>
    <m/>
    <m/>
    <m/>
    <m/>
    <m/>
    <m/>
    <m/>
    <s v="已结算"/>
    <d v="2019-12-31T23:59:59"/>
    <n v="0"/>
    <n v="123.48"/>
    <d v="1899-12-30T00:00:00"/>
    <d v="1899-12-30T00:00:00"/>
    <d v="1899-12-30T00:00:00"/>
    <d v="1899-12-30T00:00:00"/>
    <n v="123.48"/>
    <m/>
    <m/>
    <m/>
    <m/>
    <m/>
    <m/>
    <m/>
    <s v="气路总成"/>
    <m/>
    <x v="1"/>
  </r>
  <r>
    <x v="0"/>
    <s v="2450"/>
    <s v="北京福田戴姆勒汽车有限公司"/>
    <s v="RCFT010680201912250008"/>
    <e v="#N/A"/>
    <s v="终审通过"/>
    <s v="普通维修"/>
    <s v="整车"/>
    <s v="LRDS6PEB9KT011161"/>
    <s v="KT011161"/>
    <s v="欧曼"/>
    <s v="无"/>
    <s v="6系公路车"/>
    <s v="服务产品线"/>
    <d v="2019-03-25T00:00:00"/>
    <d v="2019-04-22T00:00:00"/>
    <n v="44492"/>
    <m/>
    <s v="运输车"/>
    <s v="6X4"/>
    <s v="无"/>
    <m/>
    <m/>
    <s v="BJ4259SMFKB-AA"/>
    <s v="ISGE5-460"/>
    <s v="76264268"/>
    <s v="浙沪"/>
    <s v="FT010680"/>
    <s v="FDZHJ012"/>
    <s v="宁波市嘉吉汽车有限公司"/>
    <s v="杨"/>
    <s v="4259SMFKB-B8Z01600"/>
    <d v="2019-12-25T15:44:06"/>
    <d v="2019-12-25T16:01:18"/>
    <s v="6810001329"/>
    <s v="座椅气囊无气，拆检发现气管一处三通断裂漏气"/>
    <s v="驾驶员座椅调整机构卡滞"/>
    <s v="SH4B-6805492A1093"/>
    <s v="气囊总成(气囊含气管)"/>
    <s v="北京光华荣昌汽车部件有限公司"/>
    <s v="A1093"/>
    <s v="北京光华荣昌汽车部件有限公司"/>
    <s v="SH4B-6805492A1093"/>
    <s v="气囊总成(气囊含气管)"/>
    <s v="未确认"/>
    <d v="2020-01-04T11:05:43"/>
    <m/>
    <d v="2020-01-04T11:05:43"/>
    <s v="SP014"/>
    <m/>
    <s v="是"/>
    <m/>
    <m/>
    <m/>
    <m/>
    <m/>
    <m/>
    <m/>
    <m/>
    <m/>
    <m/>
    <m/>
    <m/>
    <m/>
    <m/>
    <m/>
    <s v="已结算"/>
    <d v="2019-12-31T23:59:59"/>
    <n v="0"/>
    <n v="246.96"/>
    <d v="1899-12-30T00:00:00"/>
    <d v="1899-12-30T00:00:00"/>
    <d v="1899-12-30T00:00:00"/>
    <d v="1899-12-30T00:00:00"/>
    <n v="246.96"/>
    <m/>
    <m/>
    <m/>
    <m/>
    <m/>
    <m/>
    <m/>
    <s v="气路总成"/>
    <m/>
    <x v="1"/>
  </r>
  <r>
    <x v="0"/>
    <s v="2450"/>
    <s v="北京福田戴姆勒汽车有限公司"/>
    <s v="RCFT010680201912310003"/>
    <e v="#N/A"/>
    <s v="终审通过"/>
    <s v="普通维修"/>
    <s v="整车"/>
    <s v="LRDS6PEB4KT027087"/>
    <s v="KT027087"/>
    <s v="欧曼"/>
    <s v="无"/>
    <s v="6系公路车"/>
    <s v="服务产品线"/>
    <d v="2019-08-23T00:00:00"/>
    <d v="2019-10-23T00:00:00"/>
    <n v="19613"/>
    <m/>
    <s v="运输车"/>
    <s v="4×2"/>
    <s v="P001"/>
    <m/>
    <m/>
    <s v="BJ4189SLFKA-AA"/>
    <s v="ISGE5-360"/>
    <s v="76287384"/>
    <s v="浙沪"/>
    <s v="FT010680"/>
    <s v="FDZHJ012"/>
    <s v="宁波市嘉吉汽车有限公司"/>
    <s v="港鑫"/>
    <s v="4189SLFKA-B3Z00700"/>
    <d v="2019-12-31T08:44:02"/>
    <d v="2019-12-31T16:15:35"/>
    <s v="6810001329"/>
    <s v="座椅调节机构卡滞，阻尼弹簧脱落"/>
    <s v="驾驶员座椅调整机构卡滞"/>
    <s v="S1B24968180012Y2A1093"/>
    <s v="驾驶员座椅升降调节机构"/>
    <s v="北京光华荣昌汽车部件有限公司"/>
    <s v="A1093"/>
    <s v="北京光华荣昌汽车部件有限公司"/>
    <s v="S1B24968180012Y2A1093"/>
    <s v="驾驶员座椅升降调节机构"/>
    <s v="已确认"/>
    <d v="2020-01-04T13:17:35"/>
    <m/>
    <d v="2020-01-04T13:17:35"/>
    <s v="SP037"/>
    <m/>
    <s v="是"/>
    <m/>
    <m/>
    <m/>
    <m/>
    <m/>
    <m/>
    <m/>
    <m/>
    <m/>
    <m/>
    <m/>
    <m/>
    <m/>
    <m/>
    <m/>
    <s v="已结算"/>
    <d v="2019-12-31T23:59:59"/>
    <n v="0"/>
    <n v="123.48"/>
    <d v="1899-12-30T00:00:00"/>
    <d v="1899-12-30T00:00:00"/>
    <d v="1899-12-30T00:00:00"/>
    <d v="1899-12-30T00:00:00"/>
    <n v="123.48"/>
    <m/>
    <m/>
    <m/>
    <m/>
    <m/>
    <m/>
    <m/>
    <s v="/"/>
    <m/>
    <x v="1"/>
  </r>
  <r>
    <x v="0"/>
    <s v="2450"/>
    <s v="北京福田戴姆勒汽车有限公司"/>
    <s v="RCFT010719201912220012"/>
    <s v="RCMFT010719201912190001"/>
    <s v="终审通过"/>
    <s v="外出服务"/>
    <s v="整车"/>
    <s v="LRDV7PECXJT006343"/>
    <s v="JT006343"/>
    <s v="欧曼"/>
    <s v="无"/>
    <s v="9系非公路车"/>
    <s v="服务产品线"/>
    <d v="2018-03-23T00:00:00"/>
    <d v="2019-04-19T00:00:00"/>
    <n v="35834"/>
    <m/>
    <s v="运输车"/>
    <s v="8X4"/>
    <s v="无"/>
    <m/>
    <m/>
    <s v="BJ3319DMPKF-AB"/>
    <s v="ISGE5-460"/>
    <s v="76206565"/>
    <s v="云南"/>
    <s v="FT010719"/>
    <s v="FDYUN013"/>
    <s v="昆明佳东汽车服务有限公司"/>
    <s v="李鹏"/>
    <s v="3319DNPKE-A2Z00100"/>
    <d v="2019-12-18T14:27:29"/>
    <d v="2019-12-22T17:29:31"/>
    <s v="6810001058"/>
    <s v="用户反应司机座椅损坏。经我站维修人员拆检、发现驾驶员座椅气囊开裂。"/>
    <s v="驾驶员座椅装配不当"/>
    <s v="FH4681010100A0A1093"/>
    <s v="驾驶员座椅总成(标配）"/>
    <s v="北京光华荣昌汽车部件有限公司"/>
    <s v="A1093"/>
    <s v="北京光华荣昌汽车部件有限公司"/>
    <s v="FH4681010100A0A1093"/>
    <s v="驾驶员座椅总成(标配）"/>
    <s v="已确认"/>
    <d v="2019-12-30T17:05:53"/>
    <m/>
    <d v="2019-12-30T17:05:53"/>
    <s v="SP012"/>
    <m/>
    <s v="是"/>
    <m/>
    <m/>
    <m/>
    <m/>
    <m/>
    <s v="STCFT010719201912220003"/>
    <s v="生效"/>
    <m/>
    <s v="西南区域自卸车、无理由外出。"/>
    <s v="审批人 :Admin,审批时间 :2019-12-25审批意见:未上传APP照片/轨迹原因：.:_x000d_&#10;审批人：SP012_x000d_&#10;审批时间：2019/12/30  17:04:53_x000d_&#10;审批意见：_x000d_&#10;"/>
    <m/>
    <m/>
    <m/>
    <m/>
    <s v="因维修人员疏忽，导致里程漏照，现上传里程。"/>
    <s v="已结算"/>
    <d v="2019-12-31T23:59:59"/>
    <n v="2215.3000000000002"/>
    <n v="79.38"/>
    <d v="1902-09-03T00:00:00"/>
    <d v="1900-12-19T10:33:36"/>
    <d v="1900-08-30T16:19:12"/>
    <d v="1899-12-30T00:00:00"/>
    <n v="3869.8"/>
    <m/>
    <m/>
    <m/>
    <m/>
    <m/>
    <m/>
    <m/>
    <s v="气囊崩开"/>
    <n v="190514"/>
    <x v="4"/>
  </r>
  <r>
    <x v="0"/>
    <s v="2450"/>
    <s v="北京福田戴姆勒汽车有限公司"/>
    <s v="RCFT010748201912280004"/>
    <e v="#N/A"/>
    <s v="终审通过"/>
    <s v="普通维修"/>
    <s v="整车"/>
    <s v="LRDS6PEB3KT022320"/>
    <s v="KT022320"/>
    <s v="欧曼"/>
    <s v="无"/>
    <s v="6系公路车"/>
    <s v="服务产品线"/>
    <d v="2019-06-30T00:00:00"/>
    <d v="2019-11-11T00:00:00"/>
    <n v="22155"/>
    <m/>
    <s v="运输车"/>
    <s v="6×4"/>
    <s v="P001"/>
    <m/>
    <m/>
    <s v="0"/>
    <s v="0"/>
    <s v="0"/>
    <s v="冀南"/>
    <s v="FT010748"/>
    <s v="HEB00103"/>
    <s v="武安市劲玉达汽车销售有限公司"/>
    <s v="袁炳锟"/>
    <s v="4257SNFJB-N6T00500"/>
    <d v="2019-12-26T08:52:53"/>
    <d v="2019-12-28T08:26:34"/>
    <s v="6810015034"/>
    <s v="检查发现座椅调整机构橡胶软管破裂导致漏气不能升降，为用户维修处理"/>
    <s v="座椅气阀总成（气囊座椅)漏气"/>
    <s v="SH3A-6805300A1093"/>
    <s v="升降器总成"/>
    <s v="北京光华荣昌汽车部件有限公司"/>
    <s v="A1093"/>
    <s v="北京光华荣昌汽车部件有限公司"/>
    <s v="SH3A-6805300A1093"/>
    <s v="升降器总成"/>
    <s v="未确认"/>
    <d v="2020-01-01T16:11:17"/>
    <m/>
    <d v="2020-01-01T16:11:17"/>
    <s v="SP038"/>
    <m/>
    <s v="是"/>
    <m/>
    <m/>
    <m/>
    <m/>
    <m/>
    <m/>
    <m/>
    <m/>
    <m/>
    <m/>
    <m/>
    <m/>
    <m/>
    <m/>
    <m/>
    <s v="已结算"/>
    <d v="2019-12-31T23:59:59"/>
    <n v="0"/>
    <n v="111.72"/>
    <d v="1899-12-30T00:00:00"/>
    <d v="1899-12-30T00:00:00"/>
    <d v="1899-12-30T00:00:00"/>
    <d v="1899-12-30T00:00:00"/>
    <n v="111.72"/>
    <m/>
    <m/>
    <m/>
    <m/>
    <m/>
    <m/>
    <m/>
    <s v="气路总成"/>
    <m/>
    <x v="1"/>
  </r>
  <r>
    <x v="0"/>
    <s v="2450"/>
    <s v="北京福田戴姆勒汽车有限公司"/>
    <s v="RCFT010950201912220002"/>
    <s v="RCMFT010950201912210007"/>
    <s v="终审通过"/>
    <s v="普通维修"/>
    <s v="整车"/>
    <s v="LRDV7PEC0KT029728"/>
    <s v="KT029728"/>
    <s v="欧曼"/>
    <s v="无"/>
    <s v="9系非公路车"/>
    <s v="服务产品线"/>
    <d v="2019-09-18T00:00:00"/>
    <d v="2019-10-17T00:00:00"/>
    <n v="9036"/>
    <m/>
    <s v="运输车"/>
    <s v="8×4"/>
    <s v="P002"/>
    <m/>
    <m/>
    <s v="BJ3319DMPKJ-AG"/>
    <s v="ISGE5-490"/>
    <s v="76291698"/>
    <s v="贵州"/>
    <s v="FT010950"/>
    <s v="FDGUZ009"/>
    <s v="贵州贵兴合汽车服务有限公司"/>
    <s v="郑红凯"/>
    <s v="3319DPPKJ-A7T00500"/>
    <d v="2019-12-21T09:15:58"/>
    <d v="2019-12-22T12:04:23"/>
    <s v="6810001118"/>
    <s v="经现场拆检发现驾驶员座椅总成高度调节阀漏气失效，更换后驾驶员座椅后故障排除、"/>
    <s v="驾驶员座椅软垫变形塌陷"/>
    <s v="FH468100000013A1093"/>
    <s v="驾驶员座椅总成"/>
    <s v="北京光华荣昌汽车部件有限公司"/>
    <s v="A1093"/>
    <s v="北京光华荣昌汽车部件有限公司"/>
    <s v="FH468100000013A1093"/>
    <s v="驾驶员座椅总成"/>
    <s v="已确认"/>
    <d v="2020-01-06T19:42:02"/>
    <s v="维修方案争议，旧件仲裁"/>
    <d v="2020-01-06T19:42:02"/>
    <s v="SP012"/>
    <s v="更换拆分件气阀即可修复"/>
    <s v="是"/>
    <m/>
    <m/>
    <m/>
    <m/>
    <m/>
    <m/>
    <m/>
    <m/>
    <m/>
    <m/>
    <m/>
    <m/>
    <m/>
    <m/>
    <m/>
    <s v="已结算"/>
    <d v="2019-12-31T23:59:59"/>
    <n v="3445.1"/>
    <n v="79.38"/>
    <d v="1899-12-30T00:00:00"/>
    <d v="1901-07-04T05:02:24"/>
    <d v="1901-01-12T23:02:24"/>
    <d v="1899-12-30T00:00:00"/>
    <n v="4454.6499999999996"/>
    <m/>
    <m/>
    <m/>
    <m/>
    <m/>
    <m/>
    <m/>
    <s v="气悬浮不升降"/>
    <n v="190911"/>
    <x v="4"/>
  </r>
  <r>
    <x v="0"/>
    <s v="2450"/>
    <s v="北京福田戴姆勒汽车有限公司"/>
    <s v="RCFT000017433201911230003"/>
    <s v="RCMFT000017433201911230001"/>
    <s v="终审通过"/>
    <s v="外出服务"/>
    <s v="整车"/>
    <s v="LRDV6PECXKR010538"/>
    <s v="KR010538"/>
    <s v="欧曼"/>
    <s v="无"/>
    <s v="9系非公路车"/>
    <s v="服务产品线"/>
    <d v="2019-03-21T00:00:00"/>
    <d v="2019-09-26T00:00:00"/>
    <n v="7320"/>
    <m/>
    <s v="运输车"/>
    <s v="6X4"/>
    <s v="P002"/>
    <m/>
    <m/>
    <s v="BJ3259DLPKE-AA"/>
    <s v="ISGE5-400"/>
    <s v="76263341"/>
    <s v="川南"/>
    <s v="FT000017433"/>
    <s v="FDSIC015"/>
    <s v="雅安市雨城区盛大汽车服务有限公司"/>
    <s v="郑万军"/>
    <s v="3259DMPKE-E4Z00100"/>
    <d v="2019-11-21T13:19:33"/>
    <d v="2019-11-23T12:42:29"/>
    <s v="6810015034"/>
    <s v="座椅不回弹"/>
    <s v="座椅气阀总成（气囊座椅)漏气"/>
    <s v="F1B24968104014A1093"/>
    <s v="座椅气阀调节机构总成"/>
    <s v="北京光华荣昌汽车部件有限公司"/>
    <s v="A1093"/>
    <s v="北京光华荣昌汽车部件有限公司"/>
    <s v="F1B24968104014A1093"/>
    <s v="座椅气阀调节机构总成"/>
    <s v="未确认"/>
    <d v="2019-12-11T10:49:30"/>
    <m/>
    <d v="2019-12-11T10:49:30"/>
    <s v="SP010"/>
    <m/>
    <s v="是"/>
    <m/>
    <m/>
    <m/>
    <m/>
    <m/>
    <s v="STCFT000017433201911230001"/>
    <s v="生效"/>
    <m/>
    <s v="接呼叫中心派工，外出救援"/>
    <s v="审批人 :Admin,审批时间 :2019-11-26审批意见:未上传APP照片/轨迹原因：.:_x000d_&#10;审批人：SP055_x000d_&#10;审批时间：2019/11/28  16:52:50_x000d_&#10;审批意见：_x000d_&#10;审批人：_x000d_&#10;SP055_x000d_&#10;审批时间：_x000d_&#10;2019/11/28 16:53:25_x000d_&#10;审批意见：_x000d_&#10;驳回_x000d_&#10;审批人：SP055_x000d_&#10;审批时间：2019/12/06  16:20:43_x000d_&#10;审批意见：_x000d_&#10;审批人：_x000d_&#10;SP055_x000d_&#10;审批时间：_x000d_&#10;2019/12/6 16:21:07_x000d_&#10;审批意见：_x000d_&#10;驳回_x000d_&#10;审批人：SP010_x000d_&#10;审批时间：2019/12/11  10:49:25_x000d_&#10;审批意见：_x000d_&#10;"/>
    <m/>
    <m/>
    <m/>
    <m/>
    <s v="1-OTI526D，根据川渝新政策，现区域内销售车辆无条件外出，由于故障车辆报修时所处山区无信号，后通过该车队对讲机联系后进行维修，维修地点可能和报修地有所出入，可能造成虚假判定，还请领导核实！"/>
    <s v="已结算"/>
    <d v="2019-12-31T23:59:59"/>
    <n v="465.5"/>
    <n v="246.96"/>
    <d v="1901-05-30T00:00:00"/>
    <d v="1900-03-14T11:31:12"/>
    <d v="1900-02-19T04:48:00"/>
    <d v="1899-12-30T00:00:00"/>
    <n v="1354.14"/>
    <m/>
    <m/>
    <m/>
    <m/>
    <m/>
    <m/>
    <m/>
    <s v="开关损坏"/>
    <n v="0"/>
    <x v="1"/>
  </r>
  <r>
    <x v="0"/>
    <s v="2450"/>
    <s v="北京福田戴姆勒汽车有限公司"/>
    <s v="RCFT000021983201911070015"/>
    <s v="RCMFT000021983201912160001"/>
    <s v="终审通过"/>
    <s v="外出服务"/>
    <s v="整车"/>
    <s v="LRDV6PTC0JR306735"/>
    <s v="JR306735"/>
    <s v="欧曼"/>
    <s v="无"/>
    <s v="9系非公路车"/>
    <s v="服务产品线"/>
    <d v="2018-12-29T00:00:00"/>
    <d v="2019-03-05T00:00:00"/>
    <n v="26405"/>
    <m/>
    <s v="运输车"/>
    <m/>
    <s v="无"/>
    <m/>
    <m/>
    <s v="BJ3253DLPCE-XA"/>
    <s v="WP12NG380E50"/>
    <s v="1418L143609"/>
    <s v="豫北"/>
    <s v="FT000021983"/>
    <s v="FDHEN019"/>
    <s v="河南澜鑫汽车销售有限公司"/>
    <s v="永程"/>
    <s v="T3253DMPCE1Y811607"/>
    <d v="2019-11-05T09:17:00"/>
    <d v="2019-11-07T16:39:25"/>
    <s v="6810001058"/>
    <s v="用户反映座椅异响，经现场检查发现情况属实，更换驾驶员座椅总成故障排除。"/>
    <s v="驾驶员座椅装配不当"/>
    <s v="FH0681010012A0A1093"/>
    <s v="驾驶员座椅总成"/>
    <s v="北京光华荣昌汽车部件有限公司"/>
    <s v="A1093"/>
    <s v="北京光华荣昌汽车部件有限公司"/>
    <s v="FH0681010012A0A1093"/>
    <s v="驾驶员座椅总成"/>
    <s v="已确认"/>
    <d v="2019-12-26T15:41:50"/>
    <m/>
    <d v="2019-12-26T15:41:50"/>
    <s v="SP009"/>
    <m/>
    <s v="是"/>
    <m/>
    <m/>
    <m/>
    <m/>
    <m/>
    <s v="STCFT000021983201911070004"/>
    <s v="生效"/>
    <m/>
    <s v="渣土车无条件外出服务"/>
    <s v="审批人：_x000d_&#10;SP032_x000d_&#10;审批时间：_x000d_&#10;2019/11/21 15:33:14_x000d_&#10;审批意见：_x000d_&#10;驳回_x000d_&#10;审批人：SP009_x000d_&#10;审批时间：2019/12/26  15:41:47_x000d_&#10;审批意见：_x000d_&#10;"/>
    <m/>
    <m/>
    <m/>
    <m/>
    <m/>
    <s v="已结算"/>
    <d v="2019-12-31T23:59:59"/>
    <n v="418.01"/>
    <n v="254.79999999999998"/>
    <d v="1901-03-17T00:00:00"/>
    <d v="1900-03-06T21:07:12"/>
    <d v="1900-02-13T23:31:12"/>
    <d v="1899-12-30T00:00:00"/>
    <n v="1227.67"/>
    <m/>
    <m/>
    <m/>
    <m/>
    <s v="车队客户"/>
    <m/>
    <m/>
    <s v="异响"/>
    <m/>
    <x v="2"/>
  </r>
  <r>
    <x v="0"/>
    <s v="2450"/>
    <s v="北京福田戴姆勒汽车有限公司"/>
    <s v="RCFT002275201911020003"/>
    <s v="RCMFT002275201911020006"/>
    <s v="终审通过"/>
    <s v="普通维修"/>
    <s v="整车"/>
    <s v="LRDS6PEB8JT003616"/>
    <s v="JT003616"/>
    <s v="欧曼"/>
    <s v="无"/>
    <s v="6系公路车"/>
    <s v="服务产品线"/>
    <d v="2018-02-09T00:00:00"/>
    <d v="2018-05-07T00:00:00"/>
    <n v="164552"/>
    <m/>
    <s v="运输车"/>
    <s v="6X4"/>
    <s v="无"/>
    <m/>
    <m/>
    <s v="BJ4259SNFKB-AA"/>
    <s v="ISGE5-510"/>
    <s v="76201454"/>
    <s v="云南"/>
    <s v="FT002275"/>
    <s v="YUN00045"/>
    <s v="大理东盛汽车服务有限公司"/>
    <s v="李少龙"/>
    <s v="4259SMFKB-B9Z01700"/>
    <d v="2019-10-31T17:03:39"/>
    <d v="2019-11-02T12:16:26"/>
    <s v="6810006329"/>
    <s v="经拆检，车辆驾驶室座椅总成因质量原因损坏，导致座椅无法正常升降，需更换"/>
    <s v="前翻滚座椅调整机构卡滞"/>
    <s v="FH4681010116A0A1093"/>
    <s v="驾驶员座椅总成"/>
    <s v="北京光华荣昌汽车部件有限公司"/>
    <s v="A1093"/>
    <s v="北京光华荣昌汽车部件有限公司"/>
    <s v="FH4681010116A0A1093"/>
    <s v="驾驶员座椅总成"/>
    <s v="未确认"/>
    <d v="2019-12-13T15:05:37"/>
    <m/>
    <d v="2019-12-13T15:05:37"/>
    <s v="SP012"/>
    <m/>
    <s v="是"/>
    <m/>
    <m/>
    <m/>
    <m/>
    <m/>
    <m/>
    <m/>
    <m/>
    <m/>
    <m/>
    <m/>
    <m/>
    <m/>
    <m/>
    <s v="销售日期2018-5-7，维修日期2019-10-30，未满18个月"/>
    <s v="已结算"/>
    <d v="2019-12-31T23:59:59"/>
    <n v="2307.61"/>
    <n v="105.84"/>
    <d v="1899-12-30T00:00:00"/>
    <d v="1901-01-03T05:02:24"/>
    <d v="1900-09-09T19:55:12"/>
    <d v="1899-12-30T00:00:00"/>
    <n v="3036.4900000000002"/>
    <m/>
    <m/>
    <m/>
    <m/>
    <m/>
    <m/>
    <m/>
    <s v="气悬浮"/>
    <m/>
    <x v="4"/>
  </r>
  <r>
    <x v="0"/>
    <s v="2450"/>
    <s v="北京福田戴姆勒汽车有限公司"/>
    <s v="RCFT002395201911120006"/>
    <s v="RCMFT002395201911120008"/>
    <s v="终审通过"/>
    <s v="普通维修"/>
    <s v="整车"/>
    <s v="LRDV7PEC1KR005323"/>
    <s v="KR005323"/>
    <s v="欧曼"/>
    <s v="无"/>
    <s v="9系非公路车"/>
    <s v="服务产品线"/>
    <d v="2019-02-17T00:00:00"/>
    <d v="2019-05-27T00:00:00"/>
    <n v="3932"/>
    <m/>
    <s v="运输车"/>
    <s v="8X4"/>
    <s v="无"/>
    <m/>
    <m/>
    <s v="BJ3319DMPKJ-AG"/>
    <s v="WP12.430E50"/>
    <s v="1419B020842"/>
    <s v="川北"/>
    <s v="FT002395"/>
    <s v="SIC00118"/>
    <s v="成都劲驰汽车销售服务有限公司"/>
    <s v="杨健"/>
    <s v="3319DNPKJ-A7Z00200"/>
    <d v="2019-11-09T12:16:11"/>
    <d v="2019-11-12T10:32:17"/>
    <s v="6810001329"/>
    <s v="经我站工作人员检查驾驶员座椅调整机构内部损坏导致卡滞，更换驾驶员座椅总成后故障排除"/>
    <s v="驾驶员座椅调整机构卡滞"/>
    <s v="FH468100000013A1093"/>
    <s v="驾驶员座椅总成"/>
    <s v="北京光华荣昌汽车部件有限公司"/>
    <s v="A1093"/>
    <s v="北京光华荣昌汽车部件有限公司"/>
    <s v="FH468100000013A1093"/>
    <s v="驾驶员座椅总成"/>
    <s v="已确认"/>
    <d v="2019-12-13T14:23:00"/>
    <s v="旧件验收"/>
    <d v="2019-12-13T14:23:00"/>
    <s v="SP037"/>
    <s v="公司不允许更换座椅总成"/>
    <s v="是"/>
    <m/>
    <m/>
    <m/>
    <m/>
    <m/>
    <m/>
    <m/>
    <m/>
    <m/>
    <m/>
    <m/>
    <m/>
    <m/>
    <m/>
    <s v="APP上传照片"/>
    <s v="已结算"/>
    <d v="2019-12-31T23:59:59"/>
    <n v="3445.1"/>
    <n v="79.38"/>
    <d v="1899-12-30T00:00:00"/>
    <d v="1901-07-04T05:02:24"/>
    <d v="1901-01-12T23:02:24"/>
    <d v="1899-12-30T00:00:00"/>
    <n v="4454.6499999999996"/>
    <m/>
    <m/>
    <m/>
    <m/>
    <m/>
    <m/>
    <m/>
    <s v="气悬浮失效"/>
    <n v="0"/>
    <x v="4"/>
  </r>
  <r>
    <x v="0"/>
    <s v="2450"/>
    <s v="北京福田戴姆勒汽车有限公司"/>
    <s v="RCFT003812201911010002"/>
    <e v="#N/A"/>
    <s v="终审通过"/>
    <s v="外出服务"/>
    <s v="整车"/>
    <s v="LRDS6PEB6KT002093"/>
    <s v="KT002093"/>
    <s v="欧曼"/>
    <s v="无"/>
    <s v="6系公路车"/>
    <s v="服务产品线"/>
    <d v="2019-07-13T00:00:00"/>
    <d v="2019-10-22T00:00:00"/>
    <n v="1272"/>
    <m/>
    <s v="运输车"/>
    <s v="6×4"/>
    <s v="P001"/>
    <m/>
    <m/>
    <s v="BJ4259SMFKB-AA"/>
    <s v="ISGE5-460"/>
    <s v="76253548"/>
    <s v="鲁东"/>
    <s v="FT003812"/>
    <s v="SHD00161"/>
    <s v="山东滨州黄河科技发展有限责任公司"/>
    <s v="单先生"/>
    <s v="4259SMFKB-F8T01800"/>
    <d v="2019-10-25T18:35:25"/>
    <d v="2019-11-01T11:48:43"/>
    <s v="6810001058"/>
    <s v="用户来电座椅晃动，检查发现座椅固定螺丝脱落，修理后故障排除"/>
    <s v="驾驶员座椅装配不当"/>
    <s v="FH468100000014A1093"/>
    <s v="驾驶员座椅总成"/>
    <s v="北京光华荣昌汽车部件有限公司"/>
    <s v="A1093"/>
    <s v="北京光华荣昌汽车部件有限公司"/>
    <s v="FH468100000014A1093"/>
    <s v="驾驶员座椅总成"/>
    <s v="未确认"/>
    <d v="2019-12-12T09:07:00"/>
    <m/>
    <d v="2019-12-12T09:07:00"/>
    <s v="SP039"/>
    <m/>
    <s v="是"/>
    <m/>
    <m/>
    <m/>
    <m/>
    <m/>
    <s v="STCFT003812201911010001"/>
    <s v="生效"/>
    <m/>
    <s v="用户刚买的新车座椅晃动，收放机不管用，要求用户进站用户不同意，要投诉，联系服务经理同意后给用户外出"/>
    <s v="审批人 :Admin,审批时间 :2019-11-12审批意见:未上传APP照片/轨迹原因：.:_x000d_&#10;审批人：SP039_x000d_&#10;审批时间：2019/12/12  09:06:48_x000d_&#10;审批意见：_x000d_&#10;"/>
    <m/>
    <m/>
    <m/>
    <m/>
    <m/>
    <s v="已结算"/>
    <d v="2019-12-31T23:59:59"/>
    <n v="0"/>
    <n v="111.72"/>
    <d v="1901-02-28T00:00:00"/>
    <d v="1899-12-30T00:00:00"/>
    <d v="1899-12-30T00:00:00"/>
    <d v="1899-12-30T00:00:00"/>
    <n v="536.72"/>
    <m/>
    <m/>
    <m/>
    <m/>
    <m/>
    <m/>
    <m/>
    <s v="螺丝脱落"/>
    <m/>
    <x v="1"/>
  </r>
  <r>
    <x v="0"/>
    <s v="2450"/>
    <s v="北京福田戴姆勒汽车有限公司"/>
    <s v="RCFT003902201911020007"/>
    <e v="#N/A"/>
    <s v="终审通过"/>
    <s v="普通维修"/>
    <s v="整车"/>
    <s v="LRDS6PTCXKT020950"/>
    <s v="KT020950"/>
    <s v="欧曼"/>
    <s v="无"/>
    <s v="6系公路车"/>
    <s v="服务产品线"/>
    <d v="2019-06-17T00:00:00"/>
    <d v="2019-08-31T00:00:00"/>
    <n v="30518"/>
    <m/>
    <s v="运输车"/>
    <s v="6×4"/>
    <s v="P001"/>
    <m/>
    <m/>
    <s v="BJ4259SMFCB-XA"/>
    <s v="WP13NG430E52"/>
    <s v="3119E043593"/>
    <s v="豫北"/>
    <s v="FT003902"/>
    <s v="HEN00099"/>
    <s v="林州市万通汽车贸易有限责任公司"/>
    <s v="路洋"/>
    <s v="4259SMFCB-C8Z00100"/>
    <d v="2019-11-02T08:03:46"/>
    <d v="2019-11-02T15:20:57"/>
    <s v="6810001058"/>
    <s v="用户反映车辆座椅异响，我站检查发现座椅阻尼器螺丝脱落导致"/>
    <s v="驾驶员座椅装配不当"/>
    <s v="FH468100000016A1093"/>
    <s v="驾驶员座椅总成"/>
    <s v="北京光华荣昌汽车部件有限公司"/>
    <s v="A1093"/>
    <s v="北京光华荣昌汽车部件有限公司"/>
    <s v="FH468100000016A1093"/>
    <s v="驾驶员座椅总成"/>
    <s v="已确认"/>
    <d v="2019-12-13T12:45:23"/>
    <m/>
    <d v="2019-12-13T12:45:23"/>
    <s v="SP012"/>
    <m/>
    <s v="是"/>
    <m/>
    <m/>
    <m/>
    <m/>
    <m/>
    <m/>
    <m/>
    <m/>
    <m/>
    <m/>
    <m/>
    <m/>
    <m/>
    <m/>
    <m/>
    <s v="已结算"/>
    <d v="2019-12-31T23:59:59"/>
    <n v="0"/>
    <n v="223.44"/>
    <d v="1899-12-30T00:00:00"/>
    <d v="1899-12-30T00:00:00"/>
    <d v="1899-12-30T00:00:00"/>
    <d v="1899-12-30T00:00:00"/>
    <n v="223.44"/>
    <m/>
    <m/>
    <m/>
    <m/>
    <m/>
    <m/>
    <m/>
    <s v="螺丝脱落"/>
    <m/>
    <x v="1"/>
  </r>
  <r>
    <x v="0"/>
    <s v="2450"/>
    <s v="北京福田戴姆勒汽车有限公司"/>
    <s v="RCFT003920201910130018"/>
    <e v="#N/A"/>
    <s v="终审通过"/>
    <s v="普通维修"/>
    <s v="整车"/>
    <s v="LRDV7PEC1KR005693"/>
    <s v="KR005693"/>
    <s v="欧曼"/>
    <s v="无"/>
    <s v="9系非公路车"/>
    <s v="服务产品线"/>
    <d v="2019-02-18T00:00:00"/>
    <d v="2019-04-15T00:00:00"/>
    <n v="34830"/>
    <m/>
    <s v="运输车"/>
    <s v="8X4"/>
    <s v="无"/>
    <m/>
    <m/>
    <s v="BJ3319DMPKF-AB"/>
    <s v="ISGE5-460"/>
    <s v="76257888"/>
    <s v="贵州"/>
    <s v="FT003920"/>
    <s v="GUZ00025"/>
    <s v="遵义市祥明汽车大修厂"/>
    <s v="陈世飞"/>
    <s v="3319DPPKF-A8Z00100"/>
    <d v="2019-10-13T10:17:33"/>
    <d v="2019-10-13T13:47:37"/>
    <s v="6810006111"/>
    <s v="座椅坐垫变形，更换后故障排除，配件公司提供，"/>
    <s v="前翻滚座椅软垫开裂"/>
    <s v="FH0681010013A0A1093"/>
    <s v="驾驶员座椅总成"/>
    <s v="北京光华荣昌汽车部件有限公司"/>
    <s v="A1093"/>
    <s v="北京光华荣昌汽车部件有限公司"/>
    <s v="FH0681010013A0A1093"/>
    <s v="驾驶员座椅总成"/>
    <s v="已确认"/>
    <d v="2019-12-26T10:47:55"/>
    <m/>
    <d v="2019-12-26T10:47:55"/>
    <s v="SP036"/>
    <m/>
    <s v="是"/>
    <m/>
    <m/>
    <m/>
    <m/>
    <m/>
    <m/>
    <m/>
    <m/>
    <m/>
    <m/>
    <m/>
    <m/>
    <m/>
    <m/>
    <m/>
    <s v="已结算"/>
    <d v="2019-12-31T23:59:59"/>
    <n v="0"/>
    <n v="202.86"/>
    <d v="1899-12-30T00:00:00"/>
    <d v="1899-12-30T00:00:00"/>
    <d v="1899-12-30T00:00:00"/>
    <d v="1899-12-30T00:00:00"/>
    <n v="202.86"/>
    <m/>
    <m/>
    <m/>
    <m/>
    <m/>
    <m/>
    <m/>
    <s v="坐垫变形"/>
    <m/>
    <x v="1"/>
  </r>
  <r>
    <x v="0"/>
    <s v="2450"/>
    <s v="北京福田戴姆勒汽车有限公司"/>
    <s v="RCFT004385201911270029"/>
    <e v="#N/A"/>
    <s v="终审通过"/>
    <s v="普通维修"/>
    <s v="整车"/>
    <s v="LRDV6PEC9KT025258"/>
    <s v="KT025258"/>
    <s v="欧曼"/>
    <s v="无"/>
    <s v="9系非公路车"/>
    <s v="服务产品线"/>
    <d v="2019-08-09T00:00:00"/>
    <d v="2019-09-23T00:00:00"/>
    <n v="12274"/>
    <m/>
    <s v="运输车"/>
    <s v="6×4"/>
    <s v="P002"/>
    <m/>
    <m/>
    <s v="BJ3259Y6DLL-01"/>
    <s v="WP12.400E62"/>
    <s v="1419H098710"/>
    <s v="京津"/>
    <s v="FT004385"/>
    <s v="BEJ00053"/>
    <s v="北京綦齿机电有限公司"/>
    <s v="张金"/>
    <s v="3259DMPKE-1FZ00100"/>
    <d v="2019-11-27T15:26:26"/>
    <d v="2019-11-27T22:42:45"/>
    <s v="6810001058"/>
    <s v="用户反映：车辆座椅来回晃动，检查发现：车辆座椅底部螺丝无法紧固"/>
    <s v="驾驶员座椅装配不当"/>
    <s v="FH468100000013A1093"/>
    <s v="驾驶员座椅总成"/>
    <s v="北京光华荣昌汽车部件有限公司"/>
    <s v="A1093"/>
    <s v="北京光华荣昌汽车部件有限公司"/>
    <s v="FH468100000013A1093"/>
    <s v="驾驶员座椅总成"/>
    <s v="未确认"/>
    <d v="2019-12-13T17:39:13"/>
    <m/>
    <d v="2019-12-13T17:39:13"/>
    <s v="SP014"/>
    <m/>
    <s v="是"/>
    <m/>
    <m/>
    <m/>
    <m/>
    <m/>
    <m/>
    <m/>
    <m/>
    <m/>
    <m/>
    <m/>
    <m/>
    <m/>
    <m/>
    <m/>
    <s v="已结算"/>
    <d v="2019-12-31T23:59:59"/>
    <n v="0"/>
    <n v="123.48"/>
    <d v="1899-12-30T00:00:00"/>
    <d v="1899-12-30T00:00:00"/>
    <d v="1899-12-30T00:00:00"/>
    <d v="1899-12-30T00:00:00"/>
    <n v="123.48"/>
    <m/>
    <m/>
    <m/>
    <m/>
    <m/>
    <m/>
    <m/>
    <s v="晃动"/>
    <m/>
    <x v="3"/>
  </r>
  <r>
    <x v="0"/>
    <s v="2450"/>
    <s v="北京福田戴姆勒汽车有限公司"/>
    <s v="RCFT004396201911170007"/>
    <e v="#N/A"/>
    <s v="终审通过"/>
    <s v="普通维修"/>
    <s v="整车"/>
    <s v="LRDS6PEB4KR023876"/>
    <s v="KR023876"/>
    <s v="欧曼"/>
    <s v="无"/>
    <s v="6系公路车"/>
    <s v="服务产品线"/>
    <d v="2019-07-31T00:00:00"/>
    <d v="2019-09-18T00:00:00"/>
    <n v="23480"/>
    <m/>
    <s v="运输车"/>
    <s v="6×4"/>
    <s v="P001"/>
    <m/>
    <m/>
    <s v="00"/>
    <s v="OM457LA.V/31"/>
    <s v="457.982.-L-0000535"/>
    <s v="江苏"/>
    <s v="FT004396"/>
    <s v="JIS00141"/>
    <s v="睢宁县常青汽车销售服务有限公司"/>
    <s v="王超"/>
    <s v="4259SMFKB-K2Z00200"/>
    <d v="2019-11-16T14:48:15"/>
    <d v="2019-11-17T14:23:22"/>
    <s v="6810001329"/>
    <s v="客户反映：座椅坏。自行升降 经查：驾驶员座椅调整机构卡滞导致此故障，维修后故障排除。"/>
    <s v="驾驶员座椅调整机构卡滞"/>
    <s v="FH468100000016A1093"/>
    <s v="驾驶员座椅总成"/>
    <s v="北京光华荣昌汽车部件有限公司"/>
    <s v="A1093"/>
    <s v="北京光华荣昌汽车部件有限公司"/>
    <s v="FH468100000016A1093"/>
    <s v="驾驶员座椅总成"/>
    <s v="已确认"/>
    <d v="2019-12-12T08:22:12"/>
    <m/>
    <d v="2019-12-12T08:22:12"/>
    <s v="SP010"/>
    <m/>
    <s v="是"/>
    <m/>
    <m/>
    <m/>
    <m/>
    <m/>
    <m/>
    <m/>
    <m/>
    <m/>
    <m/>
    <m/>
    <m/>
    <m/>
    <m/>
    <m/>
    <s v="已结算"/>
    <d v="2019-12-31T23:59:59"/>
    <n v="0"/>
    <n v="246.96"/>
    <d v="1899-12-30T00:00:00"/>
    <d v="1899-12-30T00:00:00"/>
    <d v="1899-12-30T00:00:00"/>
    <d v="1899-12-30T00:00:00"/>
    <n v="246.96"/>
    <m/>
    <m/>
    <m/>
    <m/>
    <m/>
    <m/>
    <m/>
    <s v="气悬浮"/>
    <m/>
    <x v="0"/>
  </r>
  <r>
    <x v="0"/>
    <s v="2450"/>
    <s v="北京福田戴姆勒汽车有限公司"/>
    <s v="RCFT006382201911220004"/>
    <s v="RCMFT006382201911220010"/>
    <s v="终审通过"/>
    <s v="普通维修"/>
    <s v="整车"/>
    <s v="LRDS6PTC7KT004656"/>
    <s v="KT004656"/>
    <s v="欧曼"/>
    <s v="无"/>
    <s v="6系公路车"/>
    <s v="服务产品线"/>
    <d v="2019-02-15T00:00:00"/>
    <d v="2019-06-25T00:00:00"/>
    <n v="66436"/>
    <m/>
    <s v="运输车"/>
    <s v="6×4"/>
    <s v="无"/>
    <m/>
    <m/>
    <s v="BJ4259SMFCB-AB"/>
    <s v="ISG12GE5-400"/>
    <s v="76249770"/>
    <s v="晋南"/>
    <s v="FT006382"/>
    <s v="SHX00128"/>
    <s v="岚县神龙亚飞汽车修理厂"/>
    <s v="范杰虎"/>
    <s v="4259SMFCB-M7T00300"/>
    <d v="2019-11-21T17:40:49"/>
    <d v="2019-11-22T10:06:37"/>
    <s v="6810007118"/>
    <s v="经检查，驾驶员座椅调整不当座椅塌陷，更换后故障排除"/>
    <s v="座椅软垫变形塌陷"/>
    <s v="FH468100000008A1093"/>
    <s v="驾驶员座椅总成"/>
    <s v="北京光华荣昌汽车部件有限公司"/>
    <s v="A1093"/>
    <s v="北京光华荣昌汽车部件有限公司"/>
    <s v="FH468100000008A1093"/>
    <s v="驾驶员座椅总成"/>
    <s v="未确认"/>
    <d v="2019-12-13T09:29:20"/>
    <s v="系统判定车联网数据异常  拍照点与APP照片地址相符"/>
    <d v="2019-12-13T09:29:20"/>
    <s v="SP009"/>
    <m/>
    <s v="是"/>
    <m/>
    <m/>
    <m/>
    <m/>
    <m/>
    <m/>
    <m/>
    <m/>
    <m/>
    <m/>
    <m/>
    <m/>
    <m/>
    <m/>
    <m/>
    <s v="已结算"/>
    <d v="2019-12-31T23:59:59"/>
    <n v="2640.05"/>
    <n v="95.76"/>
    <d v="1899-12-30T00:00:00"/>
    <d v="1901-02-25T09:36:00"/>
    <d v="1900-10-16T09:36:00"/>
    <d v="1899-12-30T00:00:00"/>
    <n v="3448.6100000000006"/>
    <m/>
    <m/>
    <m/>
    <m/>
    <m/>
    <m/>
    <m/>
    <s v="/"/>
    <m/>
    <x v="1"/>
  </r>
  <r>
    <x v="0"/>
    <s v="2450"/>
    <s v="北京福田戴姆勒汽车有限公司"/>
    <s v="RCFT006909201910150004"/>
    <s v="RCMFT006909201910150006"/>
    <s v="终审通过"/>
    <s v="普通维修"/>
    <s v="整车"/>
    <s v="LRDS6PEB9KR003929"/>
    <s v="KR003929"/>
    <s v="欧曼"/>
    <s v="无"/>
    <s v="6系公路车"/>
    <s v="服务产品线"/>
    <d v="2019-01-31T00:00:00"/>
    <d v="2019-06-21T00:00:00"/>
    <n v="26897"/>
    <m/>
    <s v="运输车"/>
    <s v="6X4"/>
    <s v="P001"/>
    <m/>
    <m/>
    <s v="0"/>
    <s v="ISGE5-510"/>
    <s v="76256137"/>
    <s v="鲁西"/>
    <s v="FT006909"/>
    <s v="SHD00309"/>
    <s v="临沂惠华汽车销售服务有限公司"/>
    <s v="黄传彬"/>
    <s v="4259SMFKB-C1Z00300"/>
    <d v="2019-10-14T10:39:12"/>
    <d v="2019-10-15T16:55:32"/>
    <s v="6810001058"/>
    <s v="车辆行驶时，座椅损坏经检查发现驾驶员座椅总成内部气囊整体向右倾斜严重导致无法正常使用。"/>
    <s v="驾驶员座椅装配不当"/>
    <s v="FH468100000016A1093"/>
    <s v="驾驶员座椅总成"/>
    <s v="北京光华荣昌汽车部件有限公司"/>
    <s v="A1093"/>
    <s v="北京光华荣昌汽车部件有限公司"/>
    <s v="FH468100000016A1093"/>
    <s v="驾驶员座椅总成"/>
    <s v="已确认"/>
    <d v="2019-12-12T17:28:32"/>
    <s v="旧件验收 异议仲裁"/>
    <d v="2019-12-12T17:28:32"/>
    <s v="SP012"/>
    <s v="我公司不允许更换座椅总成，更换相应配件即可"/>
    <s v="是"/>
    <m/>
    <m/>
    <m/>
    <m/>
    <m/>
    <m/>
    <m/>
    <m/>
    <m/>
    <m/>
    <m/>
    <m/>
    <m/>
    <m/>
    <m/>
    <s v="已结算"/>
    <d v="2019-12-31T23:59:59"/>
    <n v="3696.11"/>
    <n v="95.76"/>
    <d v="1899-12-30T00:00:00"/>
    <d v="1901-08-13T08:52:48"/>
    <d v="1901-02-09T13:40:48"/>
    <d v="1899-12-30T00:00:00"/>
    <n v="4789.8100000000004"/>
    <m/>
    <m/>
    <m/>
    <m/>
    <m/>
    <m/>
    <m/>
    <s v="气悬浮失效"/>
    <n v="0"/>
    <x v="4"/>
  </r>
  <r>
    <x v="0"/>
    <s v="2450"/>
    <s v="北京福田戴姆勒汽车有限公司"/>
    <s v="RCFT006909201911180008"/>
    <s v="RCMFT006909201911180017"/>
    <s v="终审通过"/>
    <s v="普通维修"/>
    <s v="整车"/>
    <s v="LRDV7PECXKT003573"/>
    <s v="KT003573"/>
    <s v="欧曼"/>
    <s v="无"/>
    <s v="9系非公路车"/>
    <s v="服务产品线"/>
    <d v="2019-01-27T00:00:00"/>
    <d v="2019-07-12T00:00:00"/>
    <n v="32141"/>
    <m/>
    <s v="运输车"/>
    <s v="8X4"/>
    <s v="P002"/>
    <m/>
    <m/>
    <s v="BJ3319DMPKF-AB"/>
    <s v="ISGE5-460"/>
    <s v="76255574"/>
    <s v="鲁西"/>
    <s v="FT006909"/>
    <s v="SHD00309"/>
    <s v="临沂惠华汽车销售服务有限公司"/>
    <s v="孙"/>
    <s v="3319DPPKF-A8Z00200"/>
    <d v="2019-11-15T12:12:45"/>
    <d v="2019-11-18T16:38:21"/>
    <s v="6810001058"/>
    <s v="车辆行驶时，座椅损坏经检查发现驾驶员座椅总成内部气囊整体向右倾斜严重导致无法正常使用。"/>
    <s v="驾驶员座椅装配不当"/>
    <s v="FH468100000007A1093"/>
    <s v="驾驶员座椅总成"/>
    <s v="北京光华荣昌汽车部件有限公司"/>
    <s v="A1093"/>
    <s v="北京光华荣昌汽车部件有限公司"/>
    <s v="FH468100000007A1093"/>
    <s v="驾驶员座椅总成"/>
    <s v="已确认"/>
    <d v="2019-12-12T15:02:20"/>
    <s v="有APP视频，旧件验收"/>
    <d v="2019-12-12T15:02:20"/>
    <s v="SP015"/>
    <s v="公司不允许更换座椅总成"/>
    <s v="是"/>
    <m/>
    <m/>
    <m/>
    <m/>
    <m/>
    <m/>
    <m/>
    <m/>
    <m/>
    <m/>
    <m/>
    <m/>
    <m/>
    <m/>
    <m/>
    <s v="已结算"/>
    <d v="2019-12-31T23:59:59"/>
    <n v="2622.76"/>
    <n v="81.899999999999991"/>
    <d v="1899-12-30T00:00:00"/>
    <d v="1901-02-22T15:21:36"/>
    <d v="1900-10-14T12:00:00"/>
    <d v="1899-12-30T00:00:00"/>
    <n v="3412.8"/>
    <m/>
    <m/>
    <m/>
    <m/>
    <s v="车队客户"/>
    <m/>
    <m/>
    <s v="气悬浮失效"/>
    <n v="0"/>
    <x v="4"/>
  </r>
  <r>
    <x v="0"/>
    <s v="2450"/>
    <s v="北京福田戴姆勒汽车有限公司"/>
    <s v="RCFT006909201911180015"/>
    <s v="RCMFT006909201911180016"/>
    <s v="终审通过"/>
    <s v="普通维修"/>
    <s v="整车"/>
    <s v="LRDV7PEC8KT003572"/>
    <s v="KT003572"/>
    <s v="欧曼"/>
    <s v="无"/>
    <s v="9系非公路车"/>
    <s v="服务产品线"/>
    <d v="2019-01-25T00:00:00"/>
    <d v="2019-08-05T00:00:00"/>
    <n v="20848"/>
    <m/>
    <s v="运输车"/>
    <s v="8X4"/>
    <s v="P002"/>
    <m/>
    <m/>
    <s v="BJ3319DMPKF-AB"/>
    <s v="ISGE5-460"/>
    <s v="76255578"/>
    <s v="鲁西"/>
    <s v="FT006909"/>
    <s v="SHD00309"/>
    <s v="临沂惠华汽车销售服务有限公司"/>
    <s v="孙"/>
    <s v="3319DPPKF-A8Z00200"/>
    <d v="2019-11-15T11:22:40"/>
    <d v="2019-11-18T16:38:22"/>
    <s v="6810001058"/>
    <s v="车联行驶时，座椅损坏经检查发现驾驶员座椅总成气囊整体向右倾斜严重导致无法正常使用。"/>
    <s v="驾驶员座椅装配不当"/>
    <s v="FH468100000007A1093"/>
    <s v="驾驶员座椅总成"/>
    <s v="北京光华荣昌汽车部件有限公司"/>
    <s v="A1093"/>
    <s v="北京光华荣昌汽车部件有限公司"/>
    <s v="FH468100000007A1093"/>
    <s v="驾驶员座椅总成"/>
    <s v="已确认"/>
    <d v="2019-12-12T15:01:39"/>
    <s v="有APP视频，旧件验收"/>
    <d v="2019-12-12T15:01:39"/>
    <s v="SP015"/>
    <s v="公司不允许更换座椅总成"/>
    <s v="是"/>
    <m/>
    <m/>
    <m/>
    <m/>
    <m/>
    <m/>
    <m/>
    <m/>
    <m/>
    <m/>
    <m/>
    <m/>
    <m/>
    <m/>
    <m/>
    <s v="已结算"/>
    <d v="2019-12-31T23:59:59"/>
    <n v="2622.76"/>
    <n v="81.899999999999991"/>
    <d v="1899-12-30T00:00:00"/>
    <d v="1901-02-22T15:21:36"/>
    <d v="1900-10-14T12:00:00"/>
    <d v="1899-12-30T00:00:00"/>
    <n v="3412.8"/>
    <m/>
    <m/>
    <m/>
    <m/>
    <s v="车队客户"/>
    <m/>
    <m/>
    <s v="松旷"/>
    <n v="0"/>
    <x v="3"/>
  </r>
  <r>
    <x v="0"/>
    <s v="2450"/>
    <s v="北京福田戴姆勒汽车有限公司"/>
    <s v="RCFT007241201911050013"/>
    <s v="RCMFT007241201912110012"/>
    <s v="终审通过"/>
    <s v="普通维修"/>
    <s v="整车"/>
    <s v="LRDV6PEC4KT019626"/>
    <s v="KT019626"/>
    <s v="欧曼"/>
    <s v="无"/>
    <s v="9系非公路车"/>
    <s v="服务产品线"/>
    <d v="2019-05-31T00:00:00"/>
    <d v="2019-06-28T00:00:00"/>
    <n v="16841"/>
    <m/>
    <s v="运输车"/>
    <s v="6×4"/>
    <s v="P002"/>
    <m/>
    <m/>
    <s v="BJ3259DLPKB-AA"/>
    <s v="ISGE5-320"/>
    <s v="76276186"/>
    <s v="福州"/>
    <s v="FT007241"/>
    <s v="FDFUJ002"/>
    <s v="厦门市星马王汽车销售有限公司"/>
    <s v="杨红平"/>
    <s v="3259DMPKB-B5T00100"/>
    <d v="2019-11-01T11:31:00"/>
    <d v="2019-11-05T18:53:08"/>
    <s v="6810015034"/>
    <s v="经检分析，因座椅气阀总成损坏，导致座椅自动升降故障，更换座椅气阀修复处理，故障排除。"/>
    <s v="座椅气阀总成（气囊座椅)漏气"/>
    <s v="F1B24968104014A1093"/>
    <s v="座椅气阀调节机构总成"/>
    <s v="北京光华荣昌汽车部件有限公司"/>
    <s v="A1093"/>
    <s v="北京光华荣昌汽车部件有限公司"/>
    <s v="FH468100000013A1093"/>
    <s v="驾驶员座椅总成"/>
    <s v="已确认"/>
    <d v="2019-12-13T14:26:19"/>
    <s v="已修改，旧件验收"/>
    <d v="2019-12-13T14:26:19"/>
    <s v="SP010"/>
    <s v="失效产品非我公司产品，厂家代码非我公司代码，索赔主体错误，不认可。"/>
    <s v="是"/>
    <m/>
    <m/>
    <m/>
    <m/>
    <m/>
    <m/>
    <m/>
    <m/>
    <m/>
    <m/>
    <m/>
    <m/>
    <m/>
    <m/>
    <m/>
    <s v="已结算"/>
    <d v="2019-12-31T23:59:59"/>
    <n v="191.2"/>
    <n v="246.96"/>
    <d v="1899-12-30T00:00:00"/>
    <d v="1900-01-29T14:09:36"/>
    <d v="1900-01-20T00:43:12"/>
    <d v="1899-12-30T00:00:00"/>
    <n v="489.78"/>
    <m/>
    <m/>
    <m/>
    <m/>
    <m/>
    <m/>
    <m/>
    <s v="开关损坏"/>
    <n v="0"/>
    <x v="1"/>
  </r>
  <r>
    <x v="0"/>
    <s v="2450"/>
    <s v="北京福田戴姆勒汽车有限公司"/>
    <s v="RCFT010507201911230004"/>
    <s v="RCMFT010507201911230012"/>
    <s v="终审通过"/>
    <s v="商品车维修"/>
    <s v="整车"/>
    <s v="LRDS6PEB6KR026987"/>
    <s v="KR026987"/>
    <s v="欧曼"/>
    <s v="无"/>
    <s v="6系公路车"/>
    <s v="服务产品线"/>
    <d v="2019-08-21T00:00:00"/>
    <d v="2019-12-05T00:00:00"/>
    <n v="1238"/>
    <m/>
    <s v="运输车"/>
    <s v="6×4"/>
    <s v="P001"/>
    <m/>
    <m/>
    <s v="BJ4259SNFKB-AA"/>
    <s v="ISGE5-430"/>
    <s v="76286969"/>
    <s v="鲁西"/>
    <s v="FT010507"/>
    <s v="FDSHD027"/>
    <s v="梁山县一通汽车维修服务有限公司"/>
    <s v="王先生"/>
    <s v="4259SMFKB-F6T00600"/>
    <d v="2019-11-22T15:31:06"/>
    <d v="2019-11-23T16:17:57"/>
    <s v="6810001329"/>
    <s v="气悬浮总成漏气"/>
    <s v="驾驶员座椅调整机构卡滞"/>
    <s v="SH5-6801120A1093"/>
    <s v="气悬浮总成"/>
    <s v="北京光华荣昌汽车部件有限公司"/>
    <s v="A1093"/>
    <s v="北京光华荣昌汽车部件有限公司"/>
    <s v="SH5-6801120A1093"/>
    <s v="气悬浮总成"/>
    <s v="未确认"/>
    <d v="2019-12-12T16:20:49"/>
    <m/>
    <d v="2019-12-12T16:20:49"/>
    <s v="SP011"/>
    <m/>
    <s v="是"/>
    <m/>
    <m/>
    <m/>
    <m/>
    <m/>
    <m/>
    <m/>
    <m/>
    <m/>
    <m/>
    <m/>
    <m/>
    <m/>
    <m/>
    <m/>
    <s v="已结算"/>
    <d v="2019-12-31T23:59:59"/>
    <n v="465.5"/>
    <n v="223.44"/>
    <d v="1899-12-30T00:00:00"/>
    <d v="1900-03-14T11:31:12"/>
    <d v="1900-02-19T04:48:00"/>
    <d v="1899-12-30T00:00:00"/>
    <n v="814.62000000000012"/>
    <m/>
    <m/>
    <m/>
    <m/>
    <m/>
    <m/>
    <m/>
    <s v="气悬浮失效"/>
    <n v="0"/>
    <x v="0"/>
  </r>
  <r>
    <x v="0"/>
    <s v="2450"/>
    <s v="北京福田戴姆勒汽车有限公司"/>
    <s v="RCFT010680201911110010"/>
    <e v="#N/A"/>
    <s v="终审通过"/>
    <s v="普通维修"/>
    <s v="整车"/>
    <s v="LRDS6PEB7KR021944"/>
    <s v="KR021944"/>
    <s v="欧曼"/>
    <s v="无"/>
    <s v="6系公路车"/>
    <s v="服务产品线"/>
    <d v="2019-06-26T00:00:00"/>
    <d v="2019-07-11T00:00:00"/>
    <n v="51048"/>
    <m/>
    <s v="运输车"/>
    <s v="6X4"/>
    <s v="P001"/>
    <m/>
    <m/>
    <s v="BJ4259SNFKB-AA"/>
    <s v="ISGE5-430"/>
    <s v="76278934"/>
    <s v="浙沪"/>
    <s v="FT010680"/>
    <s v="FDZHJ012"/>
    <s v="宁波市嘉吉汽车有限公司"/>
    <s v="刘"/>
    <s v="4259SMFKB-F6Z00100"/>
    <d v="2019-11-11T13:09:51"/>
    <d v="2019-11-11T21:37:56"/>
    <s v="6810001329"/>
    <s v="座椅靠背放下后无法回位，拆装座垫及靠背，检查调教器发条处松脱移位。维修靠背调教器，将插销维修调整放置在方孔内，故障排除"/>
    <s v="驾驶员座椅调整机构卡滞"/>
    <s v="F1B24968101007A1093"/>
    <s v="驾驶员主边调角器总成左"/>
    <s v="北京光华荣昌汽车部件有限公司"/>
    <s v="A1093"/>
    <s v="北京光华荣昌汽车部件有限公司"/>
    <s v="F1B24968101007A1093"/>
    <s v="驾驶员主边调角器总成左"/>
    <s v="已确认"/>
    <d v="2019-12-12T14:23:34"/>
    <m/>
    <d v="2019-12-12T14:23:34"/>
    <s v="SP010"/>
    <m/>
    <s v="是"/>
    <m/>
    <m/>
    <m/>
    <m/>
    <m/>
    <m/>
    <m/>
    <m/>
    <m/>
    <m/>
    <m/>
    <m/>
    <m/>
    <m/>
    <m/>
    <s v="已结算"/>
    <d v="2019-12-31T23:59:59"/>
    <n v="0"/>
    <n v="229.32"/>
    <d v="1899-12-30T00:00:00"/>
    <d v="1899-12-30T00:00:00"/>
    <d v="1899-12-30T00:00:00"/>
    <d v="1899-12-30T00:00:00"/>
    <n v="229.32"/>
    <m/>
    <m/>
    <m/>
    <m/>
    <m/>
    <m/>
    <m/>
    <s v="/"/>
    <m/>
    <x v="1"/>
  </r>
  <r>
    <x v="1"/>
    <s v="2450"/>
    <s v="北京福田戴姆勒汽车有限公司"/>
    <s v="RCFT000001544202001020003"/>
    <s v="RCMFT000001544202001020006"/>
    <s v="终审通过"/>
    <s v="外出服务"/>
    <s v="整车"/>
    <s v="LRDS6PEB3KT015044"/>
    <s v="KT015044"/>
    <s v="欧曼"/>
    <s v="无"/>
    <s v="6系公路车"/>
    <s v="服务产品线"/>
    <d v="2019-04-19T00:00:00"/>
    <d v="2019-08-29T00:00:00"/>
    <n v="131581"/>
    <m/>
    <s v="运输车"/>
    <s v="4×2"/>
    <s v="P001"/>
    <m/>
    <m/>
    <s v="BJ4189SLFKA-AJ"/>
    <s v="ISGE5-460"/>
    <s v="76268276"/>
    <s v="黑吉"/>
    <s v="FT000001544"/>
    <s v="FDJIL002"/>
    <s v="吉林省圣憬达汽车销售服务有限公司"/>
    <s v="孔兰勃"/>
    <s v="T4189SLFKA2Y903062"/>
    <d v="2020-01-02T08:35:49"/>
    <d v="2020-01-02T14:24:25"/>
    <s v="6810001058"/>
    <s v="我服务站到达现场拆解发现该车驾驶室座椅底座气囊不起，椅背前后机构调整犯卡，由于该座椅无拆分件供应，我站给予更换总成处理。"/>
    <s v="驾驶员座椅装配不当"/>
    <s v="FH468100000014A1093"/>
    <s v="驾驶员座椅总成"/>
    <s v="北京光华荣昌汽车部件有限公司"/>
    <s v="A1093"/>
    <s v="北京光华荣昌汽车部件有限公司"/>
    <s v="FH468100000014A1093"/>
    <s v="驾驶员座椅总成"/>
    <s v="已确认"/>
    <d v="2020-01-10T10:16:04"/>
    <m/>
    <d v="2020-01-10T10:16:04"/>
    <s v="SP050"/>
    <m/>
    <s v="是"/>
    <m/>
    <m/>
    <m/>
    <m/>
    <m/>
    <s v="STCFT000001544202001020002"/>
    <s v="生效"/>
    <m/>
    <s v="福康460，座椅坏了，漏气，无法行驶。车上拉的韵达快递（韵达打包客户），要求安排吉林省圣憬达汽车销售服务有限公司。打包客户 免费外出救援。"/>
    <s v="_x000d_&#10;审批人：SP050_x000d_&#10;审批时间：2020/01/10  10:16:02_x000d_&#10;审批意见：_x000d_&#10;"/>
    <m/>
    <m/>
    <m/>
    <s v="12JSDX240TA（铝）"/>
    <m/>
    <s v="已结算"/>
    <d v="2020-01-31T23:59:59"/>
    <n v="2947.28"/>
    <n v="105.84"/>
    <d v="1900-09-06T00:00:00"/>
    <d v="1901-04-15T13:26:24"/>
    <d v="1900-11-19T04:48:00"/>
    <d v="1899-12-30T00:00:00"/>
    <n v="4098.88"/>
    <m/>
    <m/>
    <m/>
    <m/>
    <m/>
    <m/>
    <m/>
    <s v="气悬浮失效"/>
    <n v="0"/>
    <x v="4"/>
  </r>
  <r>
    <x v="1"/>
    <s v="2450"/>
    <s v="北京福田戴姆勒汽车有限公司"/>
    <s v="RCFT000005819202001110001"/>
    <s v="RCMFT000005819202001110001"/>
    <s v="终审通过"/>
    <s v="外出服务"/>
    <s v="整车"/>
    <s v="LRDV7PECXJT021697"/>
    <s v="JT021697"/>
    <s v="欧曼"/>
    <s v="无"/>
    <s v="9系非公路车"/>
    <s v="服务产品线"/>
    <d v="2018-10-12T00:00:00"/>
    <d v="2019-07-24T00:00:00"/>
    <n v="28764"/>
    <m/>
    <s v="运输车"/>
    <s v="8×4"/>
    <s v="P002"/>
    <m/>
    <m/>
    <s v="BJ3319DMPKC-AE"/>
    <s v="ISGE5-400"/>
    <s v="76237899"/>
    <s v="青海"/>
    <s v="FT000005819"/>
    <s v="FDQIH009"/>
    <s v="青海元通汽车销售服务有限公司"/>
    <s v="正捷弘"/>
    <s v="3319DPPKC-B7T00300"/>
    <d v="2020-01-09T13:14:55"/>
    <d v="2020-01-11T09:59:22"/>
    <s v="6810001210"/>
    <s v="客户来电反映车辆座椅损坏，经我站维修人员外出到达现场检查发现驾驶员座椅骨架断裂，导致此故障，需更换驾驶员座椅总成"/>
    <s v="驾驶员座椅骨架断裂"/>
    <s v="FH468100000007A1093"/>
    <s v="驾驶员座椅总成"/>
    <s v="北京光华荣昌汽车部件有限公司"/>
    <s v="A1093"/>
    <s v="北京光华荣昌汽车部件有限公司"/>
    <s v="FH468100000007A1093"/>
    <s v="驾驶员座椅总成"/>
    <s v="已确认"/>
    <d v="2020-01-16T08:08:34"/>
    <m/>
    <d v="2020-01-16T08:08:34"/>
    <s v="SP046"/>
    <m/>
    <s v="是"/>
    <m/>
    <m/>
    <m/>
    <m/>
    <m/>
    <s v="STCFT000005819202001110001"/>
    <s v="生效"/>
    <m/>
    <s v="Z              渣土车外出"/>
    <s v="_x000d_&#10;审批人：SP046_x000d_&#10;审批时间：2020/01/16  08:08:22_x000d_&#10;审批意见：_x000d_&#10;"/>
    <m/>
    <m/>
    <s v="Z"/>
    <s v="HW23712(Q)铁"/>
    <m/>
    <s v="已结算"/>
    <d v="2020-01-31T23:59:59"/>
    <n v="2465.5300000000002"/>
    <n v="79.38"/>
    <d v="1900-11-01T00:00:00"/>
    <d v="1901-01-28T11:31:12"/>
    <d v="1900-09-27T04:48:00"/>
    <d v="1899-12-30T00:00:00"/>
    <n v="3516.59"/>
    <m/>
    <m/>
    <m/>
    <m/>
    <m/>
    <m/>
    <m/>
    <s v="气悬浮黑管崩开"/>
    <n v="181009"/>
    <x v="0"/>
  </r>
  <r>
    <x v="1"/>
    <s v="2450"/>
    <s v="北京福田戴姆勒汽车有限公司"/>
    <s v="RCFT000005819202001140002"/>
    <s v="RCMFT000005819202001140001"/>
    <s v="终审通过"/>
    <s v="外出服务"/>
    <s v="整车"/>
    <s v="LRDV6PEC3JT300749"/>
    <s v="JT300749"/>
    <s v="欧曼"/>
    <s v="无"/>
    <s v="9系公路车"/>
    <s v="服务产品线"/>
    <d v="2018-11-16T00:00:00"/>
    <d v="2019-04-17T00:00:00"/>
    <n v="39369"/>
    <m/>
    <s v="运输车"/>
    <s v="6X4"/>
    <s v="无"/>
    <m/>
    <m/>
    <s v="BJ3259DLPKB-AB"/>
    <s v="WP12.400E50"/>
    <s v="1418K130252"/>
    <s v="青海"/>
    <s v="FT000005819"/>
    <s v="FDQIH009"/>
    <s v="青海元通汽车销售服务有限公司"/>
    <s v="蔡师傅"/>
    <s v="3259DMPKB-C5Z00200"/>
    <d v="2020-01-12T15:38:09"/>
    <d v="2020-01-14T14:16:08"/>
    <s v="6810001210"/>
    <s v="客户来电反映车辆座椅损坏，经我站维修人员外出到达现场检查发现驾驶员座椅骨架断裂，导致此故障，需更换驾驶员座椅总成"/>
    <s v="驾驶员座椅骨架断裂"/>
    <s v="FH468100000007A1093"/>
    <s v="驾驶员座椅总成"/>
    <s v="北京光华荣昌汽车部件有限公司"/>
    <s v="A1093"/>
    <s v="北京光华荣昌汽车部件有限公司"/>
    <s v="FH468100000007A1093"/>
    <s v="驾驶员座椅总成"/>
    <s v="已确认"/>
    <d v="2020-01-19T12:41:50"/>
    <m/>
    <d v="2020-01-19T12:41:50"/>
    <s v="SP043"/>
    <m/>
    <s v="是"/>
    <m/>
    <m/>
    <m/>
    <m/>
    <m/>
    <s v="STCFT000005819202001140001"/>
    <s v="生效"/>
    <m/>
    <s v="Z          渣土车外出"/>
    <s v="_x000d_&#10;审批人：SP043_x000d_&#10;审批时间：2020/01/19  12:41:46_x000d_&#10;审批意见：_x000d_&#10;"/>
    <m/>
    <m/>
    <s v="Z           系统故障手机点不上到达，维修工重新建维修单APP上传照片，返回服务站手机仍然点不上到达APP无智科，手机一直到第二天12点32分点的到达，"/>
    <s v="12JSDX240(Q)铁"/>
    <m/>
    <s v="已结算"/>
    <d v="2020-01-31T23:59:59"/>
    <n v="2465.5300000000002"/>
    <n v="79.38"/>
    <d v="1901-01-28T00:00:00"/>
    <d v="1901-01-28T11:31:12"/>
    <d v="1900-09-27T04:48:00"/>
    <d v="1899-12-30T00:00:00"/>
    <n v="3604.59"/>
    <m/>
    <m/>
    <m/>
    <m/>
    <m/>
    <m/>
    <m/>
    <s v="气悬浮失效"/>
    <n v="181112"/>
    <x v="0"/>
  </r>
  <r>
    <x v="1"/>
    <s v="2450"/>
    <s v="北京福田戴姆勒汽车有限公司"/>
    <s v="RCFT000008972202001140006"/>
    <e v="#N/A"/>
    <s v="终审通过"/>
    <s v="普通维修"/>
    <s v="整车"/>
    <s v="LRDS6PEBXKR029214"/>
    <s v="KR029214"/>
    <s v="欧曼"/>
    <s v="无"/>
    <s v="6系公路车"/>
    <s v="服务产品线"/>
    <d v="2019-09-12T00:00:00"/>
    <d v="2019-09-23T00:00:00"/>
    <n v="51385"/>
    <m/>
    <s v="运输车"/>
    <s v="6×4"/>
    <s v="P001"/>
    <m/>
    <m/>
    <s v="BJ4259SNFKB-XJ"/>
    <s v="ISGE5-460"/>
    <s v="76290706"/>
    <s v="鲁西"/>
    <s v="FT000008972"/>
    <s v="FDSHD035"/>
    <s v="济宁宇田汽车贸易有限公司"/>
    <s v="陈兴龙"/>
    <s v="4259SMFKB-F8T01000"/>
    <d v="2020-01-14T10:12:05"/>
    <d v="2020-01-14T15:13:42"/>
    <s v="6810015034"/>
    <s v="现象：该车座椅无法升降，原因：经拆检发现是座椅气悬浮气管断开导致"/>
    <s v="座椅气阀总成（气囊座椅)漏气"/>
    <s v="FH468100000014A1093"/>
    <s v="驾驶员座椅总成"/>
    <s v="北京光华荣昌汽车部件有限公司"/>
    <s v="A1093"/>
    <s v="北京光华荣昌汽车部件有限公司"/>
    <s v="FH468100000014A1093"/>
    <s v="驾驶员座椅总成"/>
    <s v="已确认"/>
    <d v="2020-01-20T09:27:32"/>
    <m/>
    <d v="2020-01-20T09:27:32"/>
    <s v="SP051"/>
    <m/>
    <s v="是"/>
    <m/>
    <m/>
    <m/>
    <m/>
    <m/>
    <m/>
    <m/>
    <m/>
    <m/>
    <m/>
    <m/>
    <m/>
    <s v="给予维修，故障排除"/>
    <s v="12JSDX240TA（铝）"/>
    <m/>
    <s v="已结算"/>
    <d v="2020-01-31T23:59:59"/>
    <n v="0"/>
    <n v="223.44"/>
    <d v="1899-12-30T00:00:00"/>
    <d v="1899-12-30T00:00:00"/>
    <d v="1899-12-30T00:00:00"/>
    <d v="1899-12-30T00:00:00"/>
    <n v="223.44"/>
    <m/>
    <m/>
    <m/>
    <m/>
    <m/>
    <m/>
    <m/>
    <s v="气路总成"/>
    <m/>
    <x v="1"/>
  </r>
  <r>
    <x v="1"/>
    <s v="2450"/>
    <s v="北京福田戴姆勒汽车有限公司"/>
    <s v="RCFT000009053202001150003"/>
    <s v="RCMFT000009053202001140014"/>
    <s v="终审通过"/>
    <s v="普通维修"/>
    <s v="整车"/>
    <s v="LRDS6PTC9KT021118"/>
    <s v="KT021118"/>
    <s v="欧曼"/>
    <s v="无"/>
    <s v="6系公路车"/>
    <s v="服务产品线"/>
    <d v="2019-06-17T00:00:00"/>
    <d v="2019-06-26T00:00:00"/>
    <n v="103009"/>
    <m/>
    <s v="运输车"/>
    <s v="6×4"/>
    <s v="P001"/>
    <m/>
    <m/>
    <s v="BJ4259SMFCB-XA"/>
    <s v="WP13NG430E52"/>
    <s v="3119E043600"/>
    <s v="晋北"/>
    <s v="FT000009053"/>
    <s v="FDSHX027"/>
    <s v="山西忻州东联汽车贸易有限公司"/>
    <s v="徐志明"/>
    <s v="4259SMFCB-C8T00200"/>
    <d v="2020-01-14T14:16:21"/>
    <d v="2020-01-15T15:08:35"/>
    <s v="6810001058"/>
    <s v="用户反映座椅不能升降，检修发现座椅调节开关损坏，由于厂家不提供开关配件更换驾驶员座椅总成故障排除。"/>
    <s v="驾驶员座椅装配不当"/>
    <s v="FH468100000016A1093"/>
    <s v="驾驶员座椅总成"/>
    <s v="北京光华荣昌汽车部件有限公司"/>
    <s v="A1093"/>
    <s v="北京光华荣昌汽车部件有限公司"/>
    <s v="FH468100000016A1093"/>
    <s v="驾驶员座椅总成"/>
    <s v="已确认"/>
    <d v="2020-02-03T15:50:58"/>
    <m/>
    <d v="2020-02-03T15:50:58"/>
    <s v="SP041"/>
    <m/>
    <s v="是"/>
    <m/>
    <m/>
    <m/>
    <m/>
    <m/>
    <m/>
    <m/>
    <m/>
    <m/>
    <m/>
    <m/>
    <m/>
    <m/>
    <s v="12JSDX240TA（铝）"/>
    <m/>
    <s v="已结算"/>
    <d v="2020-01-31T23:59:59"/>
    <n v="3158.68"/>
    <n v="95.76"/>
    <d v="1899-12-30T00:00:00"/>
    <d v="1901-05-19T09:07:12"/>
    <d v="1900-12-12T10:48:00"/>
    <d v="1899-12-30T00:00:00"/>
    <n v="4107.2700000000004"/>
    <m/>
    <m/>
    <m/>
    <m/>
    <m/>
    <m/>
    <m/>
    <s v="气缸不回位"/>
    <n v="190607"/>
    <x v="0"/>
  </r>
  <r>
    <x v="1"/>
    <s v="2450"/>
    <s v="北京福田戴姆勒汽车有限公司"/>
    <s v="RCFT000011141202001030002"/>
    <s v="RCMFT000011141202001030001"/>
    <s v="终审通过"/>
    <s v="普通维修"/>
    <s v="整车"/>
    <s v="LRDS6PEB1KR029408"/>
    <s v="KR029408"/>
    <s v="欧曼"/>
    <s v="无"/>
    <s v="6系公路车"/>
    <s v="服务产品线"/>
    <d v="2019-09-12T00:00:00"/>
    <d v="2019-10-11T00:00:00"/>
    <n v="25341"/>
    <m/>
    <s v="运输车"/>
    <s v="6×4"/>
    <s v="P001"/>
    <m/>
    <m/>
    <s v="BJ4259SNFKB-AJ"/>
    <s v="WP12.460E50"/>
    <s v="1419S106037"/>
    <s v="乌鲁木齐"/>
    <s v="FT000011141"/>
    <s v="XIJ00077"/>
    <s v="新疆新明鑫晟机械制造服务有限公司"/>
    <s v="武帅帅"/>
    <s v="4259SMFKB-M3Z00300"/>
    <d v="2020-01-02T11:37:24"/>
    <d v="2020-01-03T11:29:07"/>
    <s v="6810015034"/>
    <s v="客户反映：座椅损坏，经现场检查发现座椅漏气，无法修复，更换新件后故障排除"/>
    <s v="座椅气阀总成（气囊座椅)漏气"/>
    <s v="FH468100000014A1093"/>
    <s v="驾驶员座椅总成"/>
    <s v="北京光华荣昌汽车部件有限公司"/>
    <s v="A1093"/>
    <s v="北京光华荣昌汽车部件有限公司"/>
    <s v="FH468100000014A1093"/>
    <s v="驾驶员座椅总成"/>
    <s v="已确认"/>
    <d v="2020-01-10T11:18:37"/>
    <m/>
    <d v="2020-01-10T11:18:37"/>
    <s v="SP041"/>
    <m/>
    <s v="是"/>
    <m/>
    <m/>
    <m/>
    <m/>
    <m/>
    <m/>
    <m/>
    <m/>
    <m/>
    <m/>
    <m/>
    <m/>
    <m/>
    <s v="12JSDX240TA（铝）"/>
    <m/>
    <s v="已结算"/>
    <d v="2020-01-31T23:59:59"/>
    <n v="2947.28"/>
    <n v="105.84"/>
    <d v="1899-12-30T00:00:00"/>
    <d v="1901-04-15T13:26:24"/>
    <d v="1900-11-19T04:48:00"/>
    <d v="1899-12-30T00:00:00"/>
    <n v="3848.88"/>
    <m/>
    <m/>
    <m/>
    <m/>
    <m/>
    <m/>
    <m/>
    <s v="/"/>
    <m/>
    <x v="1"/>
  </r>
  <r>
    <x v="1"/>
    <s v="2450"/>
    <s v="北京福田戴姆勒汽车有限公司"/>
    <s v="RCFT000011141202001080001"/>
    <e v="#N/A"/>
    <s v="终审通过"/>
    <s v="普通维修"/>
    <s v="整车"/>
    <s v="LRDS6PEB0KT035039"/>
    <s v="KT035039"/>
    <s v="欧曼"/>
    <s v="无"/>
    <s v="6系公路车"/>
    <s v="服务产品线"/>
    <d v="2019-11-06T00:00:00"/>
    <d v="2019-12-23T00:00:00"/>
    <n v="7023"/>
    <m/>
    <s v="运输车"/>
    <s v="6×4"/>
    <s v="P001"/>
    <m/>
    <m/>
    <s v="BJ4259SNFKB-XJ"/>
    <s v="ISGE5-430"/>
    <s v="76299938"/>
    <s v="乌鲁木齐"/>
    <s v="FT000011141"/>
    <s v="XIJ00077"/>
    <s v="新疆新明鑫晟机械制造服务有限公司"/>
    <s v="王玉淘"/>
    <s v="4259SMFKB-F6T00600"/>
    <d v="2020-01-07T11:01:13"/>
    <d v="2020-01-08T11:21:40"/>
    <s v="6810001058"/>
    <s v="用户反映：座椅漏气，经现场检查发现驾驶员座椅总成气管漏气，检修修复后故障排除。"/>
    <s v="驾驶员座椅装配不当"/>
    <s v="FH468100000007A1093"/>
    <s v="驾驶员座椅总成"/>
    <s v="北京光华荣昌汽车部件有限公司"/>
    <s v="A1093"/>
    <s v="北京光华荣昌汽车部件有限公司"/>
    <s v="FH468100000007A1093"/>
    <s v="驾驶员座椅总成"/>
    <s v="已确认"/>
    <d v="2020-01-15T14:01:50"/>
    <m/>
    <d v="2020-01-15T14:01:50"/>
    <s v="SP043"/>
    <m/>
    <s v="是"/>
    <m/>
    <m/>
    <m/>
    <m/>
    <m/>
    <m/>
    <m/>
    <m/>
    <m/>
    <m/>
    <m/>
    <m/>
    <m/>
    <s v="12JSDX240TA（铝）"/>
    <m/>
    <s v="已结算"/>
    <d v="2020-01-31T23:59:59"/>
    <n v="0"/>
    <n v="229.32"/>
    <d v="1899-12-30T00:00:00"/>
    <d v="1899-12-30T00:00:00"/>
    <d v="1899-12-30T00:00:00"/>
    <d v="1899-12-30T00:00:00"/>
    <n v="229.32"/>
    <m/>
    <m/>
    <m/>
    <m/>
    <m/>
    <m/>
    <m/>
    <s v="气路总成"/>
    <m/>
    <x v="1"/>
  </r>
  <r>
    <x v="1"/>
    <s v="2450"/>
    <s v="北京福田戴姆勒汽车有限公司"/>
    <s v="RCFT000011141202001080002"/>
    <e v="#N/A"/>
    <s v="终审通过"/>
    <s v="普通维修"/>
    <s v="整车"/>
    <s v="LRDS6PEB4KT007941"/>
    <s v="KT007941"/>
    <s v="欧曼"/>
    <s v="无"/>
    <s v="6系公路车"/>
    <s v="服务产品线"/>
    <d v="2019-03-06T00:00:00"/>
    <d v="2019-10-28T00:00:00"/>
    <n v="6277"/>
    <m/>
    <s v="运输车"/>
    <s v="6×4"/>
    <s v="P001"/>
    <m/>
    <m/>
    <s v="BJ4259SNFKB-AB"/>
    <s v="ISGE5-430"/>
    <s v="76243637"/>
    <s v="乌鲁木齐"/>
    <s v="FT000011141"/>
    <s v="XIJ00077"/>
    <s v="新疆新明鑫晟机械制造服务有限公司"/>
    <s v="刘智寿"/>
    <s v="4259SNFKB-A1Z01400"/>
    <d v="2020-01-07T15:38:15"/>
    <d v="2020-01-08T11:32:06"/>
    <s v="6810001058"/>
    <s v="用户反映：座椅漏气，现场检查发现座椅气管漏气，检修修复后故障排除。"/>
    <s v="驾驶员座椅装配不当"/>
    <s v="FH468100000007A1093"/>
    <s v="驾驶员座椅总成"/>
    <s v="北京光华荣昌汽车部件有限公司"/>
    <s v="A1093"/>
    <s v="北京光华荣昌汽车部件有限公司"/>
    <s v="FH468100000007A1093"/>
    <s v="驾驶员座椅总成"/>
    <s v="已确认"/>
    <d v="2020-01-15T13:58:59"/>
    <m/>
    <d v="2020-01-15T13:58:59"/>
    <s v="SP043"/>
    <m/>
    <s v="是"/>
    <m/>
    <m/>
    <m/>
    <m/>
    <m/>
    <m/>
    <m/>
    <m/>
    <m/>
    <m/>
    <m/>
    <m/>
    <m/>
    <s v="12JSDX240TA铝+QH70"/>
    <m/>
    <s v="已结算"/>
    <d v="2020-01-31T23:59:59"/>
    <n v="0"/>
    <n v="105.84"/>
    <d v="1899-12-30T00:00:00"/>
    <d v="1899-12-30T00:00:00"/>
    <d v="1899-12-30T00:00:00"/>
    <d v="1899-12-30T00:00:00"/>
    <n v="105.84"/>
    <m/>
    <m/>
    <m/>
    <m/>
    <m/>
    <m/>
    <m/>
    <s v="气路总成"/>
    <m/>
    <x v="1"/>
  </r>
  <r>
    <x v="1"/>
    <s v="2450"/>
    <s v="北京福田戴姆勒汽车有限公司"/>
    <s v="RCFT000011141202001090005"/>
    <s v="RCMFT000011141202001090016"/>
    <s v="终审通过"/>
    <s v="普通维修"/>
    <s v="整车"/>
    <s v="LRDS6PEB6KT003843"/>
    <s v="KT003843"/>
    <s v="欧曼"/>
    <s v="无"/>
    <s v="6系公路车"/>
    <s v="服务产品线"/>
    <d v="2019-01-27T00:00:00"/>
    <d v="2019-03-01T00:00:00"/>
    <n v="90935"/>
    <m/>
    <s v="运输车"/>
    <s v="6X4"/>
    <s v="无"/>
    <m/>
    <m/>
    <s v="BJ4259SNFKB-AJ"/>
    <s v="WP12.460E50"/>
    <s v="1419A012873"/>
    <s v="乌鲁木齐"/>
    <s v="FT000011141"/>
    <s v="XIJ00077"/>
    <s v="新疆新明鑫晟机械制造服务有限公司"/>
    <s v="王海洋"/>
    <s v="4259SMFKB-M3Z00100"/>
    <d v="2020-01-08T18:05:33"/>
    <d v="2020-01-09T13:14:10"/>
    <s v="6810001058"/>
    <s v="用户反映：座椅损坏，经现场检查发现座椅不升降，无法修复，更换新件后故障排除。"/>
    <s v="驾驶员座椅装配不当"/>
    <s v="FH468100000014A1093"/>
    <s v="驾驶员座椅总成"/>
    <s v="北京光华荣昌汽车部件有限公司"/>
    <s v="A1093"/>
    <s v="北京光华荣昌汽车部件有限公司"/>
    <s v="FH468100000014A1093"/>
    <s v="驾驶员座椅总成"/>
    <s v="已确认"/>
    <d v="2020-01-16T15:40:42"/>
    <m/>
    <d v="2020-01-16T15:40:42"/>
    <s v="SP045"/>
    <m/>
    <s v="是"/>
    <m/>
    <m/>
    <m/>
    <m/>
    <m/>
    <m/>
    <m/>
    <m/>
    <m/>
    <m/>
    <m/>
    <m/>
    <m/>
    <s v="12JSDX240TA(铝)"/>
    <m/>
    <s v="已结算"/>
    <d v="2020-01-31T23:59:59"/>
    <n v="2947.28"/>
    <n v="105.84"/>
    <d v="1899-12-30T00:00:00"/>
    <d v="1901-04-15T13:26:24"/>
    <d v="1900-11-19T04:48:00"/>
    <d v="1899-12-30T00:00:00"/>
    <n v="3848.88"/>
    <m/>
    <m/>
    <m/>
    <m/>
    <m/>
    <m/>
    <m/>
    <s v="气悬浮不升降"/>
    <n v="0"/>
    <x v="4"/>
  </r>
  <r>
    <x v="1"/>
    <s v="2450"/>
    <s v="北京福田戴姆勒汽车有限公司"/>
    <s v="RCFT000011816202001010002"/>
    <s v="RCMFT000011816202001010004"/>
    <s v="终审通过"/>
    <s v="普通维修"/>
    <s v="整车"/>
    <s v="LRDV6PEC9KT022991"/>
    <s v="KT022991"/>
    <s v="欧曼"/>
    <s v="无"/>
    <s v="9系非公路车"/>
    <s v="服务产品线"/>
    <d v="2019-07-31T00:00:00"/>
    <d v="2019-11-04T00:00:00"/>
    <n v="16842"/>
    <m/>
    <s v="运输车"/>
    <s v="6×4"/>
    <s v="P002"/>
    <m/>
    <m/>
    <s v="00"/>
    <s v="WP12.400E62"/>
    <s v="1419F088083"/>
    <s v="京津"/>
    <s v="FT000011816"/>
    <s v="FDBEJ003"/>
    <s v="北京宏晔汽车销售服务有限公司"/>
    <s v="匿名"/>
    <s v="3259DMPKE-1FZ00100"/>
    <d v="2019-12-19T08:30:07"/>
    <d v="2020-01-01T18:02:49"/>
    <s v="6810001329"/>
    <s v="用户反映座椅气控阀损坏，代理库无散件，客户抱怨，给予更换座椅总成处理。"/>
    <s v="驾驶员座椅调整机构卡滞"/>
    <s v="FH468100000013A1093"/>
    <s v="驾驶员座椅总成"/>
    <s v="北京光华荣昌汽车部件有限公司"/>
    <s v="A1093"/>
    <s v="北京光华荣昌汽车部件有限公司"/>
    <s v="FH468100000013A1093"/>
    <s v="驾驶员座椅总成"/>
    <s v="已确认"/>
    <d v="2020-01-10T12:59:40"/>
    <m/>
    <d v="2020-01-10T12:59:40"/>
    <s v="SP049"/>
    <m/>
    <s v="是"/>
    <m/>
    <m/>
    <m/>
    <m/>
    <m/>
    <m/>
    <m/>
    <m/>
    <m/>
    <m/>
    <m/>
    <m/>
    <m/>
    <s v="12JSD220(Q)铁"/>
    <m/>
    <s v="已结算"/>
    <d v="2020-01-31T23:59:59"/>
    <n v="2944.62"/>
    <n v="79.38"/>
    <d v="1899-12-30T00:00:00"/>
    <d v="1901-04-15T03:07:12"/>
    <d v="1900-11-18T21:36:00"/>
    <d v="1899-12-30T00:00:00"/>
    <n v="3819.03"/>
    <m/>
    <m/>
    <m/>
    <m/>
    <m/>
    <m/>
    <m/>
    <s v="阻尼器螺栓脱落"/>
    <n v="0"/>
    <x v="2"/>
  </r>
  <r>
    <x v="1"/>
    <s v="2450"/>
    <s v="北京福田戴姆勒汽车有限公司"/>
    <s v="RCFT000014251202001140001"/>
    <s v="RCMFT000014251202001140001"/>
    <s v="终审通过"/>
    <s v="普通维修"/>
    <s v="整车"/>
    <s v="LRDS6PEB3KT012483"/>
    <s v="KT012483"/>
    <s v="欧曼"/>
    <s v="无"/>
    <s v="6系公路车"/>
    <s v="服务产品线"/>
    <d v="2019-04-08T00:00:00"/>
    <d v="2019-07-23T00:00:00"/>
    <n v="24337"/>
    <m/>
    <s v="运输车"/>
    <s v="6×4"/>
    <s v="无"/>
    <m/>
    <m/>
    <s v="BJ4259SNFKB-AA"/>
    <s v="ISGE5-510"/>
    <s v="76266536"/>
    <s v="甘肃"/>
    <s v="FT000014251"/>
    <s v="GAS00034"/>
    <s v="白银润奥汽车服务有限公司"/>
    <s v="匿名"/>
    <s v="4259SMFKB-B9T00500"/>
    <d v="2020-01-14T11:06:26"/>
    <d v="2020-01-14T16:27:58"/>
    <s v="6810001118"/>
    <s v="用户进站反应车辆座椅坏了。经拆检：车辆座椅气囊损坏导致故障，更换新件后故障排除。"/>
    <s v="驾驶员座椅软垫变形塌陷"/>
    <s v="FH468100000016A1093"/>
    <s v="驾驶员座椅总成"/>
    <s v="北京光华荣昌汽车部件有限公司"/>
    <s v="A1093"/>
    <s v="北京光华荣昌汽车部件有限公司"/>
    <s v="FH468100000016A1093"/>
    <s v="驾驶员座椅总成"/>
    <s v="未确认"/>
    <d v="2020-01-19T10:28:44"/>
    <m/>
    <d v="2020-01-19T10:28:44"/>
    <s v="SP051"/>
    <m/>
    <s v="是"/>
    <m/>
    <m/>
    <m/>
    <m/>
    <m/>
    <m/>
    <m/>
    <m/>
    <m/>
    <m/>
    <m/>
    <m/>
    <m/>
    <s v="16S2531TO带液力缓速（铝）"/>
    <m/>
    <s v="已结算"/>
    <d v="2020-01-31T23:59:59"/>
    <n v="3158.75"/>
    <n v="105.84"/>
    <d v="1899-12-30T00:00:00"/>
    <d v="1901-05-19T09:36:00"/>
    <d v="1900-12-12T11:02:24"/>
    <d v="1899-12-30T00:00:00"/>
    <n v="4117.45"/>
    <m/>
    <m/>
    <m/>
    <m/>
    <m/>
    <m/>
    <m/>
    <s v="气悬浮失效"/>
    <n v="0"/>
    <x v="4"/>
  </r>
  <r>
    <x v="1"/>
    <s v="2450"/>
    <s v="北京福田戴姆勒汽车有限公司"/>
    <s v="RCFT000021202001120008"/>
    <s v="RCMFT000021202001120012"/>
    <s v="终审通过"/>
    <s v="普通维修"/>
    <s v="整车"/>
    <s v="LRDS6PEB8KR028028"/>
    <s v="KR028028"/>
    <s v="欧曼"/>
    <s v="无"/>
    <s v="6系公路车"/>
    <s v="服务产品线"/>
    <d v="2019-08-29T00:00:00"/>
    <d v="2019-12-18T00:00:00"/>
    <n v="7395"/>
    <m/>
    <s v="运输车"/>
    <s v="6×4"/>
    <s v="P001"/>
    <m/>
    <m/>
    <s v="BJ4253SNFKB-AC"/>
    <s v="ISGE5-400"/>
    <s v="76288860"/>
    <s v="京津"/>
    <s v="FT000021"/>
    <s v="FDTIJ001"/>
    <s v="天津市双淇博达汽车贸易有限公司"/>
    <s v="郑"/>
    <s v="4257SNFKB-X6Z00400"/>
    <d v="2020-01-11T14:51:43"/>
    <d v="2020-01-12T14:50:19"/>
    <s v="6810001058"/>
    <s v="车辆座椅底座变形，坐垫塌陷，靠背卡不住导致"/>
    <s v="驾驶员座椅装配不当"/>
    <s v="FH0681010100A0A1093"/>
    <s v="驾驶员座椅总成"/>
    <s v="北京光华荣昌汽车部件有限公司"/>
    <s v="A1093"/>
    <s v="北京光华荣昌汽车部件有限公司"/>
    <s v="FH0681010100A0A1093"/>
    <s v="驾驶员座椅总成"/>
    <s v="已确认"/>
    <d v="2020-01-15T14:05:29"/>
    <m/>
    <d v="2020-01-15T14:05:29"/>
    <s v="SP042"/>
    <m/>
    <s v="是"/>
    <m/>
    <m/>
    <m/>
    <m/>
    <m/>
    <m/>
    <m/>
    <m/>
    <m/>
    <m/>
    <m/>
    <m/>
    <m/>
    <s v="12JSDX240TA(铝)"/>
    <m/>
    <s v="已结算"/>
    <d v="2020-01-31T23:59:59"/>
    <n v="1428.42"/>
    <n v="105.84"/>
    <d v="1899-12-30T00:00:00"/>
    <d v="1900-08-15T12:57:36"/>
    <d v="1900-06-05T02:52:48"/>
    <d v="1899-12-30T00:00:00"/>
    <n v="1919.92"/>
    <m/>
    <m/>
    <m/>
    <m/>
    <m/>
    <m/>
    <m/>
    <s v="松旷"/>
    <n v="0"/>
    <x v="3"/>
  </r>
  <r>
    <x v="1"/>
    <s v="2450"/>
    <s v="北京福田戴姆勒汽车有限公司"/>
    <s v="RCFT000024683202001090026"/>
    <e v="#N/A"/>
    <s v="终审通过"/>
    <s v="普通维修"/>
    <s v="整车"/>
    <s v="LRDS6PEB0KT015888"/>
    <s v="KT015888"/>
    <s v="欧曼"/>
    <s v="无"/>
    <s v="6系公路车"/>
    <s v="服务产品线"/>
    <d v="2019-04-22T00:00:00"/>
    <d v="2019-07-16T00:00:00"/>
    <n v="44616"/>
    <m/>
    <s v="运输车"/>
    <s v="4X2"/>
    <s v="P001"/>
    <m/>
    <m/>
    <s v="BJ4189SLFKA-AA"/>
    <s v="ISGE5-360"/>
    <s v="76233445"/>
    <s v="粤东+琼"/>
    <s v="FT000024683"/>
    <s v="FDGUD014"/>
    <s v="深圳市德圣汽车服务有限公司"/>
    <s v="覃桂水"/>
    <s v="4189SLFKA-B3Z00700"/>
    <d v="2020-01-08T15:56:34"/>
    <d v="2020-01-09T17:30:54"/>
    <s v="6810015034"/>
    <s v="用户来站反应，车辆司机座椅漏气，经检查，车辆驾驶员座椅气管松脱漏气导致故障，建议拆装驾驶员座椅重新装配气管打胶紧固修理处理。"/>
    <s v="座椅气阀总成（气囊座椅)漏气"/>
    <s v="FH468100000014A1093"/>
    <s v="驾驶员座椅总成"/>
    <s v="北京光华荣昌汽车部件有限公司"/>
    <s v="A1093"/>
    <s v="北京光华荣昌汽车部件有限公司"/>
    <s v="FH468100000014A1093"/>
    <s v="驾驶员座椅总成"/>
    <s v="已确认"/>
    <d v="2020-01-15T14:58:08"/>
    <m/>
    <d v="2020-01-15T14:58:08"/>
    <s v="SP047"/>
    <m/>
    <s v="是"/>
    <m/>
    <m/>
    <m/>
    <m/>
    <m/>
    <m/>
    <m/>
    <m/>
    <m/>
    <m/>
    <m/>
    <m/>
    <s v="修理处理，维修未换件。"/>
    <s v="12JSD180TA（铝壳）"/>
    <m/>
    <s v="已结算"/>
    <d v="2020-01-31T23:59:59"/>
    <n v="0"/>
    <n v="246.96"/>
    <d v="1899-12-30T00:00:00"/>
    <d v="1899-12-30T00:00:00"/>
    <d v="1899-12-30T00:00:00"/>
    <d v="1899-12-30T00:00:00"/>
    <n v="246.96"/>
    <m/>
    <m/>
    <m/>
    <m/>
    <m/>
    <m/>
    <m/>
    <s v="气路总成"/>
    <m/>
    <x v="1"/>
  </r>
  <r>
    <x v="1"/>
    <s v="2450"/>
    <s v="北京福田戴姆勒汽车有限公司"/>
    <s v="RCFT000024684202001150006"/>
    <e v="#N/A"/>
    <s v="终审通过"/>
    <s v="普通维修"/>
    <s v="整车"/>
    <s v="LRDS6PEB4JT014354"/>
    <s v="JT014354"/>
    <s v="欧曼"/>
    <s v="无"/>
    <s v="6系公路车"/>
    <s v="服务产品线"/>
    <d v="2018-06-21T00:00:00"/>
    <d v="2018-07-11T00:00:00"/>
    <n v="201863"/>
    <m/>
    <s v="运输车"/>
    <s v="6X4"/>
    <s v="无"/>
    <m/>
    <m/>
    <s v="BJ4259SNFKB-AA"/>
    <s v="ISGE5-510"/>
    <s v="76223125"/>
    <s v="鲁西"/>
    <s v="FT000024684"/>
    <s v="FDSHD039"/>
    <s v="茌平县智鑫汽修服务有限公司"/>
    <s v="曹先生"/>
    <s v="4259SMFKB-C1T00300"/>
    <d v="2020-01-05T13:54:21"/>
    <d v="2020-01-15T14:32:08"/>
    <s v="6810001058"/>
    <s v="用户反映车辆驾驶员座椅无法调节，安全带无法使用 给予更换处理"/>
    <s v="驾驶员座椅装配不当"/>
    <s v="FH4681010116A0A1093"/>
    <s v="驾驶员座椅总成"/>
    <s v="北京光华荣昌汽车部件有限公司"/>
    <s v="A1093"/>
    <s v="北京光华荣昌汽车部件有限公司"/>
    <s v="FH4681010116A0A1093"/>
    <s v="驾驶员座椅总成"/>
    <s v="已确认"/>
    <d v="2020-02-03T15:10:14"/>
    <m/>
    <d v="2020-02-03T15:10:14"/>
    <s v="SP041"/>
    <m/>
    <s v="是"/>
    <m/>
    <m/>
    <m/>
    <m/>
    <m/>
    <m/>
    <m/>
    <m/>
    <m/>
    <m/>
    <m/>
    <m/>
    <m/>
    <s v="12JSDX240TA（铝）带液力缓速器"/>
    <m/>
    <s v="已结算"/>
    <d v="2020-01-31T23:59:59"/>
    <n v="2507"/>
    <n v="95.76"/>
    <d v="1899-12-30T00:00:00"/>
    <d v="1901-02-04T02:52:48"/>
    <d v="1900-10-01T18:28:48"/>
    <d v="1899-12-30T00:00:00"/>
    <n v="3279.65"/>
    <m/>
    <m/>
    <m/>
    <m/>
    <m/>
    <m/>
    <m/>
    <s v="安全带"/>
    <m/>
    <x v="1"/>
  </r>
  <r>
    <x v="1"/>
    <s v="2450"/>
    <s v="北京福田戴姆勒汽车有限公司"/>
    <s v="RCFT000024686202001020002"/>
    <s v="RCMFT000024686201912290005"/>
    <s v="终审通过"/>
    <s v="普通维修"/>
    <s v="整车"/>
    <s v="LRDS6PEB5KT026613"/>
    <s v="KT026613"/>
    <s v="欧曼"/>
    <s v="无"/>
    <s v="6系公路车"/>
    <s v="服务产品线"/>
    <d v="2019-08-20T00:00:00"/>
    <d v="2019-09-25T00:00:00"/>
    <n v="44451"/>
    <m/>
    <s v="运输车"/>
    <s v="6×4"/>
    <s v="P001"/>
    <m/>
    <m/>
    <s v="BJ4259SNFKB-AA"/>
    <s v="ISGE5-430"/>
    <s v="76286659"/>
    <s v="冀南"/>
    <s v="FT000024686"/>
    <s v="FDHEB036"/>
    <s v="临西县永威汽车维修有限公司"/>
    <s v="刘兴堂"/>
    <s v="4259SMFKB-F6T00600"/>
    <d v="2019-12-23T15:42:45"/>
    <d v="2020-01-02T15:04:02"/>
    <s v="6810001329"/>
    <s v="用户反映车辆座椅硬倾斜不减振，经检查为驾驶员座椅损坏引起，更换后故障排除。"/>
    <s v="驾驶员座椅调整机构卡滞"/>
    <s v="FH468100000014A1093"/>
    <s v="驾驶员座椅总成"/>
    <s v="北京光华荣昌汽车部件有限公司"/>
    <s v="A1093"/>
    <s v="北京光华荣昌汽车部件有限公司"/>
    <s v="FH468100000014A1093"/>
    <s v="驾驶员座椅总成"/>
    <s v="已确认"/>
    <d v="2020-01-12T09:51:45"/>
    <m/>
    <d v="2020-01-12T09:51:45"/>
    <s v="SP046"/>
    <m/>
    <s v="是"/>
    <m/>
    <m/>
    <m/>
    <m/>
    <m/>
    <m/>
    <m/>
    <m/>
    <m/>
    <m/>
    <m/>
    <m/>
    <m/>
    <s v="12JSDX240TA（铝）"/>
    <m/>
    <s v="已结算"/>
    <d v="2020-01-31T23:59:59"/>
    <n v="2947.28"/>
    <n v="95.76"/>
    <d v="1899-12-30T00:00:00"/>
    <d v="1901-04-15T13:26:24"/>
    <d v="1900-11-19T04:48:00"/>
    <d v="1899-12-30T00:00:00"/>
    <n v="3838.8"/>
    <m/>
    <m/>
    <m/>
    <m/>
    <m/>
    <m/>
    <m/>
    <s v="偏斜"/>
    <n v="0"/>
    <x v="3"/>
  </r>
  <r>
    <x v="1"/>
    <s v="2450"/>
    <s v="北京福田戴姆勒汽车有限公司"/>
    <s v="RCFT000024686202001070001"/>
    <s v="RCMFT000024686202001070002"/>
    <s v="终审通过"/>
    <s v="普通维修"/>
    <s v="整车"/>
    <s v="LRDS6PEB2KT025791"/>
    <s v="KT025791"/>
    <s v="欧曼"/>
    <s v="无"/>
    <s v="6系公路车"/>
    <s v="服务产品线"/>
    <d v="2019-08-13T00:00:00"/>
    <d v="2019-09-16T00:00:00"/>
    <n v="39869"/>
    <m/>
    <s v="运输车"/>
    <s v="6×4"/>
    <s v="P001"/>
    <m/>
    <m/>
    <s v="BJ4259SNFKB-AA"/>
    <s v="ISGE5-430"/>
    <s v="76285262"/>
    <s v="冀南"/>
    <s v="FT000024686"/>
    <s v="FDHEB036"/>
    <s v="临西县永威汽车维修有限公司"/>
    <s v="高建军"/>
    <s v="4259SMFKB-F6T00600"/>
    <d v="2019-12-30T09:48:28"/>
    <d v="2020-01-07T10:55:08"/>
    <s v="6810001329"/>
    <s v="用户反映车辆座椅倾泻塌陷，经检查为座椅底座损坏不减振，坐垫塌陷导致，更换后故障排除。"/>
    <s v="驾驶员座椅调整机构卡滞"/>
    <s v="FH468100000014A1093"/>
    <s v="驾驶员座椅总成"/>
    <s v="北京光华荣昌汽车部件有限公司"/>
    <s v="A1093"/>
    <s v="北京光华荣昌汽车部件有限公司"/>
    <s v="FH468100000014A1093"/>
    <s v="驾驶员座椅总成"/>
    <s v="已确认"/>
    <d v="2020-01-13T15:28:04"/>
    <m/>
    <d v="2020-01-13T15:28:04"/>
    <s v="SP041"/>
    <m/>
    <s v="是"/>
    <m/>
    <m/>
    <m/>
    <m/>
    <m/>
    <m/>
    <m/>
    <m/>
    <m/>
    <m/>
    <m/>
    <m/>
    <m/>
    <s v="12JSDX240TA（铝）"/>
    <m/>
    <s v="已结算"/>
    <d v="2020-01-31T23:59:59"/>
    <n v="2947.28"/>
    <n v="95.76"/>
    <d v="1899-12-30T00:00:00"/>
    <d v="1901-04-15T13:26:24"/>
    <d v="1900-11-19T04:48:00"/>
    <d v="1899-12-30T00:00:00"/>
    <n v="3838.8"/>
    <m/>
    <m/>
    <m/>
    <m/>
    <m/>
    <m/>
    <m/>
    <s v="故障不再现"/>
    <n v="0"/>
    <x v="1"/>
  </r>
  <r>
    <x v="1"/>
    <s v="2450"/>
    <s v="北京福田戴姆勒汽车有限公司"/>
    <s v="RCFT000024686202001100001"/>
    <s v="RCMFT000024686202001100001"/>
    <s v="终审通过"/>
    <s v="普通维修"/>
    <s v="整车"/>
    <s v="LRDS6PEBXKT014036"/>
    <s v="KT014036"/>
    <s v="欧曼"/>
    <s v="无"/>
    <s v="6系公路车"/>
    <s v="服务产品线"/>
    <d v="2019-04-12T00:00:00"/>
    <d v="2019-07-23T00:00:00"/>
    <n v="55647"/>
    <m/>
    <s v="运输车"/>
    <s v="6X4"/>
    <s v="P001"/>
    <m/>
    <m/>
    <s v="BJ4259SNFKB-AA"/>
    <s v="ISGE5-430"/>
    <s v="76267706"/>
    <s v="冀南"/>
    <s v="FT000024686"/>
    <s v="FDHEB036"/>
    <s v="临西县永威汽车维修有限公司"/>
    <s v="匿名"/>
    <s v="4259SMFKB-F6Z00100"/>
    <d v="2020-01-04T11:51:09"/>
    <d v="2020-01-10T09:32:51"/>
    <s v="6810001329"/>
    <s v="用户反映车辆座椅倾斜塌陷，经检查为座椅底座倾斜不减振，坐垫塌陷导致，更换后故障排除。"/>
    <s v="驾驶员座椅调整机构卡滞"/>
    <s v="FH468100000014A1093"/>
    <s v="驾驶员座椅总成"/>
    <s v="北京光华荣昌汽车部件有限公司"/>
    <s v="A1093"/>
    <s v="北京光华荣昌汽车部件有限公司"/>
    <s v="FH468100000014A1093"/>
    <s v="驾驶员座椅总成"/>
    <s v="未确认"/>
    <d v="2020-01-17T09:57:13"/>
    <m/>
    <d v="2020-01-17T09:57:13"/>
    <s v="SP049"/>
    <m/>
    <s v="是"/>
    <m/>
    <m/>
    <m/>
    <m/>
    <m/>
    <m/>
    <m/>
    <m/>
    <m/>
    <m/>
    <m/>
    <m/>
    <m/>
    <s v="12JSDX240TA(铝)"/>
    <m/>
    <s v="已结算"/>
    <d v="2020-01-31T23:59:59"/>
    <n v="2947.28"/>
    <n v="95.76"/>
    <d v="1899-12-30T00:00:00"/>
    <d v="1901-04-15T13:26:24"/>
    <d v="1900-11-19T04:48:00"/>
    <d v="1899-12-30T00:00:00"/>
    <n v="3838.8"/>
    <m/>
    <m/>
    <m/>
    <m/>
    <m/>
    <m/>
    <m/>
    <s v="座椅负载不升"/>
    <n v="0"/>
    <x v="4"/>
  </r>
  <r>
    <x v="1"/>
    <s v="2450"/>
    <s v="北京福田戴姆勒汽车有限公司"/>
    <s v="RCFT000024686202001150005"/>
    <s v="RCMFT000024686202001150006"/>
    <s v="终审通过"/>
    <s v="普通维修"/>
    <s v="整车"/>
    <s v="LRDS6PEB1KR014035"/>
    <s v="KR014035"/>
    <s v="欧曼"/>
    <s v="无"/>
    <s v="6系公路车"/>
    <s v="服务产品线"/>
    <d v="2019-04-12T00:00:00"/>
    <d v="2019-08-07T00:00:00"/>
    <n v="60596"/>
    <m/>
    <s v="运输车"/>
    <s v="6X4"/>
    <s v="P001"/>
    <m/>
    <m/>
    <s v="BJ4259SNFKB-AA"/>
    <s v="ISGE5-430"/>
    <s v="76268781"/>
    <s v="冀南"/>
    <s v="FT000024686"/>
    <s v="FDHEB036"/>
    <s v="临西县永威汽车维修有限公司"/>
    <s v="张增勇"/>
    <s v="4259SMFKB-F6Z00100"/>
    <d v="2020-01-15T14:53:47"/>
    <d v="2020-01-15T16:50:53"/>
    <s v="6810001329"/>
    <s v="用户反映车辆座椅倾斜不减振底座漏气，经检查为座椅底座内气囊不起减震器不减振引起，更改后故障排除。"/>
    <s v="驾驶员座椅调整机构卡滞"/>
    <s v="FH468100000014A1093"/>
    <s v="驾驶员座椅总成"/>
    <s v="北京光华荣昌汽车部件有限公司"/>
    <s v="A1093"/>
    <s v="北京光华荣昌汽车部件有限公司"/>
    <s v="FH468100000014A1093"/>
    <s v="驾驶员座椅总成"/>
    <s v="已确认"/>
    <d v="2020-01-19T16:22:59"/>
    <m/>
    <d v="2020-01-19T16:22:59"/>
    <s v="SP049"/>
    <m/>
    <s v="是"/>
    <m/>
    <m/>
    <m/>
    <m/>
    <m/>
    <m/>
    <m/>
    <m/>
    <m/>
    <m/>
    <m/>
    <m/>
    <m/>
    <s v="12JSDX240TA(铝)"/>
    <m/>
    <s v="已结算"/>
    <d v="2020-01-31T23:59:59"/>
    <n v="2947.28"/>
    <n v="95.76"/>
    <d v="1899-12-30T00:00:00"/>
    <d v="1901-04-15T13:26:24"/>
    <d v="1900-11-19T04:48:00"/>
    <d v="1899-12-30T00:00:00"/>
    <n v="3838.8"/>
    <m/>
    <m/>
    <m/>
    <m/>
    <m/>
    <m/>
    <m/>
    <s v="安全带扣损坏"/>
    <n v="0"/>
    <x v="1"/>
  </r>
  <r>
    <x v="1"/>
    <s v="2450"/>
    <s v="北京福田戴姆勒汽车有限公司"/>
    <s v="RCFT000030878202001120001"/>
    <e v="#N/A"/>
    <s v="终审通过"/>
    <s v="普通维修"/>
    <s v="整车"/>
    <s v="LRDS6PEB9JR022950"/>
    <s v="JR022950"/>
    <s v="欧曼"/>
    <s v="无"/>
    <s v="6系公路车"/>
    <s v="服务产品线"/>
    <d v="2018-10-22T00:00:00"/>
    <d v="2019-03-14T00:00:00"/>
    <n v="164978"/>
    <m/>
    <s v="运输车"/>
    <s v="6X4"/>
    <s v="无"/>
    <m/>
    <m/>
    <s v="BJ4259SNFKB-AA"/>
    <s v="ISGE5-510"/>
    <s v="76239818"/>
    <s v="皖北"/>
    <s v="FT000030878"/>
    <s v="FDANH019"/>
    <s v="五河县友谊汽车维修有限公司"/>
    <s v="聂礼堆"/>
    <s v="4259SMFKB-B9Z03200"/>
    <d v="2020-01-12T16:37:19"/>
    <d v="2020-01-12T17:03:47"/>
    <s v="6810001329"/>
    <s v="座椅无法调节，拆检发现座椅限位齿间隙过大，调节阀关不严漏气导致无法调节，调整间隙后故障排除。"/>
    <s v="驾驶员座椅调整机构卡滞"/>
    <s v="FH468100000015A1093"/>
    <s v="驾驶员座椅总成"/>
    <s v="北京光华荣昌汽车部件有限公司"/>
    <s v="A1093"/>
    <s v="北京光华荣昌汽车部件有限公司"/>
    <s v="FH468100000015A1093"/>
    <s v="驾驶员座椅总成"/>
    <s v="已确认"/>
    <d v="2020-01-17T09:37:47"/>
    <m/>
    <d v="2020-01-17T09:37:47"/>
    <s v="SP043"/>
    <m/>
    <s v="是"/>
    <m/>
    <m/>
    <m/>
    <m/>
    <m/>
    <m/>
    <m/>
    <m/>
    <m/>
    <m/>
    <m/>
    <m/>
    <m/>
    <s v="16S2530TO （铝）"/>
    <m/>
    <s v="已结算"/>
    <d v="2020-01-31T23:59:59"/>
    <n v="0"/>
    <n v="111.72"/>
    <d v="1899-12-30T00:00:00"/>
    <d v="1899-12-30T00:00:00"/>
    <d v="1899-12-30T00:00:00"/>
    <d v="1899-12-30T00:00:00"/>
    <n v="111.72"/>
    <m/>
    <m/>
    <m/>
    <m/>
    <m/>
    <m/>
    <m/>
    <s v="松旷"/>
    <m/>
    <x v="3"/>
  </r>
  <r>
    <x v="1"/>
    <s v="2450"/>
    <s v="北京福田戴姆勒汽车有限公司"/>
    <s v="RCFT000032858202001050002"/>
    <s v="RCMFT000032858202001050001"/>
    <s v="终审通过"/>
    <s v="普通维修"/>
    <s v="整车"/>
    <s v="LRDV7PECXKR019267"/>
    <s v="KR019267"/>
    <s v="欧曼"/>
    <s v="无"/>
    <s v="9系非公路车"/>
    <s v="服务产品线"/>
    <d v="2019-05-29T00:00:00"/>
    <d v="2019-09-16T00:00:00"/>
    <n v="12600"/>
    <m/>
    <s v="运输车"/>
    <s v="8X4"/>
    <s v="P002"/>
    <m/>
    <m/>
    <s v="BJ3319DMPKJ-AG"/>
    <s v="WP12.430E50"/>
    <s v="1419E077099"/>
    <s v="包头"/>
    <s v="FT000032858"/>
    <s v="FDNEM016"/>
    <s v="乌海市裕轮商贸有限公司"/>
    <s v="李师傅"/>
    <s v="3319DNPKJ-A7Z00200"/>
    <d v="2020-01-01T10:03:08"/>
    <d v="2020-01-05T09:47:50"/>
    <s v="6810001329"/>
    <s v="驾驶员座椅总成发卡，无法升降，更换后故障排除。"/>
    <s v="驾驶员座椅调整机构卡滞"/>
    <s v="FH468100000013A1093"/>
    <s v="驾驶员座椅总成"/>
    <s v="北京光华荣昌汽车部件有限公司"/>
    <s v="A1093"/>
    <s v="北京光华荣昌汽车部件有限公司"/>
    <s v="FH468100000013A1093"/>
    <s v="驾驶员座椅总成"/>
    <s v="已确认"/>
    <d v="2020-01-16T15:03:58"/>
    <m/>
    <d v="2020-01-16T15:03:58"/>
    <s v="SP051"/>
    <m/>
    <s v="是"/>
    <m/>
    <m/>
    <m/>
    <m/>
    <m/>
    <m/>
    <m/>
    <m/>
    <m/>
    <m/>
    <m/>
    <m/>
    <m/>
    <s v="12JSDX240TA（Q）铁"/>
    <m/>
    <s v="已结算"/>
    <d v="2020-01-31T23:59:59"/>
    <n v="2944.62"/>
    <n v="79.38"/>
    <d v="1899-12-30T00:00:00"/>
    <d v="1901-04-15T03:07:12"/>
    <d v="1900-11-18T21:36:00"/>
    <d v="1899-12-30T00:00:00"/>
    <n v="3819.03"/>
    <m/>
    <m/>
    <m/>
    <m/>
    <m/>
    <m/>
    <m/>
    <s v="阻尼器螺栓脱落"/>
    <n v="0"/>
    <x v="2"/>
  </r>
  <r>
    <x v="1"/>
    <s v="2450"/>
    <s v="北京福田戴姆勒汽车有限公司"/>
    <s v="RCFT000032858202001120001"/>
    <s v="RCMFT000032858202001110007"/>
    <s v="终审通过"/>
    <s v="普通维修"/>
    <s v="整车"/>
    <s v="LRDV7PEC7KT022677"/>
    <s v="KT022677"/>
    <s v="欧曼"/>
    <s v="无"/>
    <s v="9系非公路车"/>
    <s v="服务产品线"/>
    <d v="2019-06-30T00:00:00"/>
    <d v="2019-08-16T00:00:00"/>
    <n v="17843"/>
    <m/>
    <s v="运输车"/>
    <s v="8×4"/>
    <s v="P002"/>
    <m/>
    <m/>
    <s v="BJ3319DMPKJ-AG"/>
    <s v="WP12.430E50"/>
    <s v="1419F088100"/>
    <s v="包头"/>
    <s v="FT000032858"/>
    <s v="FDNEM016"/>
    <s v="乌海市裕轮商贸有限公司"/>
    <s v="贾师傅"/>
    <s v="3319DPPKJ-B5Z00200"/>
    <d v="2020-01-11T10:46:39"/>
    <d v="2020-01-12T10:19:46"/>
    <s v="6810001329"/>
    <s v="驾驶员座椅总成卡滞，无法升降，更换后故障排除。"/>
    <s v="驾驶员座椅调整机构卡滞"/>
    <s v="FH468100000013A1093"/>
    <s v="驾驶员座椅总成"/>
    <s v="北京光华荣昌汽车部件有限公司"/>
    <s v="A1093"/>
    <s v="北京光华荣昌汽车部件有限公司"/>
    <s v="FH468100000013A1093"/>
    <s v="驾驶员座椅总成"/>
    <s v="已确认"/>
    <d v="2020-01-15T20:16:03"/>
    <m/>
    <d v="2020-01-15T20:16:03"/>
    <s v="SP044"/>
    <m/>
    <s v="是"/>
    <m/>
    <m/>
    <m/>
    <m/>
    <m/>
    <m/>
    <m/>
    <m/>
    <m/>
    <m/>
    <m/>
    <m/>
    <m/>
    <s v="12JSDX240A（Q）铁"/>
    <m/>
    <s v="已结算"/>
    <d v="2020-01-31T23:59:59"/>
    <n v="2944.62"/>
    <n v="79.38"/>
    <d v="1899-12-30T00:00:00"/>
    <d v="1901-04-15T03:07:12"/>
    <d v="1900-11-18T21:36:00"/>
    <d v="1899-12-30T00:00:00"/>
    <n v="3819.03"/>
    <m/>
    <m/>
    <m/>
    <m/>
    <m/>
    <m/>
    <m/>
    <s v="阻尼器螺栓脱落"/>
    <n v="0"/>
    <x v="2"/>
  </r>
  <r>
    <x v="1"/>
    <s v="2450"/>
    <s v="北京福田戴姆勒汽车有限公司"/>
    <s v="RCFT000033202001090006"/>
    <e v="#N/A"/>
    <s v="终审通过"/>
    <s v="普通维修"/>
    <s v="整车"/>
    <s v="LRDV7PEC7KT019410"/>
    <s v="KT019410"/>
    <s v="欧曼"/>
    <s v="无"/>
    <s v="9系非公路车"/>
    <s v="服务产品线"/>
    <d v="2019-05-31T00:00:00"/>
    <d v="2019-10-18T00:00:00"/>
    <n v="1645"/>
    <m/>
    <s v="运输车"/>
    <s v="8X4"/>
    <s v="P002"/>
    <m/>
    <m/>
    <s v="BJ3319DMPKC-AB"/>
    <s v="WP12.400E50"/>
    <s v="1419E077489"/>
    <s v="皖北"/>
    <s v="FT000033"/>
    <s v="ANH00104"/>
    <s v="亳州市谯城区捷运汽车销售有限责任公司"/>
    <s v="李阳"/>
    <s v="3319DNPKC-A2Z00200"/>
    <d v="2019-10-25T11:01:00"/>
    <d v="2020-01-09T19:47:02"/>
    <s v="6810015034"/>
    <s v="座椅漏气，拆检发现驾驶员座椅气囊气管接口脱落，修复使用"/>
    <s v="座椅气阀总成（气囊座椅)漏气"/>
    <s v="FH468100000013A1093"/>
    <s v="驾驶员座椅总成"/>
    <s v="北京光华荣昌汽车部件有限公司"/>
    <s v="A1093"/>
    <s v="北京光华荣昌汽车部件有限公司"/>
    <s v="FH468100000013A1093"/>
    <s v="驾驶员座椅总成"/>
    <s v="未确认"/>
    <d v="2020-01-15T11:54:53"/>
    <m/>
    <d v="2020-01-15T11:54:53"/>
    <s v="SP047"/>
    <m/>
    <s v="是"/>
    <m/>
    <m/>
    <m/>
    <m/>
    <m/>
    <m/>
    <m/>
    <m/>
    <m/>
    <m/>
    <m/>
    <m/>
    <s v="客户承担外出费"/>
    <s v="12JSDX240TA（Q）铁"/>
    <m/>
    <s v="已结算"/>
    <d v="2020-01-31T23:59:59"/>
    <n v="0"/>
    <n v="223.44"/>
    <d v="1899-12-30T00:00:00"/>
    <d v="1899-12-30T00:00:00"/>
    <d v="1899-12-30T00:00:00"/>
    <d v="1899-12-30T00:00:00"/>
    <n v="223.44"/>
    <m/>
    <m/>
    <m/>
    <m/>
    <m/>
    <m/>
    <m/>
    <s v="气路总成"/>
    <m/>
    <x v="1"/>
  </r>
  <r>
    <x v="1"/>
    <s v="2450"/>
    <s v="北京福田戴姆勒汽车有限公司"/>
    <s v="RCFT000041610202001030002"/>
    <e v="#N/A"/>
    <s v="终审通过"/>
    <s v="普通维修"/>
    <s v="整车"/>
    <s v="LRDS6PEB9KT016859"/>
    <s v="KT016859"/>
    <s v="欧曼"/>
    <s v="无"/>
    <s v="6系公路车"/>
    <s v="服务产品线"/>
    <d v="2019-05-13T00:00:00"/>
    <d v="2019-05-21T00:00:00"/>
    <n v="84402"/>
    <m/>
    <s v="运输车"/>
    <s v="6×4"/>
    <s v="P001"/>
    <m/>
    <m/>
    <s v="BJ4259SMFKB-AC"/>
    <s v="ISGE5-510"/>
    <s v="76271393"/>
    <s v="冀北"/>
    <s v="FT000041610"/>
    <s v="FDHEB039"/>
    <s v="承德市众智汽车销售有限公司"/>
    <s v="白先生"/>
    <s v="4259SMFKB-C1Z01600"/>
    <d v="2020-01-03T10:27:47"/>
    <d v="2020-01-03T14:03:21"/>
    <s v="6810001329"/>
    <s v="座椅底座内调节结构齿牙无法啮合导致座椅无法行驶中浮动缓冲，拆卸底座校正安装紧固穿钉后故障暂时排除"/>
    <s v="驾驶员座椅调整机构卡滞"/>
    <s v="F1B24968104014A1093"/>
    <s v="座椅气阀调节机构总成"/>
    <s v="北京光华荣昌汽车部件有限公司"/>
    <s v="A1093"/>
    <s v="北京光华荣昌汽车部件有限公司"/>
    <s v="FH468100000016A1093"/>
    <s v="驾驶员座椅总成"/>
    <s v="已确认"/>
    <d v="2020-01-19T08:11:20"/>
    <m/>
    <d v="2020-01-19T08:11:20"/>
    <s v="SP052"/>
    <m/>
    <s v="是"/>
    <m/>
    <m/>
    <m/>
    <m/>
    <m/>
    <m/>
    <m/>
    <m/>
    <m/>
    <m/>
    <m/>
    <m/>
    <m/>
    <s v="12JSDX240TA（铝）带液力缓速器"/>
    <m/>
    <s v="已结算"/>
    <d v="2020-01-31T23:59:59"/>
    <n v="0"/>
    <n v="223.44"/>
    <d v="1899-12-30T00:00:00"/>
    <d v="1899-12-30T00:00:00"/>
    <d v="1899-12-30T00:00:00"/>
    <d v="1899-12-30T00:00:00"/>
    <n v="223.44"/>
    <m/>
    <m/>
    <m/>
    <m/>
    <m/>
    <m/>
    <m/>
    <s v="气悬浮"/>
    <m/>
    <x v="4"/>
  </r>
  <r>
    <x v="1"/>
    <s v="2450"/>
    <s v="北京福田戴姆勒汽车有限公司"/>
    <s v="RCFT000041610202001110002"/>
    <s v="RCMFT000041610202001110001"/>
    <s v="终审通过"/>
    <s v="普通维修"/>
    <s v="整车"/>
    <s v="LRDS6PEB9KT016859"/>
    <s v="KT016859"/>
    <s v="欧曼"/>
    <s v="无"/>
    <s v="6系公路车"/>
    <s v="服务产品线"/>
    <d v="2019-05-13T00:00:00"/>
    <d v="2019-05-21T00:00:00"/>
    <n v="87318"/>
    <m/>
    <s v="运输车"/>
    <s v="6×4"/>
    <s v="P001"/>
    <m/>
    <m/>
    <s v="BJ4259SMFKB-AC"/>
    <s v="ISGE5-510"/>
    <s v="76271393"/>
    <s v="冀北"/>
    <s v="FT000041610"/>
    <s v="FDHEB039"/>
    <s v="承德市众智汽车销售有限公司"/>
    <s v="白先生"/>
    <s v="4259SMFKB-C1Z01600"/>
    <d v="2020-01-11T10:54:38"/>
    <d v="2020-01-11T13:37:03"/>
    <s v="6810001058"/>
    <s v="座椅底座内调节阀齿牙啮合不上导致行车时座椅无缓冲，拆检发现底座上固定穿销变形导致气阀位置变化导致，且坐垫中心下陷，更换座椅总成"/>
    <s v="驾驶员座椅装配不当"/>
    <s v="FH468100000016A1093"/>
    <s v="驾驶员座椅总成"/>
    <s v="北京光华荣昌汽车部件有限公司"/>
    <s v="A1093"/>
    <s v="北京光华荣昌汽车部件有限公司"/>
    <s v="FH468100000016A1093"/>
    <s v="驾驶员座椅总成"/>
    <s v="已确认"/>
    <d v="2020-01-15T10:48:34"/>
    <m/>
    <d v="2020-01-15T10:48:34"/>
    <s v="SP046"/>
    <m/>
    <s v="是"/>
    <m/>
    <m/>
    <m/>
    <m/>
    <m/>
    <m/>
    <m/>
    <m/>
    <m/>
    <m/>
    <m/>
    <m/>
    <m/>
    <s v="12JSDX240TA（铝）带液力缓速器"/>
    <m/>
    <s v="已结算"/>
    <d v="2020-01-31T23:59:59"/>
    <n v="3158.75"/>
    <n v="95.76"/>
    <d v="1899-12-30T00:00:00"/>
    <d v="1901-05-19T09:36:00"/>
    <d v="1900-12-12T11:02:24"/>
    <d v="1899-12-30T00:00:00"/>
    <n v="4107.37"/>
    <m/>
    <m/>
    <m/>
    <m/>
    <m/>
    <m/>
    <m/>
    <s v="气悬浮失效"/>
    <n v="190425"/>
    <x v="0"/>
  </r>
  <r>
    <x v="1"/>
    <s v="2450"/>
    <s v="北京福田戴姆勒汽车有限公司"/>
    <s v="RCFT000048202001110001"/>
    <s v="RCMFT000048202001100001"/>
    <s v="终审通过"/>
    <s v="普通维修"/>
    <s v="整车"/>
    <s v="LRDS6PTC0KT021184"/>
    <s v="KT021184"/>
    <s v="欧曼"/>
    <s v="无"/>
    <s v="6系公路车"/>
    <s v="服务产品线"/>
    <d v="2019-06-16T00:00:00"/>
    <d v="2019-07-15T00:00:00"/>
    <n v="84625"/>
    <m/>
    <s v="运输车"/>
    <s v="6×4"/>
    <s v="P001"/>
    <m/>
    <s v="4259SMFCB-C8Z00100"/>
    <s v="BJ4259SMFCB-XA"/>
    <s v="WP13NG430E52"/>
    <s v="3119E038335"/>
    <s v="豫南"/>
    <s v="FT000048"/>
    <s v="HEN00089"/>
    <s v="商丘风驰汽车贸易有限公司"/>
    <s v="王福利"/>
    <s v="4259SMFCB-C8Z00100"/>
    <d v="2020-01-09T18:01:45"/>
    <d v="2020-01-11T08:25:14"/>
    <s v="6810001329"/>
    <s v="驾驶员座椅开关漏气且座椅向右倾斜"/>
    <s v="驾驶员座椅调整机构卡滞"/>
    <s v="FH468100000016A1093"/>
    <s v="驾驶员座椅总成"/>
    <s v="北京光华荣昌汽车部件有限公司"/>
    <s v="A1093"/>
    <s v="北京光华荣昌汽车部件有限公司"/>
    <s v="FH468100000016A1093"/>
    <s v="驾驶员座椅总成"/>
    <s v="已确认"/>
    <d v="2020-01-16T15:17:23"/>
    <m/>
    <d v="2020-01-16T15:17:23"/>
    <s v="SP046"/>
    <m/>
    <s v="是"/>
    <m/>
    <m/>
    <m/>
    <m/>
    <m/>
    <m/>
    <m/>
    <m/>
    <m/>
    <m/>
    <m/>
    <m/>
    <m/>
    <s v="12JSDX240TA（铝）"/>
    <m/>
    <s v="已结算"/>
    <d v="2020-01-31T23:59:59"/>
    <n v="3158.68"/>
    <n v="95.76"/>
    <d v="1899-12-30T00:00:00"/>
    <d v="1901-05-19T09:07:12"/>
    <d v="1900-12-12T10:48:00"/>
    <d v="1899-12-30T00:00:00"/>
    <n v="4107.2700000000004"/>
    <m/>
    <m/>
    <m/>
    <m/>
    <m/>
    <m/>
    <m/>
    <s v="气悬浮不升降"/>
    <n v="190613"/>
    <x v="0"/>
  </r>
  <r>
    <x v="1"/>
    <s v="2450"/>
    <s v="北京福田戴姆勒汽车有限公司"/>
    <s v="RCFT000052872202001090004"/>
    <s v="RCMFT000052872202001090008"/>
    <s v="终审通过"/>
    <s v="外出服务"/>
    <s v="整车"/>
    <s v="LRDS6PEB0KT018144"/>
    <s v="KT018144"/>
    <s v="欧曼"/>
    <s v="无"/>
    <s v="6系公路车"/>
    <s v="服务产品线"/>
    <d v="2019-05-20T00:00:00"/>
    <d v="2019-08-07T00:00:00"/>
    <n v="32852"/>
    <m/>
    <s v="运输车"/>
    <s v="6X4"/>
    <s v="P001"/>
    <m/>
    <m/>
    <s v="BJ4259SNFKB-AB"/>
    <s v="ISGE5-460"/>
    <s v="76273917"/>
    <s v="云南"/>
    <s v="FT000052872"/>
    <s v="FDYUN018"/>
    <s v="云南福顺汽车销售服务有限公司"/>
    <s v="朱定奎"/>
    <s v="4259SNFKB-A1Z01900"/>
    <d v="2020-01-07T21:47:50"/>
    <d v="2020-01-09T15:41:57"/>
    <s v="6810015034"/>
    <s v="经检查驾驶员座椅漏气，座椅无法升降，更换后故障排除"/>
    <s v="座椅气阀总成（气囊座椅)漏气"/>
    <s v="FH468100000014A1093"/>
    <s v="驾驶员座椅总成"/>
    <s v="北京光华荣昌汽车部件有限公司"/>
    <s v="A1093"/>
    <s v="北京光华荣昌汽车部件有限公司"/>
    <s v="FH468100000014A1093"/>
    <s v="驾驶员座椅总成"/>
    <s v="已确认"/>
    <d v="2020-01-16T13:38:26"/>
    <m/>
    <d v="2020-01-16T13:38:26"/>
    <s v="SP047"/>
    <m/>
    <s v="是"/>
    <m/>
    <m/>
    <m/>
    <m/>
    <m/>
    <m/>
    <m/>
    <m/>
    <m/>
    <m/>
    <m/>
    <m/>
    <m/>
    <s v="12JSDX240TA铝+QH70"/>
    <m/>
    <s v="已结算"/>
    <d v="2020-01-31T23:59:59"/>
    <n v="2947.28"/>
    <n v="105.84"/>
    <d v="1899-12-30T00:00:00"/>
    <d v="1901-04-15T13:26:24"/>
    <d v="1900-11-19T04:48:00"/>
    <d v="1899-12-30T00:00:00"/>
    <n v="3848.88"/>
    <m/>
    <m/>
    <m/>
    <m/>
    <m/>
    <m/>
    <m/>
    <s v="气悬浮失效"/>
    <n v="190516"/>
    <x v="0"/>
  </r>
  <r>
    <x v="1"/>
    <s v="2450"/>
    <s v="北京福田戴姆勒汽车有限公司"/>
    <s v="RCFT000052896202001070001"/>
    <s v="RCMFT000052896202001060003"/>
    <s v="终审通过"/>
    <s v="普通维修"/>
    <s v="整车"/>
    <s v="LRDS6PEB9KT022354"/>
    <s v="KT022354"/>
    <s v="欧曼"/>
    <s v="无"/>
    <s v="6系公路车"/>
    <s v="服务产品线"/>
    <d v="2019-06-28T00:00:00"/>
    <d v="2019-09-04T00:00:00"/>
    <n v="41188"/>
    <m/>
    <s v="运输车"/>
    <s v="6×4"/>
    <s v="P001"/>
    <m/>
    <m/>
    <s v="BJ4259SNFKB-AA"/>
    <s v="ISGE5-460"/>
    <s v="76279817"/>
    <s v="川北"/>
    <s v="FT000052896"/>
    <s v="FDSIC011"/>
    <s v="南充瑞美祥车业服务有限公司"/>
    <s v="刘全国"/>
    <s v="4259SMFKB-F8T00500"/>
    <d v="2020-01-06T16:27:09"/>
    <d v="2020-01-07T08:29:48"/>
    <s v="6810001329"/>
    <s v="用户反映车辆驾驶员座椅行驶中突然往下降，不回升。经检查确认座椅气悬浮总成故障导致。更换座椅气悬浮总成后故障排除"/>
    <s v="驾驶员座椅调整机构卡滞"/>
    <s v="SH5-6801120A1093"/>
    <s v="气悬浮总成"/>
    <s v="北京光华荣昌汽车部件有限公司"/>
    <s v="A1093"/>
    <s v="北京光华荣昌汽车部件有限公司"/>
    <s v="FH468100000014A1093"/>
    <s v="驾驶员座椅总成"/>
    <s v="已确认"/>
    <d v="2020-01-15T09:55:20"/>
    <m/>
    <d v="2020-01-15T09:55:20"/>
    <s v="SP041"/>
    <m/>
    <s v="是"/>
    <m/>
    <m/>
    <m/>
    <m/>
    <m/>
    <m/>
    <m/>
    <m/>
    <m/>
    <m/>
    <m/>
    <m/>
    <s v="祸首件图号由A1093厂家提供。自费外出，地址：南充市南部县火峰乡"/>
    <s v="12JSDX240TA（铝）"/>
    <m/>
    <s v="已结算"/>
    <d v="2020-01-31T23:59:59"/>
    <n v="453.46"/>
    <n v="123.48"/>
    <d v="1899-12-30T00:00:00"/>
    <d v="1900-03-12T13:12:00"/>
    <d v="1900-02-17T21:07:12"/>
    <d v="1899-12-30T00:00:00"/>
    <n v="699.36999999999989"/>
    <m/>
    <m/>
    <m/>
    <m/>
    <m/>
    <m/>
    <m/>
    <s v="气悬浮失效"/>
    <n v="0"/>
    <x v="4"/>
  </r>
  <r>
    <x v="1"/>
    <s v="2450"/>
    <s v="北京福田戴姆勒汽车有限公司"/>
    <s v="RCFT000057151202001020054"/>
    <s v="RCMFT000057151201912290032"/>
    <s v="终审通过"/>
    <s v="普通维修"/>
    <s v="整车"/>
    <s v="LRDS6PEB8KT014679"/>
    <s v="KT014679"/>
    <s v="欧曼"/>
    <s v="无"/>
    <s v="6系公路车"/>
    <s v="服务产品线"/>
    <d v="2019-04-15T00:00:00"/>
    <d v="2019-05-15T00:00:00"/>
    <n v="39383"/>
    <m/>
    <s v="运输车"/>
    <s v="6×4"/>
    <s v="P001"/>
    <m/>
    <m/>
    <s v="BJ4259SNFKB-AA"/>
    <s v="ISGE5-460"/>
    <s v="76268956"/>
    <s v="包头"/>
    <s v="FT000057151"/>
    <s v="FDNEM020"/>
    <s v="鄂尔多斯市致远汽车服务有限责任公司"/>
    <s v="刘杰"/>
    <s v="4259SMFKB-F8T00900"/>
    <d v="2019-12-28T11:56:49"/>
    <d v="2020-01-02T13:12:17"/>
    <s v="6810001329"/>
    <s v="客户车辆驾驶员座椅无法保持调整好的高度，维修人员检查发现座椅气悬浮故障，更换气悬浮总成"/>
    <s v="驾驶员座椅调整机构卡滞"/>
    <s v="SH5-6801120A1093"/>
    <s v="气悬浮总成"/>
    <s v="北京光华荣昌汽车部件有限公司"/>
    <s v="A1093"/>
    <s v="北京光华荣昌汽车部件有限公司"/>
    <s v="SH5-6801120A1093"/>
    <s v="气悬浮总成"/>
    <s v="已确认"/>
    <d v="2020-01-10T16:59:19"/>
    <m/>
    <d v="2020-01-10T16:59:19"/>
    <s v="SP050"/>
    <m/>
    <s v="是"/>
    <m/>
    <m/>
    <m/>
    <m/>
    <m/>
    <m/>
    <m/>
    <m/>
    <m/>
    <m/>
    <m/>
    <m/>
    <m/>
    <s v="12JSDX240TA（铝）"/>
    <m/>
    <s v="已结算"/>
    <d v="2020-01-31T23:59:59"/>
    <n v="453.46"/>
    <n v="223.44"/>
    <d v="1899-12-30T00:00:00"/>
    <d v="1900-03-12T13:12:00"/>
    <d v="1900-02-17T21:07:12"/>
    <d v="1899-12-30T00:00:00"/>
    <n v="799.32999999999993"/>
    <m/>
    <m/>
    <m/>
    <m/>
    <m/>
    <m/>
    <m/>
    <s v="气悬浮失效"/>
    <n v="0"/>
    <x v="4"/>
  </r>
  <r>
    <x v="1"/>
    <s v="2450"/>
    <s v="北京福田戴姆勒汽车有限公司"/>
    <s v="RCFT000066825202001010001"/>
    <s v="RCMFT000066825201912310004"/>
    <s v="终审通过"/>
    <s v="普通维修"/>
    <s v="整车"/>
    <s v="LRDS6PEBXKR023798"/>
    <s v="KR023798"/>
    <s v="欧曼"/>
    <s v="无"/>
    <s v="9系公路车"/>
    <s v="服务产品线"/>
    <d v="2019-07-29T00:00:00"/>
    <d v="2019-08-02T00:00:00"/>
    <n v="50003"/>
    <m/>
    <s v="运输车"/>
    <s v="6X4"/>
    <s v="P001"/>
    <m/>
    <m/>
    <s v="BJ4259SMFKB-AA"/>
    <s v="ISGE5-510"/>
    <s v="76282424"/>
    <s v="甘肃"/>
    <s v="FT000066825"/>
    <s v="GAS00060"/>
    <s v="甘肃雄亚汽车销售服务有限公司"/>
    <s v="何成"/>
    <s v="4259SMFKB-E5Z00100"/>
    <d v="2019-12-31T12:29:45"/>
    <d v="2020-01-01T10:22:36"/>
    <s v="6810001329"/>
    <s v="客户反映车辆座椅底座异响、气管断裂，气管断裂无法嫁接。更换驾驶员座椅总成。（座椅总成无拆分件）请领导核实审批。"/>
    <s v="驾驶员座椅调整机构卡滞"/>
    <s v="FH468100000016A1093"/>
    <s v="驾驶员座椅总成"/>
    <s v="北京光华荣昌汽车部件有限公司"/>
    <s v="A1093"/>
    <s v="北京光华荣昌汽车部件有限公司"/>
    <s v="FH468100000016A1093"/>
    <s v="驾驶员座椅总成"/>
    <s v="未确认"/>
    <d v="2020-01-14T09:10:54"/>
    <m/>
    <d v="2020-01-14T09:10:54"/>
    <s v="SP049"/>
    <m/>
    <s v="是"/>
    <m/>
    <m/>
    <m/>
    <m/>
    <m/>
    <m/>
    <m/>
    <m/>
    <m/>
    <m/>
    <m/>
    <m/>
    <s v="EST派工单号：1-QDA7DAP   此单与维修单REPFT000066825201912310002同时外出维修，请领导核实审批。"/>
    <s v="12JSDX240A（铁）"/>
    <s v="5.190734520"/>
    <s v="已结算"/>
    <d v="2020-01-31T23:59:59"/>
    <n v="3158.75"/>
    <n v="246.96"/>
    <d v="1899-12-30T00:00:00"/>
    <d v="1901-05-19T09:36:00"/>
    <d v="1900-12-12T11:02:24"/>
    <d v="1899-12-30T00:00:00"/>
    <n v="4258.57"/>
    <m/>
    <m/>
    <m/>
    <m/>
    <m/>
    <m/>
    <m/>
    <s v="气悬浮失效"/>
    <n v="0"/>
    <x v="0"/>
  </r>
  <r>
    <x v="1"/>
    <s v="2450"/>
    <s v="北京福田戴姆勒汽车有限公司"/>
    <s v="RCFT000068424202001070002"/>
    <e v="#N/A"/>
    <s v="终审通过"/>
    <s v="外出服务"/>
    <s v="整车"/>
    <s v="LRDS6PTC4KR019273"/>
    <s v="KR019273"/>
    <s v="欧曼"/>
    <s v="无"/>
    <s v="6系公路车"/>
    <s v="服务产品线"/>
    <d v="2019-05-30T00:00:00"/>
    <d v="2019-08-31T00:00:00"/>
    <n v="88548"/>
    <m/>
    <s v="运输车"/>
    <s v="6×4"/>
    <s v="P001"/>
    <m/>
    <m/>
    <s v="BJ4259SMFCB-XA"/>
    <s v="WP13NG430E52"/>
    <s v="3119E041003"/>
    <s v="包头"/>
    <s v="FT000068424"/>
    <s v="FDNEM027"/>
    <s v="包头市银泰汽车服务有限公司"/>
    <s v="康金虎"/>
    <s v="4259SMFCB-G8Z00100"/>
    <d v="2020-01-06T13:48:27"/>
    <d v="2020-01-07T12:53:22"/>
    <s v="6810015034"/>
    <s v="用户反映：驾驶室锁不住气，经我站维修人员检查座椅气管断开，维修后车辆正常，故障排除"/>
    <s v="座椅气阀总成（气囊座椅)漏气"/>
    <s v="FH468100000014A1093"/>
    <s v="驾驶员座椅总成"/>
    <s v="北京光华荣昌汽车部件有限公司"/>
    <s v="A1093"/>
    <s v="北京光华荣昌汽车部件有限公司"/>
    <s v="FH468100000014A1093"/>
    <s v="驾驶员座椅总成"/>
    <s v="已确认"/>
    <d v="2020-01-17T09:44:49"/>
    <s v=" 无任何轨迹  外出让渡结算"/>
    <d v="2020-01-17T09:44:49"/>
    <s v="SP048"/>
    <m/>
    <s v="是"/>
    <m/>
    <m/>
    <m/>
    <m/>
    <m/>
    <m/>
    <m/>
    <m/>
    <m/>
    <m/>
    <m/>
    <m/>
    <s v="因当地下大雪，用户无法进站，该用户为抱怨用户，投诉到400，400电话派工外出，我站自建工单外出，请核实并给与通过"/>
    <s v="12JSDX240TA（铝）"/>
    <m/>
    <s v="已结算"/>
    <d v="2020-01-31T23:59:59"/>
    <n v="0"/>
    <n v="223.44"/>
    <d v="1899-12-30T00:00:00"/>
    <d v="1899-12-30T00:00:00"/>
    <d v="1899-12-30T00:00:00"/>
    <d v="1899-12-30T00:00:00"/>
    <n v="223.44"/>
    <m/>
    <m/>
    <m/>
    <m/>
    <m/>
    <m/>
    <m/>
    <s v="气路总成"/>
    <m/>
    <x v="1"/>
  </r>
  <r>
    <x v="1"/>
    <s v="2450"/>
    <s v="北京福田戴姆勒汽车有限公司"/>
    <s v="RCFT000071408202001050003"/>
    <s v="RCMFT000071408202001050002"/>
    <s v="终审通过"/>
    <s v="普通维修"/>
    <s v="整车"/>
    <s v="LRDV7PEC2KR015407"/>
    <s v="KR015407"/>
    <s v="欧曼"/>
    <s v="无"/>
    <s v="9系非公路车"/>
    <s v="服务产品线"/>
    <d v="2019-04-30T00:00:00"/>
    <d v="2019-09-25T00:00:00"/>
    <n v="70890"/>
    <m/>
    <s v="运输车"/>
    <s v="8X4"/>
    <s v="P002"/>
    <m/>
    <s v="BJ3319DMPKF"/>
    <s v="BJ3319DMPKF-AA"/>
    <s v="ISGE5-430"/>
    <s v="76248668"/>
    <s v="黑吉"/>
    <s v="FT000071408"/>
    <s v="FDHEL013"/>
    <s v="哈尔滨润宇广溢汽车销售服务有限公司"/>
    <s v="李云明"/>
    <s v="3319DPPKF-A5Z00200"/>
    <d v="2020-01-05T12:16:35"/>
    <d v="2020-01-05T15:11:50"/>
    <s v="6810015034"/>
    <s v="经检查发现该车辆驾驶员座椅气阀总成漏气."/>
    <s v="座椅气阀总成（气囊座椅)漏气"/>
    <s v="SH5-6801120A1093"/>
    <s v="气悬浮总成"/>
    <s v="北京光华荣昌汽车部件有限公司"/>
    <s v="A1093"/>
    <s v="北京光华荣昌汽车部件有限公司"/>
    <s v="SH5-6801120A1093"/>
    <s v="气悬浮总成"/>
    <s v="已确认"/>
    <d v="2020-01-14T11:06:54"/>
    <m/>
    <d v="2020-01-14T11:06:54"/>
    <s v="SP051"/>
    <m/>
    <s v="是"/>
    <m/>
    <m/>
    <m/>
    <m/>
    <m/>
    <m/>
    <m/>
    <m/>
    <m/>
    <m/>
    <m/>
    <m/>
    <m/>
    <s v="12JSD180A(Q)铁"/>
    <m/>
    <s v="已结算"/>
    <d v="2020-01-31T23:59:59"/>
    <n v="453.46"/>
    <n v="246.96"/>
    <d v="1899-12-30T00:00:00"/>
    <d v="1900-03-12T13:12:00"/>
    <d v="1900-02-17T21:07:12"/>
    <d v="1899-12-30T00:00:00"/>
    <n v="822.84999999999991"/>
    <m/>
    <m/>
    <m/>
    <m/>
    <m/>
    <m/>
    <m/>
    <s v="气悬浮失效"/>
    <n v="0"/>
    <x v="4"/>
  </r>
  <r>
    <x v="1"/>
    <s v="2450"/>
    <s v="北京福田戴姆勒汽车有限公司"/>
    <s v="RCFT000074009202001010001"/>
    <s v="RCMFT000074009202001010001"/>
    <s v="终审通过"/>
    <s v="普通维修"/>
    <s v="整车"/>
    <s v="LRDS6PEB4KR020654"/>
    <s v="KR020654"/>
    <s v="欧曼"/>
    <s v="无"/>
    <s v="6系公路车"/>
    <s v="服务产品线"/>
    <d v="2019-06-10T00:00:00"/>
    <d v="2019-07-17T00:00:00"/>
    <n v="55261"/>
    <m/>
    <s v="运输车"/>
    <s v="6×4"/>
    <s v="P001"/>
    <m/>
    <m/>
    <s v="BJ4259SMFKB-AC"/>
    <s v="ISGE5-460"/>
    <s v="76277405"/>
    <s v="豫南"/>
    <s v="FT000074009"/>
    <s v="FDHEN003"/>
    <s v="永城市金达汽车服务有限公司"/>
    <s v="高龙龙"/>
    <s v="4259SMFKB-F8Z00500"/>
    <d v="2020-01-01T13:57:44"/>
    <d v="2020-01-01T15:01:43"/>
    <s v="6810001058"/>
    <s v="车主反映车辆座椅损坏，经维修人员检修发现，车辆驾驶员座椅总成无法调整，"/>
    <s v="驾驶员座椅装配不当"/>
    <s v="FH468100000014A1093"/>
    <s v="驾驶员座椅总成"/>
    <s v="北京光华荣昌汽车部件有限公司"/>
    <s v="A1093"/>
    <s v="北京光华荣昌汽车部件有限公司"/>
    <s v="FH468100000014A1093"/>
    <s v="驾驶员座椅总成"/>
    <s v="已确认"/>
    <d v="2020-01-13T11:17:43"/>
    <m/>
    <d v="2020-01-13T11:17:43"/>
    <s v="SP049"/>
    <m/>
    <s v="是"/>
    <m/>
    <m/>
    <m/>
    <m/>
    <m/>
    <m/>
    <m/>
    <m/>
    <m/>
    <m/>
    <m/>
    <m/>
    <m/>
    <s v="12JSDX240TA（铝）"/>
    <m/>
    <s v="已结算"/>
    <d v="2020-01-31T23:59:59"/>
    <n v="2947.28"/>
    <n v="111.72"/>
    <d v="1899-12-30T00:00:00"/>
    <d v="1901-04-15T13:26:24"/>
    <d v="1900-11-19T04:48:00"/>
    <d v="1899-12-30T00:00:00"/>
    <n v="3854.7599999999998"/>
    <m/>
    <m/>
    <m/>
    <m/>
    <m/>
    <m/>
    <m/>
    <s v="升降阀漏气"/>
    <n v="190604"/>
    <x v="1"/>
  </r>
  <r>
    <x v="1"/>
    <s v="2450"/>
    <s v="北京福田戴姆勒汽车有限公司"/>
    <s v="RCFT000077511202001030003"/>
    <s v="RCMFT000077511201912310099"/>
    <s v="终审通过"/>
    <s v="普通维修"/>
    <s v="整车"/>
    <s v="LRDS6PEB3KR029572"/>
    <s v="KR029572"/>
    <s v="欧曼"/>
    <s v="无"/>
    <s v="6系公路车"/>
    <s v="服务产品线"/>
    <d v="2019-09-12T00:00:00"/>
    <d v="2019-09-26T00:00:00"/>
    <n v="32506"/>
    <m/>
    <s v="运输车"/>
    <s v="6×4"/>
    <s v="P001"/>
    <m/>
    <m/>
    <s v="BJ4259SMFKB-AC"/>
    <s v="ISGE5-510"/>
    <s v="76290548"/>
    <s v="冀北"/>
    <s v="FT000077511"/>
    <s v="FDHEB052"/>
    <s v="昌黎县黎昌鸿图汽车维修有限公司"/>
    <s v="袁春霞"/>
    <s v="4259SMFKB-B9Z04100"/>
    <d v="2019-12-31T14:46:57"/>
    <d v="2020-01-03T09:54:24"/>
    <s v="6810001210"/>
    <s v="检查发现：驾驶员座椅坐垫右侧骨架损坏，导致右侧偏斜，无法使用。"/>
    <s v="驾驶员座椅骨架断裂"/>
    <s v="FH468100000016A1093"/>
    <s v="驾驶员座椅总成"/>
    <s v="北京光华荣昌汽车部件有限公司"/>
    <s v="A1093"/>
    <s v="北京光华荣昌汽车部件有限公司"/>
    <s v="FH468100000016A1093"/>
    <s v="驾驶员座椅总成"/>
    <s v="已确认"/>
    <d v="2020-01-13T10:24:26"/>
    <m/>
    <d v="2020-01-13T10:24:26"/>
    <s v="SP041"/>
    <m/>
    <s v="是"/>
    <m/>
    <m/>
    <m/>
    <m/>
    <m/>
    <m/>
    <m/>
    <m/>
    <m/>
    <m/>
    <m/>
    <m/>
    <s v="已联系配件技术科无拆分件，更换总成处理。"/>
    <s v="16S2530TO（铝）"/>
    <m/>
    <s v="已结算"/>
    <d v="2020-01-31T23:59:59"/>
    <n v="3158.68"/>
    <n v="95.76"/>
    <d v="1899-12-30T00:00:00"/>
    <d v="1901-05-19T09:07:12"/>
    <d v="1900-12-12T10:48:00"/>
    <d v="1899-12-30T00:00:00"/>
    <n v="4107.2700000000004"/>
    <m/>
    <m/>
    <m/>
    <m/>
    <m/>
    <m/>
    <m/>
    <s v="松旷"/>
    <n v="0"/>
    <x v="3"/>
  </r>
  <r>
    <x v="1"/>
    <s v="2450"/>
    <s v="北京福田戴姆勒汽车有限公司"/>
    <s v="RCFT000077511202001030004"/>
    <s v="RCMFT000077511201912310096"/>
    <s v="终审通过"/>
    <s v="普通维修"/>
    <s v="整车"/>
    <s v="LRDS6PEB0KT029581"/>
    <s v="KT029581"/>
    <s v="欧曼"/>
    <s v="无"/>
    <s v="6系公路车"/>
    <s v="服务产品线"/>
    <d v="2019-09-19T00:00:00"/>
    <d v="2019-10-15T00:00:00"/>
    <n v="32313"/>
    <m/>
    <s v="运输车"/>
    <s v="6×4"/>
    <s v="P001"/>
    <m/>
    <m/>
    <s v="BJ4259SMFKB-AC"/>
    <s v="ISGE5-510"/>
    <s v="76290964"/>
    <s v="冀北"/>
    <s v="FT000077511"/>
    <s v="FDHEB052"/>
    <s v="昌黎县黎昌鸿图汽车维修有限公司"/>
    <s v="袁春霞"/>
    <s v="4259SMFKB-B9Z04100"/>
    <d v="2019-12-31T15:00:08"/>
    <d v="2020-01-03T09:54:49"/>
    <s v="6810001210"/>
    <s v="检查发现：驾驶员座椅坐垫右侧内部骨架损坏，导致座椅向右倾斜，无法使用。"/>
    <s v="驾驶员座椅骨架断裂"/>
    <s v="FH468100000016A1093"/>
    <s v="驾驶员座椅总成"/>
    <s v="北京光华荣昌汽车部件有限公司"/>
    <s v="A1093"/>
    <s v="北京光华荣昌汽车部件有限公司"/>
    <s v="FH468100000016A1093"/>
    <s v="驾驶员座椅总成"/>
    <s v="已确认"/>
    <d v="2020-01-13T08:52:07"/>
    <m/>
    <d v="2020-01-13T08:52:07"/>
    <s v="SP041"/>
    <m/>
    <s v="是"/>
    <m/>
    <m/>
    <m/>
    <m/>
    <m/>
    <m/>
    <m/>
    <m/>
    <m/>
    <m/>
    <m/>
    <m/>
    <s v="已联系配件技术科，无拆分件，更换总成处理。"/>
    <s v="16S2530TO（铝）"/>
    <m/>
    <s v="已结算"/>
    <d v="2020-01-31T23:59:59"/>
    <n v="3158.68"/>
    <n v="95.76"/>
    <d v="1899-12-30T00:00:00"/>
    <d v="1901-05-19T09:07:12"/>
    <d v="1900-12-12T10:48:00"/>
    <d v="1899-12-30T00:00:00"/>
    <n v="4107.2700000000004"/>
    <m/>
    <m/>
    <m/>
    <m/>
    <m/>
    <m/>
    <m/>
    <s v="故障不再现"/>
    <n v="0"/>
    <x v="1"/>
  </r>
  <r>
    <x v="1"/>
    <s v="2450"/>
    <s v="北京福田戴姆勒汽车有限公司"/>
    <s v="RCFT000079472202001130002"/>
    <s v="RCMFT000079472202001130005"/>
    <s v="终审通过"/>
    <s v="外出服务"/>
    <s v="整车"/>
    <s v="LRDS6PEB6JT307205"/>
    <s v="JT307205"/>
    <s v="欧曼"/>
    <s v="无"/>
    <s v="6系公路车"/>
    <s v="服务产品线"/>
    <d v="2018-12-30T00:00:00"/>
    <d v="2019-04-11T00:00:00"/>
    <n v="63238"/>
    <m/>
    <s v="运输车"/>
    <s v="6X4"/>
    <s v="无"/>
    <m/>
    <s v="BJ4259SNFKB-AA"/>
    <s v="BJ4259SNFKB-AA"/>
    <s v="ISGE5-510"/>
    <s v="76252588"/>
    <s v="包头"/>
    <s v="FT000079472"/>
    <s v="FDNEM030"/>
    <s v="呼和浩特市星光汽车销售服务有限公司"/>
    <s v="刁国伟"/>
    <s v="4259SMFKB-C1Z00400"/>
    <d v="2020-01-12T07:58:10"/>
    <d v="2020-01-13T11:37:42"/>
    <s v="6810001223"/>
    <s v="驾驶员座椅骨架散，更换驾驶员座椅总成"/>
    <s v="驾驶员座椅骨架开焊"/>
    <s v="FH468100000015A1093"/>
    <s v="驾驶员座椅总成"/>
    <s v="北京光华荣昌汽车部件有限公司"/>
    <s v="A1093"/>
    <s v="北京光华荣昌汽车部件有限公司"/>
    <s v="FH468100000015A1093"/>
    <s v="驾驶员座椅总成"/>
    <s v="已确认"/>
    <d v="2020-01-19T09:54:05"/>
    <m/>
    <d v="2020-01-19T09:54:05"/>
    <s v="SP050"/>
    <m/>
    <s v="是"/>
    <m/>
    <m/>
    <m/>
    <m/>
    <m/>
    <m/>
    <m/>
    <m/>
    <m/>
    <m/>
    <m/>
    <m/>
    <m/>
    <s v="16JSD220TA（铝壳）"/>
    <m/>
    <s v="已结算"/>
    <d v="2020-01-31T23:59:59"/>
    <n v="2507"/>
    <n v="246.96"/>
    <d v="1899-12-30T00:00:00"/>
    <d v="1901-02-04T02:52:48"/>
    <d v="1900-10-01T18:28:48"/>
    <d v="1899-12-30T00:00:00"/>
    <n v="3430.85"/>
    <m/>
    <m/>
    <m/>
    <m/>
    <m/>
    <m/>
    <m/>
    <s v="气缸无法打开"/>
    <n v="0"/>
    <x v="0"/>
  </r>
  <r>
    <x v="1"/>
    <s v="2450"/>
    <s v="北京福田戴姆勒汽车有限公司"/>
    <s v="RCFT000081346202001150003"/>
    <e v="#N/A"/>
    <s v="终审通过"/>
    <s v="普通维修"/>
    <s v="整车"/>
    <s v="LRDS6PEB7KT026094"/>
    <s v="KT026094"/>
    <s v="欧曼"/>
    <s v="无"/>
    <s v="6系公路车"/>
    <s v="服务产品线"/>
    <d v="2019-08-16T00:00:00"/>
    <d v="2019-08-29T00:00:00"/>
    <n v="43421"/>
    <m/>
    <s v="运输车"/>
    <s v="6×4"/>
    <s v="P001"/>
    <m/>
    <m/>
    <s v="BJ4259SNFKB-AA"/>
    <s v="ISGE5-430"/>
    <s v="76285861"/>
    <s v="鲁东"/>
    <s v="FT000081346"/>
    <s v="FDSHD058"/>
    <s v="沂南县明轩汽车销售服务有限责任公司"/>
    <s v="高"/>
    <s v="4259SMFKB-F6T03200"/>
    <d v="2020-01-12T09:11:32"/>
    <d v="2020-01-15T20:35:14"/>
    <s v="6810015034"/>
    <s v="气囊座椅漏气，经检查是气囊座椅气管损坏，给予修复"/>
    <s v="座椅气阀总成（气囊座椅)漏气"/>
    <s v="FH468100000007A1093"/>
    <s v="驾驶员座椅总成"/>
    <s v="北京光华荣昌汽车部件有限公司"/>
    <s v="A1093"/>
    <s v="北京光华荣昌汽车部件有限公司"/>
    <s v="FH468100000007A1093"/>
    <s v="驾驶员座椅总成"/>
    <s v="已确认"/>
    <d v="2020-01-19T10:51:57"/>
    <m/>
    <d v="2020-01-19T10:51:57"/>
    <s v="SP049"/>
    <m/>
    <s v="是"/>
    <m/>
    <m/>
    <m/>
    <m/>
    <m/>
    <m/>
    <m/>
    <m/>
    <m/>
    <m/>
    <m/>
    <m/>
    <m/>
    <s v="12JSDX240TA(铝)"/>
    <m/>
    <s v="已结算"/>
    <d v="2020-01-31T23:59:59"/>
    <n v="0"/>
    <n v="111.72"/>
    <d v="1899-12-30T00:00:00"/>
    <d v="1899-12-30T00:00:00"/>
    <d v="1899-12-30T00:00:00"/>
    <d v="1899-12-30T00:00:00"/>
    <n v="111.72"/>
    <m/>
    <m/>
    <m/>
    <m/>
    <m/>
    <m/>
    <m/>
    <s v="气路总成"/>
    <m/>
    <x v="1"/>
  </r>
  <r>
    <x v="1"/>
    <s v="2450"/>
    <s v="北京福田戴姆勒汽车有限公司"/>
    <s v="RCFT000085571202001020001"/>
    <s v="RCMFT000085571202001020001"/>
    <s v="终审通过"/>
    <s v="普通维修"/>
    <s v="整车"/>
    <s v="LRDS6PEB0KT002459"/>
    <s v="KT002459"/>
    <s v="欧曼"/>
    <s v="无"/>
    <s v="6系公路车"/>
    <s v="服务产品线"/>
    <d v="2019-01-18T00:00:00"/>
    <d v="2019-03-20T00:00:00"/>
    <n v="123101"/>
    <m/>
    <s v="运输车"/>
    <s v="6X4"/>
    <s v="无"/>
    <m/>
    <m/>
    <s v="BJ4253SNFKB-AC"/>
    <s v="ISGE5-430"/>
    <s v="76251328"/>
    <s v="冀南"/>
    <s v="FT000085571"/>
    <s v="FDHEB053"/>
    <s v="保定市荣城汽车销售服务有限公司"/>
    <s v="陈亮"/>
    <s v="4257SNFKB-X7Z00800"/>
    <d v="2020-01-01T12:23:25"/>
    <d v="2020-01-02T10:54:59"/>
    <s v="6810001329"/>
    <s v="车辆驾驶员座椅不正，且座椅不能调节，检查座椅底座变形，座椅调节机构卡滞。"/>
    <s v="驾驶员座椅调整机构卡滞"/>
    <s v="SH3A-6801000A1093"/>
    <s v="底座模块化总成"/>
    <s v="北京光华荣昌汽车部件有限公司"/>
    <s v="A1093"/>
    <s v="北京光华荣昌汽车部件有限公司"/>
    <s v="SH3A-6801000A1093"/>
    <s v="底座模块化总成"/>
    <s v="已确认"/>
    <d v="2020-01-13T13:22:53"/>
    <m/>
    <d v="2020-01-13T13:22:53"/>
    <s v="SP050"/>
    <m/>
    <s v="是"/>
    <m/>
    <m/>
    <m/>
    <m/>
    <m/>
    <m/>
    <m/>
    <m/>
    <m/>
    <m/>
    <m/>
    <m/>
    <m/>
    <s v="12JSDX240TA(铝)"/>
    <m/>
    <s v="已结算"/>
    <d v="2020-01-31T23:59:59"/>
    <n v="739.89"/>
    <n v="111.72"/>
    <d v="1899-12-30T00:00:00"/>
    <d v="1900-04-27T09:07:12"/>
    <d v="1900-03-21T09:07:12"/>
    <d v="1899-12-30T00:00:00"/>
    <n v="1051.3699999999999"/>
    <m/>
    <m/>
    <m/>
    <m/>
    <m/>
    <m/>
    <m/>
    <s v="倾斜"/>
    <n v="0"/>
    <x v="3"/>
  </r>
  <r>
    <x v="1"/>
    <s v="2450"/>
    <s v="北京福田戴姆勒汽车有限公司"/>
    <s v="RCFT000089202001020001"/>
    <s v="RCMFT000089202001020001"/>
    <s v="终审通过"/>
    <s v="外出服务"/>
    <s v="整车"/>
    <s v="LRDV6PEC4KT029217"/>
    <s v="KT029217"/>
    <s v="欧曼"/>
    <s v="无"/>
    <s v="9系非公路车"/>
    <s v="服务产品线"/>
    <d v="2019-09-12T00:00:00"/>
    <d v="2019-11-11T00:00:00"/>
    <n v="11078"/>
    <m/>
    <s v="运输车"/>
    <s v="6×4"/>
    <s v="P002"/>
    <m/>
    <s v="BJ3259Y6DLL-02"/>
    <s v="BJ3259Y6DLL-01"/>
    <s v="WP12.400E62"/>
    <s v="1419S105231"/>
    <s v="京津"/>
    <s v="FT000089"/>
    <s v="BEJ00059"/>
    <s v="北京银汉华星商贸有限公司"/>
    <s v="刘欢"/>
    <s v="3259DMPKE-1FZ00100"/>
    <d v="2019-12-30T15:30:10"/>
    <d v="2020-01-02T10:13:49"/>
    <s v="6810001329"/>
    <s v="驾驶员座椅无法调节，调整机构犯卡，更换座椅"/>
    <s v="驾驶员座椅调整机构卡滞"/>
    <s v="FH468100000013A1093"/>
    <s v="驾驶员座椅总成"/>
    <s v="北京光华荣昌汽车部件有限公司"/>
    <s v="A1093"/>
    <s v="北京光华荣昌汽车部件有限公司"/>
    <s v="FH468100000013A1093"/>
    <s v="驾驶员座椅总成"/>
    <s v="已确认"/>
    <d v="2020-01-13T14:29:04"/>
    <m/>
    <d v="2020-01-13T14:29:04"/>
    <s v="SP050"/>
    <m/>
    <s v="是"/>
    <m/>
    <m/>
    <m/>
    <m/>
    <m/>
    <s v="STCFT000089202001020001"/>
    <s v="生效"/>
    <m/>
    <s v="驾驶员座椅无法调节，更换座椅"/>
    <s v="审批人 :Admin,审批时间 :2020-01-05审批意见:未上传APP照片/轨迹原因：.:_x000d_&#10;审批人：SP050_x000d_&#10;审批时间：2020/01/13  14:29:02_x000d_&#10;审批意见：_x000d_&#10;"/>
    <m/>
    <m/>
    <m/>
    <s v="12JSD220(Q)铁"/>
    <m/>
    <s v="已结算"/>
    <d v="2020-01-31T23:59:59"/>
    <n v="2944.62"/>
    <n v="123.48"/>
    <d v="1900-09-27T00:00:00"/>
    <d v="1901-04-15T03:07:12"/>
    <d v="1900-11-18T21:36:00"/>
    <d v="1899-12-30T00:00:00"/>
    <n v="4134.13"/>
    <m/>
    <m/>
    <m/>
    <m/>
    <m/>
    <m/>
    <m/>
    <s v="阻尼器螺栓脱落"/>
    <n v="0"/>
    <x v="2"/>
  </r>
  <r>
    <x v="1"/>
    <s v="2450"/>
    <s v="北京福田戴姆勒汽车有限公司"/>
    <s v="RCFT000089202001150001"/>
    <s v="RCMFT000089202001150001"/>
    <s v="终审通过"/>
    <s v="普通维修"/>
    <s v="整车"/>
    <s v="LRDV6PEC1KR029592"/>
    <s v="KR029592"/>
    <s v="欧曼"/>
    <s v="无"/>
    <s v="9系非公路车"/>
    <s v="服务产品线"/>
    <d v="2019-09-12T00:00:00"/>
    <d v="2019-11-11T00:00:00"/>
    <n v="6925"/>
    <m/>
    <s v="运输车"/>
    <s v="6×4"/>
    <s v="P002"/>
    <m/>
    <s v="BJ3259Y6DLL-02"/>
    <s v="BJ3259Y6DLL-01"/>
    <s v="WP12.400E62"/>
    <s v="1419S105196"/>
    <s v="京津"/>
    <s v="FT000089"/>
    <s v="BEJ00059"/>
    <s v="北京银汉华星商贸有限公司"/>
    <s v="刘欢"/>
    <s v="3259DMPKE-1FZ00100"/>
    <d v="2020-01-15T08:29:36"/>
    <d v="2020-01-15T10:40:09"/>
    <s v="6810001329"/>
    <s v="座椅无法调节。座椅调整机构卡滞，为该车更换驾驶员座椅故障排除。"/>
    <s v="驾驶员座椅调整机构卡滞"/>
    <s v="FH468100000013A1093"/>
    <s v="驾驶员座椅总成"/>
    <s v="北京光华荣昌汽车部件有限公司"/>
    <s v="A1093"/>
    <s v="北京光华荣昌汽车部件有限公司"/>
    <s v="FH468100000013A1093"/>
    <s v="驾驶员座椅总成"/>
    <s v="已确认"/>
    <d v="2020-01-20T16:21:37"/>
    <m/>
    <d v="2020-01-20T16:21:37"/>
    <s v="SP048"/>
    <m/>
    <s v="是"/>
    <m/>
    <m/>
    <m/>
    <m/>
    <m/>
    <m/>
    <m/>
    <m/>
    <m/>
    <m/>
    <m/>
    <m/>
    <m/>
    <s v="12JSD220(Q)铁"/>
    <m/>
    <s v="已结算"/>
    <d v="2020-01-31T23:59:59"/>
    <n v="2944.62"/>
    <n v="123.48"/>
    <d v="1899-12-30T00:00:00"/>
    <d v="1901-04-15T03:07:12"/>
    <d v="1900-11-18T21:36:00"/>
    <d v="1899-12-30T00:00:00"/>
    <n v="3863.13"/>
    <m/>
    <m/>
    <m/>
    <m/>
    <m/>
    <m/>
    <m/>
    <s v="气悬浮失效"/>
    <n v="0"/>
    <x v="0"/>
  </r>
  <r>
    <x v="1"/>
    <s v="2450"/>
    <s v="北京福田戴姆勒汽车有限公司"/>
    <s v="RCFT000762202001020003"/>
    <s v="RCMFT000762202001020001"/>
    <s v="终审通过"/>
    <s v="普通维修"/>
    <s v="整车"/>
    <s v="LRDS6PTC2JR306092"/>
    <s v="JR306092"/>
    <s v="欧曼"/>
    <s v="无"/>
    <s v="6系公路车"/>
    <s v="服务产品线"/>
    <d v="2018-12-26T00:00:00"/>
    <d v="2019-07-15T00:00:00"/>
    <n v="57124"/>
    <m/>
    <s v="运输车"/>
    <s v="6×4"/>
    <s v="P001"/>
    <m/>
    <s v="BJ4259SMFCB-XA"/>
    <s v="BJ4259SMFCB-XA"/>
    <s v="WP13NG430E52"/>
    <s v="3118L066621"/>
    <s v="粤东+琼"/>
    <s v="FT000762"/>
    <s v="HAN00009"/>
    <s v="海南云兴康盛汽车贸易有限公司"/>
    <s v="王福成"/>
    <s v="4259SMFCB-G8Z00100"/>
    <d v="2019-12-30T17:33:07"/>
    <d v="2020-01-02T15:47:10"/>
    <s v="6810015034"/>
    <s v="客户反映座椅无法升降，经检查为座椅气悬浮总成内部卡滞导致故障。更换气悬浮总成。"/>
    <s v="座椅气阀总成（气囊座椅)漏气"/>
    <s v="SH5-6801120A1093"/>
    <s v="气悬浮总成"/>
    <s v="北京光华荣昌汽车部件有限公司"/>
    <s v="A1093"/>
    <s v="北京光华荣昌汽车部件有限公司"/>
    <s v="SH5-6801120A1093"/>
    <s v="气悬浮总成"/>
    <s v="已确认"/>
    <d v="2020-01-12T10:49:46"/>
    <m/>
    <d v="2020-01-12T10:49:46"/>
    <s v="SP046"/>
    <m/>
    <s v="是"/>
    <m/>
    <m/>
    <m/>
    <m/>
    <m/>
    <m/>
    <m/>
    <m/>
    <m/>
    <m/>
    <m/>
    <m/>
    <s v="外出故障地点：海南省儋州市"/>
    <s v="12JSDX240TA（铝）"/>
    <m/>
    <s v="已结算"/>
    <d v="2020-01-31T23:59:59"/>
    <n v="453.46"/>
    <n v="246.96"/>
    <d v="1899-12-30T00:00:00"/>
    <d v="1900-03-12T13:12:00"/>
    <d v="1900-02-17T21:07:12"/>
    <d v="1899-12-30T00:00:00"/>
    <n v="822.84999999999991"/>
    <m/>
    <m/>
    <m/>
    <m/>
    <m/>
    <m/>
    <m/>
    <s v="气悬浮失效"/>
    <n v="0"/>
    <x v="4"/>
  </r>
  <r>
    <x v="1"/>
    <s v="2450"/>
    <s v="北京福田戴姆勒汽车有限公司"/>
    <s v="RCFT000854202001080006"/>
    <s v="RCMFT000854202001080001"/>
    <s v="终审通过"/>
    <s v="普通维修"/>
    <s v="整车"/>
    <s v="LRDS6PEB5KR026933"/>
    <s v="KR026933"/>
    <s v="欧曼"/>
    <s v="无"/>
    <s v="6系公路车"/>
    <s v="服务产品线"/>
    <d v="2019-08-21T00:00:00"/>
    <d v="2020-01-03T00:00:00"/>
    <n v="3250"/>
    <m/>
    <s v="运输车"/>
    <s v="6×4"/>
    <s v="P001"/>
    <m/>
    <m/>
    <s v="BJ4259SNFKB-AA"/>
    <s v="ISGE5-490"/>
    <s v="76286498"/>
    <s v="川南"/>
    <s v="FT000854"/>
    <s v="SIC00033"/>
    <s v="乐山市红久车业有限公司"/>
    <s v="曹良勇"/>
    <s v="4259SMFKB-F9Z00100"/>
    <d v="2020-01-08T11:15:27"/>
    <d v="2020-01-08T14:51:36"/>
    <s v="6810015034"/>
    <s v="客户反应驾驶室座椅漏气，座椅无法控制升级，经检查驾驶室座椅气控阀内部出现卡滞导致"/>
    <s v="座椅气阀总成（气囊座椅)漏气"/>
    <s v="FH468100000014A1093"/>
    <s v="驾驶员座椅总成"/>
    <s v="北京光华荣昌汽车部件有限公司"/>
    <s v="A1093"/>
    <s v="北京光华荣昌汽车部件有限公司"/>
    <s v="FH468100000014A1093"/>
    <s v="驾驶员座椅总成"/>
    <s v="已确认"/>
    <d v="2020-01-14T11:28:39"/>
    <m/>
    <d v="2020-01-14T11:28:39"/>
    <s v="SP042"/>
    <m/>
    <s v="是"/>
    <m/>
    <m/>
    <m/>
    <m/>
    <m/>
    <m/>
    <m/>
    <m/>
    <m/>
    <m/>
    <m/>
    <m/>
    <s v="该座椅故障联系成都中心库及总部反馈信息无拆分件，只能更换座椅总成"/>
    <s v="12JSDX240TA(铝)"/>
    <m/>
    <s v="已结算"/>
    <d v="2020-01-31T23:59:59"/>
    <n v="2947.28"/>
    <n v="246.96"/>
    <d v="1899-12-30T00:00:00"/>
    <d v="1901-04-15T13:26:24"/>
    <d v="1900-11-19T04:48:00"/>
    <d v="1899-12-30T00:00:00"/>
    <n v="3990"/>
    <m/>
    <m/>
    <m/>
    <m/>
    <m/>
    <m/>
    <m/>
    <s v="气悬浮失效"/>
    <n v="0"/>
    <x v="0"/>
  </r>
  <r>
    <x v="1"/>
    <s v="2450"/>
    <s v="北京福田戴姆勒汽车有限公司"/>
    <s v="RCFT000854202001130001"/>
    <s v="RCMFT000854202001130026"/>
    <s v="终审通过"/>
    <s v="普通维修"/>
    <s v="整车"/>
    <s v="LRDS6PEB7KT023597"/>
    <s v="KT023597"/>
    <s v="欧曼"/>
    <s v="无"/>
    <s v="6系公路车"/>
    <s v="服务产品线"/>
    <d v="2019-07-26T00:00:00"/>
    <d v="2019-09-27T00:00:00"/>
    <n v="48751"/>
    <m/>
    <s v="运输车"/>
    <s v="6×4"/>
    <s v="P001"/>
    <m/>
    <m/>
    <s v="BJ4259SNFKB-AA"/>
    <s v="ISGE5-510"/>
    <s v="76281368"/>
    <s v="川南"/>
    <s v="FT000854"/>
    <s v="SIC00033"/>
    <s v="乐山市红久车业有限公司"/>
    <s v="陈聶"/>
    <s v="4259SMFKB-B9Z03200"/>
    <d v="2020-01-13T12:13:37"/>
    <d v="2020-01-13T15:38:00"/>
    <s v="6810015034"/>
    <s v="客户反应驾驶室座椅自动升降，有时一降到底不回，经检查驾驶室座椅气控阀内出现卡滞导致"/>
    <s v="座椅气阀总成（气囊座椅)漏气"/>
    <s v="FH468100000016A1093"/>
    <s v="驾驶员座椅总成"/>
    <s v="北京光华荣昌汽车部件有限公司"/>
    <s v="A1093"/>
    <s v="北京光华荣昌汽车部件有限公司"/>
    <s v="FH468100000016A1093"/>
    <s v="驾驶员座椅总成"/>
    <s v="已确认"/>
    <d v="2020-01-20T15:16:03"/>
    <m/>
    <d v="2020-01-20T15:16:03"/>
    <s v="SP045"/>
    <m/>
    <s v="是"/>
    <m/>
    <m/>
    <m/>
    <m/>
    <m/>
    <m/>
    <m/>
    <m/>
    <m/>
    <m/>
    <m/>
    <m/>
    <s v="该座椅联系总部及中心库无拆分件，所以只能更换座椅总成。"/>
    <s v="16S2530TO （铝）"/>
    <m/>
    <s v="已结算"/>
    <d v="2020-01-31T23:59:59"/>
    <n v="3158.75"/>
    <n v="246.96"/>
    <d v="1899-12-30T00:00:00"/>
    <d v="1901-05-19T09:36:00"/>
    <d v="1900-12-12T11:02:24"/>
    <d v="1899-12-30T00:00:00"/>
    <n v="4258.57"/>
    <m/>
    <m/>
    <m/>
    <m/>
    <m/>
    <m/>
    <m/>
    <s v="气悬浮"/>
    <m/>
    <x v="0"/>
  </r>
  <r>
    <x v="1"/>
    <s v="2450"/>
    <s v="北京福田戴姆勒汽车有限公司"/>
    <s v="RCFT001672202001020004"/>
    <s v="RCMFT001672202001020002"/>
    <s v="终审通过"/>
    <s v="普通维修"/>
    <s v="整车"/>
    <s v="LRDS6PEB7KR027050"/>
    <s v="KR027050"/>
    <s v="欧曼"/>
    <s v="无"/>
    <s v="6系公路车"/>
    <s v="服务产品线"/>
    <d v="2019-08-23T00:00:00"/>
    <d v="2019-10-08T00:00:00"/>
    <n v="29106"/>
    <m/>
    <s v="运输车"/>
    <s v="6×4"/>
    <s v="P001"/>
    <m/>
    <m/>
    <s v="BJ4259SNFKB-AA"/>
    <s v="ISGE5-430"/>
    <s v="76287185"/>
    <s v="冀南"/>
    <s v="FT001672"/>
    <s v="HEB00213"/>
    <s v="邢台上联汽车销售有限公司"/>
    <s v="卢宁-隆尧县腾龙货物运输有限公司"/>
    <s v="4259SMFKB-F6T00600"/>
    <d v="2020-01-01T11:05:21"/>
    <d v="2020-01-02T15:31:45"/>
    <s v="6810001329"/>
    <s v="经检查发现，驾驶员座椅调整机构无法调节导致，需要更换。"/>
    <s v="驾驶员座椅调整机构卡滞"/>
    <s v="FH468100000014A1093"/>
    <s v="驾驶员座椅总成"/>
    <s v="北京光华荣昌汽车部件有限公司"/>
    <s v="A1093"/>
    <s v="北京光华荣昌汽车部件有限公司"/>
    <s v="FH468100000014A1093"/>
    <s v="驾驶员座椅总成"/>
    <s v="已确认"/>
    <d v="2020-01-10T16:45:24"/>
    <m/>
    <d v="2020-01-10T16:45:24"/>
    <s v="SP046"/>
    <m/>
    <s v="是"/>
    <m/>
    <m/>
    <m/>
    <m/>
    <m/>
    <m/>
    <m/>
    <m/>
    <m/>
    <m/>
    <m/>
    <m/>
    <s v="因此座椅无拆分件，需更换座椅总成。"/>
    <s v="12JSDX240TA（铝）"/>
    <m/>
    <s v="已结算"/>
    <d v="2020-01-31T23:59:59"/>
    <n v="2947.28"/>
    <n v="95.76"/>
    <d v="1899-12-30T00:00:00"/>
    <d v="1901-04-15T13:26:24"/>
    <d v="1900-11-19T04:48:00"/>
    <d v="1899-12-30T00:00:00"/>
    <n v="3838.8"/>
    <m/>
    <m/>
    <m/>
    <m/>
    <m/>
    <m/>
    <m/>
    <s v="气悬浮"/>
    <m/>
    <x v="0"/>
  </r>
  <r>
    <x v="1"/>
    <s v="2450"/>
    <s v="北京福田戴姆勒汽车有限公司"/>
    <s v="RCFT001672202001150003"/>
    <s v="RCMFT001672202001140014"/>
    <s v="终审通过"/>
    <s v="普通维修"/>
    <s v="整车"/>
    <s v="LRDS6PEB2KR027750"/>
    <s v="KR027750"/>
    <s v="欧曼"/>
    <s v="无"/>
    <s v="6系公路车"/>
    <s v="服务产品线"/>
    <d v="2019-08-28T00:00:00"/>
    <d v="2019-10-14T00:00:00"/>
    <n v="42733"/>
    <m/>
    <s v="运输车"/>
    <s v="6×4"/>
    <s v="P001"/>
    <m/>
    <m/>
    <s v="BJ4259SNFKB-XJ"/>
    <s v="ISGE5-430"/>
    <s v="76288144"/>
    <s v="冀南"/>
    <s v="FT001672"/>
    <s v="HEB00213"/>
    <s v="邢台上联汽车销售有限公司"/>
    <s v="尚晓强"/>
    <s v="4259SMFKB-F6T00600"/>
    <d v="2020-01-14T08:41:50"/>
    <d v="2020-01-15T10:12:59"/>
    <s v="6810001329"/>
    <s v="经检查发现驾驶员座椅调整机构卡滞导致，建议更换处理。"/>
    <s v="驾驶员座椅调整机构卡滞"/>
    <s v="FH468100000014A1093"/>
    <s v="驾驶员座椅总成"/>
    <s v="北京光华荣昌汽车部件有限公司"/>
    <s v="A1093"/>
    <s v="北京光华荣昌汽车部件有限公司"/>
    <s v="FH468100000014A1093"/>
    <s v="驾驶员座椅总成"/>
    <s v="已确认"/>
    <d v="2020-01-17T11:35:29"/>
    <m/>
    <d v="2020-01-17T11:35:29"/>
    <s v="SP041"/>
    <m/>
    <s v="是"/>
    <m/>
    <m/>
    <m/>
    <m/>
    <m/>
    <m/>
    <m/>
    <m/>
    <m/>
    <m/>
    <m/>
    <m/>
    <s v="因该型号座椅无拆分件 更换总成处理。"/>
    <s v="12JSDX240TA（铝）"/>
    <m/>
    <s v="已结算"/>
    <d v="2020-01-31T23:59:59"/>
    <n v="2947.28"/>
    <n v="95.76"/>
    <d v="1899-12-30T00:00:00"/>
    <d v="1901-04-15T13:26:24"/>
    <d v="1900-11-19T04:48:00"/>
    <d v="1899-12-30T00:00:00"/>
    <n v="3838.8"/>
    <m/>
    <m/>
    <m/>
    <m/>
    <m/>
    <m/>
    <m/>
    <s v="故障不再现"/>
    <n v="0"/>
    <x v="1"/>
  </r>
  <r>
    <x v="1"/>
    <s v="2450"/>
    <s v="北京福田戴姆勒汽车有限公司"/>
    <s v="RCFT002178202001100006"/>
    <e v="#N/A"/>
    <s v="终审通过"/>
    <s v="商品车维修"/>
    <s v="整车"/>
    <s v="LRDS6PEB1KR039758"/>
    <s v="KR039758"/>
    <s v="欧曼"/>
    <s v="无"/>
    <s v="6系公路车"/>
    <s v="服务产品线"/>
    <d v="2019-12-03T00:00:00"/>
    <d v="2020-01-13T00:00:00"/>
    <n v="1107"/>
    <m/>
    <s v="运输车"/>
    <s v="6×4"/>
    <s v="P001"/>
    <m/>
    <m/>
    <s v="BJ4259SMFKB-AC"/>
    <s v="ISGE5-430"/>
    <s v="76308447"/>
    <s v="鲁东"/>
    <s v="FT002178"/>
    <s v="SHD00321"/>
    <s v="青岛众信联汽配有限公司"/>
    <s v="王伟杰"/>
    <s v="4259SMFKB-F6Z00900"/>
    <d v="2020-01-10T13:02:36"/>
    <d v="2020-01-10T16:08:33"/>
    <s v="6810015034"/>
    <s v="用户反映座椅底部漏气检查发现座椅气管脱落重新安装故障排除"/>
    <s v="座椅气阀总成（气囊座椅)漏气"/>
    <s v="FH468100000014FJ30A1093"/>
    <s v="驾驶员座椅总成"/>
    <s v="北京光华荣昌汽车部件有限公司"/>
    <s v="A1093"/>
    <s v="北京光华荣昌汽车部件有限公司"/>
    <s v="FH468100000014FJ30A1093"/>
    <s v="驾驶员座椅总成"/>
    <s v="未确认"/>
    <d v="2020-01-17T11:55:39"/>
    <m/>
    <d v="2020-01-17T11:55:39"/>
    <s v="SP048"/>
    <m/>
    <s v="是"/>
    <m/>
    <m/>
    <m/>
    <m/>
    <m/>
    <m/>
    <m/>
    <m/>
    <m/>
    <m/>
    <m/>
    <m/>
    <m/>
    <s v="12JSDX240TA（铝）"/>
    <m/>
    <s v="已结算"/>
    <d v="2020-01-31T23:59:59"/>
    <n v="0"/>
    <n v="95.76"/>
    <d v="1899-12-30T00:00:00"/>
    <d v="1899-12-30T00:00:00"/>
    <d v="1899-12-30T00:00:00"/>
    <d v="1899-12-30T00:00:00"/>
    <n v="95.76"/>
    <m/>
    <m/>
    <m/>
    <m/>
    <m/>
    <m/>
    <m/>
    <s v="气路总成"/>
    <m/>
    <x v="1"/>
  </r>
  <r>
    <x v="1"/>
    <s v="2450"/>
    <s v="北京福田戴姆勒汽车有限公司"/>
    <s v="RCFT002202202001050001"/>
    <s v="RCMFT002202202001050002"/>
    <s v="终审通过"/>
    <s v="普通维修"/>
    <s v="整车"/>
    <s v="LRDS6PEB2JT304687"/>
    <s v="JT304687"/>
    <s v="欧曼"/>
    <s v="无"/>
    <s v="6系公路车"/>
    <s v="服务产品线"/>
    <d v="2018-12-14T00:00:00"/>
    <d v="2019-01-14T00:00:00"/>
    <n v="149594"/>
    <m/>
    <s v="运输车"/>
    <s v="4×2"/>
    <s v="无"/>
    <m/>
    <m/>
    <s v="BJ4189SLFKA-AA"/>
    <s v="ISGE5-400"/>
    <s v="76248224"/>
    <s v="南昌"/>
    <s v="FT002202"/>
    <s v="JIX00039"/>
    <s v="南城县恒通汽车服务有限公司"/>
    <s v="黄建军"/>
    <s v="4189SLFKA-B5T00100"/>
    <d v="2020-01-04T15:21:14"/>
    <d v="2020-01-05T10:29:01"/>
    <s v="6810015034"/>
    <s v="经现场检查为气悬浮总成连接气管处漏气，更换气悬浮总成故障排除。"/>
    <s v="座椅气阀总成（气囊座椅)漏气"/>
    <s v="SH5-6801120A1093"/>
    <s v="气悬浮总成"/>
    <s v="北京光华荣昌汽车部件有限公司"/>
    <s v="A1093"/>
    <s v="北京光华荣昌汽车部件有限公司"/>
    <s v="SH5-6801120A1093"/>
    <s v="气悬浮总成"/>
    <s v="已确认"/>
    <d v="2020-01-15T13:49:52"/>
    <m/>
    <d v="2020-01-15T13:49:52"/>
    <s v="SP051"/>
    <m/>
    <s v="是"/>
    <m/>
    <m/>
    <m/>
    <m/>
    <m/>
    <m/>
    <m/>
    <m/>
    <m/>
    <m/>
    <m/>
    <m/>
    <s v="工单编号：1-57760567937"/>
    <s v="12JSDX240TA（铝）"/>
    <m/>
    <s v="已结算"/>
    <d v="2020-01-31T23:59:59"/>
    <n v="453.46"/>
    <n v="223.44"/>
    <d v="1899-12-30T00:00:00"/>
    <d v="1900-03-12T13:12:00"/>
    <d v="1900-02-17T21:07:12"/>
    <d v="1899-12-30T00:00:00"/>
    <n v="799.32999999999993"/>
    <m/>
    <m/>
    <m/>
    <m/>
    <m/>
    <m/>
    <m/>
    <s v="气悬浮失效"/>
    <n v="0"/>
    <x v="4"/>
  </r>
  <r>
    <x v="1"/>
    <s v="2450"/>
    <s v="北京福田戴姆勒汽车有限公司"/>
    <s v="RCFT002392202001080001"/>
    <e v="#N/A"/>
    <s v="终审通过"/>
    <s v="普通维修"/>
    <s v="整车"/>
    <s v="LRDS6PEB0JT307281"/>
    <s v="JT307281"/>
    <s v="欧曼"/>
    <s v="无"/>
    <s v="6系公路车"/>
    <s v="服务产品线"/>
    <d v="2018-12-31T00:00:00"/>
    <d v="2019-09-23T00:00:00"/>
    <n v="48817"/>
    <m/>
    <s v="运输车"/>
    <s v="6×4"/>
    <s v="P001"/>
    <m/>
    <m/>
    <s v="BJ4259SNFKB-AB"/>
    <s v="ISGE5-430"/>
    <s v="76252175"/>
    <s v="黑吉"/>
    <s v="FT002392"/>
    <s v="HEL00088"/>
    <s v="大庆高新区福鑫汽车修理厂"/>
    <s v="宗超"/>
    <s v="4259SNFKB-A1Z01500"/>
    <d v="2020-01-08T08:06:48"/>
    <d v="2020-01-08T11:44:40"/>
    <s v="6810001210"/>
    <s v="拆检发现 该车驾驶员座椅骨架开裂导致座椅倾斜，无拆分件更换总成处理"/>
    <s v="驾驶员座椅骨架断裂"/>
    <s v="FH468100000008A1093"/>
    <s v="驾驶员座椅总成"/>
    <s v="北京光华荣昌汽车部件有限公司"/>
    <s v="A1093"/>
    <s v="北京光华荣昌汽车部件有限公司"/>
    <s v="FH468100000008A1093"/>
    <s v="驾驶员座椅总成"/>
    <s v="已确认"/>
    <d v="2020-01-15T13:15:47"/>
    <m/>
    <d v="2020-01-15T13:15:47"/>
    <s v="SP043"/>
    <m/>
    <s v="是"/>
    <m/>
    <m/>
    <m/>
    <m/>
    <m/>
    <m/>
    <m/>
    <m/>
    <m/>
    <m/>
    <m/>
    <m/>
    <m/>
    <s v="12JSDX240TA铝+QH70"/>
    <m/>
    <s v="已结算"/>
    <d v="2020-01-31T23:59:59"/>
    <n v="2481.7800000000002"/>
    <n v="105.84"/>
    <d v="1899-12-30T00:00:00"/>
    <d v="1901-01-31T01:55:12"/>
    <d v="1900-09-28T23:45:36"/>
    <d v="1899-12-30T00:00:00"/>
    <n v="3257.6900000000005"/>
    <m/>
    <m/>
    <m/>
    <m/>
    <m/>
    <m/>
    <m/>
    <s v="断裂"/>
    <m/>
    <x v="2"/>
  </r>
  <r>
    <x v="1"/>
    <s v="2450"/>
    <s v="北京福田戴姆勒汽车有限公司"/>
    <s v="RCFT002406202001150006"/>
    <e v="#N/A"/>
    <s v="终审通过"/>
    <s v="普通维修"/>
    <s v="整车"/>
    <s v="LRDS6PEB8KR035044"/>
    <s v="KR035044"/>
    <s v="欧曼"/>
    <s v="无"/>
    <s v="6系公路车"/>
    <s v="服务产品线"/>
    <d v="2019-10-30T00:00:00"/>
    <d v="2019-11-08T00:00:00"/>
    <n v="37705"/>
    <m/>
    <s v="运输车"/>
    <s v="6×4"/>
    <s v="P001"/>
    <m/>
    <m/>
    <s v="BJ4259SMFKB-AC"/>
    <s v="ISGE5-510"/>
    <s v="76300297"/>
    <s v="鲁西"/>
    <s v="FT002406"/>
    <s v="FDSHD003"/>
    <s v="夏津县邦达汽修厂"/>
    <s v="姜金兵"/>
    <s v="4259SMFKB-C1Z01700"/>
    <d v="2020-01-15T15:03:25"/>
    <d v="2020-01-15T16:40:34"/>
    <s v="6810007329"/>
    <s v="座椅歪斜，经检修为座椅螺栓掉落造成，给予维修添加螺栓，故障排除"/>
    <s v="侧翻座椅调整机构卡滞"/>
    <s v="S4681010070A0A1093"/>
    <s v="座椅底部安装支座"/>
    <s v="北京光华荣昌汽车部件有限公司"/>
    <s v="A1093"/>
    <s v="北京光华荣昌汽车部件有限公司"/>
    <s v="S4681010070A0A1093"/>
    <s v="座椅底部安装支座"/>
    <s v="已确认"/>
    <d v="2020-01-19T16:43:28"/>
    <m/>
    <d v="2020-01-19T16:43:28"/>
    <s v="SP049"/>
    <m/>
    <s v="是"/>
    <m/>
    <m/>
    <m/>
    <m/>
    <m/>
    <m/>
    <m/>
    <m/>
    <m/>
    <m/>
    <m/>
    <m/>
    <m/>
    <s v="12JSDX240TA（铝）"/>
    <m/>
    <s v="已结算"/>
    <d v="2020-01-31T23:59:59"/>
    <n v="0"/>
    <n v="111.72"/>
    <d v="1899-12-30T00:00:00"/>
    <d v="1899-12-30T00:00:00"/>
    <d v="1899-12-30T00:00:00"/>
    <d v="1899-12-30T00:00:00"/>
    <n v="111.72"/>
    <m/>
    <m/>
    <m/>
    <m/>
    <m/>
    <m/>
    <m/>
    <s v="螺栓掉落"/>
    <m/>
    <x v="1"/>
  </r>
  <r>
    <x v="1"/>
    <s v="2450"/>
    <s v="北京福田戴姆勒汽车有限公司"/>
    <s v="RCFT002413202001110018"/>
    <s v="RCMFT002413202001110013"/>
    <s v="终审通过"/>
    <s v="普通维修"/>
    <s v="整车"/>
    <s v="LRDS6PEB0KT012702"/>
    <s v="KT012702"/>
    <s v="欧曼"/>
    <s v="无"/>
    <s v="6系公路车"/>
    <s v="服务产品线"/>
    <d v="2019-04-04T00:00:00"/>
    <d v="2019-06-06T00:00:00"/>
    <n v="95221"/>
    <m/>
    <s v="运输车"/>
    <s v="6X4"/>
    <s v="无"/>
    <m/>
    <m/>
    <s v="BJ4259SNFKB-AA"/>
    <s v="ISGE5-510"/>
    <s v="76266265"/>
    <s v="江苏"/>
    <s v="FT002413"/>
    <s v="JIS00096"/>
    <s v="新沂市百力汽车维修有限公司"/>
    <s v="陈静"/>
    <s v="4259SMFKB-C1T00900"/>
    <d v="2020-01-10T14:52:07"/>
    <d v="2020-01-11T16:21:15"/>
    <s v="7040004011"/>
    <s v="下卧铺断裂"/>
    <s v="下卧铺垫开裂"/>
    <s v="FH470400000013A1093"/>
    <s v="下卧铺总成"/>
    <s v="北京光华荣昌汽车部件有限公司"/>
    <s v="A1093"/>
    <s v="北京光华荣昌汽车部件有限公司"/>
    <s v="FH470400000013A1093"/>
    <s v="下卧铺总成"/>
    <s v="已确认"/>
    <d v="2020-01-16T11:23:25"/>
    <m/>
    <d v="2020-01-16T11:23:25"/>
    <s v="SP050"/>
    <m/>
    <s v="是"/>
    <m/>
    <m/>
    <m/>
    <m/>
    <m/>
    <m/>
    <m/>
    <m/>
    <m/>
    <m/>
    <m/>
    <m/>
    <m/>
    <s v="12TX2421TD自动+液缓（铝）"/>
    <m/>
    <s v="已结算"/>
    <d v="2020-01-31T23:59:59"/>
    <n v="628.69000000000005"/>
    <n v="105.84"/>
    <d v="1899-12-30T00:00:00"/>
    <d v="1900-04-09T14:09:36"/>
    <d v="1900-03-09T03:36:00"/>
    <d v="1899-12-30T00:00:00"/>
    <n v="904.2700000000001"/>
    <m/>
    <m/>
    <m/>
    <m/>
    <m/>
    <m/>
    <m/>
    <s v="下卧铺断裂"/>
    <m/>
    <x v="1"/>
  </r>
  <r>
    <x v="1"/>
    <s v="2450"/>
    <s v="北京福田戴姆勒汽车有限公司"/>
    <s v="RCFT002416202001010003"/>
    <s v="RCMFT002416202001010011"/>
    <s v="终审通过"/>
    <s v="普通维修"/>
    <s v="整车"/>
    <s v="LRDS6PEB7KR003816"/>
    <s v="KR003816"/>
    <s v="欧曼"/>
    <s v="无"/>
    <s v="6系公路车"/>
    <s v="服务产品线"/>
    <d v="2019-01-27T00:00:00"/>
    <d v="2019-03-13T00:00:00"/>
    <n v="131464"/>
    <m/>
    <s v="运输车"/>
    <s v="6×4"/>
    <s v="无"/>
    <m/>
    <m/>
    <s v="BJ4259SNFKB-AA"/>
    <s v="ISGE5-460"/>
    <s v="76255824"/>
    <s v="冀南"/>
    <s v="FT002416"/>
    <s v="HEB00210"/>
    <s v="邯郸市永年区现方汽车修理厂"/>
    <s v="张红坤"/>
    <s v="4259SMFKB-F6T01100"/>
    <d v="2019-12-31T17:16:24"/>
    <d v="2020-01-01T09:31:57"/>
    <s v="6810015034"/>
    <s v="座椅不起，经现场检查为座椅气控升降阀损坏漏气导致，为客户更换。"/>
    <s v="座椅气阀总成（气囊座椅)漏气"/>
    <s v="SH3A-6806006A1093"/>
    <s v="气控升降手柄总成"/>
    <s v="北京光华荣昌汽车部件有限公司"/>
    <s v="A1093"/>
    <s v="北京光华荣昌汽车部件有限公司"/>
    <s v="SH3A-6806006A1093"/>
    <s v="气控升降手柄总成"/>
    <s v="已确认"/>
    <d v="2020-01-15T09:11:00"/>
    <m/>
    <d v="2020-01-15T09:11:00"/>
    <s v="SP049"/>
    <m/>
    <s v="是"/>
    <m/>
    <m/>
    <m/>
    <m/>
    <m/>
    <m/>
    <m/>
    <m/>
    <m/>
    <m/>
    <m/>
    <m/>
    <m/>
    <s v="12JSDX240TA（铝）"/>
    <m/>
    <s v="已结算"/>
    <d v="2020-01-31T23:59:59"/>
    <n v="89.92"/>
    <n v="223.44"/>
    <d v="1899-12-30T00:00:00"/>
    <d v="1900-01-13T09:07:12"/>
    <d v="1900-01-08T21:21:36"/>
    <d v="1899-12-30T00:00:00"/>
    <n v="337.63"/>
    <m/>
    <m/>
    <m/>
    <m/>
    <m/>
    <m/>
    <m/>
    <s v="气控升降手柄损坏"/>
    <n v="0"/>
    <x v="1"/>
  </r>
  <r>
    <x v="1"/>
    <s v="2450"/>
    <s v="北京福田戴姆勒汽车有限公司"/>
    <s v="RCFT003259202001100005"/>
    <e v="#N/A"/>
    <s v="终审通过"/>
    <s v="普通维修"/>
    <s v="整车"/>
    <s v="LRDS6PEB0JR024067"/>
    <s v="JR024067"/>
    <s v="欧曼"/>
    <s v="无"/>
    <s v="6系公路车"/>
    <s v="服务产品线"/>
    <d v="2018-10-30T00:00:00"/>
    <d v="2019-03-28T00:00:00"/>
    <n v="96864"/>
    <m/>
    <s v="运输车"/>
    <s v="6×4"/>
    <s v="无"/>
    <m/>
    <m/>
    <s v="BJ4259SNFKB-AA"/>
    <s v="ISGE5-510"/>
    <s v="76238875"/>
    <s v="黑吉"/>
    <s v="FT003259"/>
    <s v="HEL00112"/>
    <s v="齐齐哈尔宇丰实业有限公司"/>
    <s v="陈先生"/>
    <s v="4259SMFKB-C1T01700"/>
    <d v="2020-01-03T14:05:39"/>
    <d v="2020-01-10T14:40:16"/>
    <s v="6810002118"/>
    <s v="用户反映车辆副驾驶员座椅异响。经检查发现该车副驾驶员座椅偏心导致此故障。"/>
    <s v="副驾驶员座椅软垫变形塌陷"/>
    <s v="FH4681020107A0A1093"/>
    <s v="副司机座椅总成"/>
    <s v="北京光华荣昌汽车部件有限公司"/>
    <s v="A1093"/>
    <s v="北京光华荣昌汽车部件有限公司"/>
    <s v="FH4681020107A0A1093"/>
    <s v="副司机座椅总成"/>
    <s v="未确认"/>
    <d v="2020-01-19T14:31:56"/>
    <m/>
    <d v="2020-01-19T14:31:56"/>
    <s v="SP048"/>
    <m/>
    <s v="是"/>
    <m/>
    <m/>
    <m/>
    <m/>
    <m/>
    <m/>
    <m/>
    <m/>
    <m/>
    <m/>
    <m/>
    <m/>
    <m/>
    <s v="16S2530TO （铝）"/>
    <m/>
    <s v="已结算"/>
    <d v="2020-01-31T23:59:59"/>
    <n v="704.9"/>
    <n v="79.38"/>
    <d v="1899-12-30T00:00:00"/>
    <d v="1900-04-21T18:43:12"/>
    <d v="1900-03-17T12:43:12"/>
    <d v="1899-12-30T00:00:00"/>
    <n v="974.58999999999992"/>
    <m/>
    <m/>
    <m/>
    <m/>
    <m/>
    <m/>
    <m/>
    <s v="/"/>
    <m/>
    <x v="1"/>
  </r>
  <r>
    <x v="1"/>
    <s v="2450"/>
    <s v="北京福田戴姆勒汽车有限公司"/>
    <s v="RCFT003402202001020003"/>
    <e v="#N/A"/>
    <s v="终审通过"/>
    <s v="普通维修"/>
    <s v="整车"/>
    <s v="LRDV7PEC9KT006593"/>
    <s v="KT006593"/>
    <s v="欧曼"/>
    <s v="无"/>
    <s v="9系非公路车"/>
    <s v="服务产品线"/>
    <d v="2019-02-25T00:00:00"/>
    <d v="2019-04-15T00:00:00"/>
    <n v="44412"/>
    <m/>
    <s v="运输车"/>
    <s v="8X4"/>
    <s v="无"/>
    <m/>
    <m/>
    <s v="BJ3319DMPKF-AB"/>
    <s v="WP12.430E50"/>
    <s v="1419B023959"/>
    <s v="鲁西"/>
    <s v="FT003402"/>
    <s v="SHD00274"/>
    <s v="枣庄联鑫汽车销售服务有限公司"/>
    <s v="姚海泉"/>
    <s v="3319DNPKF-A9Z00200"/>
    <d v="2020-01-02T13:41:17"/>
    <d v="2020-01-02T20:51:15"/>
    <s v="6810015034"/>
    <s v="客户反映车辆座椅不正常升降，经拆检车辆驾驶员座椅内部气悬浮卡滞故障，拆检维修气悬浮处理，故障排除，车辆正常使用。"/>
    <s v="座椅气阀总成（气囊座椅)漏气"/>
    <s v="SH5-6801120A1093"/>
    <s v="气悬浮总成"/>
    <s v="北京光华荣昌汽车部件有限公司"/>
    <s v="A1093"/>
    <s v="北京光华荣昌汽车部件有限公司"/>
    <s v="FH468100000013A1093"/>
    <s v="驾驶员座椅总成"/>
    <s v="未确认"/>
    <d v="2020-01-12T14:27:48"/>
    <m/>
    <d v="2020-01-12T14:27:48"/>
    <s v="SP046"/>
    <m/>
    <s v="是"/>
    <m/>
    <m/>
    <m/>
    <m/>
    <m/>
    <m/>
    <m/>
    <m/>
    <m/>
    <m/>
    <m/>
    <m/>
    <s v="城建渣土车报修，派工单号：1-QGCSDAA。"/>
    <s v="12JSDX240TA（Q）铁"/>
    <s v="5.190206631"/>
    <s v="已结算"/>
    <d v="2020-01-31T23:59:59"/>
    <n v="0"/>
    <n v="223.44"/>
    <d v="1899-12-30T00:00:00"/>
    <d v="1899-12-30T00:00:00"/>
    <d v="1899-12-30T00:00:00"/>
    <d v="1899-12-30T00:00:00"/>
    <n v="223.44"/>
    <m/>
    <m/>
    <m/>
    <m/>
    <m/>
    <m/>
    <m/>
    <s v="气悬浮"/>
    <m/>
    <x v="4"/>
  </r>
  <r>
    <x v="1"/>
    <s v="2450"/>
    <s v="北京福田戴姆勒汽车有限公司"/>
    <s v="RCFT003402202001140001"/>
    <s v="RCMFT003402202001120001"/>
    <s v="终审通过"/>
    <s v="外出服务"/>
    <s v="底盘"/>
    <s v="LRDV7PECXKT022933"/>
    <s v="KT022933"/>
    <s v="欧曼"/>
    <s v="无"/>
    <s v="6系公路车"/>
    <s v="服务产品线"/>
    <d v="2019-07-22T00:00:00"/>
    <d v="2019-09-16T00:00:00"/>
    <n v="6316"/>
    <m/>
    <s v="区域特征"/>
    <s v="8×4"/>
    <s v="无"/>
    <m/>
    <s v="无"/>
    <s v="无"/>
    <s v="WP9H336E50"/>
    <s v="3619F041692"/>
    <s v="鲁西"/>
    <s v="FT003402"/>
    <s v="SHD00274"/>
    <s v="枣庄联鑫汽车销售服务有限公司"/>
    <s v="燕家晨"/>
    <s v="5313GJB00-AA1209"/>
    <d v="2020-01-11T09:24:00"/>
    <d v="2020-01-14T19:27:52"/>
    <s v="6810001329"/>
    <s v="雷萨搅拌车客户反映座椅损坏，无法正常行驶。经外出检查发现为车辆驾驶员座椅气控升降手柄开裂脱壳损坏，无法正常使用"/>
    <s v="驾驶员座椅调整机构卡滞"/>
    <s v="SH3A-6806006A1093"/>
    <s v="气控升降手柄总成"/>
    <s v="北京光华荣昌汽车部件有限公司"/>
    <s v="A1093"/>
    <s v="北京光华荣昌汽车部件有限公司"/>
    <s v="FH0681010100A0A1093"/>
    <s v="驾驶员座椅总成"/>
    <s v="未确认"/>
    <d v="2020-01-17T11:40:13"/>
    <m/>
    <d v="2020-01-17T11:40:13"/>
    <s v="SP042"/>
    <m/>
    <s v="是"/>
    <m/>
    <m/>
    <m/>
    <m/>
    <m/>
    <s v="STCFT003402202001140001"/>
    <s v="生效"/>
    <m/>
    <s v="雷萨搅拌车客户反映座椅损坏，无法正常行驶。"/>
    <s v="审批人：_x000d_&#10;SP042_x000d_&#10;审批时间：_x000d_&#10;2020/1/16 14:33:50_x000d_&#10;审批意见：_x000d_&#10;驳回_x000d_&#10;审批人：SP042_x000d_&#10;审批时间：2020/01/17  11:40:01_x000d_&#10;审批意见：_x000d_&#10;"/>
    <m/>
    <m/>
    <s v="车辆没有车辆信息，领导维护后报单。雷萨搅拌车客户报修，呼叫中心派工单号：1-QSW2UAF。"/>
    <s v="HW15710铝"/>
    <s v="无"/>
    <s v="已结算"/>
    <d v="2020-01-31T23:59:59"/>
    <n v="89.92"/>
    <n v="111.72"/>
    <d v="1901-06-06T00:00:00"/>
    <d v="1900-01-13T09:07:12"/>
    <d v="1900-01-08T21:21:36"/>
    <d v="1899-12-30T00:00:00"/>
    <n v="748.91"/>
    <m/>
    <m/>
    <m/>
    <m/>
    <m/>
    <m/>
    <m/>
    <s v="气控升降手柄损坏"/>
    <n v="0"/>
    <x v="1"/>
  </r>
  <r>
    <x v="1"/>
    <s v="2450"/>
    <s v="北京福田戴姆勒汽车有限公司"/>
    <s v="RCFT003545202001130007"/>
    <e v="#N/A"/>
    <s v="终审通过"/>
    <s v="普通维修"/>
    <s v="整车"/>
    <s v="LRDS6PEB5KR014667"/>
    <s v="KR014667"/>
    <s v="欧曼"/>
    <s v="无"/>
    <s v="6系公路车"/>
    <s v="服务产品线"/>
    <d v="2019-04-16T00:00:00"/>
    <d v="2019-11-25T00:00:00"/>
    <n v="3646"/>
    <m/>
    <s v="运输车"/>
    <s v="6×4"/>
    <s v="P001"/>
    <m/>
    <m/>
    <s v="BJ4259SNFKB-AA"/>
    <s v="ISGE5-460"/>
    <s v="76268801"/>
    <s v="包头"/>
    <s v="FT003545"/>
    <s v="FDNEM019"/>
    <s v="鄂尔多斯市盛世融兴汽车贸易有限公司"/>
    <s v="先生"/>
    <s v="4259SMFKB-F8T00900"/>
    <d v="2020-01-13T14:03:23"/>
    <d v="2020-01-13T16:05:45"/>
    <s v="6810001329"/>
    <s v="驾驶员座椅漏气，为客户更换。配件从座椅厂家直发我服务站"/>
    <s v="驾驶员座椅调整机构卡滞"/>
    <s v="FH468100000014A1093"/>
    <s v="驾驶员座椅总成"/>
    <s v="北京光华荣昌汽车部件有限公司"/>
    <s v="A1093"/>
    <s v="北京光华荣昌汽车部件有限公司"/>
    <s v="FH468100000014A1093"/>
    <s v="驾驶员座椅总成"/>
    <s v="已确认"/>
    <d v="2020-01-19T16:56:50"/>
    <m/>
    <d v="2020-01-19T16:56:50"/>
    <s v="SP045"/>
    <m/>
    <s v="是"/>
    <m/>
    <m/>
    <m/>
    <m/>
    <m/>
    <m/>
    <m/>
    <m/>
    <m/>
    <m/>
    <m/>
    <m/>
    <m/>
    <s v="12JSDX240TA（铝）"/>
    <m/>
    <s v="已结算"/>
    <d v="2020-01-31T23:59:59"/>
    <n v="0"/>
    <n v="246.96"/>
    <d v="1899-12-30T00:00:00"/>
    <d v="1899-12-30T00:00:00"/>
    <d v="1899-12-30T00:00:00"/>
    <d v="1899-12-30T00:00:00"/>
    <n v="246.96"/>
    <m/>
    <m/>
    <m/>
    <m/>
    <m/>
    <m/>
    <m/>
    <s v="气悬浮"/>
    <m/>
    <x v="4"/>
  </r>
  <r>
    <x v="1"/>
    <s v="2450"/>
    <s v="北京福田戴姆勒汽车有限公司"/>
    <s v="RCFT003761202001150011"/>
    <s v="RCMFT003761202001150016"/>
    <s v="终审通过"/>
    <s v="普通维修"/>
    <s v="整车"/>
    <s v="LRDV7PEC2KT021601"/>
    <s v="KT021601"/>
    <s v="欧曼"/>
    <s v="无"/>
    <s v="9系非公路车"/>
    <s v="服务产品线"/>
    <d v="2019-06-21T00:00:00"/>
    <d v="2019-07-25T00:00:00"/>
    <n v="47886"/>
    <m/>
    <s v="运输车"/>
    <s v="8X4"/>
    <s v="P002"/>
    <m/>
    <m/>
    <s v="BJ3319DMPKF-AB"/>
    <s v="ISGE5-400"/>
    <s v="76278905"/>
    <s v="江苏"/>
    <s v="FT003761"/>
    <s v="JIS00082"/>
    <s v="连云港华泰汽车贸易有限公司"/>
    <s v="金同祥"/>
    <s v="3319DPPKF-A1Z00200"/>
    <d v="2020-01-13T17:17:24"/>
    <d v="2020-01-15T15:16:59"/>
    <s v="6810001329"/>
    <s v="座椅下落后重新坐上不起，检查发现座椅气悬浮阀气缸发卡不回位"/>
    <s v="驾驶员座椅调整机构卡滞"/>
    <s v="SH5-6801120A1093"/>
    <s v="气悬浮总成"/>
    <s v="北京光华荣昌汽车部件有限公司"/>
    <s v="A1093"/>
    <s v="北京光华荣昌汽车部件有限公司"/>
    <s v="SH5-6801120A1093"/>
    <s v="气悬浮总成"/>
    <s v="已确认"/>
    <d v="2020-02-03T15:23:28"/>
    <m/>
    <d v="2020-02-03T15:23:28"/>
    <s v="SP041"/>
    <m/>
    <s v="是"/>
    <m/>
    <m/>
    <m/>
    <m/>
    <m/>
    <m/>
    <m/>
    <m/>
    <m/>
    <m/>
    <m/>
    <m/>
    <s v="1-QW938W1 外出连云区大港东路为其维修"/>
    <s v="12JSD180A（Q）铁"/>
    <m/>
    <s v="已结算"/>
    <d v="2020-01-31T23:59:59"/>
    <n v="453.46"/>
    <n v="123.48"/>
    <d v="1899-12-30T00:00:00"/>
    <d v="1900-03-12T13:12:00"/>
    <d v="1900-02-17T21:07:12"/>
    <d v="1899-12-30T00:00:00"/>
    <n v="699.36999999999989"/>
    <m/>
    <m/>
    <m/>
    <m/>
    <m/>
    <m/>
    <m/>
    <s v="气悬浮失效"/>
    <n v="0"/>
    <x v="4"/>
  </r>
  <r>
    <x v="1"/>
    <s v="2450"/>
    <s v="北京福田戴姆勒汽车有限公司"/>
    <s v="RCFT003775202001030004"/>
    <e v="#N/A"/>
    <s v="终审通过"/>
    <s v="普通维修"/>
    <s v="整车"/>
    <s v="LRDV7PEC0KR007810"/>
    <s v="KR007810"/>
    <s v="欧曼"/>
    <s v="无"/>
    <s v="6系公路车"/>
    <s v="服务产品线"/>
    <d v="2019-03-06T00:00:00"/>
    <d v="2019-08-09T00:00:00"/>
    <n v="79227"/>
    <m/>
    <s v="运输车"/>
    <s v="8×4"/>
    <s v="P004"/>
    <m/>
    <m/>
    <s v="BJ1329VPPKF-AA"/>
    <s v="ISGE5-430"/>
    <s v="76253305"/>
    <s v="沈阳"/>
    <s v="FT003775"/>
    <s v="LIN00034"/>
    <s v="辽宁利丰源达汽车销售有限公司"/>
    <s v="王"/>
    <s v="1329VPPKF-B2Z00200"/>
    <d v="2020-01-02T10:06:59"/>
    <d v="2020-01-03T11:18:47"/>
    <s v="6810001329"/>
    <s v="座椅气悬浮管路崩裂，漏气"/>
    <s v="驾驶员座椅调整机构卡滞"/>
    <s v="SH5-6801120A1093"/>
    <s v="气悬浮总成"/>
    <s v="北京光华荣昌汽车部件有限公司"/>
    <s v="A1093"/>
    <s v="北京光华荣昌汽车部件有限公司"/>
    <s v="SH5-6801120A1093"/>
    <s v="气悬浮总成"/>
    <s v="已确认"/>
    <d v="2020-01-10T11:05:41"/>
    <m/>
    <d v="2020-01-10T11:05:41"/>
    <s v="SP041"/>
    <m/>
    <s v="是"/>
    <m/>
    <m/>
    <m/>
    <m/>
    <m/>
    <m/>
    <m/>
    <m/>
    <m/>
    <m/>
    <m/>
    <m/>
    <s v="维修处理"/>
    <s v="12JSDX240TA(铝)"/>
    <m/>
    <s v="已结算"/>
    <d v="2020-01-31T23:59:59"/>
    <n v="0"/>
    <n v="105.84"/>
    <d v="1899-12-30T00:00:00"/>
    <d v="1899-12-30T00:00:00"/>
    <d v="1899-12-30T00:00:00"/>
    <d v="1899-12-30T00:00:00"/>
    <n v="105.84"/>
    <m/>
    <m/>
    <m/>
    <m/>
    <m/>
    <m/>
    <m/>
    <s v="气悬浮"/>
    <m/>
    <x v="4"/>
  </r>
  <r>
    <x v="1"/>
    <s v="2450"/>
    <s v="北京福田戴姆勒汽车有限公司"/>
    <s v="RCFT003820202001020003"/>
    <s v="RCMFT003820202001020004"/>
    <s v="终审通过"/>
    <s v="普通维修"/>
    <s v="整车"/>
    <s v="LRDV6PEC0KT031630"/>
    <s v="KT031630"/>
    <s v="欧曼"/>
    <s v="无"/>
    <s v="6系公路车"/>
    <s v="服务产品线"/>
    <d v="2019-10-10T00:00:00"/>
    <d v="2019-11-26T00:00:00"/>
    <n v="11456"/>
    <m/>
    <s v="运输车"/>
    <s v="6×2"/>
    <s v="P004"/>
    <m/>
    <m/>
    <s v="BJ1259VMPKP-AA"/>
    <s v="ISGE5-280"/>
    <s v="76294483"/>
    <s v="晋北"/>
    <s v="FT003820"/>
    <s v="SHX00021"/>
    <s v="阳泉市迅力汽车修理有限责任公司"/>
    <s v="王志彬"/>
    <s v="1209VMPKL-F1Z00100"/>
    <d v="2019-12-31T17:25:06"/>
    <d v="2020-01-02T19:08:58"/>
    <s v="6810015034"/>
    <s v="漏气，经检查发现为座椅气囊调整开关损坏，为用户更换损坏物处理"/>
    <s v="座椅气阀总成（气囊座椅)漏气"/>
    <s v="F1B24968104014A1093"/>
    <s v="座椅气阀调节机构总成"/>
    <s v="北京光华荣昌汽车部件有限公司"/>
    <s v="A1093"/>
    <s v="北京光华荣昌汽车部件有限公司"/>
    <s v="F1B24968104014A1093"/>
    <s v="座椅气阀调节机构总成"/>
    <s v="未确认"/>
    <d v="2020-01-13T10:54:06"/>
    <m/>
    <d v="2020-01-13T10:54:06"/>
    <s v="SP046"/>
    <m/>
    <s v="是"/>
    <m/>
    <m/>
    <m/>
    <m/>
    <m/>
    <m/>
    <m/>
    <m/>
    <m/>
    <m/>
    <m/>
    <m/>
    <m/>
    <s v="9JS119TA铁壳"/>
    <m/>
    <s v="已结算"/>
    <d v="2020-01-31T23:59:59"/>
    <n v="186.25"/>
    <n v="223.44"/>
    <d v="1899-12-30T00:00:00"/>
    <d v="1900-01-28T19:12:00"/>
    <d v="1900-01-19T11:31:12"/>
    <d v="1899-12-30T00:00:00"/>
    <n v="459.97"/>
    <m/>
    <m/>
    <m/>
    <m/>
    <m/>
    <m/>
    <m/>
    <s v="气阀失效"/>
    <n v="0"/>
    <x v="1"/>
  </r>
  <r>
    <x v="1"/>
    <s v="2450"/>
    <s v="北京福田戴姆勒汽车有限公司"/>
    <s v="RCFT003820202001020004"/>
    <s v="RCMFT003820202001020005"/>
    <s v="终审通过"/>
    <s v="普通维修"/>
    <s v="整车"/>
    <s v="LRDS6PTC5JH615108"/>
    <s v="JH615108"/>
    <s v="欧曼"/>
    <s v="无"/>
    <s v="6系公路车"/>
    <s v="服务产品线"/>
    <d v="2018-08-11T00:00:00"/>
    <d v="2018-09-30T00:00:00"/>
    <n v="249082"/>
    <m/>
    <s v="运输车"/>
    <s v="6X4"/>
    <s v="无"/>
    <m/>
    <m/>
    <s v="BJ4253SNFCB-AC"/>
    <s v="WP12NG420E50"/>
    <s v="1418G096450"/>
    <s v="晋北"/>
    <s v="FT003820"/>
    <s v="SHX00021"/>
    <s v="阳泉市迅力汽车修理有限责任公司"/>
    <s v="岳卫忠"/>
    <s v="4257SNFCB-W7Z00100"/>
    <d v="2019-12-31T18:25:21"/>
    <d v="2020-01-02T19:12:26"/>
    <s v="6810001210"/>
    <s v="用户反映：车辆座椅倾斜异响漏气，到站后检查发现为座椅骨架开裂座椅坐垫塌陷，气囊损坏导致漏气，为用户更换座椅总成后故障排除"/>
    <s v="驾驶员座椅骨架断裂"/>
    <s v="FH0681010012A0A1093"/>
    <s v="驾驶员座椅总成"/>
    <s v="北京光华荣昌汽车部件有限公司"/>
    <s v="A1093"/>
    <s v="北京光华荣昌汽车部件有限公司"/>
    <s v="FH0681010012A0A1093"/>
    <s v="驾驶员座椅总成"/>
    <s v="未确认"/>
    <d v="2020-01-12T14:47:35"/>
    <m/>
    <d v="2020-01-12T14:47:35"/>
    <s v="SP046"/>
    <m/>
    <s v="是"/>
    <m/>
    <m/>
    <m/>
    <m/>
    <m/>
    <m/>
    <m/>
    <m/>
    <m/>
    <m/>
    <m/>
    <m/>
    <m/>
    <s v="12JSD180TA（铝）"/>
    <m/>
    <s v="已结算"/>
    <d v="2020-01-31T23:59:59"/>
    <n v="1428.42"/>
    <n v="95.76"/>
    <d v="1899-12-30T00:00:00"/>
    <d v="1900-08-15T12:57:36"/>
    <d v="1900-06-05T02:52:48"/>
    <d v="1899-12-30T00:00:00"/>
    <n v="1909.84"/>
    <m/>
    <m/>
    <m/>
    <m/>
    <m/>
    <m/>
    <m/>
    <s v="漏油"/>
    <n v="0"/>
    <x v="6"/>
  </r>
  <r>
    <x v="1"/>
    <s v="2450"/>
    <s v="北京福田戴姆勒汽车有限公司"/>
    <s v="RCFT003820202001110002"/>
    <s v="RCMFT003820202001110002"/>
    <s v="终审通过"/>
    <s v="普通维修"/>
    <s v="整车"/>
    <s v="LRDS6PTC5JT022197"/>
    <s v="JT022197"/>
    <s v="欧曼"/>
    <s v="无"/>
    <s v="6系公路车"/>
    <s v="服务产品线"/>
    <d v="2018-10-17T00:00:00"/>
    <d v="2018-10-25T00:00:00"/>
    <n v="201722"/>
    <m/>
    <s v="运输车"/>
    <s v="6×4"/>
    <s v="无"/>
    <m/>
    <m/>
    <s v="BJ4253SNFCB-AE"/>
    <s v="ISG12GE5-400"/>
    <s v="76237251"/>
    <s v="晋北"/>
    <s v="FT003820"/>
    <s v="SHX00021"/>
    <s v="阳泉市迅力汽车修理有限责任公司"/>
    <s v="樊海峰"/>
    <s v="4257SNFCB-W7T00100"/>
    <d v="2020-01-09T12:34:13"/>
    <d v="2020-01-11T09:26:43"/>
    <s v="6810001210"/>
    <s v="用户反映：车辆座椅漏气倾斜异响，到站后检查发现为座椅骨架损坏导致切斜座椅坐垫开裂气囊漏气，需为用户更换座椅处理"/>
    <s v="驾驶员座椅骨架断裂"/>
    <s v="FH0681010100A0A1093"/>
    <s v="驾驶员座椅总成"/>
    <s v="北京光华荣昌汽车部件有限公司"/>
    <s v="A1093"/>
    <s v="北京光华荣昌汽车部件有限公司"/>
    <s v="FH0681010100A0A1093"/>
    <s v="驾驶员座椅总成"/>
    <s v="已确认"/>
    <d v="2020-01-16T13:49:24"/>
    <m/>
    <d v="2020-01-16T13:49:24"/>
    <s v="SP046"/>
    <m/>
    <s v="是"/>
    <m/>
    <m/>
    <m/>
    <m/>
    <m/>
    <m/>
    <m/>
    <m/>
    <m/>
    <m/>
    <m/>
    <m/>
    <m/>
    <s v="12JSD180TA（铝）"/>
    <m/>
    <s v="已结算"/>
    <d v="2020-01-31T23:59:59"/>
    <n v="1428.42"/>
    <n v="95.76"/>
    <d v="1899-12-30T00:00:00"/>
    <d v="1900-08-15T12:57:36"/>
    <d v="1900-06-05T02:52:48"/>
    <d v="1899-12-30T00:00:00"/>
    <n v="1909.8400000000001"/>
    <m/>
    <m/>
    <m/>
    <m/>
    <m/>
    <m/>
    <m/>
    <s v="偏斜"/>
    <m/>
    <x v="2"/>
  </r>
  <r>
    <x v="1"/>
    <s v="2450"/>
    <s v="北京福田戴姆勒汽车有限公司"/>
    <s v="RCFT003827202001080006"/>
    <e v="#N/A"/>
    <s v="终审通过"/>
    <s v="普通维修"/>
    <s v="整车"/>
    <s v="LRDS6PEBXKR003969"/>
    <s v="KR003969"/>
    <s v="欧曼"/>
    <s v="无"/>
    <s v="6系公路车"/>
    <s v="服务产品线"/>
    <d v="2019-01-28T00:00:00"/>
    <d v="2019-04-12T00:00:00"/>
    <n v="67362"/>
    <m/>
    <s v="运输车"/>
    <s v="6X4"/>
    <s v="无"/>
    <m/>
    <m/>
    <s v="BJ4259SNFKB-AA"/>
    <s v="ISGE5-430"/>
    <s v="76255864"/>
    <s v="乌鲁木齐"/>
    <s v="FT003827"/>
    <s v="XIJ00026"/>
    <s v="新疆华域盛汽车销售有限公司"/>
    <s v="程建良"/>
    <s v="4259SMFKB-F6Z00500"/>
    <d v="2020-01-06T12:08:46"/>
    <d v="2020-01-08T21:26:04"/>
    <s v="6810011119"/>
    <s v="该车座椅无法前后调节，滑轨卡滞，拆装维修后故障排除."/>
    <s v="座椅滑轨装饰条松脱"/>
    <s v="S4681010060A0A1093"/>
    <s v="滑轨总成"/>
    <s v="北京光华荣昌汽车部件有限公司"/>
    <s v="A1093"/>
    <s v="北京光华荣昌汽车部件有限公司"/>
    <s v="S4681010060A0A1093"/>
    <s v="滑轨总成"/>
    <s v="已确认"/>
    <d v="2020-01-14T13:50:27"/>
    <m/>
    <d v="2020-01-14T13:50:27"/>
    <s v="SP044"/>
    <m/>
    <s v="是"/>
    <m/>
    <m/>
    <m/>
    <m/>
    <m/>
    <m/>
    <m/>
    <m/>
    <m/>
    <m/>
    <m/>
    <m/>
    <s v="1-QLWMF42               "/>
    <s v="12JSDX240TA（铝）"/>
    <m/>
    <s v="已结算"/>
    <d v="2020-01-31T23:59:59"/>
    <n v="0"/>
    <n v="123.48"/>
    <d v="1899-12-30T00:00:00"/>
    <d v="1899-12-30T00:00:00"/>
    <d v="1899-12-30T00:00:00"/>
    <d v="1899-12-30T00:00:00"/>
    <n v="123.48"/>
    <m/>
    <m/>
    <m/>
    <m/>
    <m/>
    <m/>
    <m/>
    <s v="滑轨卡滞"/>
    <m/>
    <x v="1"/>
  </r>
  <r>
    <x v="1"/>
    <s v="2450"/>
    <s v="北京福田戴姆勒汽车有限公司"/>
    <s v="RCFT003827202001080010"/>
    <s v="RCMFT003827202001080055"/>
    <s v="终审通过"/>
    <s v="普通维修"/>
    <s v="整车"/>
    <s v="LRDV6PEC8KT008192"/>
    <s v="KT008192"/>
    <s v="欧曼"/>
    <s v="无"/>
    <s v="9系非公路车"/>
    <s v="服务产品线"/>
    <d v="2019-03-08T00:00:00"/>
    <d v="2019-04-21T00:00:00"/>
    <n v="47930"/>
    <m/>
    <s v="运输车"/>
    <s v="6X4"/>
    <s v="P002"/>
    <m/>
    <m/>
    <s v="BJ3253DLPKE-AE"/>
    <s v="WP12.375E50"/>
    <s v="1419B031006"/>
    <s v="乌鲁木齐"/>
    <s v="FT003827"/>
    <s v="XIJ00026"/>
    <s v="新疆华域盛汽车销售有限公司"/>
    <s v="陈沛"/>
    <s v="3253DMPKB-X1Z01800"/>
    <d v="2020-01-04T16:31:56"/>
    <d v="2020-01-08T21:29:34"/>
    <s v="6810001329"/>
    <s v="该车无法调节，检查发现气控升降手柄损坏，更换新件故障排除."/>
    <s v="驾驶员座椅调整机构卡滞"/>
    <s v="SH3A-6806006A1093"/>
    <s v="气控升降手柄总成"/>
    <s v="北京光华荣昌汽车部件有限公司"/>
    <s v="A1093"/>
    <s v="北京光华荣昌汽车部件有限公司"/>
    <s v="SH3A-6806006A1093"/>
    <s v="气控升降手柄总成"/>
    <s v="已确认"/>
    <d v="2020-01-14T13:42:19"/>
    <m/>
    <d v="2020-01-14T13:42:19"/>
    <s v="SP044"/>
    <m/>
    <s v="是"/>
    <m/>
    <m/>
    <m/>
    <m/>
    <m/>
    <m/>
    <m/>
    <m/>
    <m/>
    <m/>
    <m/>
    <m/>
    <s v="1-QJBLF7H   备注：因库存导致延迟报单                     "/>
    <s v="12JSD180(Q)铁"/>
    <m/>
    <s v="已结算"/>
    <d v="2020-01-31T23:59:59"/>
    <n v="89.92"/>
    <n v="123.48"/>
    <d v="1899-12-30T00:00:00"/>
    <d v="1900-01-13T09:07:12"/>
    <d v="1900-01-08T21:21:36"/>
    <d v="1899-12-30T00:00:00"/>
    <n v="237.67000000000002"/>
    <m/>
    <m/>
    <m/>
    <m/>
    <m/>
    <m/>
    <m/>
    <s v="气控升降手柄损坏"/>
    <n v="0"/>
    <x v="1"/>
  </r>
  <r>
    <x v="1"/>
    <s v="2450"/>
    <s v="北京福田戴姆勒汽车有限公司"/>
    <s v="RCFT003827202001100002"/>
    <e v="#N/A"/>
    <s v="终审通过"/>
    <s v="普通维修"/>
    <s v="整车"/>
    <s v="LRDS6PEB2KR014433"/>
    <s v="KR014433"/>
    <s v="欧曼"/>
    <s v="无"/>
    <s v="6系公路车"/>
    <s v="服务产品线"/>
    <d v="2019-04-14T00:00:00"/>
    <d v="2019-07-05T00:00:00"/>
    <n v="76720"/>
    <m/>
    <s v="运输车"/>
    <s v="6X4"/>
    <s v="P001"/>
    <m/>
    <m/>
    <s v="BJ4259SNFKB-AA"/>
    <s v="ISGE5-430"/>
    <s v="76268391"/>
    <s v="乌鲁木齐"/>
    <s v="FT003827"/>
    <s v="XIJ00026"/>
    <s v="新疆华域盛汽车销售有限公司"/>
    <s v="池京余"/>
    <s v="4259SMFKB-B6Z00900"/>
    <d v="2020-01-07T11:21:27"/>
    <d v="2020-01-10T16:03:52"/>
    <s v="6810001329"/>
    <s v="该车驾驶员座椅无减震，检查发现座椅调节机构损坏，拆装修复故障排除."/>
    <s v="驾驶员座椅调整机构卡滞"/>
    <s v="FH468100000016A1093"/>
    <s v="驾驶员座椅总成"/>
    <s v="北京光华荣昌汽车部件有限公司"/>
    <s v="A1093"/>
    <s v="北京光华荣昌汽车部件有限公司"/>
    <s v="FH468100000016A1093"/>
    <s v="驾驶员座椅总成"/>
    <s v="未确认"/>
    <d v="2020-01-19T10:54:57"/>
    <m/>
    <d v="2020-01-19T10:54:57"/>
    <s v="SP048"/>
    <m/>
    <s v="是"/>
    <m/>
    <m/>
    <m/>
    <m/>
    <m/>
    <m/>
    <m/>
    <m/>
    <m/>
    <m/>
    <m/>
    <m/>
    <s v="A202001070685    备注： 因PWMS系统无货位，无法领料完成，导致延迟，请老师核实."/>
    <s v="12JSDX240TA(铝)"/>
    <m/>
    <s v="已结算"/>
    <d v="2020-01-31T23:59:59"/>
    <n v="0"/>
    <n v="123.48"/>
    <d v="1899-12-30T00:00:00"/>
    <d v="1899-12-30T00:00:00"/>
    <d v="1899-12-30T00:00:00"/>
    <d v="1899-12-30T00:00:00"/>
    <n v="123.48"/>
    <m/>
    <m/>
    <m/>
    <m/>
    <m/>
    <m/>
    <m/>
    <s v="气悬浮"/>
    <m/>
    <x v="4"/>
  </r>
  <r>
    <x v="1"/>
    <s v="2450"/>
    <s v="北京福田戴姆勒汽车有限公司"/>
    <s v="RCFT003842202001090004"/>
    <s v="RCMFT003842201912310001"/>
    <s v="终审通过"/>
    <s v="普通维修"/>
    <s v="整车"/>
    <s v="LRDS6PEBXJT501719"/>
    <s v="JT501719"/>
    <s v="欧曼"/>
    <s v="无"/>
    <s v="6系公路车"/>
    <s v="服务产品线"/>
    <d v="2018-02-06T00:00:00"/>
    <d v="2018-10-25T00:00:00"/>
    <n v="107107"/>
    <m/>
    <s v="运输车"/>
    <s v="6X4"/>
    <s v="无"/>
    <m/>
    <s v="4259SMFKB-M2Z00100"/>
    <s v="BJ4259SNFKB-AJ"/>
    <s v="WP12.430E50"/>
    <s v="1418S800057"/>
    <s v="皖北"/>
    <s v="FT003842"/>
    <s v="ANH00039"/>
    <s v="安徽安瑞汽车销售有限公司"/>
    <s v="程旭"/>
    <s v="4259SMFKB-M2Z00100"/>
    <d v="2019-12-30T17:15:17"/>
    <d v="2020-01-09T17:02:20"/>
    <s v="6810001223"/>
    <s v="经袁应根检查发现座框减震器脱焊。"/>
    <s v="驾驶员座椅骨架开焊"/>
    <s v="SH4A-6805001A1093"/>
    <s v="坐框减震器总成"/>
    <s v="北京光华荣昌汽车部件有限公司"/>
    <s v="A1093"/>
    <s v="北京光华荣昌汽车部件有限公司"/>
    <s v="SH4A-6805001A1093"/>
    <s v="坐框减震器总成"/>
    <s v="已确认"/>
    <d v="2020-01-15T14:58:57"/>
    <m/>
    <d v="2020-01-15T14:58:57"/>
    <s v="SP047"/>
    <m/>
    <s v="是"/>
    <m/>
    <m/>
    <m/>
    <m/>
    <m/>
    <m/>
    <m/>
    <m/>
    <m/>
    <m/>
    <m/>
    <m/>
    <m/>
    <m/>
    <m/>
    <s v="已结算"/>
    <d v="2020-01-31T23:59:59"/>
    <n v="387.03"/>
    <n v="123.48"/>
    <d v="1899-12-30T00:00:00"/>
    <d v="1900-03-01T22:04:48"/>
    <d v="1900-02-10T13:40:48"/>
    <d v="1899-12-30T00:00:00"/>
    <n v="615"/>
    <m/>
    <m/>
    <m/>
    <m/>
    <m/>
    <m/>
    <m/>
    <s v="松旷"/>
    <n v="0"/>
    <x v="3"/>
  </r>
  <r>
    <x v="1"/>
    <s v="2450"/>
    <s v="北京福田戴姆勒汽车有限公司"/>
    <s v="RCFT003851202001040003"/>
    <e v="#N/A"/>
    <s v="终审通过"/>
    <s v="外出服务"/>
    <s v="整车"/>
    <s v="LRDV7PEC1KR021926"/>
    <s v="KR021926"/>
    <s v="欧曼"/>
    <s v="无"/>
    <s v="9系非公路车"/>
    <s v="服务产品线"/>
    <d v="2019-06-25T00:00:00"/>
    <d v="2019-08-02T00:00:00"/>
    <n v="25716"/>
    <m/>
    <s v="运输车"/>
    <s v="8X4"/>
    <s v="P002"/>
    <m/>
    <m/>
    <s v="BJ3319DMPKF-AB"/>
    <s v="ISGE5-460"/>
    <s v="76279626"/>
    <s v="重庆"/>
    <s v="FT003851"/>
    <s v="CHQ00013"/>
    <s v="重庆维协汽车修理服务有限责任公司"/>
    <s v="许"/>
    <s v="3319DPPKF-A8Z00100"/>
    <d v="2019-12-31T15:54:00"/>
    <d v="2020-01-04T13:25:18"/>
    <s v="6810001111"/>
    <s v="座椅坏，经检查为座垫开裂，更换座垫故障排除，注：配件供应商提供，无材料费"/>
    <s v="驾驶员座椅软垫开裂"/>
    <s v="FH468100000013A1093"/>
    <s v="驾驶员座椅总成"/>
    <s v="北京光华荣昌汽车部件有限公司"/>
    <s v="A1093"/>
    <s v="北京光华荣昌汽车部件有限公司"/>
    <s v="FH468100000013A1093"/>
    <s v="驾驶员座椅总成"/>
    <s v="已确认"/>
    <d v="2020-01-13T14:54:22"/>
    <s v="配件供应商提供，无材料费"/>
    <d v="2020-01-13T14:54:22"/>
    <s v="SP044"/>
    <m/>
    <s v="是"/>
    <m/>
    <m/>
    <m/>
    <m/>
    <m/>
    <m/>
    <m/>
    <m/>
    <m/>
    <m/>
    <m/>
    <m/>
    <m/>
    <s v="12JSDX240A（Q）铁"/>
    <m/>
    <s v="已结算"/>
    <d v="2020-01-31T23:59:59"/>
    <n v="0"/>
    <n v="123.48"/>
    <d v="1899-12-30T00:00:00"/>
    <d v="1899-12-30T00:00:00"/>
    <d v="1899-12-30T00:00:00"/>
    <d v="1899-12-30T00:00:00"/>
    <n v="123.48"/>
    <m/>
    <m/>
    <m/>
    <m/>
    <m/>
    <m/>
    <m/>
    <s v="座垫开裂"/>
    <m/>
    <x v="2"/>
  </r>
  <r>
    <x v="1"/>
    <s v="2450"/>
    <s v="北京福田戴姆勒汽车有限公司"/>
    <s v="RCFT003856202001080002"/>
    <s v="RCMFT003856202001080003"/>
    <s v="终审通过"/>
    <s v="普通维修"/>
    <s v="整车"/>
    <s v="LRDV7PECXKR024095"/>
    <s v="KR024095"/>
    <s v="欧曼"/>
    <s v="无"/>
    <s v="6系公路车"/>
    <s v="服务产品线"/>
    <d v="2019-07-26T00:00:00"/>
    <d v="2019-09-10T00:00:00"/>
    <n v="54393"/>
    <m/>
    <s v="运输车"/>
    <s v="8×4"/>
    <s v="P004"/>
    <m/>
    <m/>
    <s v="BJ1319VNPKJ-AE"/>
    <s v="ISGE5-460"/>
    <s v="76280738"/>
    <s v="甘肃"/>
    <s v="FT003856"/>
    <s v="GAS00019"/>
    <s v="嘉峪关市顺通汽车贸易有限公司"/>
    <s v="于海斋"/>
    <s v="1319VNPKF-D2T00200"/>
    <d v="2020-01-07T16:19:20"/>
    <d v="2020-01-08T10:16:25"/>
    <s v="6810001329"/>
    <s v="用户反映车辆座椅自动升降损坏，经现场检查驾驶员座椅调整机构卡滞。"/>
    <s v="驾驶员座椅调整机构卡滞"/>
    <s v="FH468100000016A1093"/>
    <s v="驾驶员座椅总成"/>
    <s v="北京光华荣昌汽车部件有限公司"/>
    <s v="A1093"/>
    <s v="北京光华荣昌汽车部件有限公司"/>
    <s v="FH468100000016A1093"/>
    <s v="驾驶员座椅总成"/>
    <s v="已确认"/>
    <d v="2020-01-15T16:27:12"/>
    <m/>
    <d v="2020-01-15T16:27:12"/>
    <s v="SP043"/>
    <m/>
    <s v="是"/>
    <m/>
    <m/>
    <m/>
    <m/>
    <m/>
    <m/>
    <m/>
    <m/>
    <m/>
    <m/>
    <m/>
    <m/>
    <m/>
    <s v="12JSDX240TA（铝）"/>
    <m/>
    <s v="已结算"/>
    <d v="2020-01-31T23:59:59"/>
    <n v="3158.75"/>
    <n v="123.48"/>
    <d v="1899-12-30T00:00:00"/>
    <d v="1901-05-19T09:36:00"/>
    <d v="1900-12-12T11:02:24"/>
    <d v="1899-12-30T00:00:00"/>
    <n v="4135.09"/>
    <m/>
    <m/>
    <m/>
    <m/>
    <m/>
    <m/>
    <m/>
    <s v="气悬浮失效"/>
    <n v="0"/>
    <x v="0"/>
  </r>
  <r>
    <x v="1"/>
    <s v="2450"/>
    <s v="北京福田戴姆勒汽车有限公司"/>
    <s v="RCFT003872202001030013"/>
    <s v="RCMFT003872202001030098"/>
    <s v="终审通过"/>
    <s v="普通维修"/>
    <s v="整车"/>
    <s v="LRDS6PEB0KR007111"/>
    <s v="KR007111"/>
    <s v="欧曼"/>
    <s v="无"/>
    <s v="9系公路车"/>
    <s v="服务产品线"/>
    <d v="2019-02-28T00:00:00"/>
    <d v="2019-03-14T00:00:00"/>
    <n v="75543"/>
    <m/>
    <s v="运输车"/>
    <s v="6X4"/>
    <s v="无"/>
    <m/>
    <m/>
    <s v="BJ4259SMFKB-AB"/>
    <s v="WP12.460E50"/>
    <s v="1419B025786"/>
    <s v="冀北"/>
    <s v="FT003872"/>
    <s v="HEB00015"/>
    <s v="唐山市丰润区军辉汽车销售服务处"/>
    <s v="金志山"/>
    <s v="4259SMFKB-Q3T00100"/>
    <d v="2020-01-02T09:49:31"/>
    <d v="2020-01-03T12:53:03"/>
    <s v="6810001329"/>
    <s v="驾驶室主座椅倾斜，检查为座椅总成内部元件磨损，卡滞，更换座椅总成后修复"/>
    <s v="驾驶员座椅调整机构卡滞"/>
    <s v="FH468100000014A1093"/>
    <s v="驾驶员座椅总成"/>
    <s v="北京光华荣昌汽车部件有限公司"/>
    <s v="A1093"/>
    <s v="北京光华荣昌汽车部件有限公司"/>
    <s v="FH468100000014A1093"/>
    <s v="驾驶员座椅总成"/>
    <s v="已确认"/>
    <d v="2020-01-19T09:51:05"/>
    <m/>
    <d v="2020-01-19T09:51:05"/>
    <s v="SP052"/>
    <m/>
    <s v="是"/>
    <m/>
    <m/>
    <m/>
    <m/>
    <m/>
    <m/>
    <m/>
    <m/>
    <m/>
    <m/>
    <m/>
    <m/>
    <s v="大客户新重点产品需补工时费激励系数，ISG产品报修，派工号1-QG4PFTA  桥号H02400000022   编号K051107   外出服务   地点;唐山市丰南区靠近友谊小吃"/>
    <s v="16JSD220TA（铁）"/>
    <m/>
    <s v="已结算"/>
    <d v="2020-01-31T23:59:59"/>
    <n v="2947.28"/>
    <n v="223.44"/>
    <d v="1899-12-30T00:00:00"/>
    <d v="1901-04-15T13:26:24"/>
    <d v="1900-11-19T04:48:00"/>
    <d v="1899-12-30T00:00:00"/>
    <n v="3966.48"/>
    <m/>
    <m/>
    <m/>
    <m/>
    <m/>
    <m/>
    <m/>
    <s v="气悬浮失效"/>
    <n v="0"/>
    <x v="4"/>
  </r>
  <r>
    <x v="1"/>
    <s v="2450"/>
    <s v="北京福田戴姆勒汽车有限公司"/>
    <s v="RCFT003872202001040005"/>
    <s v="RCMFT003872202001040015"/>
    <s v="终审通过"/>
    <s v="普通维修"/>
    <s v="整车"/>
    <s v="LRDS6PEB7KR002455"/>
    <s v="KR002455"/>
    <s v="欧曼"/>
    <s v="无"/>
    <s v="6系公路车"/>
    <s v="服务产品线"/>
    <d v="2019-01-18T00:00:00"/>
    <d v="2019-05-30T00:00:00"/>
    <n v="112559"/>
    <m/>
    <s v="运输车"/>
    <s v="6X4"/>
    <s v="P001"/>
    <m/>
    <m/>
    <s v="BJ4253SNFKB-AC"/>
    <s v="ISGE5-430"/>
    <s v="76251334"/>
    <s v="冀北"/>
    <s v="FT003872"/>
    <s v="HEB00015"/>
    <s v="唐山市丰润区军辉汽车销售服务处"/>
    <s v="李红双"/>
    <s v="4257SNFKB-X7Z00800"/>
    <d v="2020-01-03T11:00:37"/>
    <d v="2020-01-04T10:14:59"/>
    <s v="7040001011"/>
    <s v="驾驶室卧铺变形损坏，更换卧铺后修复，"/>
    <s v="卧铺垫开裂"/>
    <s v="FH0704010101A0A1093"/>
    <s v="上卧铺总成"/>
    <s v="北京光华荣昌汽车部件有限公司"/>
    <s v="A1093"/>
    <s v="北京光华荣昌汽车部件有限公司"/>
    <s v="FH0704010101A0A1093"/>
    <s v="上卧铺总成"/>
    <s v="已确认"/>
    <d v="2020-01-13T13:21:56"/>
    <m/>
    <d v="2020-01-13T13:21:56"/>
    <s v="SP043"/>
    <m/>
    <s v="是"/>
    <m/>
    <m/>
    <m/>
    <m/>
    <m/>
    <m/>
    <m/>
    <m/>
    <m/>
    <m/>
    <m/>
    <m/>
    <s v="大客户新重点产品需补工时费激励系数，ISG产品报修，派工号1-QHLJ5XM"/>
    <s v="12JSDX240TA(铝)"/>
    <s v="5.190105015"/>
    <s v="已结算"/>
    <d v="2020-01-31T23:59:59"/>
    <n v="485.98"/>
    <n v="95.76"/>
    <d v="1899-12-30T00:00:00"/>
    <d v="1900-03-17T18:00:00"/>
    <d v="1900-02-21T10:48:00"/>
    <d v="1899-12-30T00:00:00"/>
    <n v="712.94"/>
    <m/>
    <m/>
    <m/>
    <m/>
    <m/>
    <m/>
    <m/>
    <s v="卧铺"/>
    <m/>
    <x v="1"/>
  </r>
  <r>
    <x v="1"/>
    <s v="2450"/>
    <s v="北京福田戴姆勒汽车有限公司"/>
    <s v="RCFT003872202001040006"/>
    <s v="RCMFT003872202001040016"/>
    <s v="终审通过"/>
    <s v="普通维修"/>
    <s v="整车"/>
    <s v="LRDS6PEB7KR002455"/>
    <s v="KR002455"/>
    <s v="欧曼"/>
    <s v="无"/>
    <s v="6系公路车"/>
    <s v="服务产品线"/>
    <d v="2019-01-18T00:00:00"/>
    <d v="2019-05-30T00:00:00"/>
    <n v="112559"/>
    <m/>
    <s v="运输车"/>
    <s v="6X4"/>
    <s v="P001"/>
    <m/>
    <m/>
    <s v="BJ4253SNFKB-AC"/>
    <s v="ISGE5-430"/>
    <s v="76251334"/>
    <s v="冀北"/>
    <s v="FT003872"/>
    <s v="HEB00015"/>
    <s v="唐山市丰润区军辉汽车销售服务处"/>
    <s v="李红双"/>
    <s v="4257SNFKB-X7Z00800"/>
    <d v="2020-01-03T11:00:37"/>
    <d v="2020-01-04T10:15:00"/>
    <s v="6810001111"/>
    <s v="驾驶室主座椅座垫损坏，更换座椅座垫后修复"/>
    <s v="驾驶员座椅软垫开裂"/>
    <s v="SH3A-6801400A1093"/>
    <s v="座垫总成"/>
    <s v="北京光华荣昌汽车部件有限公司"/>
    <s v="A1093"/>
    <s v="北京光华荣昌汽车部件有限公司"/>
    <s v="SH3A-6801400A1093"/>
    <s v="座垫总成"/>
    <s v="已确认"/>
    <d v="2020-01-13T13:21:40"/>
    <m/>
    <d v="2020-01-13T13:21:40"/>
    <s v="SP043"/>
    <m/>
    <s v="是"/>
    <m/>
    <m/>
    <m/>
    <m/>
    <m/>
    <m/>
    <m/>
    <m/>
    <m/>
    <m/>
    <m/>
    <m/>
    <s v="大客户新重点产品需补工时费激励系数，ISG产品报修，派工号1-QHLJ5XM"/>
    <s v="12JSDX240TA(铝)"/>
    <s v="5.190105015"/>
    <s v="已结算"/>
    <d v="2020-01-31T23:59:59"/>
    <n v="89.92"/>
    <n v="111.72"/>
    <d v="1899-12-30T00:00:00"/>
    <d v="1900-01-13T09:07:12"/>
    <d v="1900-01-08T21:21:36"/>
    <d v="1899-12-30T00:00:00"/>
    <n v="225.90999999999997"/>
    <m/>
    <m/>
    <m/>
    <m/>
    <m/>
    <m/>
    <m/>
    <s v="座垫"/>
    <m/>
    <x v="2"/>
  </r>
  <r>
    <x v="1"/>
    <s v="2450"/>
    <s v="北京福田戴姆勒汽车有限公司"/>
    <s v="RCFT003872202001060032"/>
    <s v="RCMFT003872202001060133"/>
    <s v="终审通过"/>
    <s v="普通维修"/>
    <s v="整车"/>
    <s v="LRDS6PEB9JT012373"/>
    <s v="JT012373"/>
    <s v="欧曼"/>
    <s v="无"/>
    <s v="9系公路车"/>
    <s v="服务产品线"/>
    <d v="2018-05-29T00:00:00"/>
    <d v="2018-07-06T00:00:00"/>
    <n v="123384"/>
    <m/>
    <s v="运输车"/>
    <s v="6X4"/>
    <s v="无"/>
    <m/>
    <m/>
    <s v="BJ4259SMFKB-AB"/>
    <s v="WP13.550E501"/>
    <s v="3118E017736"/>
    <s v="冀北"/>
    <s v="FT003872"/>
    <s v="HEB00015"/>
    <s v="唐山市丰润区军辉汽车销售服务处"/>
    <s v="袁春江"/>
    <s v="4259SMFKB-Q9Z00100"/>
    <d v="2020-01-05T09:43:44"/>
    <d v="2020-01-06T13:47:24"/>
    <s v="6810001329"/>
    <s v="驾驶室座椅左右松旷，经我站检查发现座椅支架损坏、卡滞，更换座椅支架后修复，"/>
    <s v="驾驶员座椅调整机构卡滞"/>
    <s v="SH4A-6805001A1093"/>
    <s v="坐框减震器总成"/>
    <s v="北京光华荣昌汽车部件有限公司"/>
    <s v="A1093"/>
    <s v="北京光华荣昌汽车部件有限公司"/>
    <s v="SH4A-6805001A1093"/>
    <s v="坐框减震器总成"/>
    <s v="已确认"/>
    <d v="2020-01-14T08:44:12"/>
    <m/>
    <d v="2020-01-14T08:44:12"/>
    <s v="SP047"/>
    <m/>
    <s v="是"/>
    <m/>
    <m/>
    <m/>
    <m/>
    <m/>
    <m/>
    <m/>
    <m/>
    <m/>
    <m/>
    <m/>
    <m/>
    <s v="大客户新重点产品需补工时费激励系数，ISG产品报修，派工号1-QKC163Z    外出服务   地点：唐山市丰南区靠近友谊小吃"/>
    <s v="16JSDX240TA"/>
    <s v="5.180510879"/>
    <s v="已结算"/>
    <d v="2020-01-31T23:59:59"/>
    <n v="387.03"/>
    <n v="223.44"/>
    <d v="1899-12-30T00:00:00"/>
    <d v="1900-03-01T22:04:48"/>
    <d v="1900-02-10T13:40:48"/>
    <d v="1899-12-30T00:00:00"/>
    <n v="714.96"/>
    <m/>
    <m/>
    <m/>
    <m/>
    <m/>
    <m/>
    <m/>
    <s v="松旷"/>
    <m/>
    <x v="3"/>
  </r>
  <r>
    <x v="1"/>
    <s v="2450"/>
    <s v="北京福田戴姆勒汽车有限公司"/>
    <s v="RCFT003882202001140024"/>
    <s v="RCMFT003882202001140062"/>
    <s v="终审通过"/>
    <s v="普通维修"/>
    <s v="整车"/>
    <s v="LRDS6PEBXJT501803"/>
    <s v="JT501803"/>
    <s v="欧曼"/>
    <s v="无"/>
    <s v="6系公路车"/>
    <s v="服务产品线"/>
    <d v="2018-01-17T00:00:00"/>
    <d v="2018-11-01T00:00:00"/>
    <n v="204923"/>
    <m/>
    <s v="运输车"/>
    <s v="6X4"/>
    <s v="无"/>
    <m/>
    <m/>
    <s v="BJ4259SNFKB-AA"/>
    <s v="ISGE5-460"/>
    <s v="76994190"/>
    <s v="冀南"/>
    <s v="FT003882"/>
    <s v="HEB00193"/>
    <s v="河北晨阳汽车贸易有限公司"/>
    <s v="李召"/>
    <s v="4259SMFKB-B8Z01600"/>
    <d v="2020-01-13T10:17:04"/>
    <d v="2020-01-14T14:16:30"/>
    <s v="6810007210"/>
    <s v="客户反应车辆行驶过程中座椅异响来我服务站检查，我服务站检查发现为车辆座椅减震断裂导致"/>
    <s v="侧翻座椅骨架断裂"/>
    <s v="SH4A-6805492A1093"/>
    <s v="阻尼器总成"/>
    <s v="北京光华荣昌汽车部件有限公司"/>
    <s v="A1093"/>
    <s v="北京光华荣昌汽车部件有限公司"/>
    <s v="SH4A-6805492A1093"/>
    <s v="阻尼器总成"/>
    <s v="已确认"/>
    <d v="2020-01-19T15:18:13"/>
    <m/>
    <d v="2020-01-19T15:18:13"/>
    <s v="SP043"/>
    <m/>
    <s v="是"/>
    <m/>
    <m/>
    <m/>
    <m/>
    <m/>
    <m/>
    <m/>
    <m/>
    <m/>
    <m/>
    <m/>
    <m/>
    <m/>
    <m/>
    <m/>
    <s v="已结算"/>
    <d v="2020-01-31T23:59:59"/>
    <n v="26.97"/>
    <n v="246.96"/>
    <d v="1899-12-30T00:00:00"/>
    <d v="1900-01-03T07:26:24"/>
    <d v="1900-01-01T23:02:24"/>
    <d v="1899-12-30T00:00:00"/>
    <n v="281.2"/>
    <m/>
    <m/>
    <m/>
    <m/>
    <m/>
    <m/>
    <m/>
    <s v="阻尼器吊环断"/>
    <n v="0"/>
    <x v="2"/>
  </r>
  <r>
    <x v="1"/>
    <s v="2450"/>
    <s v="北京福田戴姆勒汽车有限公司"/>
    <s v="RCFT003985202001010007"/>
    <e v="#N/A"/>
    <s v="终审通过"/>
    <s v="普通维修"/>
    <s v="整车"/>
    <s v="LRDS6PEB7KR024892"/>
    <s v="KR024892"/>
    <s v="欧曼"/>
    <s v="无"/>
    <s v="6系公路车"/>
    <s v="服务产品线"/>
    <d v="2019-07-31T00:00:00"/>
    <d v="2019-08-27T00:00:00"/>
    <n v="92949"/>
    <m/>
    <s v="运输车"/>
    <s v="6×4"/>
    <s v="P001"/>
    <m/>
    <m/>
    <s v="BJ4259SNFKB-AA"/>
    <s v="ISGE5-460"/>
    <s v="76283747"/>
    <s v="江苏"/>
    <s v="FT003985"/>
    <s v="JIS00049"/>
    <s v="无锡祥泰汽车销售服务有限公司"/>
    <s v="杨俊朝"/>
    <s v="4259SMFKB-F6T01100"/>
    <d v="2020-01-01T08:29:12"/>
    <d v="2020-01-01T13:02:07"/>
    <s v="6810001329"/>
    <s v="经检测为驾驶员座椅内部气管砂眼导致，为客户修复处理"/>
    <s v="驾驶员座椅调整机构卡滞"/>
    <s v="FH468100000014A1093"/>
    <s v="驾驶员座椅总成"/>
    <s v="北京光华荣昌汽车部件有限公司"/>
    <s v="A1093"/>
    <s v="北京光华荣昌汽车部件有限公司"/>
    <s v="FH468100000014A1093"/>
    <s v="驾驶员座椅总成"/>
    <s v="已确认"/>
    <d v="2020-01-13T17:04:10"/>
    <m/>
    <d v="2020-01-13T17:04:10"/>
    <s v="SP049"/>
    <m/>
    <s v="是"/>
    <m/>
    <m/>
    <m/>
    <m/>
    <m/>
    <m/>
    <m/>
    <m/>
    <m/>
    <m/>
    <m/>
    <m/>
    <m/>
    <s v="12JSDX240TA（铝）"/>
    <m/>
    <s v="已结算"/>
    <d v="2020-01-31T23:59:59"/>
    <n v="0"/>
    <n v="396.9"/>
    <d v="1899-12-30T00:00:00"/>
    <d v="1899-12-30T00:00:00"/>
    <d v="1899-12-30T00:00:00"/>
    <d v="1899-12-30T00:00:00"/>
    <n v="396.9"/>
    <m/>
    <m/>
    <m/>
    <m/>
    <m/>
    <m/>
    <m/>
    <s v="气路总成"/>
    <m/>
    <x v="1"/>
  </r>
  <r>
    <x v="1"/>
    <s v="2450"/>
    <s v="北京福田戴姆勒汽车有限公司"/>
    <s v="RCFT003985202001050005"/>
    <e v="#N/A"/>
    <s v="终审通过"/>
    <s v="外出服务"/>
    <s v="整车"/>
    <s v="LRDS6PEB8KT033619"/>
    <s v="KT033619"/>
    <s v="欧曼"/>
    <s v="无"/>
    <s v="6系公路车"/>
    <s v="服务产品线"/>
    <d v="2019-10-24T00:00:00"/>
    <d v="2019-10-25T00:00:00"/>
    <n v="12737"/>
    <m/>
    <s v="运输车"/>
    <s v="4×2"/>
    <s v="P001"/>
    <m/>
    <m/>
    <s v="BJ4189SLFKA-AJ"/>
    <s v="ISGE5-460"/>
    <s v="76297871"/>
    <s v="江苏"/>
    <s v="FT003985"/>
    <s v="JIS00049"/>
    <s v="无锡祥泰汽车销售服务有限公司"/>
    <s v="黄森良"/>
    <s v="4189SLFKA-F8T00900"/>
    <d v="2020-01-04T12:19:39"/>
    <d v="2020-01-05T13:04:06"/>
    <s v="6810001210"/>
    <s v="经检测为驾驶员座椅骨架开裂导致，为客户更换后修复"/>
    <s v="驾驶员座椅骨架断裂"/>
    <s v="FH468100000014A1093"/>
    <s v="驾驶员座椅总成"/>
    <s v="北京光华荣昌汽车部件有限公司"/>
    <s v="A1093"/>
    <s v="北京光华荣昌汽车部件有限公司"/>
    <s v="FH468100000014A1093"/>
    <s v="驾驶员座椅总成"/>
    <s v="已确认"/>
    <d v="2020-01-14T09:27:16"/>
    <m/>
    <d v="2020-01-14T09:27:16"/>
    <s v="SP051"/>
    <m/>
    <s v="是"/>
    <m/>
    <m/>
    <m/>
    <m/>
    <m/>
    <s v="STCFT003985202001050002"/>
    <s v="生效"/>
    <m/>
    <s v="中通快运车辆无条件外出"/>
    <s v="审批人 :Admin,审批时间 :2020-01-08审批意见:未上传APP照片/轨迹原因：.:_x000d_&#10;审批人：SP051_x000d_&#10;审批时间：2020/01/14  09:27:09_x000d_&#10;审批意见：_x000d_&#10;"/>
    <m/>
    <m/>
    <s v="材料厂家直发，系统提报工时"/>
    <s v="12JSDX240TA（铝）"/>
    <m/>
    <s v="已结算"/>
    <d v="2020-01-31T23:59:59"/>
    <n v="0"/>
    <n v="229.32"/>
    <d v="1900-09-11T00:00:00"/>
    <d v="1899-12-30T00:00:00"/>
    <d v="1899-12-30T00:00:00"/>
    <d v="1899-12-30T00:00:00"/>
    <n v="484.32"/>
    <m/>
    <m/>
    <m/>
    <m/>
    <m/>
    <m/>
    <m/>
    <s v="开焊"/>
    <m/>
    <x v="1"/>
  </r>
  <r>
    <x v="1"/>
    <s v="2450"/>
    <s v="北京福田戴姆勒汽车有限公司"/>
    <s v="RCFT003985202001090005"/>
    <e v="#N/A"/>
    <s v="终审通过"/>
    <s v="普通维修"/>
    <s v="整车"/>
    <s v="LRDV7PEC9JT305791"/>
    <s v="JT305791"/>
    <s v="欧曼"/>
    <s v="无"/>
    <s v="6系公路车"/>
    <s v="服务产品线"/>
    <d v="2018-12-21T00:00:00"/>
    <d v="2019-04-18T00:00:00"/>
    <n v="54589"/>
    <m/>
    <s v="运输车"/>
    <s v="8X4"/>
    <s v="无"/>
    <m/>
    <m/>
    <s v="BJ1319VNPKJ-AA"/>
    <s v="ISGE5-360"/>
    <s v="76249942"/>
    <s v="江苏"/>
    <s v="FT003985"/>
    <s v="JIS00049"/>
    <s v="无锡祥泰汽车销售服务有限公司"/>
    <s v="高兵"/>
    <s v="1319VNPKJ-H1Z00300"/>
    <d v="2020-01-09T08:27:15"/>
    <d v="2020-01-09T10:13:44"/>
    <s v="6810001329"/>
    <s v="经检测为驾驶员座椅内部调整结构卡死导致，联系厂家直发拆分件更换后故障排除"/>
    <s v="驾驶员座椅调整机构卡滞"/>
    <s v="FH468100000008A1093"/>
    <s v="驾驶员座椅总成"/>
    <s v="北京光华荣昌汽车部件有限公司"/>
    <s v="A1093"/>
    <s v="北京光华荣昌汽车部件有限公司"/>
    <s v="FH468100000008A1093"/>
    <s v="驾驶员座椅总成"/>
    <s v="已确认"/>
    <d v="2020-01-17T14:38:26"/>
    <m/>
    <d v="2020-01-17T14:38:26"/>
    <s v="SP045"/>
    <m/>
    <s v="是"/>
    <m/>
    <m/>
    <m/>
    <m/>
    <m/>
    <m/>
    <m/>
    <m/>
    <m/>
    <m/>
    <m/>
    <m/>
    <s v="系统提报工时费"/>
    <s v="12JSD180TA（铝壳）"/>
    <m/>
    <s v="已结算"/>
    <d v="2020-01-31T23:59:59"/>
    <n v="0"/>
    <n v="246.96"/>
    <d v="1899-12-30T00:00:00"/>
    <d v="1899-12-30T00:00:00"/>
    <d v="1899-12-30T00:00:00"/>
    <d v="1899-12-30T00:00:00"/>
    <n v="246.96"/>
    <m/>
    <m/>
    <m/>
    <m/>
    <m/>
    <m/>
    <m/>
    <s v="气悬浮"/>
    <m/>
    <x v="4"/>
  </r>
  <r>
    <x v="1"/>
    <s v="2450"/>
    <s v="北京福田戴姆勒汽车有限公司"/>
    <s v="RCFT003985202001120007"/>
    <s v="RCMFT003985202001120017"/>
    <s v="终审通过"/>
    <s v="普通维修"/>
    <s v="整车"/>
    <s v="LRDS6PEB1KR025567"/>
    <s v="KR025567"/>
    <s v="欧曼"/>
    <s v="无"/>
    <s v="6系公路车"/>
    <s v="服务产品线"/>
    <d v="2019-08-12T00:00:00"/>
    <d v="2019-08-20T00:00:00"/>
    <n v="47688"/>
    <m/>
    <s v="运输车"/>
    <s v="6×4"/>
    <s v="P001"/>
    <m/>
    <m/>
    <s v="BJ4259SNFKB-AA"/>
    <s v="ISGE5-510"/>
    <s v="76284785"/>
    <s v="江苏"/>
    <s v="FT003985"/>
    <s v="JIS00049"/>
    <s v="无锡祥泰汽车销售服务有限公司"/>
    <s v="熊伟"/>
    <s v="4259SMFKB-B9Z03100"/>
    <d v="2020-01-12T08:31:21"/>
    <d v="2020-01-12T13:39:47"/>
    <s v="6810001210"/>
    <s v="经检测为驾驶员座椅骨架处滚轮开裂导致，更换总成后故障排除"/>
    <s v="驾驶员座椅骨架断裂"/>
    <s v="FH468100000016A1093"/>
    <s v="驾驶员座椅总成"/>
    <s v="北京光华荣昌汽车部件有限公司"/>
    <s v="A1093"/>
    <s v="北京光华荣昌汽车部件有限公司"/>
    <s v="FH468100000016A1093"/>
    <s v="驾驶员座椅总成"/>
    <s v="已确认"/>
    <d v="2020-01-16T09:52:54"/>
    <m/>
    <d v="2020-01-16T09:52:54"/>
    <s v="SP042"/>
    <m/>
    <s v="是"/>
    <m/>
    <m/>
    <m/>
    <m/>
    <m/>
    <m/>
    <m/>
    <m/>
    <m/>
    <m/>
    <m/>
    <m/>
    <m/>
    <s v="16S2531TO（铝）带液力缓速器"/>
    <m/>
    <s v="已结算"/>
    <d v="2020-01-31T23:59:59"/>
    <n v="3158.75"/>
    <n v="246.96"/>
    <d v="1899-12-30T00:00:00"/>
    <d v="1901-05-19T09:36:00"/>
    <d v="1900-12-12T11:02:24"/>
    <d v="1899-12-30T00:00:00"/>
    <n v="4258.57"/>
    <m/>
    <m/>
    <m/>
    <m/>
    <m/>
    <m/>
    <m/>
    <s v="松旷"/>
    <n v="190828"/>
    <x v="3"/>
  </r>
  <r>
    <x v="1"/>
    <s v="2450"/>
    <s v="北京福田戴姆勒汽车有限公司"/>
    <s v="RCFT004385202001070011"/>
    <e v="#N/A"/>
    <s v="终审通过"/>
    <s v="普通维修"/>
    <s v="整车"/>
    <s v="LRDV6PEC6KT025203"/>
    <s v="KT025203"/>
    <s v="欧曼"/>
    <s v="无"/>
    <s v="9系非公路车"/>
    <s v="服务产品线"/>
    <d v="2019-08-09T00:00:00"/>
    <d v="2019-09-09T00:00:00"/>
    <n v="9104"/>
    <m/>
    <s v="运输车"/>
    <s v="6×4"/>
    <s v="P002"/>
    <m/>
    <m/>
    <s v="BJ3259Y6DLL-01"/>
    <s v="WP12.400E62"/>
    <s v="1419H099351"/>
    <s v="京津"/>
    <s v="FT004385"/>
    <s v="BEJ00053"/>
    <s v="北京綦齿机电有限公司"/>
    <s v="张伟"/>
    <s v="3259DMPKE-1FZ00100"/>
    <d v="2020-01-01T10:57:22"/>
    <d v="2020-01-07T22:00:45"/>
    <s v="6810001058"/>
    <s v="用户反映：座椅坐上去特别硬，阻尼器无效果，联系座椅厂家工程师同意更换座椅总成"/>
    <s v="驾驶员座椅装配不当"/>
    <s v="FH468100000007A1093"/>
    <s v="驾驶员座椅总成"/>
    <s v="北京光华荣昌汽车部件有限公司"/>
    <s v="A1093"/>
    <s v="北京光华荣昌汽车部件有限公司"/>
    <s v="FH468100000007A1093"/>
    <s v="驾驶员座椅总成"/>
    <s v="已确认"/>
    <d v="2020-01-14T09:12:50"/>
    <m/>
    <d v="2020-01-14T09:12:50"/>
    <s v="SP048"/>
    <m/>
    <s v="是"/>
    <m/>
    <m/>
    <m/>
    <m/>
    <m/>
    <m/>
    <m/>
    <m/>
    <m/>
    <m/>
    <m/>
    <m/>
    <s v="配件由厂家直发，只提报工时费用"/>
    <s v="12JSD220(Q)铁"/>
    <m/>
    <s v="已结算"/>
    <d v="2020-01-31T23:59:59"/>
    <n v="0"/>
    <n v="79.38"/>
    <d v="1899-12-30T00:00:00"/>
    <d v="1899-12-30T00:00:00"/>
    <d v="1899-12-30T00:00:00"/>
    <d v="1899-12-30T00:00:00"/>
    <n v="79.38"/>
    <m/>
    <m/>
    <m/>
    <m/>
    <m/>
    <m/>
    <m/>
    <s v="/"/>
    <m/>
    <x v="1"/>
  </r>
  <r>
    <x v="1"/>
    <s v="2450"/>
    <s v="北京福田戴姆勒汽车有限公司"/>
    <s v="RCFT004396202001090002"/>
    <e v="#N/A"/>
    <s v="终审通过"/>
    <s v="外出服务"/>
    <s v="整车"/>
    <s v="LRDV6PEC7JR303330"/>
    <s v="JR303330"/>
    <s v="欧曼"/>
    <s v="无"/>
    <s v="9系非公路车"/>
    <s v="服务产品线"/>
    <d v="2018-11-30T00:00:00"/>
    <d v="2019-04-17T00:00:00"/>
    <n v="32495"/>
    <m/>
    <s v="运输车"/>
    <s v="6×4"/>
    <s v="P002"/>
    <m/>
    <m/>
    <s v="BJ3259DLPKB-AB"/>
    <s v="WP10.350E53"/>
    <s v="1618K132592"/>
    <s v="江苏"/>
    <s v="FT004396"/>
    <s v="JIS00141"/>
    <s v="睢宁县常青汽车销售服务有限公司"/>
    <s v="许梦文"/>
    <s v="3259DMPJB-A3T00200"/>
    <d v="2020-01-09T13:27:49"/>
    <d v="2020-01-09T16:26:48"/>
    <s v="6810001329"/>
    <s v="客户反映：GTL潍柴自卸车：主架座椅坏了， 经查：驾驶员座椅调整机构卡滞 ，维修后故障排除。"/>
    <s v="驾驶员座椅调整机构卡滞"/>
    <s v="FH468100000007A1093"/>
    <s v="驾驶员座椅总成"/>
    <s v="北京光华荣昌汽车部件有限公司"/>
    <s v="A1093"/>
    <s v="北京光华荣昌汽车部件有限公司"/>
    <s v="FH468100000007A1093"/>
    <s v="驾驶员座椅总成"/>
    <s v="已确认"/>
    <d v="2020-01-15T07:29:52"/>
    <m/>
    <d v="2020-01-15T07:29:52"/>
    <s v="SP047"/>
    <m/>
    <s v="是"/>
    <m/>
    <m/>
    <m/>
    <m/>
    <m/>
    <s v="STCFT004396202001090001"/>
    <s v="生效"/>
    <m/>
    <s v="绿色渣土车，不限故障模式外出"/>
    <s v="_x000d_&#10;审批人：SP047_x000d_&#10;审批时间：2020/01/15  07:29:47_x000d_&#10;审批意见：_x000d_&#10;"/>
    <m/>
    <m/>
    <m/>
    <s v="HW19712(Q)铁"/>
    <m/>
    <s v="已结算"/>
    <d v="2020-01-31T23:59:59"/>
    <n v="0"/>
    <n v="123.48"/>
    <d v="1900-05-31T00:00:00"/>
    <d v="1899-12-30T00:00:00"/>
    <d v="1899-12-30T00:00:00"/>
    <d v="1899-12-30T00:00:00"/>
    <n v="275.48"/>
    <m/>
    <m/>
    <m/>
    <m/>
    <m/>
    <m/>
    <m/>
    <s v="气悬浮"/>
    <m/>
    <x v="4"/>
  </r>
  <r>
    <x v="1"/>
    <s v="2450"/>
    <s v="北京福田戴姆勒汽车有限公司"/>
    <s v="RCFT004408202001040002"/>
    <s v="RCMFT004408202001040003"/>
    <s v="终审通过"/>
    <s v="外出服务"/>
    <s v="整车"/>
    <s v="LRDV7PEC7JR021797"/>
    <s v="JR021797"/>
    <s v="欧曼"/>
    <s v="无"/>
    <s v="6系公路车"/>
    <s v="服务产品线"/>
    <d v="2018-10-12T00:00:00"/>
    <d v="2019-11-12T00:00:00"/>
    <n v="10756"/>
    <m/>
    <s v="运输车"/>
    <s v="8×4"/>
    <s v="P002"/>
    <m/>
    <m/>
    <s v="BJ3313DNPKC-AR"/>
    <s v="ISGE5-300"/>
    <s v="76238087"/>
    <s v="川南"/>
    <s v="FT004408"/>
    <s v="SIC00130"/>
    <s v="凉山州万泰汽车家园有限公司"/>
    <s v="王者"/>
    <s v="3317DPPKC-X6T00100"/>
    <d v="2019-12-11T17:45:41"/>
    <d v="2020-01-04T12:18:59"/>
    <s v="6810001058"/>
    <s v="前往现场拆检拆检发现：驾驶员座椅总成损坏"/>
    <s v="驾驶员座椅装配不当"/>
    <s v="FH0681010100A0A1093"/>
    <s v="驾驶员座椅总成"/>
    <s v="北京光华荣昌汽车部件有限公司"/>
    <s v="A1093"/>
    <s v="北京光华荣昌汽车部件有限公司"/>
    <s v="FH0681010100A0A1093"/>
    <s v="驾驶员座椅总成"/>
    <s v="已确认"/>
    <d v="2020-01-11T16:07:07"/>
    <m/>
    <d v="2020-01-11T16:07:07"/>
    <s v="SP044"/>
    <m/>
    <s v="是"/>
    <m/>
    <m/>
    <m/>
    <m/>
    <m/>
    <s v="STCFT004408202001040002"/>
    <s v="生效"/>
    <m/>
    <s v="接呼叫中心派工1-PLUU0ZO：车辆座椅损坏，无法行驶，要求我站前往救援"/>
    <s v="审批人 :Admin,审批时间 :2020-01-10审批意见:未上传APP照片/轨迹原因：.:_x000d_&#10;审批人：SP044_x000d_&#10;审批时间：2020/01/11  16:06:55_x000d_&#10;审批意见：_x000d_&#10;"/>
    <m/>
    <m/>
    <s v="该座椅总成联系配件发了座椅底座回来，型号不对，配件表示无拆分件，特更换座椅总成，GPS轨迹异常，请领导以APP轨迹结算"/>
    <s v="HW15710C（Q）铝"/>
    <m/>
    <s v="已结算"/>
    <d v="2020-01-31T23:59:59"/>
    <n v="1428.42"/>
    <n v="105.84"/>
    <d v="1905-08-25T00:00:00"/>
    <d v="1900-08-15T12:57:36"/>
    <d v="1900-06-05T02:52:48"/>
    <d v="1899-12-30T00:00:00"/>
    <n v="3983.92"/>
    <m/>
    <m/>
    <m/>
    <m/>
    <m/>
    <m/>
    <m/>
    <s v="松旷"/>
    <n v="0"/>
    <x v="3"/>
  </r>
  <r>
    <x v="1"/>
    <s v="2450"/>
    <s v="北京福田戴姆勒汽车有限公司"/>
    <s v="RCFT004408202001060012"/>
    <s v="RCMFT004408202001060025"/>
    <s v="终审通过"/>
    <s v="外出服务"/>
    <s v="整车"/>
    <s v="LRDV7PEC3JL617069"/>
    <s v="JL617069"/>
    <s v="欧曼"/>
    <s v="无"/>
    <s v="6系公路车"/>
    <s v="服务产品线"/>
    <d v="2018-09-26T00:00:00"/>
    <d v="2019-09-25T00:00:00"/>
    <n v="23736"/>
    <m/>
    <s v="运输车"/>
    <s v="8×4"/>
    <s v="P002"/>
    <m/>
    <m/>
    <s v="BJ3313DNPKC-AR"/>
    <s v="ISGE5-300"/>
    <s v="76234483"/>
    <s v="川南"/>
    <s v="FT004408"/>
    <s v="SIC00130"/>
    <s v="凉山州万泰汽车家园有限公司"/>
    <s v="罗其清"/>
    <s v="3317DPPKC-X6T00100"/>
    <d v="2020-01-06T12:47:50"/>
    <d v="2020-01-06T16:29:20"/>
    <s v="6810001058"/>
    <s v="拆检发现车辆驾驶员驾驶底座变形无法使用"/>
    <s v="驾驶员座椅装配不当"/>
    <s v="FH0681010100A0A1093"/>
    <s v="驾驶员座椅总成"/>
    <s v="北京光华荣昌汽车部件有限公司"/>
    <s v="A1093"/>
    <s v="北京光华荣昌汽车部件有限公司"/>
    <s v="FH0681010100A0A1093"/>
    <s v="驾驶员座椅总成"/>
    <s v="已确认"/>
    <d v="2020-01-14T15:31:13"/>
    <m/>
    <d v="2020-01-14T15:31:13"/>
    <s v="SP045"/>
    <m/>
    <s v="是"/>
    <m/>
    <m/>
    <m/>
    <m/>
    <m/>
    <m/>
    <m/>
    <m/>
    <m/>
    <m/>
    <m/>
    <m/>
    <m/>
    <s v="HW15710C（Q）铝"/>
    <m/>
    <s v="已结算"/>
    <d v="2020-01-31T23:59:59"/>
    <n v="1428.42"/>
    <n v="105.84"/>
    <d v="1899-12-30T00:00:00"/>
    <d v="1900-08-15T12:57:36"/>
    <d v="1900-06-05T02:52:48"/>
    <d v="1899-12-30T00:00:00"/>
    <n v="1919.92"/>
    <m/>
    <m/>
    <m/>
    <m/>
    <m/>
    <m/>
    <m/>
    <s v="偏斜"/>
    <n v="0"/>
    <x v="3"/>
  </r>
  <r>
    <x v="1"/>
    <s v="2450"/>
    <s v="北京福田戴姆勒汽车有限公司"/>
    <s v="RCFT004864202001090014"/>
    <s v="RCMFT004864202001090038"/>
    <s v="终审通过"/>
    <s v="普通维修"/>
    <s v="整车"/>
    <s v="LRDS6PEB0KT013400"/>
    <s v="KT013400"/>
    <s v="欧曼"/>
    <s v="无"/>
    <s v="9系公路车"/>
    <s v="服务产品线"/>
    <d v="2019-04-09T00:00:00"/>
    <d v="2019-04-28T00:00:00"/>
    <n v="31535"/>
    <m/>
    <s v="运输车"/>
    <s v="6X4"/>
    <s v="无"/>
    <m/>
    <m/>
    <s v="BJ4259SMFKB-AA"/>
    <s v="ISGE5-490"/>
    <s v="76268036"/>
    <s v="冀北"/>
    <s v="FT004864"/>
    <s v="HEB00104"/>
    <s v="唐山市腾达汽车贸易有限公司"/>
    <s v="浦征"/>
    <s v="4259SMFKB-J9Z00200"/>
    <d v="2020-01-09T08:24:29"/>
    <d v="2020-01-09T12:47:36"/>
    <s v="6810015034"/>
    <s v="检查发现气悬浮总成因自身质量不足漏气，无法使用。"/>
    <s v="座椅气阀总成（气囊座椅)漏气"/>
    <s v="SH5-6801120A1093"/>
    <s v="气悬浮总成"/>
    <s v="北京光华荣昌汽车部件有限公司"/>
    <s v="A1093"/>
    <s v="北京光华荣昌汽车部件有限公司"/>
    <s v="SH5-6801120A1093"/>
    <s v="气悬浮总成"/>
    <s v="已确认"/>
    <d v="2020-01-16T15:54:45"/>
    <m/>
    <d v="2020-01-16T15:54:45"/>
    <s v="SP045"/>
    <m/>
    <s v="是"/>
    <m/>
    <m/>
    <m/>
    <m/>
    <m/>
    <m/>
    <m/>
    <m/>
    <m/>
    <m/>
    <m/>
    <m/>
    <m/>
    <s v="16JSD220TA（铁壳）"/>
    <m/>
    <s v="已结算"/>
    <d v="2020-01-31T23:59:59"/>
    <n v="453.46"/>
    <n v="246.96"/>
    <d v="1899-12-30T00:00:00"/>
    <d v="1900-03-12T13:12:00"/>
    <d v="1900-02-17T21:07:12"/>
    <d v="1899-12-30T00:00:00"/>
    <n v="822.84999999999991"/>
    <m/>
    <m/>
    <m/>
    <m/>
    <m/>
    <m/>
    <m/>
    <s v="气悬浮失效"/>
    <n v="0"/>
    <x v="4"/>
  </r>
  <r>
    <x v="1"/>
    <s v="2450"/>
    <s v="北京福田戴姆勒汽车有限公司"/>
    <s v="RCFT004864202001120008"/>
    <s v="RCMFT004864202001120021"/>
    <s v="终审通过"/>
    <s v="普通维修"/>
    <s v="整车"/>
    <s v="LRDV6PEC6KR038305"/>
    <s v="KR038305"/>
    <s v="欧曼"/>
    <s v="无"/>
    <s v="9系非公路车"/>
    <s v="服务产品线"/>
    <d v="2019-11-21T00:00:00"/>
    <d v="2019-12-09T00:00:00"/>
    <n v="4674"/>
    <m/>
    <s v="运输车"/>
    <s v="6×4"/>
    <s v="P002"/>
    <m/>
    <m/>
    <s v="BJ3259DLPKE-AE"/>
    <s v="WP12.430E50"/>
    <s v="1419K124427"/>
    <s v="冀北"/>
    <s v="FT004864"/>
    <s v="HEB00104"/>
    <s v="唐山市腾达汽车贸易有限公司"/>
    <s v="崔宏"/>
    <s v="3259DMPKE-D9Z00100"/>
    <d v="2020-01-10T15:10:48"/>
    <d v="2020-01-12T15:12:41"/>
    <s v="6810015034"/>
    <s v="检查发现气悬浮内部元件损坏，无法使用。"/>
    <s v="座椅气阀总成（气囊座椅)漏气"/>
    <s v="SH5-6801120A1093"/>
    <s v="气悬浮总成"/>
    <s v="北京光华荣昌汽车部件有限公司"/>
    <s v="A1093"/>
    <s v="北京光华荣昌汽车部件有限公司"/>
    <s v="SH5-6801120A1093"/>
    <s v="气悬浮总成"/>
    <s v="已确认"/>
    <d v="2020-01-15T13:36:47"/>
    <m/>
    <d v="2020-01-15T13:36:47"/>
    <s v="SP042"/>
    <m/>
    <s v="是"/>
    <m/>
    <m/>
    <m/>
    <m/>
    <m/>
    <m/>
    <m/>
    <m/>
    <m/>
    <m/>
    <m/>
    <m/>
    <s v="外出响堂"/>
    <s v="HW23712(Q)铁"/>
    <m/>
    <s v="已结算"/>
    <d v="2020-01-31T23:59:59"/>
    <n v="453.46"/>
    <n v="246.96"/>
    <d v="1899-12-30T00:00:00"/>
    <d v="1900-03-12T13:12:00"/>
    <d v="1900-02-17T21:07:12"/>
    <d v="1899-12-30T00:00:00"/>
    <n v="822.84999999999991"/>
    <m/>
    <m/>
    <m/>
    <m/>
    <m/>
    <m/>
    <m/>
    <s v="气悬浮失效"/>
    <n v="0"/>
    <x v="0"/>
  </r>
  <r>
    <x v="1"/>
    <s v="2450"/>
    <s v="北京福田戴姆勒汽车有限公司"/>
    <s v="RCFT004864202001150009"/>
    <s v="RCMFT004864202001150153"/>
    <s v="终审通过"/>
    <s v="普通维修"/>
    <s v="整车"/>
    <s v="LRDS6PEB2KT020364"/>
    <s v="KT020364"/>
    <s v="欧曼"/>
    <s v="无"/>
    <s v="6系公路车"/>
    <s v="服务产品线"/>
    <d v="2019-06-11T00:00:00"/>
    <d v="2019-06-20T00:00:00"/>
    <n v="44428"/>
    <m/>
    <s v="运输车"/>
    <s v="6X4"/>
    <s v="P001"/>
    <m/>
    <m/>
    <s v="BJ4253SNFKB-AG"/>
    <s v="WP12.430E50"/>
    <s v="1419E078473"/>
    <s v="冀北"/>
    <s v="FT004864"/>
    <s v="HEB00104"/>
    <s v="唐山市腾达汽车贸易有限公司"/>
    <s v="李志勇"/>
    <s v="4257SNFKB-N2T00100"/>
    <d v="2020-01-15T10:56:04"/>
    <d v="2020-01-15T16:30:59"/>
    <s v="6810015034"/>
    <s v="检查发现驾驶员主座椅底座调整机构损坏，无法使用。"/>
    <s v="座椅气阀总成（气囊座椅)漏气"/>
    <s v="SH3A-6805400A1093"/>
    <s v="减震器总成"/>
    <s v="北京光华荣昌汽车部件有限公司"/>
    <s v="A1093"/>
    <s v="北京光华荣昌汽车部件有限公司"/>
    <s v="SH3A-6805400A1093"/>
    <s v="减震器总成"/>
    <s v="已确认"/>
    <d v="2020-02-03T16:25:54"/>
    <m/>
    <d v="2020-02-03T16:25:54"/>
    <s v="SP041"/>
    <m/>
    <s v="是"/>
    <m/>
    <m/>
    <m/>
    <m/>
    <m/>
    <m/>
    <m/>
    <m/>
    <m/>
    <m/>
    <m/>
    <m/>
    <m/>
    <s v="12JSDX240TA（铝）"/>
    <m/>
    <s v="已结算"/>
    <d v="2020-01-31T23:59:59"/>
    <n v="359.67"/>
    <n v="246.96"/>
    <d v="1899-12-30T00:00:00"/>
    <d v="1900-02-25T12:57:36"/>
    <d v="1900-02-07T13:26:24"/>
    <d v="1899-12-30T00:00:00"/>
    <n v="703.73"/>
    <m/>
    <m/>
    <m/>
    <m/>
    <m/>
    <m/>
    <m/>
    <s v="气悬浮"/>
    <m/>
    <x v="4"/>
  </r>
  <r>
    <x v="1"/>
    <s v="2450"/>
    <s v="北京福田戴姆勒汽车有限公司"/>
    <s v="RCFT004887202001150003"/>
    <s v="RCMFT004887202001150012"/>
    <s v="终审通过"/>
    <s v="普通维修"/>
    <s v="整车"/>
    <s v="LRDS6PEB5KT023999"/>
    <s v="KT023999"/>
    <s v="欧曼"/>
    <s v="无"/>
    <s v="6系公路车"/>
    <s v="服务产品线"/>
    <d v="2019-07-27T00:00:00"/>
    <d v="2019-09-12T00:00:00"/>
    <n v="43417"/>
    <m/>
    <s v="运输车"/>
    <s v="6×4"/>
    <s v="P001"/>
    <m/>
    <m/>
    <s v="BJ4259SNFKB-AA"/>
    <s v="ISGE5-430"/>
    <s v="76282589"/>
    <s v="冀北"/>
    <s v="FT004887"/>
    <s v="HEB00095"/>
    <s v="迁西县三屯营双益汽车修理厂"/>
    <s v="徐军伟"/>
    <s v="4259SMFKB-F6T03200"/>
    <d v="2020-01-14T15:50:54"/>
    <d v="2020-01-15T15:46:30"/>
    <s v="6810001210"/>
    <s v="车辆驾驶员座椅骨架磨损严重，晃动。"/>
    <s v="驾驶员座椅骨架断裂"/>
    <s v="FH468100000014A1093"/>
    <s v="驾驶员座椅总成"/>
    <s v="北京光华荣昌汽车部件有限公司"/>
    <s v="A1093"/>
    <s v="北京光华荣昌汽车部件有限公司"/>
    <s v="FH468100000014A1093"/>
    <s v="驾驶员座椅总成"/>
    <s v="已确认"/>
    <d v="2020-02-03T15:42:01"/>
    <m/>
    <d v="2020-02-03T15:42:01"/>
    <s v="SP041"/>
    <m/>
    <s v="是"/>
    <m/>
    <m/>
    <m/>
    <m/>
    <m/>
    <m/>
    <m/>
    <m/>
    <m/>
    <m/>
    <m/>
    <m/>
    <m/>
    <s v="12JSDX240TA(铝)"/>
    <m/>
    <s v="已结算"/>
    <d v="2020-01-31T23:59:59"/>
    <n v="2947.28"/>
    <n v="95.76"/>
    <d v="1899-12-30T00:00:00"/>
    <d v="1901-04-15T13:26:24"/>
    <d v="1900-11-19T04:48:00"/>
    <d v="1899-12-30T00:00:00"/>
    <n v="3838.8"/>
    <m/>
    <m/>
    <m/>
    <m/>
    <m/>
    <m/>
    <m/>
    <s v="松旷"/>
    <n v="0"/>
    <x v="3"/>
  </r>
  <r>
    <x v="1"/>
    <s v="2450"/>
    <s v="北京福田戴姆勒汽车有限公司"/>
    <s v="RCFT004892202001030002"/>
    <s v="RCMFT004892202001030002"/>
    <s v="终审通过"/>
    <s v="普通维修"/>
    <s v="整车"/>
    <s v="LRDS6PTC3JT024319"/>
    <s v="JT024319"/>
    <s v="欧曼"/>
    <s v="无"/>
    <s v="6系公路车"/>
    <s v="服务产品线"/>
    <d v="2018-10-30T00:00:00"/>
    <d v="2018-11-09T00:00:00"/>
    <n v="184153"/>
    <m/>
    <s v="运输车"/>
    <s v="6×4"/>
    <s v="无"/>
    <m/>
    <m/>
    <s v="00"/>
    <s v="WP13NG430E52"/>
    <s v="3118J046450"/>
    <s v="晋北"/>
    <s v="FT004892"/>
    <s v="SHX00080"/>
    <s v="天镇县吉泰重汽服务站"/>
    <s v="王君"/>
    <s v="4259SMFCB-G8T00100"/>
    <d v="2020-01-01T10:03:52"/>
    <d v="2020-01-03T20:16:29"/>
    <s v="6810001210"/>
    <s v="经检查，坐框减震器总成松旷上下颠簸导致减震器损坏，无法修复，为客户更换新件，故障排除。"/>
    <s v="驾驶员座椅骨架断裂"/>
    <s v="SH4A-6805001-BA1093"/>
    <s v="坐框减震器总成"/>
    <s v="北京光华荣昌汽车部件有限公司"/>
    <s v="A1093"/>
    <s v="北京光华荣昌汽车部件有限公司"/>
    <s v="FH468100000008A1093"/>
    <s v="驾驶员座椅总成"/>
    <s v="已确认"/>
    <d v="2020-01-13T10:14:54"/>
    <m/>
    <d v="2020-01-13T10:14:54"/>
    <s v="SP052"/>
    <m/>
    <s v="是"/>
    <m/>
    <m/>
    <m/>
    <m/>
    <m/>
    <m/>
    <m/>
    <m/>
    <m/>
    <m/>
    <m/>
    <m/>
    <s v="总成号：H468100000008/A1093"/>
    <s v="12JSDX240TA"/>
    <s v="5.1810007121/A1287"/>
    <s v="已结算"/>
    <d v="2020-01-31T23:59:59"/>
    <n v="265.44"/>
    <n v="223.44"/>
    <d v="1899-12-30T00:00:00"/>
    <d v="1900-02-10T11:16:48"/>
    <d v="1900-01-28T04:33:36"/>
    <d v="1899-12-30T00:00:00"/>
    <n v="560.54000000000008"/>
    <m/>
    <m/>
    <m/>
    <m/>
    <m/>
    <m/>
    <m/>
    <s v="松旷"/>
    <n v="0"/>
    <x v="3"/>
  </r>
  <r>
    <x v="1"/>
    <s v="2450"/>
    <s v="北京福田戴姆勒汽车有限公司"/>
    <s v="RCFT005009202001120004"/>
    <s v="RCMFT005009202001120019"/>
    <s v="终审通过"/>
    <s v="普通维修"/>
    <s v="整车"/>
    <s v="LRDS6PEB1KR003813"/>
    <s v="KR003813"/>
    <s v="欧曼"/>
    <s v="无"/>
    <s v="6系公路车"/>
    <s v="服务产品线"/>
    <d v="2019-01-27T00:00:00"/>
    <d v="2019-12-09T00:00:00"/>
    <n v="12810"/>
    <m/>
    <s v="运输车"/>
    <s v="6×4"/>
    <s v="P001"/>
    <m/>
    <m/>
    <s v="BJ4259SNFKB-AA"/>
    <s v="ISGE5-460"/>
    <s v="76255782"/>
    <s v="冀北"/>
    <s v="FT005009"/>
    <s v="HEB00242"/>
    <s v="迁安市聚广源汽车销售服务有限公司"/>
    <s v="周新亮"/>
    <s v="4259SMFKB-F6T01100"/>
    <d v="2020-01-10T18:13:48"/>
    <d v="2020-01-12T12:38:02"/>
    <s v="6810015034"/>
    <s v="RR用户反映车辆座椅漏气，拆检发现车辆速升速降开关气路总成管路开裂导致漏气，无法使用"/>
    <s v="座椅气阀总成（气囊座椅)漏气"/>
    <s v="SH5-6806018A1093"/>
    <s v="速升速降开关气路总成"/>
    <s v="北京光华荣昌汽车部件有限公司"/>
    <s v="A1093"/>
    <s v="北京光华荣昌汽车部件有限公司"/>
    <s v="SH5-6806018A1093"/>
    <s v="速升速降开关气路总成"/>
    <s v="已确认"/>
    <d v="2020-01-15T16:46:51"/>
    <m/>
    <d v="2020-01-15T16:46:51"/>
    <s v="SP044"/>
    <m/>
    <s v="是"/>
    <m/>
    <m/>
    <m/>
    <m/>
    <m/>
    <m/>
    <m/>
    <m/>
    <m/>
    <m/>
    <m/>
    <m/>
    <s v="C"/>
    <s v="12JSDX240TA（铝）"/>
    <m/>
    <s v="已结算"/>
    <d v="2020-01-31T23:59:59"/>
    <n v="147.12"/>
    <n v="223.44"/>
    <d v="1899-12-30T00:00:00"/>
    <d v="1900-01-22T12:43:12"/>
    <d v="1900-01-15T04:19:12"/>
    <d v="1899-12-30T00:00:00"/>
    <n v="410.27000000000004"/>
    <m/>
    <m/>
    <m/>
    <m/>
    <m/>
    <m/>
    <m/>
    <s v="开关损坏"/>
    <n v="0"/>
    <x v="1"/>
  </r>
  <r>
    <x v="1"/>
    <s v="2450"/>
    <s v="北京福田戴姆勒汽车有限公司"/>
    <s v="RCFT005037202001110001"/>
    <e v="#N/A"/>
    <s v="终审通过"/>
    <s v="普通维修"/>
    <s v="整车"/>
    <s v="LRDS6PEB4KT041054"/>
    <s v="KT041054"/>
    <s v="欧曼"/>
    <s v="无"/>
    <s v="6系公路车"/>
    <s v="服务产品线"/>
    <d v="2019-12-11T00:00:00"/>
    <d v="2020-01-03T00:00:00"/>
    <n v="7700"/>
    <m/>
    <s v="运输车"/>
    <s v="6×4"/>
    <s v="P001"/>
    <m/>
    <m/>
    <s v="BJ4259SNFKB-XJ"/>
    <s v="ISGE5-460"/>
    <s v="76311803"/>
    <s v="江苏"/>
    <s v="FT005037"/>
    <s v="JIS00159"/>
    <s v="溧阳市顺昌汽车修配厂"/>
    <s v="王俊端"/>
    <s v="4259SMFKB-F8Z00100"/>
    <d v="2020-01-10T08:49:44"/>
    <d v="2020-01-11T10:20:03"/>
    <s v="6810001329"/>
    <s v="用户反映车辆座椅弹不起来，经我站现场检查后发现车辆的调整机构发卡，经拆装调整后故障排除，试车正常"/>
    <s v="驾驶员座椅调整机构卡滞"/>
    <s v="FH468100000007A1093"/>
    <s v="驾驶员座椅总成"/>
    <s v="北京光华荣昌汽车部件有限公司"/>
    <s v="A1093"/>
    <s v="北京光华荣昌汽车部件有限公司"/>
    <s v="FH468100000007A1093"/>
    <s v="驾驶员座椅总成"/>
    <s v="已确认"/>
    <d v="2020-01-16T13:14:40"/>
    <m/>
    <d v="2020-01-16T13:14:40"/>
    <s v="SP046"/>
    <m/>
    <s v="是"/>
    <m/>
    <m/>
    <m/>
    <m/>
    <m/>
    <m/>
    <m/>
    <m/>
    <m/>
    <m/>
    <m/>
    <m/>
    <m/>
    <s v="12JSDX240TA(铝)"/>
    <m/>
    <s v="已结算"/>
    <d v="2020-01-31T23:59:59"/>
    <n v="0"/>
    <n v="123.48"/>
    <d v="1899-12-30T00:00:00"/>
    <d v="1899-12-30T00:00:00"/>
    <d v="1899-12-30T00:00:00"/>
    <d v="1899-12-30T00:00:00"/>
    <n v="123.48"/>
    <m/>
    <m/>
    <m/>
    <m/>
    <m/>
    <m/>
    <m/>
    <s v="螺丝松动"/>
    <m/>
    <x v="1"/>
  </r>
  <r>
    <x v="1"/>
    <s v="2450"/>
    <s v="北京福田戴姆勒汽车有限公司"/>
    <s v="RCFT005094202001030010"/>
    <s v="RCMFT005094202001030021"/>
    <s v="终审通过"/>
    <s v="普通维修"/>
    <s v="整车"/>
    <s v="LRDS6PEB4JR006218"/>
    <s v="JR006218"/>
    <s v="欧曼"/>
    <s v="无"/>
    <s v="6系公路车"/>
    <s v="服务产品线"/>
    <d v="2018-03-21T00:00:00"/>
    <d v="2018-08-27T00:00:00"/>
    <n v="122015"/>
    <m/>
    <s v="运输车"/>
    <s v="6X4"/>
    <s v="无"/>
    <m/>
    <m/>
    <s v="BJ4259SNFKB-AJ"/>
    <s v="WP12.460E50"/>
    <s v="1418C032623"/>
    <s v="鲁东"/>
    <s v="FT005094"/>
    <s v="SHD00214"/>
    <s v="郯城顺发汽贸有限公司"/>
    <s v="于洋"/>
    <s v="4259SMFKB-M3Z00100"/>
    <d v="2020-01-03T10:53:14"/>
    <d v="2020-01-03T14:17:09"/>
    <s v="6810015034"/>
    <s v="用户反映车辆主座椅不起，检查发现座椅气囊漏气损坏，无法使用，建议更换"/>
    <s v="座椅气阀总成（气囊座椅)漏气"/>
    <s v="SH4A-6805001A1093"/>
    <s v="坐框减震器总成"/>
    <s v="北京光华荣昌汽车部件有限公司"/>
    <s v="A1093"/>
    <s v="北京光华荣昌汽车部件有限公司"/>
    <s v="SH4A-6805001A1093"/>
    <s v="坐框减震器总成"/>
    <s v="已确认"/>
    <d v="2020-01-17T14:23:09"/>
    <m/>
    <d v="2020-01-17T14:23:09"/>
    <s v="SP052"/>
    <m/>
    <s v="是"/>
    <m/>
    <m/>
    <m/>
    <m/>
    <m/>
    <m/>
    <m/>
    <m/>
    <m/>
    <m/>
    <m/>
    <m/>
    <m/>
    <s v="12JSDX240TA"/>
    <s v="5.180337901"/>
    <s v="已结算"/>
    <d v="2020-01-31T23:59:59"/>
    <n v="387.03"/>
    <n v="95.76"/>
    <d v="1899-12-30T00:00:00"/>
    <d v="1900-03-01T22:04:48"/>
    <d v="1900-02-10T13:40:48"/>
    <d v="1899-12-30T00:00:00"/>
    <n v="587.28"/>
    <m/>
    <m/>
    <m/>
    <m/>
    <m/>
    <m/>
    <m/>
    <s v="松旷"/>
    <n v="0"/>
    <x v="3"/>
  </r>
  <r>
    <x v="1"/>
    <s v="2450"/>
    <s v="北京福田戴姆勒汽车有限公司"/>
    <s v="RCFT005794202001030006"/>
    <e v="#N/A"/>
    <s v="终审通过"/>
    <s v="普通维修"/>
    <s v="整车"/>
    <s v="LRDV6PEC4KT021246"/>
    <s v="KT021246"/>
    <s v="欧曼"/>
    <s v="无"/>
    <s v="9系非公路车"/>
    <s v="服务产品线"/>
    <d v="2019-06-15T00:00:00"/>
    <d v="2019-06-29T00:00:00"/>
    <n v="27139"/>
    <m/>
    <s v="运输车"/>
    <s v="6X4"/>
    <s v="P002"/>
    <m/>
    <m/>
    <s v="BJ3259DLPKB-AA"/>
    <s v="ISGE5-320"/>
    <s v="76278246"/>
    <s v="福州"/>
    <s v="FT005794"/>
    <s v="FUJ00001"/>
    <s v="厦门市驰宇汽车维修有限公司"/>
    <s v="张子发"/>
    <s v="3259DMPKB-B5Z00100"/>
    <d v="2019-12-05T12:53:09"/>
    <d v="2020-01-03T18:28:20"/>
    <s v="6810001058"/>
    <s v="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4:12:35"/>
    <s v="KBFT00724120191114001按照服务站方案处理，车辆先被动维修打胶处理。后续如仍不断出现，请重新反馈，费用先索赔供应商"/>
    <d v="2020-01-13T14:12:35"/>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08"/>
    <e v="#N/A"/>
    <s v="终审通过"/>
    <s v="普通维修"/>
    <s v="整车"/>
    <s v="LRDV6PEC2KT021245"/>
    <s v="KT021245"/>
    <s v="欧曼"/>
    <s v="无"/>
    <s v="9系非公路车"/>
    <s v="服务产品线"/>
    <d v="2019-06-15T00:00:00"/>
    <d v="2019-06-29T00:00:00"/>
    <n v="33688"/>
    <m/>
    <s v="运输车"/>
    <s v="6X4"/>
    <s v="P002"/>
    <m/>
    <m/>
    <s v="BJ3259DLPKB-AA"/>
    <s v="ISGE5-320"/>
    <s v="76278248"/>
    <s v="福州"/>
    <s v="FT005794"/>
    <s v="FUJ00001"/>
    <s v="厦门市驰宇汽车维修有限公司"/>
    <s v="张子发"/>
    <s v="3259DMPKB-B5Z00100"/>
    <d v="2019-12-06T16:26:31"/>
    <d v="2020-01-03T18:28:37"/>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4:12:09"/>
    <s v="KBFT00724120191114001按照服务站方案处理，车辆先被动维修打胶处理。后续如仍不断出现，请重新反馈，费用先索赔供应商_x000d_"/>
    <d v="2020-01-13T14:12:09"/>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10"/>
    <e v="#N/A"/>
    <s v="终审通过"/>
    <s v="普通维修"/>
    <s v="整车"/>
    <s v="LRDV6PEC4KT021229"/>
    <s v="KT021229"/>
    <s v="欧曼"/>
    <s v="无"/>
    <s v="9系非公路车"/>
    <s v="服务产品线"/>
    <d v="2019-06-16T00:00:00"/>
    <d v="2019-06-29T00:00:00"/>
    <n v="32461"/>
    <m/>
    <s v="运输车"/>
    <s v="6X4"/>
    <s v="P002"/>
    <m/>
    <m/>
    <s v="BJ3259DLPKB-AA"/>
    <s v="ISGE5-320"/>
    <s v="76278236"/>
    <s v="福州"/>
    <s v="FT005794"/>
    <s v="FUJ00001"/>
    <s v="厦门市驰宇汽车维修有限公司"/>
    <s v="张子发"/>
    <s v="3259DMPKB-B5Z00100"/>
    <d v="2019-12-06T16:48:02"/>
    <d v="2020-01-03T18:28:53"/>
    <s v="6810001058"/>
    <s v="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4:11:46"/>
    <s v="KBFT00724120191114001按照服务站方案处理，车辆先被动维修打胶处理。后续如仍不断出现，请重新反馈，费用先索赔供应商_x000d_"/>
    <d v="2020-01-13T14:11:46"/>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19"/>
    <e v="#N/A"/>
    <s v="终审通过"/>
    <s v="普通维修"/>
    <s v="整车"/>
    <s v="LRDV6PEC3KR021252"/>
    <s v="KR021252"/>
    <s v="欧曼"/>
    <s v="无"/>
    <s v="9系非公路车"/>
    <s v="服务产品线"/>
    <d v="2019-06-15T00:00:00"/>
    <d v="2019-06-29T00:00:00"/>
    <n v="16225"/>
    <m/>
    <s v="运输车"/>
    <s v="6X4"/>
    <s v="P002"/>
    <m/>
    <m/>
    <s v="BJ3259DLPKB-AA"/>
    <s v="ISGE5-320"/>
    <s v="76278247"/>
    <s v="福州"/>
    <s v="FT005794"/>
    <s v="FUJ00001"/>
    <s v="厦门市驰宇汽车维修有限公司"/>
    <s v="胡进"/>
    <s v="3259DMPKB-B5Z00100"/>
    <d v="2019-12-08T12:32:41"/>
    <d v="2020-01-03T18:30:11"/>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4:10:11"/>
    <s v="KBFT00724120191114001按照服务站方案处理，车辆先被动维修打胶处理。后续如仍不断出现，请重新反馈，费用先索赔供应商"/>
    <d v="2020-01-13T14:10:11"/>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30"/>
    <e v="#N/A"/>
    <s v="终审通过"/>
    <s v="外出服务"/>
    <s v="整车"/>
    <s v="LRDV6PEC2KT021228"/>
    <s v="KT021228"/>
    <s v="欧曼"/>
    <s v="无"/>
    <s v="9系非公路车"/>
    <s v="服务产品线"/>
    <d v="2019-06-15T00:00:00"/>
    <d v="2019-06-29T00:00:00"/>
    <n v="28883"/>
    <m/>
    <s v="运输车"/>
    <s v="6X4"/>
    <s v="P002"/>
    <m/>
    <m/>
    <s v="BJ3259DLPKB-AA"/>
    <s v="ISGE5-320"/>
    <s v="76278239"/>
    <s v="福州"/>
    <s v="FT005794"/>
    <s v="FUJ00001"/>
    <s v="厦门市驰宇汽车维修有限公司"/>
    <s v="尹正江"/>
    <s v="3259DMPKB-B5Z00100"/>
    <d v="2019-12-09T02:41:00"/>
    <d v="2020-01-03T18:31:54"/>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3:26:02"/>
    <s v="KBFT00724120191114001按照服务站方案处理，车辆先被动维修打胶处理。后续如仍不断出现，请重新反馈，费用先索赔供应商_x000d_"/>
    <d v="2020-01-13T13:26:02"/>
    <s v="SP052"/>
    <m/>
    <s v="是"/>
    <m/>
    <m/>
    <m/>
    <m/>
    <m/>
    <s v="STCFT005794202001030003"/>
    <s v="生效"/>
    <m/>
    <s v="座椅松动加固。"/>
    <s v="审批人 :Admin,审批时间 :2020-01-09审批意见:未上传APP照片/轨迹原因：.:_x000d_&#10;审批人：SP050_x000d_&#10;审批时间：2020/02/05  14:37:04_x000d_&#10;审批意见：_x000d_&#10;"/>
    <s v="加固座椅工时"/>
    <m/>
    <s v="AB质量信息快报：KBFT00724120191114001"/>
    <s v="HW15710(Q)铝"/>
    <m/>
    <s v="已结算"/>
    <d v="2020-01-31T23:59:59"/>
    <n v="24.4"/>
    <n v="0"/>
    <d v="1900-09-13T00:00:00"/>
    <d v="1900-01-02T21:36:00"/>
    <d v="1900-01-01T16:19:12"/>
    <d v="1900-06-28T00:00:00"/>
    <n v="467.97999999999996"/>
    <m/>
    <m/>
    <m/>
    <m/>
    <m/>
    <m/>
    <m/>
    <s v="螺丝松动"/>
    <m/>
    <x v="1"/>
  </r>
  <r>
    <x v="1"/>
    <s v="2450"/>
    <s v="北京福田戴姆勒汽车有限公司"/>
    <s v="RCFT005794202001030032"/>
    <e v="#N/A"/>
    <s v="终审通过"/>
    <s v="普通维修"/>
    <s v="整车"/>
    <s v="LRDV6PECXKR021247"/>
    <s v="KR021247"/>
    <s v="欧曼"/>
    <s v="无"/>
    <s v="9系非公路车"/>
    <s v="服务产品线"/>
    <d v="2019-06-15T00:00:00"/>
    <d v="2019-06-29T00:00:00"/>
    <n v="32306"/>
    <m/>
    <s v="运输车"/>
    <s v="6X4"/>
    <s v="P002"/>
    <m/>
    <m/>
    <s v="BJ3259DLPKB-AA"/>
    <s v="ISGE5-320"/>
    <s v="76278256"/>
    <s v="福州"/>
    <s v="FT005794"/>
    <s v="FUJ00001"/>
    <s v="厦门市驰宇汽车维修有限公司"/>
    <s v="张子发"/>
    <s v="3259DMPKB-B5Z00100"/>
    <d v="2019-12-09T10:29:18"/>
    <d v="2020-01-03T18:32:10"/>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3:25:19"/>
    <s v="KBFT00724120191114001按照服务站方案处理，车辆先被动维修打胶处理。后续如仍不断出现，请重新反馈，费用先索赔供应商_x000d_"/>
    <d v="2020-01-13T13:25:19"/>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34"/>
    <e v="#N/A"/>
    <s v="终审通过"/>
    <s v="普通维修"/>
    <s v="整车"/>
    <s v="LRDV6PEC8KR021246"/>
    <s v="KR021246"/>
    <s v="欧曼"/>
    <s v="无"/>
    <s v="9系非公路车"/>
    <s v="服务产品线"/>
    <d v="2019-06-17T00:00:00"/>
    <d v="2019-06-29T00:00:00"/>
    <n v="28665"/>
    <m/>
    <s v="运输车"/>
    <s v="6X4"/>
    <s v="P002"/>
    <m/>
    <m/>
    <s v="BJ3259DLPKB-AA"/>
    <s v="ISGE5-320"/>
    <s v="76278252"/>
    <s v="福州"/>
    <s v="FT005794"/>
    <s v="FUJ00001"/>
    <s v="厦门市驰宇汽车维修有限公司"/>
    <s v="杜建堂"/>
    <s v="3259DMPKB-B5Z00100"/>
    <d v="2019-12-11T09:59:24"/>
    <d v="2020-01-03T18:32:27"/>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3:22:22"/>
    <s v="KBFT00724120191114001按照服务站方案处理，车辆先被动维修打胶处理。后续如仍不断出现，请重新反馈，费用先索赔供应商"/>
    <d v="2020-01-13T13:22:22"/>
    <s v="SP052"/>
    <m/>
    <s v="是"/>
    <m/>
    <m/>
    <m/>
    <m/>
    <m/>
    <m/>
    <m/>
    <m/>
    <m/>
    <m/>
    <s v="加固座椅工时费"/>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5794202001030048"/>
    <e v="#N/A"/>
    <s v="终审通过"/>
    <s v="外出服务"/>
    <s v="整车"/>
    <s v="LRDV6PEC7KR021240"/>
    <s v="KR021240"/>
    <s v="欧曼"/>
    <s v="无"/>
    <s v="9系非公路车"/>
    <s v="服务产品线"/>
    <d v="2019-06-15T00:00:00"/>
    <d v="2019-06-29T00:00:00"/>
    <n v="21620"/>
    <m/>
    <s v="运输车"/>
    <s v="6X4"/>
    <s v="P002"/>
    <m/>
    <m/>
    <s v="BJ3259DLPKB-AA"/>
    <s v="ISGE5-320"/>
    <s v="76278262"/>
    <s v="福州"/>
    <s v="FT005794"/>
    <s v="FUJ00001"/>
    <s v="厦门市驰宇汽车维修有限公司"/>
    <s v="喻松江"/>
    <s v="3259DMPKB-B5Z00100"/>
    <d v="2019-12-20T11:00:00"/>
    <d v="2020-01-03T18:46:27"/>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1:03:19"/>
    <s v="KBFT00724120191114001按照服务站方案处理，车辆先被动维修打胶处理。后续如仍不断出现，请重新反馈，费用先索赔供应商_x000d_"/>
    <d v="2020-01-13T11:03:19"/>
    <s v="SP052"/>
    <m/>
    <s v="是"/>
    <m/>
    <m/>
    <m/>
    <m/>
    <m/>
    <s v="STCFT005794202001030004"/>
    <s v="生效"/>
    <m/>
    <s v="座椅松动加固。"/>
    <s v="_x000d_&#10;审批人：SP052_x000d_&#10;审批时间：2020/01/13  11:03:16_x000d_&#10;审批意见：_x000d_&#10;"/>
    <s v="加固座椅工时费"/>
    <m/>
    <s v="AB质量信息快报：KBFT00724120191114001"/>
    <s v="HW15710(Q)铝"/>
    <m/>
    <s v="已结算"/>
    <d v="2020-01-31T23:59:59"/>
    <n v="24.4"/>
    <n v="0"/>
    <d v="1900-11-20T00:00:00"/>
    <d v="1900-01-02T21:36:00"/>
    <d v="1900-01-01T16:19:12"/>
    <d v="1900-06-28T00:00:00"/>
    <n v="535.98"/>
    <m/>
    <m/>
    <m/>
    <m/>
    <m/>
    <m/>
    <m/>
    <s v="螺丝松动"/>
    <m/>
    <x v="1"/>
  </r>
  <r>
    <x v="1"/>
    <s v="2450"/>
    <s v="北京福田戴姆勒汽车有限公司"/>
    <s v="RCFT005794202001030051"/>
    <e v="#N/A"/>
    <s v="终审通过"/>
    <s v="外出服务"/>
    <s v="整车"/>
    <s v="LRDV6PEC5KR021253"/>
    <s v="KR021253"/>
    <s v="欧曼"/>
    <s v="无"/>
    <s v="9系非公路车"/>
    <s v="服务产品线"/>
    <d v="2019-06-15T00:00:00"/>
    <d v="2019-06-29T00:00:00"/>
    <n v="4173"/>
    <m/>
    <s v="运输车"/>
    <s v="6X4"/>
    <s v="P002"/>
    <m/>
    <m/>
    <s v="BJ3259DLPKB-AA"/>
    <s v="ISGE5-320"/>
    <s v="76278241"/>
    <s v="福州"/>
    <s v="FT005794"/>
    <s v="FUJ00001"/>
    <s v="厦门市驰宇汽车维修有限公司"/>
    <s v="张子发"/>
    <s v="3259DMPKB-B5Z00100"/>
    <d v="2019-12-21T10:52:00"/>
    <d v="2020-01-03T18:46:53"/>
    <s v="6810001058"/>
    <s v="车辆出现方向重，且有异响，该车对定期对注销注黄油不存在不保养和延迟保养行为。经检查分析为主销间隙大，且压力轴承异常磨损导致方向重，更换新件，故障排除"/>
    <s v="驾驶员座椅装配不当"/>
    <s v="FH468100000013A1093"/>
    <s v="驾驶员座椅总成"/>
    <s v="北京光华荣昌汽车部件有限公司"/>
    <s v="A1093"/>
    <s v="北京光华荣昌汽车部件有限公司"/>
    <s v="FH468100000013A1093"/>
    <s v="驾驶员座椅总成"/>
    <s v="已确认"/>
    <d v="2020-01-13T11:00:18"/>
    <s v="KBFT00724120191114001按照服务站方案处理，车辆先被动维修打胶处理。后续如仍不断出现，请重新反馈，费用先索赔供应商_x000d_"/>
    <d v="2020-01-13T11:00:18"/>
    <s v="SP052"/>
    <m/>
    <s v="是"/>
    <m/>
    <m/>
    <m/>
    <m/>
    <m/>
    <s v="STCFT005794202001030007"/>
    <s v="生效"/>
    <m/>
    <s v="座椅松动加固。"/>
    <s v="审批人 :Admin,审批时间 :2020-01-10审批意见:未上传APP照片/轨迹原因：.:_x000d_&#10;审批人：SP052_x000d_&#10;审批时间：2020/01/13  11:01:54_x000d_&#10;审批意见：_x000d_&#10;"/>
    <s v="加固座椅工时"/>
    <m/>
    <s v="AB质量信息快报：KBFT00724120191114001"/>
    <s v="HW15710(Q)铝"/>
    <m/>
    <s v="已结算"/>
    <d v="2020-01-31T23:59:59"/>
    <n v="24.4"/>
    <n v="0"/>
    <d v="1900-12-25T00:00:00"/>
    <d v="1900-01-02T21:36:00"/>
    <d v="1900-01-01T16:19:12"/>
    <d v="1900-06-28T00:00:00"/>
    <n v="570.98"/>
    <m/>
    <m/>
    <m/>
    <m/>
    <m/>
    <m/>
    <m/>
    <s v="螺丝松动"/>
    <m/>
    <x v="1"/>
  </r>
  <r>
    <x v="1"/>
    <s v="2450"/>
    <s v="北京福田戴姆勒汽车有限公司"/>
    <s v="RCFT005794202001030066"/>
    <e v="#N/A"/>
    <s v="终审通过"/>
    <s v="普通维修"/>
    <s v="整车"/>
    <s v="LRDV6PECXKT021235"/>
    <s v="KT021235"/>
    <s v="欧曼"/>
    <s v="无"/>
    <s v="9系非公路车"/>
    <s v="服务产品线"/>
    <d v="2019-06-15T00:00:00"/>
    <d v="2019-06-29T00:00:00"/>
    <n v="56976"/>
    <m/>
    <s v="运输车"/>
    <s v="6X4"/>
    <s v="P002"/>
    <m/>
    <m/>
    <s v="BJ3259DLPKB-AA"/>
    <s v="ISGE5-320"/>
    <s v="76278259"/>
    <s v="福州"/>
    <s v="FT005794"/>
    <s v="FUJ00001"/>
    <s v="厦门市驰宇汽车维修有限公司"/>
    <s v="张子发"/>
    <s v="3259DMPKB-B5Z00100"/>
    <d v="2019-12-23T15:12:04"/>
    <d v="2020-01-03T18:48:48"/>
    <s v="6810001058"/>
    <s v="自车辆投入运营后出现主驾座椅座垫批量松脱故障，经现场排查发现：该批车辆主驾座椅座垫与固定支架连接使用5厘螺栓进行紧固连接，由于5厘螺栓锁紧力不足容易松脱，导致座垫脱落故障。用户抱怨强烈。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1-13T10:58:06"/>
    <s v="KBFT00724120191114001 按照服务站方案处理，车辆先被动维修打胶处理。后续如仍不断出现，请重新反馈，费用先索赔供应商_x000d_"/>
    <d v="2020-01-13T10:58:06"/>
    <s v="SP052"/>
    <m/>
    <s v="是"/>
    <m/>
    <m/>
    <m/>
    <m/>
    <m/>
    <m/>
    <m/>
    <m/>
    <m/>
    <m/>
    <s v="加固座椅工时"/>
    <m/>
    <s v="AB质量信息快报：KBFT00724120191114001"/>
    <s v="HW15710(Q)铝"/>
    <m/>
    <s v="已结算"/>
    <d v="2020-01-31T23:59:59"/>
    <n v="24.4"/>
    <n v="0"/>
    <d v="1899-12-30T00:00:00"/>
    <d v="1900-01-02T21:36:00"/>
    <d v="1900-01-01T16:19:12"/>
    <d v="1900-06-28T00:00:00"/>
    <n v="210.98"/>
    <m/>
    <m/>
    <m/>
    <m/>
    <m/>
    <m/>
    <m/>
    <s v="螺丝松动"/>
    <m/>
    <x v="1"/>
  </r>
  <r>
    <x v="1"/>
    <s v="2450"/>
    <s v="北京福田戴姆勒汽车有限公司"/>
    <s v="RCFT006022202001100005"/>
    <s v="RCMFT006022202001100181"/>
    <s v="终审通过"/>
    <s v="普通维修"/>
    <s v="整车"/>
    <s v="LRDS6PEB7JR303211"/>
    <s v="JR303211"/>
    <s v="欧曼"/>
    <s v="无"/>
    <s v="6系公路车"/>
    <s v="服务产品线"/>
    <d v="2018-11-30T00:00:00"/>
    <d v="2019-01-25T00:00:00"/>
    <n v="272598"/>
    <m/>
    <s v="运输车"/>
    <s v="6X4"/>
    <s v="无"/>
    <m/>
    <m/>
    <s v="BJ4253SNFKB-AP"/>
    <s v="WP10H400E50"/>
    <s v="3618K054900"/>
    <s v="冀南"/>
    <s v="FT006022"/>
    <s v="HEB00183"/>
    <s v="沙河市博泰汽车销售有限公司"/>
    <s v="范洪涛"/>
    <s v="4257SNFJB-N6Z00300"/>
    <d v="2020-01-08T12:41:04"/>
    <d v="2020-01-10T15:02:55"/>
    <s v="6810001111"/>
    <s v="座椅软垫内部开裂"/>
    <s v="驾驶员座椅软垫开裂"/>
    <s v="F1B24968104028A1093"/>
    <s v="驾驶员座椅坐垫总成"/>
    <s v="北京光华荣昌汽车部件有限公司"/>
    <s v="A1093"/>
    <s v="北京光华荣昌汽车部件有限公司"/>
    <s v="F1B24968104028A1093"/>
    <s v="驾驶员座椅坐垫总成"/>
    <s v="未确认"/>
    <d v="2020-01-19T14:31:33"/>
    <m/>
    <d v="2020-01-19T14:31:33"/>
    <s v="SP048"/>
    <m/>
    <s v="是"/>
    <m/>
    <m/>
    <m/>
    <m/>
    <m/>
    <m/>
    <m/>
    <m/>
    <m/>
    <m/>
    <m/>
    <m/>
    <m/>
    <s v="12JSDX240TA（铝）"/>
    <m/>
    <s v="已结算"/>
    <d v="2020-01-31T23:59:59"/>
    <n v="186.25"/>
    <n v="111.72"/>
    <d v="1899-12-30T00:00:00"/>
    <d v="1900-01-28T19:12:00"/>
    <d v="1900-01-19T11:31:12"/>
    <d v="1899-12-30T00:00:00"/>
    <n v="348.25000000000006"/>
    <m/>
    <m/>
    <m/>
    <m/>
    <m/>
    <m/>
    <m/>
    <s v="软垫开裂"/>
    <m/>
    <x v="2"/>
  </r>
  <r>
    <x v="1"/>
    <s v="2450"/>
    <s v="北京福田戴姆勒汽车有限公司"/>
    <s v="RCFT006022202001150003"/>
    <s v="RCMFT006022202001150003"/>
    <s v="终审通过"/>
    <s v="普通维修"/>
    <s v="整车"/>
    <s v="LRDS6PEB6JL612185"/>
    <s v="JL612185"/>
    <s v="欧曼"/>
    <s v="无"/>
    <s v="6系公路车"/>
    <s v="服务产品线"/>
    <d v="2018-06-27T00:00:00"/>
    <d v="2019-02-19T00:00:00"/>
    <n v="91327"/>
    <m/>
    <s v="运输车"/>
    <s v="6X4"/>
    <s v="无"/>
    <m/>
    <m/>
    <s v="BJ4253SNFKB-AG"/>
    <s v="WP12.430E50"/>
    <s v="1418F086628"/>
    <s v="冀南"/>
    <s v="FT006022"/>
    <s v="HEB00183"/>
    <s v="沙河市博泰汽车销售有限公司"/>
    <s v="无"/>
    <s v="4257SNFKB-N2Z00300"/>
    <d v="2020-01-10T09:32:23"/>
    <d v="2020-01-15T13:41:30"/>
    <s v="6810001118"/>
    <s v="检查发现车辆驾驶室座椅坐垫塌陷导致座椅塌陷"/>
    <s v="驾驶员座椅软垫变形塌陷"/>
    <s v="F1B24968104028A1093"/>
    <s v="驾驶员座椅坐垫总成"/>
    <s v="北京光华荣昌汽车部件有限公司"/>
    <s v="A1093"/>
    <s v="北京光华荣昌汽车部件有限公司"/>
    <s v="F1B24968104028A1093"/>
    <s v="驾驶员座椅坐垫总成"/>
    <s v="已确认"/>
    <d v="2020-01-20T09:44:08"/>
    <m/>
    <d v="2020-01-20T09:44:08"/>
    <s v="SP048"/>
    <m/>
    <s v="是"/>
    <m/>
    <m/>
    <m/>
    <m/>
    <m/>
    <m/>
    <m/>
    <m/>
    <m/>
    <m/>
    <m/>
    <m/>
    <m/>
    <s v="12JSDX240TA（铝）"/>
    <m/>
    <s v="已结算"/>
    <d v="2020-01-31T23:59:59"/>
    <n v="186.25"/>
    <n v="111.72"/>
    <d v="1899-12-30T00:00:00"/>
    <d v="1900-01-28T19:12:00"/>
    <d v="1900-01-19T11:31:12"/>
    <d v="1899-12-30T00:00:00"/>
    <n v="348.25000000000006"/>
    <m/>
    <m/>
    <m/>
    <m/>
    <m/>
    <m/>
    <m/>
    <s v="坐垫塌陷"/>
    <m/>
    <x v="2"/>
  </r>
  <r>
    <x v="1"/>
    <s v="2450"/>
    <s v="北京福田戴姆勒汽车有限公司"/>
    <s v="RCFT006225202001030010"/>
    <s v="RCMFT006225202001030032"/>
    <s v="终审通过"/>
    <s v="普通维修"/>
    <s v="整车"/>
    <s v="LRDS6PEB0JT012441"/>
    <s v="JT012441"/>
    <s v="欧曼"/>
    <s v="无"/>
    <s v="6系公路车"/>
    <s v="服务产品线"/>
    <d v="2018-06-07T00:00:00"/>
    <d v="2019-09-16T00:00:00"/>
    <n v="56050"/>
    <m/>
    <s v="运输车"/>
    <s v="6X4"/>
    <s v="P001"/>
    <m/>
    <m/>
    <s v="BJ4259SNFKB-AA"/>
    <s v="ISGE5-510"/>
    <s v="76219879"/>
    <s v="包头"/>
    <s v="FT006225"/>
    <s v="NEM00104"/>
    <s v="赤峰星翰汽车维修服务有限公司"/>
    <s v="孙晓强"/>
    <s v="4259SMFKB-C1Z00200"/>
    <d v="2020-01-01T13:32:32"/>
    <d v="2020-01-03T14:37:25"/>
    <s v="6810001329"/>
    <s v="驾驶员座椅气囊处无法调节异响损坏无法使用"/>
    <s v="驾驶员座椅调整机构卡滞"/>
    <s v="FH4681010116A0A1093"/>
    <s v="驾驶员座椅总成"/>
    <s v="北京光华荣昌汽车部件有限公司"/>
    <s v="A1093"/>
    <s v="北京光华荣昌汽车部件有限公司"/>
    <s v="FH4681010116A0A1093"/>
    <s v="驾驶员座椅总成"/>
    <s v="已确认"/>
    <d v="2020-01-17T13:11:33"/>
    <m/>
    <d v="2020-01-17T13:11:33"/>
    <s v="SP052"/>
    <m/>
    <s v="是"/>
    <m/>
    <m/>
    <m/>
    <m/>
    <m/>
    <m/>
    <m/>
    <m/>
    <m/>
    <m/>
    <m/>
    <m/>
    <m/>
    <s v="12JSDX240TA铝,带液力缓速器"/>
    <m/>
    <s v="已结算"/>
    <d v="2020-01-31T23:59:59"/>
    <n v="2026.32"/>
    <n v="105.84"/>
    <d v="1899-12-30T00:00:00"/>
    <d v="1900-11-19T05:02:24"/>
    <d v="1900-08-09T21:21:36"/>
    <d v="1899-12-30T00:00:00"/>
    <n v="2679.2599999999998"/>
    <m/>
    <m/>
    <m/>
    <m/>
    <m/>
    <m/>
    <m/>
    <s v="松旷"/>
    <n v="0"/>
    <x v="3"/>
  </r>
  <r>
    <x v="1"/>
    <s v="2450"/>
    <s v="北京福田戴姆勒汽车有限公司"/>
    <s v="RCFT006284202001070005"/>
    <s v="RCMFT006284202001070005"/>
    <s v="终审通过"/>
    <s v="普通维修"/>
    <s v="整车"/>
    <s v="LRDS7PEB2KR026918"/>
    <s v="KR026918"/>
    <s v="欧曼"/>
    <s v="无"/>
    <s v="6系公路车"/>
    <s v="服务产品线"/>
    <d v="2019-08-21T00:00:00"/>
    <d v="2019-08-30T00:00:00"/>
    <n v="49611"/>
    <m/>
    <s v="运输车"/>
    <s v="6×2R"/>
    <s v="P001"/>
    <m/>
    <m/>
    <s v="BJ4269SNFKB-AF"/>
    <s v="ISGE5-510"/>
    <s v="76286875"/>
    <s v="豫北"/>
    <s v="FT006284"/>
    <s v="FDHEN009"/>
    <s v="中牟县中信汽修厂"/>
    <s v="张会涛"/>
    <s v="4259SMFKB-F9T00200"/>
    <d v="2020-01-04T09:01:18"/>
    <d v="2020-01-07T11:46:50"/>
    <s v="6810001329"/>
    <s v="检查发现：座椅速升速降开关气路内部发卡、无法控制漏气严重。"/>
    <s v="驾驶员座椅调整机构卡滞"/>
    <s v="SH5-6806018A1093"/>
    <s v="速升速降开关气路总成"/>
    <s v="北京光华荣昌汽车部件有限公司"/>
    <s v="A1093"/>
    <s v="北京光华荣昌汽车部件有限公司"/>
    <s v="SH5-6806018A1093"/>
    <s v="速升速降开关气路总成"/>
    <s v="已确认"/>
    <d v="2020-01-17T10:18:56"/>
    <m/>
    <d v="2020-01-17T10:18:56"/>
    <s v="SP048"/>
    <m/>
    <s v="是"/>
    <m/>
    <m/>
    <m/>
    <m/>
    <m/>
    <m/>
    <m/>
    <m/>
    <m/>
    <m/>
    <m/>
    <m/>
    <m/>
    <s v="12JSDX240TA(铝)"/>
    <m/>
    <s v="已结算"/>
    <d v="2020-01-31T23:59:59"/>
    <n v="147.12"/>
    <n v="111.72"/>
    <d v="1899-12-30T00:00:00"/>
    <d v="1900-01-22T12:43:12"/>
    <d v="1900-01-15T04:19:12"/>
    <d v="1899-12-30T00:00:00"/>
    <n v="298.55"/>
    <m/>
    <m/>
    <m/>
    <m/>
    <m/>
    <m/>
    <m/>
    <s v="气路总成失效"/>
    <n v="0"/>
    <x v="1"/>
  </r>
  <r>
    <x v="1"/>
    <s v="2450"/>
    <s v="北京福田戴姆勒汽车有限公司"/>
    <s v="RCFT006284202001070006"/>
    <s v="RCMFT006284202001070004"/>
    <s v="终审通过"/>
    <s v="普通维修"/>
    <s v="整车"/>
    <s v="LRDS7PEB2KR026918"/>
    <s v="KR026918"/>
    <s v="欧曼"/>
    <s v="无"/>
    <s v="6系公路车"/>
    <s v="服务产品线"/>
    <d v="2019-08-21T00:00:00"/>
    <d v="2019-08-30T00:00:00"/>
    <n v="49611"/>
    <m/>
    <s v="运输车"/>
    <s v="6×2R"/>
    <s v="P001"/>
    <m/>
    <m/>
    <s v="BJ4269SNFKB-AF"/>
    <s v="ISGE5-510"/>
    <s v="76286875"/>
    <s v="豫北"/>
    <s v="FT006284"/>
    <s v="FDHEN009"/>
    <s v="中牟县中信汽修厂"/>
    <s v="张会涛"/>
    <s v="4259SMFKB-F9T00200"/>
    <d v="2020-01-04T09:01:18"/>
    <d v="2020-01-07T11:46:51"/>
    <s v="6810015034"/>
    <s v="检查发现：座椅气控阀内部发卡、移动困难，窜气严重。"/>
    <s v="座椅气阀总成（气囊座椅)漏气"/>
    <s v="F1B24968104014A1093"/>
    <s v="座椅气阀调节机构总成"/>
    <s v="北京光华荣昌汽车部件有限公司"/>
    <s v="A1093"/>
    <s v="北京光华荣昌汽车部件有限公司"/>
    <s v="F1B24968104014A1093"/>
    <s v="座椅气阀调节机构总成"/>
    <s v="已确认"/>
    <d v="2020-01-17T10:18:24"/>
    <m/>
    <d v="2020-01-17T10:18:24"/>
    <s v="SP048"/>
    <m/>
    <s v="是"/>
    <m/>
    <m/>
    <m/>
    <m/>
    <m/>
    <m/>
    <m/>
    <m/>
    <m/>
    <m/>
    <m/>
    <m/>
    <m/>
    <s v="12JSDX240TA(铝)"/>
    <m/>
    <s v="已结算"/>
    <d v="2020-01-31T23:59:59"/>
    <n v="186.25"/>
    <n v="223.44"/>
    <d v="1899-12-30T00:00:00"/>
    <d v="1900-01-28T19:12:00"/>
    <d v="1900-01-19T11:31:12"/>
    <d v="1899-12-30T00:00:00"/>
    <n v="459.97"/>
    <m/>
    <m/>
    <m/>
    <m/>
    <m/>
    <m/>
    <m/>
    <s v="气阀失效"/>
    <n v="0"/>
    <x v="4"/>
  </r>
  <r>
    <x v="1"/>
    <s v="2450"/>
    <s v="北京福田戴姆勒汽车有限公司"/>
    <s v="RCFT006297202001090002"/>
    <e v="#N/A"/>
    <s v="终审通过"/>
    <s v="普通维修"/>
    <s v="整车"/>
    <s v="LRDV7PEC9KT025922"/>
    <s v="KT025922"/>
    <s v="欧曼"/>
    <s v="无"/>
    <s v="9系公路车"/>
    <s v="服务产品线"/>
    <d v="2019-08-15T00:00:00"/>
    <d v="2019-11-08T00:00:00"/>
    <n v="12833"/>
    <m/>
    <s v="运输车"/>
    <s v="8×4"/>
    <s v="P004"/>
    <m/>
    <m/>
    <s v="BJ1319VNPKJ-AA"/>
    <s v="ISGE5-430"/>
    <s v="76253221"/>
    <s v="贵州"/>
    <s v="FT006297"/>
    <s v="FDGUZ002"/>
    <s v="遵义市大尧和兴汽车修理厂（普通合伙）"/>
    <s v="林森"/>
    <s v="1319VNPKF-J1T00200"/>
    <d v="2020-01-08T10:54:41"/>
    <d v="2020-01-09T15:15:31"/>
    <s v="6810015034"/>
    <s v="经我站人员到现场检查该车座椅气阀调节机构总成漏气导致该故障，更换新件故障排除！"/>
    <s v="座椅气阀总成（气囊座椅)漏气"/>
    <s v="F1B24968104014A1093"/>
    <s v="座椅气阀调节机构总成"/>
    <s v="北京光华荣昌汽车部件有限公司"/>
    <s v="A1093"/>
    <s v="北京光华荣昌汽车部件有限公司"/>
    <s v="F1B24968104014A1093"/>
    <s v="座椅气阀调节机构总成"/>
    <s v="已确认"/>
    <d v="2020-01-16T13:39:27"/>
    <m/>
    <d v="2020-01-16T13:39:27"/>
    <s v="SP047"/>
    <m/>
    <s v="是"/>
    <m/>
    <m/>
    <m/>
    <m/>
    <m/>
    <m/>
    <m/>
    <m/>
    <m/>
    <m/>
    <m/>
    <m/>
    <s v="因新件是厂家直发配件，所以不添加材料费用。"/>
    <s v="12JSDX240T（QH70)（铁）"/>
    <m/>
    <s v="已结算"/>
    <d v="2020-01-31T23:59:59"/>
    <n v="0"/>
    <n v="123.48"/>
    <d v="1899-12-30T00:00:00"/>
    <d v="1899-12-30T00:00:00"/>
    <d v="1899-12-30T00:00:00"/>
    <d v="1899-12-30T00:00:00"/>
    <n v="123.48"/>
    <m/>
    <m/>
    <m/>
    <m/>
    <m/>
    <m/>
    <m/>
    <s v="气悬浮"/>
    <m/>
    <x v="0"/>
  </r>
  <r>
    <x v="1"/>
    <s v="2450"/>
    <s v="北京福田戴姆勒汽车有限公司"/>
    <s v="RCFT006310202001060001"/>
    <e v="#N/A"/>
    <s v="终审通过"/>
    <s v="普通维修"/>
    <s v="整车"/>
    <s v="LRDS6PEB2KR015775"/>
    <s v="KR015775"/>
    <s v="欧曼"/>
    <s v="无"/>
    <s v="6系公路车"/>
    <s v="服务产品线"/>
    <d v="2019-04-28T00:00:00"/>
    <d v="2019-05-16T00:00:00"/>
    <n v="84669"/>
    <m/>
    <s v="运输车"/>
    <s v="6X4"/>
    <s v="P001"/>
    <m/>
    <m/>
    <s v="BJ4259SNFKB-AA"/>
    <s v="ISGE5-510"/>
    <s v="76270688"/>
    <s v="冀北"/>
    <s v="FT006310"/>
    <s v="HEB00264"/>
    <s v="张家口新亚汽车维修服务有限公司"/>
    <s v="张志红"/>
    <s v="4259SMFKB-C1Z00900"/>
    <d v="2020-01-05T17:08:34"/>
    <d v="2020-01-06T10:56:18"/>
    <s v="6810001329"/>
    <s v="用户反映该车驾驶座椅自动升降，经拆检座椅坐垫内部连接气管断开，连接气管、紧固螺栓后故障排除"/>
    <s v="驾驶员座椅调整机构卡滞"/>
    <s v="FH468100000016A1093"/>
    <s v="驾驶员座椅总成"/>
    <s v="北京光华荣昌汽车部件有限公司"/>
    <s v="A1093"/>
    <s v="北京光华荣昌汽车部件有限公司"/>
    <s v="FH468100000016A1093"/>
    <s v="驾驶员座椅总成"/>
    <s v="已确认"/>
    <d v="2020-01-13T13:42:46"/>
    <m/>
    <d v="2020-01-13T13:42:46"/>
    <s v="SP047"/>
    <m/>
    <s v="是"/>
    <m/>
    <m/>
    <m/>
    <m/>
    <m/>
    <m/>
    <m/>
    <m/>
    <m/>
    <m/>
    <m/>
    <m/>
    <m/>
    <s v="16S2530TO （铝）"/>
    <m/>
    <s v="已结算"/>
    <d v="2020-01-31T23:59:59"/>
    <n v="0"/>
    <n v="95.76"/>
    <d v="1899-12-30T00:00:00"/>
    <d v="1899-12-30T00:00:00"/>
    <d v="1899-12-30T00:00:00"/>
    <d v="1899-12-30T00:00:00"/>
    <n v="95.76"/>
    <m/>
    <m/>
    <m/>
    <m/>
    <m/>
    <m/>
    <m/>
    <s v="气路总成"/>
    <m/>
    <x v="1"/>
  </r>
  <r>
    <x v="1"/>
    <s v="2450"/>
    <s v="北京福田戴姆勒汽车有限公司"/>
    <s v="RCFT006323202001040002"/>
    <s v="RCMFT006323202001040002"/>
    <s v="终审通过"/>
    <s v="普通维修"/>
    <s v="整车"/>
    <s v="LRDS6PEB2KR009989"/>
    <s v="KR009989"/>
    <s v="欧曼"/>
    <s v="无"/>
    <s v="6系公路车"/>
    <s v="服务产品线"/>
    <d v="2019-03-19T00:00:00"/>
    <d v="2019-04-30T00:00:00"/>
    <n v="46977"/>
    <m/>
    <s v="运输车"/>
    <s v="6X4"/>
    <s v="无"/>
    <m/>
    <m/>
    <s v="BJ4259SNFKB-AJ"/>
    <s v="WP12.460E50"/>
    <s v="1419C041443"/>
    <s v="江苏"/>
    <s v="FT006323"/>
    <s v="JIS00125"/>
    <s v="徐州市睿鹏汽车有限公司"/>
    <s v="田艳锋"/>
    <s v="4259SMFKB-M3T00400"/>
    <d v="2020-01-04T14:44:01"/>
    <d v="2020-01-04T16:19:10"/>
    <s v="6810001329"/>
    <s v="座椅不能自动调节升降，维修检查故障原因为座椅气悬浮内部故障，给与更换处理后试车故障排除"/>
    <s v="驾驶员座椅调整机构卡滞"/>
    <s v="SH5-6801120A1093"/>
    <s v="气悬浮总成"/>
    <s v="北京光华荣昌汽车部件有限公司"/>
    <s v="A1093"/>
    <s v="北京光华荣昌汽车部件有限公司"/>
    <s v="FH468100000008A1093"/>
    <s v="驾驶员座椅总成"/>
    <s v="已确认"/>
    <d v="2020-01-10T14:20:13"/>
    <m/>
    <d v="2020-01-10T14:20:13"/>
    <s v="SP044"/>
    <m/>
    <s v="是"/>
    <m/>
    <m/>
    <m/>
    <m/>
    <m/>
    <m/>
    <m/>
    <m/>
    <m/>
    <m/>
    <m/>
    <m/>
    <m/>
    <s v="12JSDX240TA（铝）"/>
    <m/>
    <s v="已结算"/>
    <d v="2020-01-31T23:59:59"/>
    <n v="453.46"/>
    <n v="123.48"/>
    <d v="1899-12-30T00:00:00"/>
    <d v="1900-03-12T13:12:00"/>
    <d v="1900-02-17T21:07:12"/>
    <d v="1899-12-30T00:00:00"/>
    <n v="699.36999999999989"/>
    <m/>
    <m/>
    <m/>
    <m/>
    <m/>
    <m/>
    <m/>
    <s v="气悬浮失效"/>
    <n v="0"/>
    <x v="4"/>
  </r>
  <r>
    <x v="1"/>
    <s v="2450"/>
    <s v="北京福田戴姆勒汽车有限公司"/>
    <s v="RCFT006331202001060005"/>
    <s v="RCMFT006331202001060009"/>
    <s v="终审通过"/>
    <s v="普通维修"/>
    <s v="整车"/>
    <s v="LRDS6PEB0JR305494"/>
    <s v="JR305494"/>
    <s v="欧曼"/>
    <s v="无"/>
    <s v="6系公路车"/>
    <s v="服务产品线"/>
    <d v="2018-12-19T00:00:00"/>
    <d v="2019-01-25T00:00:00"/>
    <n v="188923"/>
    <m/>
    <s v="运输车"/>
    <s v="6X4"/>
    <s v="无"/>
    <m/>
    <m/>
    <s v="BJ4259SNFKB-AA"/>
    <s v="ISGE5-510"/>
    <s v="76249821"/>
    <s v="青海"/>
    <s v="FT006331"/>
    <s v="QIH00019"/>
    <s v="西宁润邦汽车维修服务有限公司"/>
    <s v="先生"/>
    <s v="4259SMFKB-C1Z00100"/>
    <d v="2019-12-27T09:57:29"/>
    <d v="2020-01-06T15:13:56"/>
    <s v="6810001118"/>
    <s v="客户反应座椅坏，经我站维修人员检查是车辆驾驶室座椅坐垫塌陷导致车辆车辆行驶不安全，更换后试车正常。"/>
    <s v="驾驶员座椅软垫变形塌陷"/>
    <s v="SH4-B6802118A1093"/>
    <s v="司机座垫总成"/>
    <s v="北京光华荣昌汽车部件有限公司"/>
    <s v="A1093"/>
    <s v="北京光华荣昌汽车部件有限公司"/>
    <s v="SH4-B6802118A1093"/>
    <s v="司机座垫总成"/>
    <s v="已确认"/>
    <d v="2020-01-14T10:22:05"/>
    <m/>
    <d v="2020-01-14T10:22:05"/>
    <s v="SP045"/>
    <m/>
    <s v="是"/>
    <m/>
    <m/>
    <m/>
    <m/>
    <m/>
    <m/>
    <m/>
    <m/>
    <m/>
    <m/>
    <m/>
    <m/>
    <s v="由于配件出库时间是2020年1月6号所以提报索赔单时间过晚，望领导核实后给予批复为盼"/>
    <s v="12JSDX240TA（铝壳）"/>
    <m/>
    <s v="已结算"/>
    <d v="2020-01-31T23:59:59"/>
    <n v="150.29"/>
    <n v="123.48"/>
    <d v="1899-12-30T00:00:00"/>
    <d v="1900-01-23T00:57:36"/>
    <d v="1900-01-15T12:43:12"/>
    <d v="1899-12-30T00:00:00"/>
    <n v="314.34000000000003"/>
    <m/>
    <m/>
    <m/>
    <m/>
    <m/>
    <m/>
    <m/>
    <s v="塌陷"/>
    <n v="0"/>
    <x v="2"/>
  </r>
  <r>
    <x v="1"/>
    <s v="2450"/>
    <s v="北京福田戴姆勒汽车有限公司"/>
    <s v="RCFT006359202001150007"/>
    <s v="RCMFT006359202001150003"/>
    <s v="终审通过"/>
    <s v="普通维修"/>
    <s v="整车"/>
    <s v="LRDS6PEB0KT009170"/>
    <s v="KT009170"/>
    <s v="欧曼"/>
    <s v="无"/>
    <s v="6系公路车"/>
    <s v="服务产品线"/>
    <d v="2019-03-15T00:00:00"/>
    <d v="2019-04-16T00:00:00"/>
    <n v="116108"/>
    <m/>
    <s v="运输车"/>
    <s v="6×4"/>
    <s v="P001"/>
    <m/>
    <m/>
    <s v="BJ4259SNFKB-AA"/>
    <s v="ISGE5-460"/>
    <s v="76262314"/>
    <s v="鲁西"/>
    <s v="FT006359"/>
    <s v="FDSHD008"/>
    <s v="莘县乐达汽车销售服务有限公司"/>
    <s v="无"/>
    <s v="4259SMFKB-F8Z00500"/>
    <d v="2020-01-15T10:33:40"/>
    <d v="2020-01-15T13:59:00"/>
    <s v="6810001058"/>
    <s v="车辆座椅偏斜及座椅高低调整后自动恢复，经检查是座椅骨架变形及调整机构漏气造成，因该型号配件暂无拆分件，给予更换总成处理"/>
    <s v="驾驶员座椅装配不当"/>
    <s v="FH468100000014A1093"/>
    <s v="驾驶员座椅总成"/>
    <s v="北京光华荣昌汽车部件有限公司"/>
    <s v="A1093"/>
    <s v="北京光华荣昌汽车部件有限公司"/>
    <s v="FH468100000014A1093"/>
    <s v="驾驶员座椅总成"/>
    <s v="已确认"/>
    <d v="2020-01-20T09:42:34"/>
    <m/>
    <d v="2020-01-20T09:42:34"/>
    <s v="SP048"/>
    <m/>
    <s v="是"/>
    <m/>
    <m/>
    <m/>
    <m/>
    <m/>
    <m/>
    <m/>
    <m/>
    <m/>
    <m/>
    <m/>
    <m/>
    <m/>
    <s v="12JSDX240TA（铝）"/>
    <m/>
    <s v="已结算"/>
    <d v="2020-01-31T23:59:59"/>
    <n v="2947.28"/>
    <n v="95.76"/>
    <d v="1899-12-30T00:00:00"/>
    <d v="1901-04-15T13:26:24"/>
    <d v="1900-11-19T04:48:00"/>
    <d v="1899-12-30T00:00:00"/>
    <n v="3838.8"/>
    <m/>
    <m/>
    <m/>
    <m/>
    <m/>
    <m/>
    <m/>
    <s v="快速放气开关气管崩开"/>
    <n v="0"/>
    <x v="1"/>
  </r>
  <r>
    <x v="1"/>
    <s v="2450"/>
    <s v="北京福田戴姆勒汽车有限公司"/>
    <s v="RCFT006397202001100002"/>
    <s v="RCMFT006397202001100004"/>
    <s v="终审通过"/>
    <s v="普通维修"/>
    <s v="整车"/>
    <s v="LRDS6PEBXKT015249"/>
    <s v="KT015249"/>
    <s v="欧曼"/>
    <s v="无"/>
    <s v="6系公路车"/>
    <s v="服务产品线"/>
    <d v="2019-04-19T00:00:00"/>
    <d v="2019-08-30T00:00:00"/>
    <n v="43574"/>
    <m/>
    <s v="运输车"/>
    <s v="6×4"/>
    <s v="P001"/>
    <m/>
    <m/>
    <s v="BJ4259SNFKB-AA"/>
    <s v="ISGE5-430"/>
    <s v="76270089"/>
    <s v="青海"/>
    <s v="FT006397"/>
    <s v="QIH00034"/>
    <s v="湟源汇通汽车服务有限公司"/>
    <s v="史太宗"/>
    <s v="4259SMFKB-F6Z00400"/>
    <d v="2020-01-10T12:19:57"/>
    <d v="2020-01-10T13:42:47"/>
    <s v="6810001329"/>
    <s v="客户反映车辆座椅损坏。经我站维修人员现场检查发现座椅安全带内部机械部位卡死无法修复，因无此拆分件配件需更换座椅总成. "/>
    <s v="驾驶员座椅调整机构卡滞"/>
    <s v="FH468100000014A1093"/>
    <s v="驾驶员座椅总成"/>
    <s v="北京光华荣昌汽车部件有限公司"/>
    <s v="A1093"/>
    <s v="北京光华荣昌汽车部件有限公司"/>
    <s v="FH468100000014A1093"/>
    <s v="驾驶员座椅总成"/>
    <s v="未确认"/>
    <d v="2020-01-19T13:44:57"/>
    <m/>
    <d v="2020-01-19T13:44:57"/>
    <s v="SP052"/>
    <m/>
    <s v="是"/>
    <m/>
    <m/>
    <m/>
    <m/>
    <m/>
    <m/>
    <m/>
    <m/>
    <m/>
    <m/>
    <m/>
    <m/>
    <s v="与维修单：REPFT006397202001090004同时维修，故障地为：青海省海西州天峻县天棚路"/>
    <s v="12JSDX240TA（铝)"/>
    <m/>
    <s v="已结算"/>
    <d v="2020-01-31T23:59:59"/>
    <n v="2947.28"/>
    <n v="105.84"/>
    <d v="1899-12-30T00:00:00"/>
    <d v="1901-04-15T13:26:24"/>
    <d v="1900-11-19T04:48:00"/>
    <d v="1899-12-30T00:00:00"/>
    <n v="3848.88"/>
    <m/>
    <m/>
    <m/>
    <m/>
    <m/>
    <m/>
    <m/>
    <s v="一蹲到底"/>
    <n v="190414"/>
    <x v="0"/>
  </r>
  <r>
    <x v="1"/>
    <s v="2450"/>
    <s v="北京福田戴姆勒汽车有限公司"/>
    <s v="RCFT006450202001040014"/>
    <s v="RCMFT006450202001040045"/>
    <s v="终审通过"/>
    <s v="普通维修"/>
    <s v="整车"/>
    <s v="LRDS6PEB1KR024502"/>
    <s v="KR024502"/>
    <s v="欧曼"/>
    <s v="无"/>
    <s v="6系公路车"/>
    <s v="服务产品线"/>
    <d v="2019-07-30T00:00:00"/>
    <d v="2019-09-26T00:00:00"/>
    <n v="47629"/>
    <m/>
    <s v="运输车"/>
    <s v="6×4"/>
    <s v="P001"/>
    <m/>
    <m/>
    <s v="BJ4253SNFKB-AC"/>
    <s v="ISGE5-400"/>
    <s v="76283083"/>
    <s v="京津"/>
    <s v="FT006450"/>
    <s v="TIJ00025"/>
    <s v="天津大正汽车销售有限公司"/>
    <s v="李宏明"/>
    <s v="4257SNFKB-X6Z00400"/>
    <d v="2020-01-04T15:25:01"/>
    <d v="2020-01-04T16:00:53"/>
    <s v="8210001558"/>
    <s v="检查发现该车右后视镜固定座限位器失效导致右后视镜卡不住"/>
    <s v="右后视镜装配不当"/>
    <s v="FH2821010200A0A1093"/>
    <s v="后视镜总成(右 带后盖)"/>
    <s v="北京光华荣昌汽车部件有限公司"/>
    <s v="A1093"/>
    <s v="北京光华荣昌汽车部件有限公司"/>
    <s v="FH2821010200A0A1093"/>
    <s v="后视镜总成(右 带后盖)"/>
    <s v="已确认"/>
    <d v="2020-01-11T19:43:25"/>
    <m/>
    <d v="2020-01-11T19:43:25"/>
    <s v="SP044"/>
    <m/>
    <s v="是"/>
    <m/>
    <m/>
    <m/>
    <m/>
    <m/>
    <m/>
    <m/>
    <m/>
    <m/>
    <m/>
    <m/>
    <m/>
    <s v="1-QJ92IR4"/>
    <s v="12JSDX240TA(铝)"/>
    <m/>
    <s v="已结算"/>
    <d v="2020-01-31T23:59:59"/>
    <n v="201.76"/>
    <n v="79.38"/>
    <d v="1899-12-30T00:00:00"/>
    <d v="1900-01-29T06:43:12"/>
    <d v="1900-01-21T04:33:36"/>
    <d v="1899-12-30T00:00:00"/>
    <n v="335.60999999999996"/>
    <m/>
    <m/>
    <m/>
    <m/>
    <m/>
    <m/>
    <m/>
    <s v="镜片破裂"/>
    <n v="0"/>
    <x v="7"/>
  </r>
  <r>
    <x v="1"/>
    <s v="2450"/>
    <s v="北京福田戴姆勒汽车有限公司"/>
    <s v="RCFT006613202001090008"/>
    <e v="#N/A"/>
    <s v="终审通过"/>
    <s v="普通维修"/>
    <s v="整车"/>
    <s v="E38110024J3R00247"/>
    <s v="J3R00247"/>
    <s v="欧曼"/>
    <s v="无"/>
    <s v="9系非公路车"/>
    <s v="服务产品线"/>
    <d v="2018-12-27T00:00:00"/>
    <d v="2019-08-08T00:00:00"/>
    <n v="18901"/>
    <m/>
    <s v="运输车"/>
    <s v="6×4"/>
    <s v="无"/>
    <m/>
    <m/>
    <s v="BJ3253KYZX-2"/>
    <s v="WP12G380E310"/>
    <s v="1418L141360"/>
    <s v="黑吉"/>
    <s v="FT006613"/>
    <s v="NEM00020"/>
    <s v="呼伦贝尔市佳运物流有限责任公司"/>
    <s v="潘女士"/>
    <s v="T3253DMPKE1A811634"/>
    <d v="2020-01-07T09:19:35"/>
    <d v="2020-01-09T20:10:04"/>
    <s v="6810001223"/>
    <s v="现场拆解为：升降器总成开焊"/>
    <s v="驾驶员座椅骨架开焊"/>
    <s v="SH3A-6805300A1093"/>
    <s v="升降器总成"/>
    <s v="北京光华荣昌汽车部件有限公司"/>
    <s v="A1093"/>
    <s v="北京光华荣昌汽车部件有限公司"/>
    <s v="SH3A-6805300A1093"/>
    <s v="升降器总成"/>
    <s v="未确认"/>
    <d v="2020-01-15T11:15:06"/>
    <m/>
    <d v="2020-01-15T11:15:06"/>
    <s v="SP047"/>
    <m/>
    <s v="是"/>
    <m/>
    <m/>
    <m/>
    <m/>
    <m/>
    <m/>
    <m/>
    <m/>
    <m/>
    <m/>
    <m/>
    <m/>
    <s v="满洲里铜矿，国三车辆没有正规发票，保修手册已上传申请以此为准，索赔科有报告只传新旧件，申请旧件验收"/>
    <s v="HW19712(Q)铁"/>
    <m/>
    <s v="已结算"/>
    <d v="2020-01-31T23:59:59"/>
    <n v="115.6"/>
    <n v="123.48"/>
    <d v="1899-12-30T00:00:00"/>
    <d v="1900-01-17T11:45:36"/>
    <d v="1900-01-11T17:02:24"/>
    <d v="1899-12-30T00:00:00"/>
    <n v="270.27999999999997"/>
    <m/>
    <m/>
    <m/>
    <m/>
    <m/>
    <m/>
    <m/>
    <s v="开焊"/>
    <m/>
    <x v="2"/>
  </r>
  <r>
    <x v="1"/>
    <s v="2450"/>
    <s v="北京福田戴姆勒汽车有限公司"/>
    <s v="RCFT006619202001040004"/>
    <s v="RCMFT006619202001040010"/>
    <s v="终审通过"/>
    <s v="普通维修"/>
    <s v="整车"/>
    <s v="LRDS6PEB2KT012510"/>
    <s v="KT012510"/>
    <s v="欧曼"/>
    <s v="无"/>
    <s v="6系公路车"/>
    <s v="服务产品线"/>
    <d v="2019-03-31T00:00:00"/>
    <d v="2019-05-21T00:00:00"/>
    <n v="71615"/>
    <m/>
    <s v="运输车"/>
    <s v="6×4"/>
    <s v="P001"/>
    <m/>
    <m/>
    <s v="0"/>
    <s v="WP13.500E501"/>
    <s v="3119C022784"/>
    <s v="皖北"/>
    <s v="FT006619"/>
    <s v="FDANH008"/>
    <s v="六安安瑞汽车销售有限公司"/>
    <s v="石春涛"/>
    <s v="4259SMFKB-G8T00200"/>
    <d v="2020-01-04T11:00:48"/>
    <d v="2020-01-04T16:34:41"/>
    <s v="6810015034"/>
    <s v="车辆驾驶员座椅无法升降，座椅气阀漏气，安全带卡滞导致车辆驾驶员座椅无法升降。"/>
    <s v="座椅气阀总成（气囊座椅)漏气"/>
    <s v="FH468100000014A1093"/>
    <s v="驾驶员座椅总成"/>
    <s v="北京光华荣昌汽车部件有限公司"/>
    <s v="A1093"/>
    <s v="北京光华荣昌汽车部件有限公司"/>
    <s v="FH468100000014A1093"/>
    <s v="驾驶员座椅总成"/>
    <s v="已确认"/>
    <d v="2020-01-11T11:43:20"/>
    <m/>
    <d v="2020-01-11T11:43:20"/>
    <s v="SP042"/>
    <m/>
    <s v="是"/>
    <m/>
    <m/>
    <m/>
    <m/>
    <m/>
    <m/>
    <m/>
    <m/>
    <m/>
    <m/>
    <m/>
    <m/>
    <s v="派工号：1-QJ00XLL"/>
    <s v="16S2530TO（铝）"/>
    <m/>
    <s v="已结算"/>
    <d v="2020-01-31T23:59:59"/>
    <n v="2947.28"/>
    <n v="95.76"/>
    <d v="1899-12-30T00:00:00"/>
    <d v="1901-04-15T13:26:24"/>
    <d v="1900-11-19T04:48:00"/>
    <d v="1899-12-30T00:00:00"/>
    <n v="3838.8"/>
    <m/>
    <m/>
    <m/>
    <m/>
    <m/>
    <m/>
    <m/>
    <s v="气悬浮失效"/>
    <n v="0"/>
    <x v="4"/>
  </r>
  <r>
    <x v="1"/>
    <s v="2450"/>
    <s v="北京福田戴姆勒汽车有限公司"/>
    <s v="RCFT006707202001100001"/>
    <s v="RCMFT006707202001100006"/>
    <s v="终审通过"/>
    <s v="普通维修"/>
    <s v="整车"/>
    <s v="LRDS6PEBXJT018621"/>
    <s v="JT018621"/>
    <s v="欧曼"/>
    <s v="无"/>
    <s v="6系公路车"/>
    <s v="服务产品线"/>
    <d v="2018-08-22T00:00:00"/>
    <d v="2019-09-03T00:00:00"/>
    <n v="56046"/>
    <m/>
    <s v="运输车"/>
    <s v="6×4"/>
    <s v="P001"/>
    <m/>
    <m/>
    <s v="BJ4259SNFKB-AA"/>
    <s v="ISGE5-510"/>
    <s v="76229465"/>
    <s v="豫北"/>
    <s v="FT006707"/>
    <s v="HEN00060"/>
    <s v="武陟县宏泰重型汽车维修厂"/>
    <s v="安新召"/>
    <s v="4259SMFKB-C1Z00900"/>
    <d v="2020-01-10T08:52:00"/>
    <d v="2020-01-10T16:44:46"/>
    <s v="6810001118"/>
    <s v="经检查驾驶员座椅坐垫内部损坏开裂导致驾驶员座椅坐垫塌陷。    "/>
    <s v="驾驶员座椅软垫变形塌陷"/>
    <s v="S6802002X2005AA1093"/>
    <s v="司机座垫总成"/>
    <s v="北京光华荣昌汽车部件有限公司"/>
    <s v="A1093"/>
    <s v="北京光华荣昌汽车部件有限公司"/>
    <s v="S6802002X2005AA1093"/>
    <s v="司机座垫总成"/>
    <s v="未确认"/>
    <d v="2020-01-15T13:50:45"/>
    <m/>
    <d v="2020-01-15T13:50:45"/>
    <s v="SP041"/>
    <m/>
    <s v="是"/>
    <m/>
    <m/>
    <m/>
    <m/>
    <m/>
    <m/>
    <m/>
    <m/>
    <m/>
    <m/>
    <m/>
    <m/>
    <s v="&quot;1-QRFZRGT"/>
    <s v="16S2530TO （铝）"/>
    <m/>
    <s v="已结算"/>
    <d v="2020-01-31T23:59:59"/>
    <n v="113.05"/>
    <n v="111.72"/>
    <d v="1899-12-30T00:00:00"/>
    <d v="1900-01-17T01:55:12"/>
    <d v="1900-01-11T10:19:12"/>
    <d v="1899-12-30T00:00:00"/>
    <n v="255.27999999999997"/>
    <m/>
    <m/>
    <m/>
    <m/>
    <m/>
    <m/>
    <m/>
    <s v="塌陷"/>
    <n v="0"/>
    <x v="2"/>
  </r>
  <r>
    <x v="1"/>
    <s v="2450"/>
    <s v="北京福田戴姆勒汽车有限公司"/>
    <s v="RCFT006734202001150004"/>
    <s v="RCMFT006734202001150006"/>
    <s v="终审通过"/>
    <s v="普通维修"/>
    <s v="整车"/>
    <s v="LRDS6PEBXKT018068"/>
    <s v="KT018068"/>
    <s v="欧曼"/>
    <s v="无"/>
    <s v="6系公路车"/>
    <s v="服务产品线"/>
    <d v="2019-05-21T00:00:00"/>
    <d v="2019-05-30T00:00:00"/>
    <n v="110349"/>
    <m/>
    <s v="运输车"/>
    <s v="4X2"/>
    <s v="P001"/>
    <m/>
    <m/>
    <s v="BJ4189SLFKA-AA"/>
    <s v="ISGE5-400"/>
    <s v="76273713"/>
    <s v="福州"/>
    <s v="FT006734"/>
    <s v="FUJ00019"/>
    <s v="南安市联鑫汽车维修有限公司"/>
    <s v="匿名"/>
    <s v="4189SLFKA-B5Z00300"/>
    <d v="2020-01-15T09:45:38"/>
    <d v="2020-01-15T15:54:06"/>
    <s v="6810001210"/>
    <s v="经检查，驾驶员座椅总成骨架滑轮损坏丢失导致座椅总成座椅摇臂严重"/>
    <s v="驾驶员座椅骨架断裂"/>
    <s v="FH468100000014A1093"/>
    <s v="驾驶员座椅总成"/>
    <s v="北京光华荣昌汽车部件有限公司"/>
    <s v="A1093"/>
    <s v="北京光华荣昌汽车部件有限公司"/>
    <s v="FH468100000014A1093"/>
    <s v="驾驶员座椅总成"/>
    <s v="已确认"/>
    <d v="2020-02-03T15:31:03"/>
    <m/>
    <d v="2020-02-03T15:31:03"/>
    <s v="SP041"/>
    <m/>
    <s v="是"/>
    <m/>
    <m/>
    <m/>
    <m/>
    <m/>
    <m/>
    <m/>
    <m/>
    <m/>
    <m/>
    <m/>
    <m/>
    <m/>
    <s v="12JSDX240TA（铝壳）"/>
    <m/>
    <s v="已结算"/>
    <d v="2020-01-31T23:59:59"/>
    <n v="2947.28"/>
    <n v="105.84"/>
    <d v="1899-12-30T00:00:00"/>
    <d v="1901-04-15T13:26:24"/>
    <d v="1900-11-19T04:48:00"/>
    <d v="1899-12-30T00:00:00"/>
    <n v="3848.88"/>
    <m/>
    <m/>
    <m/>
    <m/>
    <m/>
    <m/>
    <m/>
    <s v="气悬浮失效"/>
    <n v="0"/>
    <x v="4"/>
  </r>
  <r>
    <x v="1"/>
    <s v="2450"/>
    <s v="北京福田戴姆勒汽车有限公司"/>
    <s v="RCFT006773202001090003"/>
    <e v="#N/A"/>
    <s v="终审通过"/>
    <s v="外出服务"/>
    <s v="整车"/>
    <s v="LRDS6PEB5KT027003"/>
    <s v="KT027003"/>
    <s v="欧曼"/>
    <s v="无"/>
    <s v="6系公路车"/>
    <s v="服务产品线"/>
    <d v="2019-08-23T00:00:00"/>
    <d v="2019-11-30T00:00:00"/>
    <n v="7438"/>
    <m/>
    <s v="运输车"/>
    <s v="6×4"/>
    <s v="P001"/>
    <m/>
    <m/>
    <s v="BJ4259SNFKB-AA"/>
    <s v="ISGE5-430"/>
    <s v="76287250"/>
    <s v="京津"/>
    <s v="FT006773"/>
    <s v="BEJ00084"/>
    <s v="北京市远洋汽车修理站"/>
    <s v="仇小锰"/>
    <s v="4259SMFKB-F6T00600"/>
    <d v="2020-01-08T19:07:06"/>
    <d v="2020-01-09T11:51:36"/>
    <s v="6810015034"/>
    <s v="经检查是车辆驾驶员座椅总成气管爆裂漏气，给予加胶紧固应急处理"/>
    <s v="座椅气阀总成（气囊座椅)漏气"/>
    <s v="FH468100000014A1093"/>
    <s v="驾驶员座椅总成"/>
    <s v="北京光华荣昌汽车部件有限公司"/>
    <s v="A1093"/>
    <s v="北京光华荣昌汽车部件有限公司"/>
    <s v="FH468100000014A1093"/>
    <s v="驾驶员座椅总成"/>
    <s v="已确认"/>
    <d v="2020-01-20T09:51:20"/>
    <m/>
    <d v="2020-01-20T09:51:20"/>
    <s v="SP045"/>
    <m/>
    <s v="是"/>
    <m/>
    <m/>
    <m/>
    <m/>
    <m/>
    <s v="STCFT006773202001090002"/>
    <s v="生效"/>
    <m/>
    <s v="座椅漏气，无法行驶"/>
    <s v="_x000d_&#10;审批人：SP045_x000d_&#10;审批时间：2020/01/20  09:51:16_x000d_&#10;审批意见：_x000d_&#10;"/>
    <m/>
    <m/>
    <m/>
    <s v="12JSDX240TA（铝）"/>
    <m/>
    <s v="已结算"/>
    <d v="2020-01-31T23:59:59"/>
    <n v="0"/>
    <n v="105.84"/>
    <d v="1900-08-16T00:00:00"/>
    <d v="1899-12-30T00:00:00"/>
    <d v="1899-12-30T00:00:00"/>
    <d v="1899-12-30T00:00:00"/>
    <n v="334.84000000000003"/>
    <m/>
    <m/>
    <m/>
    <m/>
    <m/>
    <m/>
    <m/>
    <s v="气路总成"/>
    <m/>
    <x v="1"/>
  </r>
  <r>
    <x v="1"/>
    <s v="2450"/>
    <s v="北京福田戴姆勒汽车有限公司"/>
    <s v="RCFT006784202001080001"/>
    <s v="RCMFT006784202001080001"/>
    <s v="终审通过"/>
    <s v="普通维修"/>
    <s v="整车"/>
    <s v="LRDV7PEC0KT035285"/>
    <s v="KT035285"/>
    <s v="欧曼"/>
    <s v="无"/>
    <s v="6系公路车"/>
    <s v="服务产品线"/>
    <d v="2019-11-11T00:00:00"/>
    <d v="2019-12-04T00:00:00"/>
    <n v="9451"/>
    <m/>
    <s v="运输车"/>
    <s v="8×2F"/>
    <s v="P004"/>
    <m/>
    <m/>
    <s v="BJ1319VNPKJ-AD"/>
    <s v="ISGE5-320"/>
    <s v="76300166"/>
    <s v="皖北"/>
    <s v="FT006784"/>
    <s v="ANH00121"/>
    <s v="萧县瑞和汽车销售有限公司"/>
    <s v="宋磊"/>
    <s v="1259VPPKF-F1Z00100"/>
    <d v="2020-01-08T15:33:46"/>
    <d v="2020-01-08T17:03:39"/>
    <s v="6810015034"/>
    <s v="车辆驾驶员座椅漏气导致座椅不能保持高度"/>
    <s v="座椅气阀总成（气囊座椅)漏气"/>
    <s v="FH468100000014A1093"/>
    <s v="驾驶员座椅总成"/>
    <s v="北京光华荣昌汽车部件有限公司"/>
    <s v="A1093"/>
    <s v="北京光华荣昌汽车部件有限公司"/>
    <s v="FH468100000014A1093"/>
    <s v="驾驶员座椅总成"/>
    <s v="已确认"/>
    <d v="2020-01-14T09:56:29"/>
    <m/>
    <d v="2020-01-14T09:56:29"/>
    <s v="SP044"/>
    <m/>
    <s v="是"/>
    <m/>
    <m/>
    <m/>
    <m/>
    <m/>
    <m/>
    <m/>
    <m/>
    <m/>
    <m/>
    <m/>
    <m/>
    <s v="此座椅无拆分件"/>
    <s v="12JSD160TA铝"/>
    <m/>
    <s v="已结算"/>
    <d v="2020-01-31T23:59:59"/>
    <n v="2947.28"/>
    <n v="95.76"/>
    <d v="1899-12-30T00:00:00"/>
    <d v="1901-04-15T13:26:24"/>
    <d v="1900-11-19T04:48:00"/>
    <d v="1899-12-30T00:00:00"/>
    <n v="3838.8"/>
    <m/>
    <m/>
    <m/>
    <m/>
    <m/>
    <m/>
    <m/>
    <s v="气悬浮失效"/>
    <n v="0"/>
    <x v="0"/>
  </r>
  <r>
    <x v="1"/>
    <s v="2450"/>
    <s v="北京福田戴姆勒汽车有限公司"/>
    <s v="RCFT006792202001040002"/>
    <s v="RCMFT006792202001040004"/>
    <s v="终审通过"/>
    <s v="普通维修"/>
    <s v="整车"/>
    <s v="LRDV6PEC1HL605189"/>
    <s v="HL605189"/>
    <s v="欧曼"/>
    <s v="无"/>
    <s v="9系非公路车"/>
    <s v="服务产品线"/>
    <d v="2017-12-23T00:00:00"/>
    <d v="2019-06-19T00:00:00"/>
    <n v="20762"/>
    <m/>
    <s v="运输车"/>
    <s v="6X4"/>
    <s v="无"/>
    <m/>
    <m/>
    <s v="BJ3253DLPKE-AE"/>
    <s v="WP12.375E50"/>
    <s v="1417L151367"/>
    <s v="沈阳"/>
    <s v="FT006792"/>
    <s v="FDLIN006"/>
    <s v="辽阳利丰星行汽车销售服务有限公司"/>
    <s v="南芬矿"/>
    <s v="3253DMPKB-X1Z00600"/>
    <d v="2020-01-03T10:32:09"/>
    <d v="2020-01-04T14:31:53"/>
    <s v="6810001210"/>
    <s v="该车驾驶员座椅支架断裂、调节损坏已无法正常驾驶。更换新件后故障排除"/>
    <s v="驾驶员座椅骨架断裂"/>
    <s v="FH0681010100A0A1093"/>
    <s v="驾驶员座椅总成"/>
    <s v="北京光华荣昌汽车部件有限公司"/>
    <s v="A1093"/>
    <s v="北京光华荣昌汽车部件有限公司"/>
    <s v="FH0681010100A0A1093"/>
    <s v="驾驶员座椅总成"/>
    <s v="已确认"/>
    <d v="2020-01-12T17:11:57"/>
    <m/>
    <d v="2020-01-12T17:11:57"/>
    <s v="SP044"/>
    <m/>
    <s v="是"/>
    <m/>
    <m/>
    <m/>
    <m/>
    <m/>
    <m/>
    <m/>
    <m/>
    <m/>
    <m/>
    <m/>
    <m/>
    <m/>
    <m/>
    <m/>
    <s v="已结算"/>
    <d v="2020-01-31T23:59:59"/>
    <n v="1428.42"/>
    <n v="79.38"/>
    <d v="1899-12-30T00:00:00"/>
    <d v="1900-08-15T12:57:36"/>
    <d v="1900-06-05T02:52:48"/>
    <d v="1899-12-30T00:00:00"/>
    <n v="1893.46"/>
    <m/>
    <m/>
    <m/>
    <m/>
    <m/>
    <m/>
    <m/>
    <s v="松旷"/>
    <n v="0"/>
    <x v="3"/>
  </r>
  <r>
    <x v="1"/>
    <s v="2450"/>
    <s v="北京福田戴姆勒汽车有限公司"/>
    <s v="RCFT006797202001010008"/>
    <s v="RCMFT006797202001010006"/>
    <s v="终审通过"/>
    <s v="普通维修"/>
    <s v="整车"/>
    <s v="LRDV6PDC3KR033886"/>
    <s v="KR033886"/>
    <s v="欧曼"/>
    <s v="无"/>
    <s v="6系公路车"/>
    <s v="服务产品线"/>
    <d v="2019-10-25T00:00:00"/>
    <d v="2019-11-12T00:00:00"/>
    <n v="2313"/>
    <m/>
    <s v="运输车"/>
    <s v="4×2"/>
    <s v="P004"/>
    <m/>
    <m/>
    <s v="BJ5189XXY-AB"/>
    <s v="ISD24550"/>
    <s v="78850553"/>
    <s v="冀南"/>
    <s v="FT006797"/>
    <s v="HEB00100"/>
    <s v="辛集市合利汽车维修服务站"/>
    <s v="陆健"/>
    <s v="5159VLPHN-F1T00100"/>
    <d v="2019-12-30T17:21:32"/>
    <d v="2020-01-01T14:31:38"/>
    <s v="7040002310"/>
    <s v="车辆卧铺开线，为其更换后故障排除"/>
    <s v="上卧铺防护网断裂"/>
    <s v="FH470400000079A1093"/>
    <s v="上卧铺总成"/>
    <s v="北京光华荣昌汽车部件有限公司"/>
    <s v="A1093"/>
    <s v="北京光华荣昌汽车部件有限公司"/>
    <s v="FH470400000079A1093"/>
    <s v="上卧铺总成"/>
    <s v="已确认"/>
    <d v="2020-01-13T10:44:22"/>
    <m/>
    <d v="2020-01-13T10:44:22"/>
    <s v="SP049"/>
    <m/>
    <s v="是"/>
    <m/>
    <m/>
    <m/>
    <m/>
    <m/>
    <m/>
    <m/>
    <m/>
    <m/>
    <m/>
    <m/>
    <m/>
    <s v="派工单号：1-QCDNHQ3，新重点产品需补工时费激励系数J"/>
    <s v="9JS119TA铁壳"/>
    <m/>
    <s v="已结算"/>
    <d v="2020-01-31T23:59:59"/>
    <n v="708.89"/>
    <n v="105.84"/>
    <d v="1899-12-30T00:00:00"/>
    <d v="1900-04-22T10:04:48"/>
    <d v="1900-03-17T23:16:48"/>
    <d v="1899-12-30T00:00:00"/>
    <n v="1006.12"/>
    <m/>
    <m/>
    <m/>
    <m/>
    <m/>
    <m/>
    <m/>
    <s v="卧铺开线"/>
    <m/>
    <x v="1"/>
  </r>
  <r>
    <x v="1"/>
    <s v="2450"/>
    <s v="北京福田戴姆勒汽车有限公司"/>
    <s v="RCFT006799202001040002"/>
    <s v="RCMFT006799202001040006"/>
    <s v="终审通过"/>
    <s v="普通维修"/>
    <s v="整车"/>
    <s v="LRDS6PEB1KT018816"/>
    <s v="KT018816"/>
    <s v="欧曼"/>
    <s v="无"/>
    <s v="6系公路车"/>
    <s v="服务产品线"/>
    <d v="2019-05-27T00:00:00"/>
    <d v="2019-06-17T00:00:00"/>
    <n v="105512"/>
    <m/>
    <s v="运输车"/>
    <s v="6×4"/>
    <s v="P001"/>
    <m/>
    <m/>
    <s v="BJ4259SNFKB-AA"/>
    <s v="ISGE5-460"/>
    <s v="76274939"/>
    <s v="晋北"/>
    <s v="FT006799"/>
    <s v="SHX00100"/>
    <s v="五寨县鸿兴汽贸有限责任公司"/>
    <s v="秦瑞峰"/>
    <s v="4259SMFKB-F8T00900"/>
    <d v="2020-01-03T15:14:36"/>
    <d v="2020-01-04T17:22:05"/>
    <s v="6810001210"/>
    <s v="经检查：车辆驾驶员座椅总成骨架断裂，更换新件后正常。"/>
    <s v="驾驶员座椅骨架断裂"/>
    <s v="FH468100000014A1093"/>
    <s v="驾驶员座椅总成"/>
    <s v="北京光华荣昌汽车部件有限公司"/>
    <s v="A1093"/>
    <s v="北京光华荣昌汽车部件有限公司"/>
    <s v="FH468100000014A1093"/>
    <s v="驾驶员座椅总成"/>
    <s v="已确认"/>
    <d v="2020-01-11T11:39:41"/>
    <m/>
    <d v="2020-01-11T11:39:41"/>
    <s v="SP042"/>
    <m/>
    <s v="是"/>
    <m/>
    <m/>
    <m/>
    <m/>
    <m/>
    <m/>
    <m/>
    <m/>
    <m/>
    <m/>
    <m/>
    <m/>
    <m/>
    <s v="12JSDX240TA（铝）"/>
    <m/>
    <s v="已结算"/>
    <d v="2020-01-31T23:59:59"/>
    <n v="2947.28"/>
    <n v="95.76"/>
    <d v="1899-12-30T00:00:00"/>
    <d v="1901-04-15T13:26:24"/>
    <d v="1900-11-19T04:48:00"/>
    <d v="1899-12-30T00:00:00"/>
    <n v="3838.8"/>
    <m/>
    <m/>
    <m/>
    <m/>
    <m/>
    <m/>
    <m/>
    <s v="滑轮破损"/>
    <n v="190512"/>
    <x v="2"/>
  </r>
  <r>
    <x v="1"/>
    <s v="2450"/>
    <s v="北京福田戴姆勒汽车有限公司"/>
    <s v="RCFT006802202001100001"/>
    <s v="RCMFT006802202001100003"/>
    <s v="终审通过"/>
    <s v="普通维修"/>
    <s v="整车"/>
    <s v="LRDV7PEC4KT011684"/>
    <s v="KT011684"/>
    <s v="欧曼"/>
    <s v="无"/>
    <s v="9系非公路车"/>
    <s v="服务产品线"/>
    <d v="2019-03-27T00:00:00"/>
    <d v="2019-08-05T00:00:00"/>
    <n v="34458"/>
    <m/>
    <s v="运输车"/>
    <s v="8X4"/>
    <s v="P002"/>
    <m/>
    <m/>
    <s v="BJ3319DMPKC-AB"/>
    <s v="ISGE5-400"/>
    <s v="76264065"/>
    <s v="浙沪"/>
    <s v="FT006802"/>
    <s v="ZHJ00159"/>
    <s v="温州市港华汽车维修有限公司"/>
    <s v="陈"/>
    <s v="3319DPPKC-C4Z00200"/>
    <d v="2020-01-06T09:50:00"/>
    <d v="2020-01-10T17:56:01"/>
    <s v="6810001329"/>
    <s v="经我站维修人员检查：车辆安全带总成发卡，不回，给予更换新件后故障解除"/>
    <s v="驾驶员座椅调整机构卡滞"/>
    <s v="SH4681010800A0A1093"/>
    <s v="安全带总成"/>
    <s v="北京光华荣昌汽车部件有限公司"/>
    <s v="A1093"/>
    <s v="北京光华荣昌汽车部件有限公司"/>
    <s v="SH4681010800A0A1093"/>
    <s v="安全带总成"/>
    <s v="未确认"/>
    <d v="2020-01-16T09:13:41"/>
    <m/>
    <d v="2020-01-16T09:13:41"/>
    <s v="SP041"/>
    <m/>
    <s v="是"/>
    <m/>
    <m/>
    <m/>
    <m/>
    <m/>
    <m/>
    <m/>
    <m/>
    <m/>
    <m/>
    <m/>
    <m/>
    <s v="漏报导致索赔单提报超时，望审单老师给予审批"/>
    <s v="12JSD180A(Q)铁"/>
    <m/>
    <s v="已结算"/>
    <d v="2020-01-31T23:59:59"/>
    <n v="72.39"/>
    <n v="123.48"/>
    <d v="1899-12-30T00:00:00"/>
    <d v="1900-01-10T13:55:12"/>
    <d v="1900-01-06T23:02:24"/>
    <d v="1899-12-30T00:00:00"/>
    <n v="215.41000000000003"/>
    <m/>
    <m/>
    <m/>
    <m/>
    <m/>
    <m/>
    <m/>
    <s v="安全带失效"/>
    <n v="0"/>
    <x v="1"/>
  </r>
  <r>
    <x v="1"/>
    <s v="2450"/>
    <s v="北京福田戴姆勒汽车有限公司"/>
    <s v="RCFT006802202001100002"/>
    <s v="RCMFT006802202001070002"/>
    <s v="终审通过"/>
    <s v="普通维修"/>
    <s v="整车"/>
    <s v="LRDV7PEC5KR002263"/>
    <s v="KR002263"/>
    <s v="欧曼"/>
    <s v="无"/>
    <s v="9系非公路车"/>
    <s v="服务产品线"/>
    <d v="2019-01-21T00:00:00"/>
    <d v="2019-12-31T00:00:00"/>
    <n v="4365"/>
    <m/>
    <s v="运输车"/>
    <s v="8×4"/>
    <s v="P002"/>
    <m/>
    <m/>
    <s v="BJ3319DMPKC-AB"/>
    <s v="WP12.400E50"/>
    <s v="1419A006174"/>
    <s v="浙沪"/>
    <s v="FT006802"/>
    <s v="ZHJ00159"/>
    <s v="温州市港华汽车维修有限公司"/>
    <s v="李"/>
    <s v="3319DNPKC-A2Z00200"/>
    <d v="2020-01-06T13:45:55"/>
    <d v="2020-01-10T17:56:10"/>
    <s v="6810001329"/>
    <s v="经我站维修人员检查：驾驶室安全带总成无法自动回位，发卡，给予更换新件后故障解除"/>
    <s v="驾驶员座椅调整机构卡滞"/>
    <s v="SH4681010800A0A1093"/>
    <s v="安全带总成"/>
    <s v="北京光华荣昌汽车部件有限公司"/>
    <s v="A1093"/>
    <s v="北京光华荣昌汽车部件有限公司"/>
    <s v="SH4681010800A0A1093"/>
    <s v="安全带总成"/>
    <s v="未确认"/>
    <d v="2020-01-16T09:13:27"/>
    <m/>
    <d v="2020-01-16T09:13:27"/>
    <s v="SP041"/>
    <m/>
    <s v="是"/>
    <m/>
    <m/>
    <m/>
    <m/>
    <m/>
    <m/>
    <m/>
    <m/>
    <m/>
    <m/>
    <m/>
    <m/>
    <s v="漏报导致索赔单提报超时，望审单老师给予审批"/>
    <s v="12JSDX240TA（Q）铁"/>
    <m/>
    <s v="已结算"/>
    <d v="2020-01-31T23:59:59"/>
    <n v="72.39"/>
    <n v="123.48"/>
    <d v="1899-12-30T00:00:00"/>
    <d v="1900-01-10T13:55:12"/>
    <d v="1900-01-06T23:02:24"/>
    <d v="1899-12-30T00:00:00"/>
    <n v="215.41000000000003"/>
    <m/>
    <m/>
    <m/>
    <m/>
    <m/>
    <m/>
    <m/>
    <s v="安全带失效"/>
    <n v="0"/>
    <x v="9"/>
  </r>
  <r>
    <x v="1"/>
    <s v="2450"/>
    <s v="北京福田戴姆勒汽车有限公司"/>
    <s v="RCFT006809202001120003"/>
    <e v="#N/A"/>
    <s v="终审通过"/>
    <s v="普通维修"/>
    <s v="整车"/>
    <s v="LRDS6PEB5KT025820"/>
    <s v="KT025820"/>
    <s v="欧曼"/>
    <s v="无"/>
    <s v="6系公路车"/>
    <s v="服务产品线"/>
    <d v="2019-08-15T00:00:00"/>
    <d v="2019-11-25T00:00:00"/>
    <n v="28160"/>
    <m/>
    <s v="运输车"/>
    <s v="6×4"/>
    <s v="P001"/>
    <m/>
    <m/>
    <s v="BJ4259SNFKB-AA"/>
    <s v="ISGE5-430"/>
    <s v="76285345"/>
    <s v="冀北"/>
    <s v="FT006809"/>
    <s v="HEB00228"/>
    <s v="唐山市凯隆汽车销售有限公司"/>
    <s v="司机"/>
    <s v="4259SMFKB-F6T00600"/>
    <d v="2020-01-12T11:10:33"/>
    <d v="2020-01-12T13:34:37"/>
    <s v="6810001058"/>
    <s v="用户反映座椅无法升降，检查发现座椅减震坐内部气管开裂损坏，给予重新链接紧固后故障排除。"/>
    <s v="驾驶员座椅装配不当"/>
    <s v="SH4A-6805001A1093"/>
    <s v="坐框减震器总成"/>
    <s v="北京光华荣昌汽车部件有限公司"/>
    <s v="A1093"/>
    <s v="北京光华荣昌汽车部件有限公司"/>
    <s v="SH4A-6805001A1093"/>
    <s v="坐框减震器总成"/>
    <s v="已确认"/>
    <d v="2020-01-16T09:53:51"/>
    <m/>
    <d v="2020-01-16T09:53:51"/>
    <s v="SP042"/>
    <m/>
    <s v="是"/>
    <m/>
    <m/>
    <m/>
    <m/>
    <m/>
    <m/>
    <m/>
    <m/>
    <m/>
    <m/>
    <m/>
    <m/>
    <m/>
    <s v="12JSDX240TA（铝）"/>
    <m/>
    <s v="已结算"/>
    <d v="2020-01-31T23:59:59"/>
    <n v="0"/>
    <n v="95.76"/>
    <d v="1899-12-30T00:00:00"/>
    <d v="1899-12-30T00:00:00"/>
    <d v="1899-12-30T00:00:00"/>
    <d v="1899-12-30T00:00:00"/>
    <n v="95.76"/>
    <m/>
    <m/>
    <m/>
    <m/>
    <m/>
    <m/>
    <m/>
    <s v="气路总成"/>
    <m/>
    <x v="1"/>
  </r>
  <r>
    <x v="1"/>
    <s v="2450"/>
    <s v="北京福田戴姆勒汽车有限公司"/>
    <s v="RCFT006904202001100001"/>
    <s v="RCMFT006904202001100001"/>
    <s v="终审通过"/>
    <s v="外出服务"/>
    <s v="整车"/>
    <s v="LRDV7PEC2KT033425"/>
    <s v="KT033425"/>
    <s v="欧曼"/>
    <s v="无"/>
    <s v="9系非公路车"/>
    <s v="服务产品线"/>
    <d v="2019-10-22T00:00:00"/>
    <d v="2019-11-19T00:00:00"/>
    <n v="10330"/>
    <m/>
    <s v="运输车"/>
    <s v="8×4"/>
    <s v="P002"/>
    <m/>
    <m/>
    <s v="BJ3319DMPKF-AB"/>
    <s v="ISGE5-490"/>
    <s v="76297485"/>
    <s v="川南"/>
    <s v="FT006904"/>
    <s v="SIC00125"/>
    <s v="冕宁县泸沽海侠汽车修理厂"/>
    <s v="随风"/>
    <s v="3319DPPKF-A8T00700"/>
    <d v="2020-01-08T10:11:15"/>
    <d v="2020-01-10T17:57:35"/>
    <s v="6810001111"/>
    <s v="车辆驾驶员座椅骨架开裂且减震卡滞不能使用"/>
    <s v="驾驶员座椅软垫开裂"/>
    <s v="FH468100000013A1093"/>
    <s v="驾驶员座椅总成"/>
    <s v="北京光华荣昌汽车部件有限公司"/>
    <s v="A1093"/>
    <s v="北京光华荣昌汽车部件有限公司"/>
    <s v="FH468100000013A1093"/>
    <s v="驾驶员座椅总成"/>
    <s v="未确认"/>
    <d v="2020-01-16T10:03:08"/>
    <m/>
    <d v="2020-01-16T10:03:08"/>
    <s v="SP041"/>
    <m/>
    <s v="是"/>
    <m/>
    <m/>
    <m/>
    <m/>
    <m/>
    <s v="STCFT006904202001100001"/>
    <s v="生效"/>
    <m/>
    <s v="用户报修，车辆座椅损坏，无法行驶"/>
    <s v="_x000d_&#10;审批人：SP041_x000d_&#10;审批时间：2020/01/16  10:03:04_x000d_&#10;审批意见：_x000d_&#10;"/>
    <m/>
    <m/>
    <s v="外出轨迹截图已上传"/>
    <s v="HW23712(Q)（铁）"/>
    <m/>
    <s v="已结算"/>
    <d v="2020-01-31T23:59:59"/>
    <n v="2944.62"/>
    <n v="79.38"/>
    <d v="1907-10-26T00:00:00"/>
    <d v="1901-04-15T03:07:12"/>
    <d v="1900-11-18T21:36:00"/>
    <d v="1899-12-30T00:00:00"/>
    <n v="6675.03"/>
    <m/>
    <m/>
    <m/>
    <m/>
    <m/>
    <m/>
    <m/>
    <s v="阻尼器螺栓脱落"/>
    <n v="0"/>
    <x v="2"/>
  </r>
  <r>
    <x v="1"/>
    <s v="2450"/>
    <s v="北京福田戴姆勒汽车有限公司"/>
    <s v="RCFT006909202001140001"/>
    <s v="RCMFT006909202001130017"/>
    <s v="终审通过"/>
    <s v="普通维修"/>
    <s v="整车"/>
    <s v="LRDS6PEB2KT027606"/>
    <s v="KT027606"/>
    <s v="欧曼"/>
    <s v="无"/>
    <s v="6系公路车"/>
    <s v="服务产品线"/>
    <d v="2019-08-31T00:00:00"/>
    <d v="2019-09-19T00:00:00"/>
    <n v="38382"/>
    <m/>
    <s v="运输车"/>
    <s v="6×4"/>
    <s v="P001"/>
    <m/>
    <m/>
    <s v="0"/>
    <s v="0"/>
    <s v="0"/>
    <s v="鲁西"/>
    <s v="FT006909"/>
    <s v="SHD00309"/>
    <s v="临沂惠华汽车销售服务有限公司"/>
    <s v="王传利"/>
    <s v="4259SMFKB-F6Z00900"/>
    <d v="2020-01-10T14:04:23"/>
    <d v="2020-01-14T13:23:36"/>
    <s v="7040002229"/>
    <s v="车辆行驶时上卧铺撑杆损坏，经检查发现上卧铺撑杆内部损坏导致无法使用"/>
    <s v="上卧铺气弹簧卡滞"/>
    <s v="FH4704010260A0A1093"/>
    <s v="上卧铺气弹簧总成"/>
    <s v="北京光华荣昌汽车部件有限公司"/>
    <s v="A1093"/>
    <s v="北京光华荣昌汽车部件有限公司"/>
    <s v="FH4704010260A0A1093"/>
    <s v="上卧铺气弹簧总成"/>
    <s v="已确认"/>
    <d v="2020-01-19T16:24:08"/>
    <m/>
    <d v="2020-01-19T16:24:08"/>
    <s v="SP043"/>
    <m/>
    <s v="是"/>
    <m/>
    <m/>
    <m/>
    <m/>
    <m/>
    <m/>
    <m/>
    <m/>
    <m/>
    <m/>
    <m/>
    <m/>
    <m/>
    <s v="12JSDX240TA（铝）"/>
    <m/>
    <s v="已结算"/>
    <d v="2020-01-31T23:59:59"/>
    <n v="41.11"/>
    <n v="95.76"/>
    <d v="1899-12-30T00:00:00"/>
    <d v="1900-01-05T13:40:48"/>
    <d v="1900-01-03T12:28:48"/>
    <d v="1899-12-30T00:00:00"/>
    <n v="147.96"/>
    <m/>
    <m/>
    <m/>
    <m/>
    <m/>
    <m/>
    <m/>
    <s v="气弹簧失效"/>
    <n v="0"/>
    <x v="1"/>
  </r>
  <r>
    <x v="1"/>
    <s v="2450"/>
    <s v="北京福田戴姆勒汽车有限公司"/>
    <s v="RCFT006909202001140005"/>
    <s v="RCMFT006909202001140008"/>
    <s v="终审通过"/>
    <s v="普通维修"/>
    <s v="整车"/>
    <s v="LRDV7PEC6KR026183"/>
    <s v="KR026183"/>
    <s v="欧曼"/>
    <s v="无"/>
    <s v="6系公路车"/>
    <s v="服务产品线"/>
    <d v="2019-08-16T00:00:00"/>
    <d v="2019-08-30T00:00:00"/>
    <n v="36818"/>
    <m/>
    <s v="运输车"/>
    <s v="8X4"/>
    <s v="P004"/>
    <m/>
    <m/>
    <s v="BJ1319VNPKJ-AA"/>
    <s v="ISGE5-430"/>
    <s v="76285760"/>
    <s v="鲁西"/>
    <s v="FT006909"/>
    <s v="SHD00309"/>
    <s v="临沂惠华汽车销售服务有限公司"/>
    <s v="刘全玉"/>
    <s v="1319VPPKF-F1Z00500"/>
    <d v="2020-01-11T15:39:10"/>
    <d v="2020-01-14T14:43:41"/>
    <s v="6810001058"/>
    <s v="车辆行驶时驾驶员座椅底部支架松旷，安全带发卡，经检查发现驾驶员座椅底部支架松旷安全带内部发卡导致无法使用"/>
    <s v="驾驶员座椅装配不当"/>
    <s v="FH468100000016A1093"/>
    <s v="驾驶员座椅总成"/>
    <s v="北京光华荣昌汽车部件有限公司"/>
    <s v="A1093"/>
    <s v="北京光华荣昌汽车部件有限公司"/>
    <s v="FH468100000016A1093"/>
    <s v="驾驶员座椅总成"/>
    <s v="已确认"/>
    <d v="2020-01-20T08:18:24"/>
    <s v="有APP视频"/>
    <d v="2020-01-20T08:18:24"/>
    <s v="SP051"/>
    <m/>
    <s v="是"/>
    <m/>
    <m/>
    <m/>
    <m/>
    <m/>
    <m/>
    <m/>
    <m/>
    <m/>
    <m/>
    <m/>
    <m/>
    <m/>
    <s v="12JSDX240TA（铝）"/>
    <m/>
    <s v="已结算"/>
    <d v="2020-01-31T23:59:59"/>
    <n v="3158.75"/>
    <n v="95.76"/>
    <d v="1899-12-30T00:00:00"/>
    <d v="1901-05-19T09:36:00"/>
    <d v="1900-12-12T11:02:24"/>
    <d v="1899-12-30T00:00:00"/>
    <n v="4107.37"/>
    <m/>
    <m/>
    <m/>
    <m/>
    <m/>
    <m/>
    <m/>
    <s v="气悬浮失效"/>
    <n v="0"/>
    <x v="0"/>
  </r>
  <r>
    <x v="1"/>
    <s v="2450"/>
    <s v="北京福田戴姆勒汽车有限公司"/>
    <s v="RCFT006955202001110003"/>
    <e v="#N/A"/>
    <s v="终审通过"/>
    <s v="普通维修"/>
    <s v="整车"/>
    <s v="LRDS6PEB9KT024430"/>
    <s v="KT024430"/>
    <s v="欧曼"/>
    <s v="无"/>
    <s v="6系公路车"/>
    <s v="服务产品线"/>
    <d v="2019-07-28T00:00:00"/>
    <d v="2019-12-17T00:00:00"/>
    <n v="7974"/>
    <m/>
    <s v="运输车"/>
    <s v="6×4"/>
    <s v="P001"/>
    <m/>
    <m/>
    <s v="BJ4259SNFKB-AA"/>
    <s v="ISGE5-430"/>
    <s v="76283152"/>
    <s v="冀南"/>
    <s v="FT006955"/>
    <s v="HEB00197"/>
    <s v="河北创伟物贸有限公司"/>
    <s v="孙永周"/>
    <s v="4259SMFKB-F6T00600"/>
    <d v="2020-01-11T10:12:54"/>
    <d v="2020-01-11T15:22:33"/>
    <s v="6810015034"/>
    <s v="座椅不升降，检查发现车辆座椅气管接头漏气，我站维修处理。"/>
    <s v="座椅气阀总成（气囊座椅)漏气"/>
    <s v="FH0681010013A0A1093"/>
    <s v="驾驶员座椅总成"/>
    <s v="北京光华荣昌汽车部件有限公司"/>
    <s v="A1093"/>
    <s v="北京光华荣昌汽车部件有限公司"/>
    <s v="FH0681010013A0A1093"/>
    <s v="驾驶员座椅总成"/>
    <s v="已确认"/>
    <d v="2020-01-17T10:01:28"/>
    <m/>
    <d v="2020-01-17T10:01:28"/>
    <s v="SP050"/>
    <m/>
    <s v="是"/>
    <m/>
    <m/>
    <m/>
    <m/>
    <m/>
    <m/>
    <m/>
    <m/>
    <m/>
    <m/>
    <m/>
    <m/>
    <s v="GTL国五超能版，派工单号：1-QSXYHXM 新重点产品需补工时费激励系数。"/>
    <s v="12JSDX240TA（铝）"/>
    <m/>
    <s v="已结算"/>
    <d v="2020-01-31T23:59:59"/>
    <n v="0"/>
    <n v="111.72"/>
    <d v="1899-12-30T00:00:00"/>
    <d v="1899-12-30T00:00:00"/>
    <d v="1899-12-30T00:00:00"/>
    <d v="1899-12-30T00:00:00"/>
    <n v="111.72"/>
    <m/>
    <m/>
    <m/>
    <m/>
    <m/>
    <m/>
    <m/>
    <s v="气路总成"/>
    <m/>
    <x v="1"/>
  </r>
  <r>
    <x v="1"/>
    <s v="2450"/>
    <s v="北京福田戴姆勒汽车有限公司"/>
    <s v="RCFT006956202001100004"/>
    <s v="RCMFT006956202001100011"/>
    <s v="终审通过"/>
    <s v="普通维修"/>
    <s v="整车"/>
    <s v="LRDS6PEB5JT303811"/>
    <s v="JT303811"/>
    <s v="欧曼"/>
    <s v="无"/>
    <s v="6系公路车"/>
    <s v="服务产品线"/>
    <d v="2018-12-05T00:00:00"/>
    <d v="2018-12-11T00:00:00"/>
    <n v="80266"/>
    <m/>
    <s v="运输车"/>
    <s v="6X4"/>
    <s v="无"/>
    <m/>
    <m/>
    <s v="BJ4259SNFKB-AA"/>
    <s v="ISGE5-400"/>
    <s v="76247275"/>
    <s v="晋北"/>
    <s v="FT006956"/>
    <s v="SHX00083"/>
    <s v="怀仁市鑫鑫汽车贸易有限公司"/>
    <s v="赵守军"/>
    <s v="4259SMFKB-F5T00100"/>
    <d v="2020-01-10T14:09:49"/>
    <d v="2020-01-10T16:33:59"/>
    <s v="6810001210"/>
    <s v="用户反映座椅摇晃。经查：坐框减震器总成断裂。"/>
    <s v="驾驶员座椅骨架断裂"/>
    <s v="SH4A-6805001-BA1093"/>
    <s v="坐框减震器总成"/>
    <s v="北京光华荣昌汽车部件有限公司"/>
    <s v="A1093"/>
    <s v="北京光华荣昌汽车部件有限公司"/>
    <s v="SH4A-6805001-BA1093"/>
    <s v="坐框减震器总成"/>
    <s v="未确认"/>
    <d v="2020-01-19T08:12:07"/>
    <m/>
    <d v="2020-01-19T08:12:07"/>
    <s v="SP048"/>
    <m/>
    <s v="是"/>
    <m/>
    <m/>
    <m/>
    <m/>
    <m/>
    <m/>
    <m/>
    <m/>
    <m/>
    <m/>
    <m/>
    <m/>
    <m/>
    <s v="12JSDX240TA"/>
    <s v="5.181111061"/>
    <s v="已结算"/>
    <d v="2020-01-31T23:59:59"/>
    <n v="265.44"/>
    <n v="111.72"/>
    <d v="1899-12-30T00:00:00"/>
    <d v="1900-02-10T11:16:48"/>
    <d v="1900-01-28T04:33:36"/>
    <d v="1899-12-30T00:00:00"/>
    <n v="448.82"/>
    <m/>
    <m/>
    <m/>
    <m/>
    <m/>
    <m/>
    <m/>
    <s v="断裂"/>
    <m/>
    <x v="2"/>
  </r>
  <r>
    <x v="1"/>
    <s v="2450"/>
    <s v="北京福田戴姆勒汽车有限公司"/>
    <s v="RCFT006956202001100005"/>
    <s v="RCMFT006956202001100012"/>
    <s v="终审通过"/>
    <s v="普通维修"/>
    <s v="整车"/>
    <s v="LRDS6PEB5JR303840"/>
    <s v="JR303840"/>
    <s v="欧曼"/>
    <s v="无"/>
    <s v="6系公路车"/>
    <s v="服务产品线"/>
    <d v="2018-12-10T00:00:00"/>
    <d v="2018-12-11T00:00:00"/>
    <n v="82436"/>
    <m/>
    <s v="运输车"/>
    <s v="6X4"/>
    <s v="无"/>
    <m/>
    <m/>
    <s v="BJ4259SNFKB-AA"/>
    <s v="ISGE5-400"/>
    <s v="76247251"/>
    <s v="晋北"/>
    <s v="FT006956"/>
    <s v="SHX00083"/>
    <s v="怀仁市鑫鑫汽车贸易有限公司"/>
    <s v="赵守军"/>
    <s v="4259SMFKB-F5T00100"/>
    <d v="2020-01-10T14:16:49"/>
    <d v="2020-01-10T16:34:16"/>
    <s v="6810001210"/>
    <s v="用户反映座椅摇晃。经查：坐框减震器总成断裂。"/>
    <s v="驾驶员座椅骨架断裂"/>
    <s v="SH4A-6805001-BA1093"/>
    <s v="坐框减震器总成"/>
    <s v="北京光华荣昌汽车部件有限公司"/>
    <s v="A1093"/>
    <s v="北京光华荣昌汽车部件有限公司"/>
    <s v="SH4A-6805001-BA1093"/>
    <s v="坐框减震器总成"/>
    <s v="未确认"/>
    <d v="2020-01-15T11:40:40"/>
    <m/>
    <d v="2020-01-15T11:40:40"/>
    <s v="SP041"/>
    <m/>
    <s v="是"/>
    <m/>
    <m/>
    <m/>
    <m/>
    <m/>
    <m/>
    <m/>
    <m/>
    <m/>
    <m/>
    <m/>
    <m/>
    <m/>
    <s v="12JSDX240TA"/>
    <s v="5.181113720"/>
    <s v="已结算"/>
    <d v="2020-01-31T23:59:59"/>
    <n v="265.44"/>
    <n v="111.72"/>
    <d v="1899-12-30T00:00:00"/>
    <d v="1900-02-10T11:16:48"/>
    <d v="1900-01-28T04:33:36"/>
    <d v="1899-12-30T00:00:00"/>
    <n v="448.82"/>
    <m/>
    <m/>
    <m/>
    <m/>
    <m/>
    <m/>
    <m/>
    <s v="滑轮破损"/>
    <n v="0"/>
    <x v="2"/>
  </r>
  <r>
    <x v="1"/>
    <s v="2450"/>
    <s v="北京福田戴姆勒汽车有限公司"/>
    <s v="RCFT006956202001140001"/>
    <s v="RCMFT006956202001140002"/>
    <s v="终审通过"/>
    <s v="普通维修"/>
    <s v="整车"/>
    <s v="LRDS6PEB3JR015573"/>
    <s v="JR015573"/>
    <s v="欧曼"/>
    <s v="无"/>
    <s v="6系公路车"/>
    <s v="服务产品线"/>
    <d v="2018-07-06T00:00:00"/>
    <d v="2018-07-27T00:00:00"/>
    <n v="119190"/>
    <m/>
    <s v="运输车"/>
    <s v="6X4"/>
    <s v="无"/>
    <m/>
    <m/>
    <s v="BJ4259SNFKB-AA"/>
    <s v="ISGE5-400"/>
    <s v="76225434"/>
    <s v="晋北"/>
    <s v="FT006956"/>
    <s v="SHX00083"/>
    <s v="怀仁市鑫鑫汽车贸易有限公司"/>
    <s v="王国君"/>
    <s v="4259SMFKB-F5T00100"/>
    <d v="2020-01-13T19:09:30"/>
    <d v="2020-01-14T09:08:14"/>
    <s v="6810001210"/>
    <s v="用户反映座椅摇晃。经查：坐框减震器总成断裂。"/>
    <s v="驾驶员座椅骨架断裂"/>
    <s v="SH4A-6805001-BA1093"/>
    <s v="坐框减震器总成"/>
    <s v="北京光华荣昌汽车部件有限公司"/>
    <s v="A1093"/>
    <s v="北京光华荣昌汽车部件有限公司"/>
    <s v="SH4A-6805001-BA1093"/>
    <s v="坐框减震器总成"/>
    <s v="已确认"/>
    <d v="2020-01-16T21:47:55"/>
    <m/>
    <d v="2020-01-16T21:47:55"/>
    <s v="SP044"/>
    <m/>
    <s v="是"/>
    <m/>
    <m/>
    <m/>
    <m/>
    <m/>
    <m/>
    <m/>
    <m/>
    <m/>
    <m/>
    <m/>
    <m/>
    <s v="大客户上门保障服务，维修地址：山西省朔州市山阴县北周庄镇"/>
    <s v="12JSDX240TA(铝)"/>
    <m/>
    <s v="已结算"/>
    <d v="2020-01-31T23:59:59"/>
    <n v="265.44"/>
    <n v="111.72"/>
    <d v="1899-12-30T00:00:00"/>
    <d v="1900-02-10T11:16:48"/>
    <d v="1900-01-28T04:33:36"/>
    <d v="1899-12-30T00:00:00"/>
    <n v="448.82"/>
    <m/>
    <m/>
    <m/>
    <m/>
    <m/>
    <m/>
    <m/>
    <s v="阻尼器连接处断裂"/>
    <n v="0"/>
    <x v="2"/>
  </r>
  <r>
    <x v="1"/>
    <s v="2450"/>
    <s v="北京福田戴姆勒汽车有限公司"/>
    <s v="RCFT007018202001010001"/>
    <e v="#N/A"/>
    <s v="终审通过"/>
    <s v="普通维修"/>
    <s v="整车"/>
    <s v="LRDV7PEC3JR016600"/>
    <s v="JR016600"/>
    <s v="欧曼"/>
    <s v="无"/>
    <s v="6系公路车"/>
    <s v="服务产品线"/>
    <d v="2018-07-18T00:00:00"/>
    <d v="2019-09-26T00:00:00"/>
    <n v="2311"/>
    <m/>
    <s v="运输车"/>
    <s v="8×4"/>
    <s v="P004"/>
    <m/>
    <m/>
    <s v="BJ1319VNPKJ-AA"/>
    <s v="ISGE5-360"/>
    <s v="76227276"/>
    <s v="豫南"/>
    <s v="FT007018"/>
    <s v="FDHEN012"/>
    <s v="漯河市路遥汽车销售服务有限公司"/>
    <s v="黄冲"/>
    <s v="1319VNPKF-D1Z00100"/>
    <d v="2019-12-30T11:35:33"/>
    <d v="2020-01-01T09:21:33"/>
    <s v="6810015034"/>
    <s v="经到现场检查为：座椅气管接头松脱漏气严重导致气压不上，车辆无法行驶，将气管接头重新安装后，试车正常"/>
    <s v="座椅气阀总成（气囊座椅)漏气"/>
    <s v="FH468100000015A1093"/>
    <s v="驾驶员座椅总成"/>
    <s v="北京光华荣昌汽车部件有限公司"/>
    <s v="A1093"/>
    <s v="北京光华荣昌汽车部件有限公司"/>
    <s v="FH468100000015A1093"/>
    <s v="驾驶员座椅总成"/>
    <s v="已确认"/>
    <d v="2020-01-15T09:08:13"/>
    <m/>
    <d v="2020-01-15T09:08:13"/>
    <s v="SP049"/>
    <m/>
    <s v="是"/>
    <m/>
    <m/>
    <m/>
    <m/>
    <m/>
    <m/>
    <m/>
    <m/>
    <m/>
    <m/>
    <m/>
    <m/>
    <s v="座椅漏气不符合外出条件，但漏气严重用户不愿意进站，我站免费外出维修"/>
    <s v="12JSD180TA（铝）"/>
    <m/>
    <s v="已结算"/>
    <d v="2020-01-31T23:59:59"/>
    <n v="0"/>
    <n v="223.44"/>
    <d v="1899-12-30T00:00:00"/>
    <d v="1899-12-30T00:00:00"/>
    <d v="1899-12-30T00:00:00"/>
    <d v="1899-12-30T00:00:00"/>
    <n v="223.44"/>
    <m/>
    <m/>
    <m/>
    <m/>
    <m/>
    <m/>
    <m/>
    <s v="气路总成"/>
    <m/>
    <x v="1"/>
  </r>
  <r>
    <x v="1"/>
    <s v="2450"/>
    <s v="北京福田戴姆勒汽车有限公司"/>
    <s v="RCFT007021202001040001"/>
    <e v="#N/A"/>
    <s v="终审通过"/>
    <s v="普通维修"/>
    <s v="整车"/>
    <s v="LRDS6PEB1KT009288"/>
    <s v="KT009288"/>
    <s v="欧曼"/>
    <s v="无"/>
    <s v="6系公路车"/>
    <s v="服务产品线"/>
    <d v="2019-03-14T00:00:00"/>
    <d v="2019-04-01T00:00:00"/>
    <n v="92803"/>
    <m/>
    <s v="运输车"/>
    <s v="6X4"/>
    <s v="无"/>
    <m/>
    <s v="BJ4259SNFKB-AA"/>
    <s v="BJ4259SNFKB-AA"/>
    <s v="ISGE5-510"/>
    <s v="76261215"/>
    <s v="鲁西"/>
    <s v="FT007021"/>
    <s v="FDSHD015"/>
    <s v="济宁盛鑫汽车销售有限公司"/>
    <s v="刘红喜"/>
    <s v="4259SMFKB-C1Z00100"/>
    <d v="2020-01-03T15:36:38"/>
    <d v="2020-01-04T13:55:30"/>
    <s v="6810001329"/>
    <s v="检查发现;驾驶员座椅调整机构卡滞,维修处理解决"/>
    <s v="驾驶员座椅调整机构卡滞"/>
    <s v="FH468100000016A1093"/>
    <s v="驾驶员座椅总成"/>
    <s v="北京光华荣昌汽车部件有限公司"/>
    <s v="A1093"/>
    <s v="北京光华荣昌汽车部件有限公司"/>
    <s v="FH468100000016A1093"/>
    <s v="驾驶员座椅总成"/>
    <s v="已确认"/>
    <d v="2020-01-12T20:16:41"/>
    <m/>
    <d v="2020-01-12T20:16:41"/>
    <s v="SP044"/>
    <m/>
    <s v="是"/>
    <m/>
    <m/>
    <m/>
    <m/>
    <m/>
    <m/>
    <m/>
    <m/>
    <m/>
    <m/>
    <m/>
    <m/>
    <m/>
    <s v="12JSDX240TA（铝壳）"/>
    <m/>
    <s v="已结算"/>
    <d v="2020-01-31T23:59:59"/>
    <n v="0"/>
    <n v="111.72"/>
    <d v="1899-12-30T00:00:00"/>
    <d v="1899-12-30T00:00:00"/>
    <d v="1899-12-30T00:00:00"/>
    <d v="1899-12-30T00:00:00"/>
    <n v="111.72"/>
    <m/>
    <m/>
    <m/>
    <m/>
    <m/>
    <m/>
    <m/>
    <s v="气悬浮"/>
    <m/>
    <x v="4"/>
  </r>
  <r>
    <x v="1"/>
    <s v="2450"/>
    <s v="北京福田戴姆勒汽车有限公司"/>
    <s v="RCFT007241202001020007"/>
    <e v="#N/A"/>
    <s v="终审通过"/>
    <s v="普通维修"/>
    <s v="整车"/>
    <s v="LRDV6PEC8KR019609"/>
    <s v="KR019609"/>
    <s v="欧曼"/>
    <s v="无"/>
    <s v="9系非公路车"/>
    <s v="服务产品线"/>
    <d v="2019-05-31T00:00:00"/>
    <d v="2019-07-09T00:00:00"/>
    <n v="7986"/>
    <m/>
    <s v="运输车"/>
    <s v="6×4"/>
    <s v="P002"/>
    <m/>
    <m/>
    <s v="BJ3259DLPKB-AA"/>
    <s v="ISGE5-320"/>
    <s v="76276166"/>
    <s v="福州"/>
    <s v="FT007241"/>
    <s v="FDFUJ002"/>
    <s v="厦门市星马王汽车销售有限公司"/>
    <s v="于军"/>
    <s v="3259DMPKB-B5T00100"/>
    <d v="2020-01-02T18:01:56"/>
    <d v="2020-01-02T18:01:24"/>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21T09:30:24"/>
    <s v="KBFT00724120191114001 质量部：按照服务站方案处理，车辆先被动维修打胶处理。后续如仍不断出现，请重新反馈，费用先索赔供应商  作废补报+RCFT007241201912030003"/>
    <d v="2020-01-21T09:30:24"/>
    <s v="SP046"/>
    <m/>
    <s v="是"/>
    <m/>
    <m/>
    <m/>
    <m/>
    <m/>
    <m/>
    <m/>
    <m/>
    <m/>
    <m/>
    <s v="工时费：180元，材料费：30元"/>
    <m/>
    <s v="AB快报编号：KBFT00724120191114001（RCFT007241201912030003因维修类型选择错误，故重新提报，辛苦领导再次审批。）"/>
    <s v="HW15710(Q)（铝）"/>
    <m/>
    <s v="已结算"/>
    <d v="2020-01-31T23:59:59"/>
    <n v="34.159999999999997"/>
    <n v="246.96"/>
    <d v="1899-12-30T00:00:00"/>
    <d v="1900-01-04T11:02:24"/>
    <d v="1900-01-02T18:00:00"/>
    <d v="1899-12-30T00:00:00"/>
    <n v="290.33"/>
    <m/>
    <m/>
    <m/>
    <m/>
    <m/>
    <m/>
    <m/>
    <s v="/"/>
    <m/>
    <x v="1"/>
  </r>
  <r>
    <x v="1"/>
    <s v="2450"/>
    <s v="北京福田戴姆勒汽车有限公司"/>
    <s v="RCFT007241202001050021"/>
    <s v="RCMFT007241202001050196"/>
    <s v="终审通过"/>
    <s v="外出服务"/>
    <s v="整车"/>
    <s v="LRDV6PEC9KR019649"/>
    <s v="KR019649"/>
    <s v="欧曼"/>
    <s v="无"/>
    <s v="9系非公路车"/>
    <s v="服务产品线"/>
    <d v="2019-05-30T00:00:00"/>
    <d v="2019-06-28T00:00:00"/>
    <n v="24380"/>
    <m/>
    <s v="运输车"/>
    <s v="6×4"/>
    <s v="P002"/>
    <m/>
    <m/>
    <s v="BJ3259DLPKB-AA"/>
    <s v="ISGE5-320"/>
    <s v="76276169"/>
    <s v="福州"/>
    <s v="FT007241"/>
    <s v="FDFUJ002"/>
    <s v="厦门市星马王汽车销售有限公司"/>
    <s v="杨红平"/>
    <s v="3259DMPKB-B5T00100"/>
    <d v="2019-12-29T09:16:50"/>
    <d v="2020-01-05T18:01:04"/>
    <s v="6810001223"/>
    <s v="经检查发现：因坐框减震器总成损坏，导致座椅底座坏了，座椅会跑动故障，更换新坐框减震器总成，故障排除。"/>
    <s v="驾驶员座椅骨架开焊"/>
    <s v="SH4A-6805001A1093"/>
    <s v="坐框减震器总成"/>
    <s v="北京光华荣昌汽车部件有限公司"/>
    <s v="A1093"/>
    <s v="北京光华荣昌汽车部件有限公司"/>
    <s v="SH4A-6805001A1093"/>
    <s v="坐框减震器总成"/>
    <s v="已确认"/>
    <d v="2020-01-13T10:06:57"/>
    <m/>
    <d v="2020-01-13T10:06:57"/>
    <s v="SP051"/>
    <m/>
    <s v="是"/>
    <m/>
    <m/>
    <m/>
    <m/>
    <m/>
    <s v="STCFT007241202001050001"/>
    <s v="生效"/>
    <m/>
    <s v="城建渣土车，车队车辆，要求外出救援"/>
    <s v="_x000d_&#10;审批人：SP051_x000d_&#10;审批时间：2020/01/13  10:06:55_x000d_&#10;审批意见：_x000d_&#10;"/>
    <m/>
    <m/>
    <m/>
    <s v="HW15710(Q)（铝）"/>
    <m/>
    <s v="已结算"/>
    <d v="2020-01-31T23:59:59"/>
    <n v="387.03"/>
    <n v="246.96"/>
    <d v="1900-10-02T00:00:00"/>
    <d v="1900-03-01T22:04:48"/>
    <d v="1900-02-10T13:40:48"/>
    <d v="1899-12-30T00:00:00"/>
    <n v="1014.48"/>
    <m/>
    <m/>
    <m/>
    <m/>
    <m/>
    <m/>
    <m/>
    <s v="/"/>
    <m/>
    <x v="1"/>
  </r>
  <r>
    <x v="1"/>
    <s v="2450"/>
    <s v="北京福田戴姆勒汽车有限公司"/>
    <s v="RCFT007241202001070001"/>
    <e v="#N/A"/>
    <s v="终审通过"/>
    <s v="普通维修"/>
    <s v="整车"/>
    <s v="LRDV6PECXKR019613"/>
    <s v="KR019613"/>
    <s v="欧曼"/>
    <s v="无"/>
    <s v="9系非公路车"/>
    <s v="服务产品线"/>
    <d v="2019-05-30T00:00:00"/>
    <d v="2019-06-28T00:00:00"/>
    <n v="19190"/>
    <m/>
    <s v="运输车"/>
    <s v="6×4"/>
    <s v="P002"/>
    <m/>
    <m/>
    <s v="BJ3259DLPKB-AA"/>
    <s v="ISGE5-320"/>
    <s v="76276153"/>
    <s v="福州"/>
    <s v="FT007241"/>
    <s v="FDFUJ002"/>
    <s v="厦门市星马王汽车销售有限公司"/>
    <s v="杨红平"/>
    <s v="3259DMPKB-B5T00100"/>
    <d v="2019-12-29T13:52:53"/>
    <d v="2020-01-07T09:26:51"/>
    <s v="6810001329"/>
    <s v="经检查发现：因座椅气管接头开裂，导致座椅气囊没气、无减震故障，重新加装快速接头，修复处理，故障排除，"/>
    <s v="驾驶员座椅调整机构卡滞"/>
    <s v="FH468100000016A1093"/>
    <s v="驾驶员座椅总成"/>
    <s v="北京光华荣昌汽车部件有限公司"/>
    <s v="A1093"/>
    <s v="北京光华荣昌汽车部件有限公司"/>
    <s v="FH468100000016A1093"/>
    <s v="驾驶员座椅总成"/>
    <s v="已确认"/>
    <d v="2020-01-14T16:12:21"/>
    <m/>
    <d v="2020-01-14T16:12:21"/>
    <s v="SP041"/>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00014"/>
    <e v="#N/A"/>
    <s v="终审通过"/>
    <s v="普通维修"/>
    <s v="整车"/>
    <s v="LRDV6PEC0KT019591"/>
    <s v="KT019591"/>
    <s v="欧曼"/>
    <s v="无"/>
    <s v="9系非公路车"/>
    <s v="服务产品线"/>
    <d v="2019-05-31T00:00:00"/>
    <d v="2019-07-09T00:00:00"/>
    <n v="23540"/>
    <m/>
    <s v="运输车"/>
    <s v="6×4"/>
    <s v="P002"/>
    <m/>
    <m/>
    <s v="00"/>
    <s v="ISGE5-320"/>
    <s v="76276148"/>
    <s v="福州"/>
    <s v="FT007241"/>
    <s v="FDFUJ002"/>
    <s v="厦门市星马王汽车销售有限公司"/>
    <s v="杨红平"/>
    <s v="3259DMPKB-B5T00100"/>
    <d v="2020-01-01T14:45:43"/>
    <d v="2020-01-10T17:37:04"/>
    <s v="6810001058"/>
    <s v="经检查分析：因座椅气管早期变质、开裂，导致座椅座椅没气，无减振故障，重新加装快速接头紧固修复处理，故障排除。"/>
    <s v="驾驶员座椅装配不当"/>
    <s v="FH468100000013A1093"/>
    <s v="驾驶员座椅总成"/>
    <s v="北京光华荣昌汽车部件有限公司"/>
    <s v="A1093"/>
    <s v="北京光华荣昌汽车部件有限公司"/>
    <s v="FH468100000013A1093"/>
    <s v="驾驶员座椅总成"/>
    <s v="未确认"/>
    <d v="2020-01-15T16:51:15"/>
    <m/>
    <d v="2020-01-15T16:51:15"/>
    <s v="SP041"/>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40001"/>
    <e v="#N/A"/>
    <s v="终审通过"/>
    <s v="普通维修"/>
    <s v="整车"/>
    <s v="LRDV6PEC4KR019610"/>
    <s v="KR019610"/>
    <s v="欧曼"/>
    <s v="无"/>
    <s v="9系非公路车"/>
    <s v="服务产品线"/>
    <d v="2019-05-31T00:00:00"/>
    <d v="2019-07-09T00:00:00"/>
    <n v="29741"/>
    <m/>
    <s v="运输车"/>
    <s v="6×4"/>
    <s v="P002"/>
    <m/>
    <m/>
    <s v="BJ3259DLPKB-AA"/>
    <s v="ISGE5-320"/>
    <s v="76276162"/>
    <s v="福州"/>
    <s v="FT007241"/>
    <s v="FDFUJ002"/>
    <s v="厦门市星马王汽车销售有限公司"/>
    <s v="杨红平"/>
    <s v="3259DMPKB-B5T00100"/>
    <d v="2020-01-13T11:17:43"/>
    <d v="2020-01-14T11:41:35"/>
    <s v="6810002329"/>
    <s v="经检查分析：因座椅调节机构气管接头密封件损坏，导致座椅没减震故障，重新拆装气管接头打胶修复处理，故障排除。"/>
    <s v="副驾驶员座椅调整机构卡滞"/>
    <s v="FH468100000013A1093"/>
    <s v="驾驶员座椅总成"/>
    <s v="北京光华荣昌汽车部件有限公司"/>
    <s v="A1093"/>
    <s v="北京光华荣昌汽车部件有限公司"/>
    <s v="FH468100000013A1093"/>
    <s v="驾驶员座椅总成"/>
    <s v="已确认"/>
    <d v="2020-01-19T16:25:40"/>
    <m/>
    <d v="2020-01-19T16:25:40"/>
    <s v="SP043"/>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40002"/>
    <e v="#N/A"/>
    <s v="终审通过"/>
    <s v="普通维修"/>
    <s v="整车"/>
    <s v="LRDV6PEC7KR019598"/>
    <s v="KR019598"/>
    <s v="欧曼"/>
    <s v="无"/>
    <s v="9系非公路车"/>
    <s v="服务产品线"/>
    <d v="2019-05-31T00:00:00"/>
    <d v="2019-06-28T00:00:00"/>
    <n v="30848"/>
    <m/>
    <s v="运输车"/>
    <s v="6×4"/>
    <s v="P002"/>
    <m/>
    <m/>
    <s v="BJ3259DLPKB-AA"/>
    <s v="ISGE5-320"/>
    <s v="76276181"/>
    <s v="福州"/>
    <s v="FT007241"/>
    <s v="FDFUJ002"/>
    <s v="厦门市星马王汽车销售有限公司"/>
    <s v="杨红平"/>
    <s v="3259DMPKB-B5T00100"/>
    <d v="2020-01-13T10:46:05"/>
    <d v="2020-01-14T11:43:54"/>
    <s v="6810001329"/>
    <s v="经检查发现：因座椅调节机构气管接头脱落，导致座椅座椅没减震故障，重新连接气管，修复处理，故障排除。"/>
    <s v="驾驶员座椅调整机构卡滞"/>
    <s v="FH468100000013A1093"/>
    <s v="驾驶员座椅总成"/>
    <s v="北京光华荣昌汽车部件有限公司"/>
    <s v="A1093"/>
    <s v="北京光华荣昌汽车部件有限公司"/>
    <s v="FH468100000013A1093"/>
    <s v="驾驶员座椅总成"/>
    <s v="已确认"/>
    <d v="2020-01-19T16:25:22"/>
    <m/>
    <d v="2020-01-19T16:25:22"/>
    <s v="SP043"/>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40003"/>
    <e v="#N/A"/>
    <s v="终审通过"/>
    <s v="普通维修"/>
    <s v="整车"/>
    <s v="LRDV6PECXKR019613"/>
    <s v="KR019613"/>
    <s v="欧曼"/>
    <s v="无"/>
    <s v="9系非公路车"/>
    <s v="服务产品线"/>
    <d v="2019-05-30T00:00:00"/>
    <d v="2019-06-28T00:00:00"/>
    <n v="2124"/>
    <m/>
    <s v="运输车"/>
    <s v="6×4"/>
    <s v="P002"/>
    <m/>
    <m/>
    <s v="BJ3259DLPKB-AA"/>
    <s v="ISGE5-320"/>
    <s v="76276153"/>
    <s v="福州"/>
    <s v="FT007241"/>
    <s v="FDFUJ002"/>
    <s v="厦门市星马王汽车销售有限公司"/>
    <s v="杨红平"/>
    <s v="3259DMPKB-B5T00100"/>
    <d v="2020-01-13T10:20:56"/>
    <d v="2020-01-14T11:44:01"/>
    <s v="6810001329"/>
    <s v="经检查发现：因座椅调节机构塑料接头密封垫损坏，导致座椅调整不了，没减震故障，重新紧急修复处理，故障排除，以观后效。"/>
    <s v="驾驶员座椅调整机构卡滞"/>
    <s v="FH468100000013A1093"/>
    <s v="驾驶员座椅总成"/>
    <s v="北京光华荣昌汽车部件有限公司"/>
    <s v="A1093"/>
    <s v="北京光华荣昌汽车部件有限公司"/>
    <s v="FH468100000013A1093"/>
    <s v="驾驶员座椅总成"/>
    <s v="已确认"/>
    <d v="2020-01-19T16:25:02"/>
    <m/>
    <d v="2020-01-19T16:25:02"/>
    <s v="SP043"/>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40005"/>
    <e v="#N/A"/>
    <s v="终审通过"/>
    <s v="普通维修"/>
    <s v="整车"/>
    <s v="LRDV6PEC7KR019634"/>
    <s v="KR019634"/>
    <s v="欧曼"/>
    <s v="无"/>
    <s v="9系非公路车"/>
    <s v="服务产品线"/>
    <d v="2019-05-31T00:00:00"/>
    <d v="2019-06-28T00:00:00"/>
    <n v="30060"/>
    <m/>
    <s v="运输车"/>
    <s v="6×4"/>
    <s v="P002"/>
    <m/>
    <m/>
    <s v="BJ3259DLPKB-AA"/>
    <s v="ISGE5-320"/>
    <s v="76276174"/>
    <s v="福州"/>
    <s v="FT007241"/>
    <s v="FDFUJ002"/>
    <s v="厦门市星马王汽车销售有限公司"/>
    <s v="杨红平"/>
    <s v="3259DMPKB-B5T00100"/>
    <d v="2020-01-13T08:58:36"/>
    <d v="2020-01-14T11:44:21"/>
    <s v="6810001111"/>
    <s v="经检查分析爱：因座椅调节机构卡滞，导致座椅座椅没气，无法升降故障，重新调整修复处理，故障排除。"/>
    <s v="驾驶员座椅软垫开裂"/>
    <s v="FH468100000013A1093"/>
    <s v="驾驶员座椅总成"/>
    <s v="北京光华荣昌汽车部件有限公司"/>
    <s v="A1093"/>
    <s v="北京光华荣昌汽车部件有限公司"/>
    <s v="FH468100000013A1093"/>
    <s v="驾驶员座椅总成"/>
    <s v="已确认"/>
    <d v="2020-01-19T16:24:46"/>
    <m/>
    <d v="2020-01-19T16:24:46"/>
    <s v="SP043"/>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7241202001140006"/>
    <e v="#N/A"/>
    <s v="终审通过"/>
    <s v="普通维修"/>
    <s v="整车"/>
    <s v="LRDV6PEC2KT019639"/>
    <s v="KT019639"/>
    <s v="欧曼"/>
    <s v="无"/>
    <s v="9系非公路车"/>
    <s v="服务产品线"/>
    <d v="2019-05-31T00:00:00"/>
    <d v="2019-06-28T00:00:00"/>
    <n v="37637"/>
    <m/>
    <s v="运输车"/>
    <s v="6×4"/>
    <s v="P002"/>
    <m/>
    <m/>
    <s v="BJ3259DLPKB-AA"/>
    <s v="ISGE5-320"/>
    <s v="76276165"/>
    <s v="福州"/>
    <s v="FT007241"/>
    <s v="FDFUJ002"/>
    <s v="厦门市星马王汽车销售有限公司"/>
    <s v="杨红平"/>
    <s v="3259DMPKB-B5T00100"/>
    <d v="2020-01-13T12:16:20"/>
    <d v="2020-01-14T12:36:15"/>
    <s v="6810001329"/>
    <s v="经检查分析：因座椅气管接头密封件损坏，导致座椅异响，无减震故障，紧急打胶修复处理，故障排除。"/>
    <s v="驾驶员座椅调整机构卡滞"/>
    <s v="FH468100000013A1093"/>
    <s v="驾驶员座椅总成"/>
    <s v="北京光华荣昌汽车部件有限公司"/>
    <s v="A1093"/>
    <s v="北京光华荣昌汽车部件有限公司"/>
    <s v="FH468100000013A1093"/>
    <s v="驾驶员座椅总成"/>
    <s v="已确认"/>
    <d v="2020-01-19T16:24:22"/>
    <m/>
    <d v="2020-01-19T16:24:22"/>
    <s v="SP043"/>
    <m/>
    <s v="是"/>
    <m/>
    <m/>
    <m/>
    <m/>
    <m/>
    <m/>
    <m/>
    <m/>
    <m/>
    <m/>
    <m/>
    <m/>
    <m/>
    <s v="HW15710(Q)（铝）"/>
    <m/>
    <s v="已结算"/>
    <d v="2020-01-31T23:59:59"/>
    <n v="0"/>
    <n v="246.96"/>
    <d v="1899-12-30T00:00:00"/>
    <d v="1899-12-30T00:00:00"/>
    <d v="1899-12-30T00:00:00"/>
    <d v="1899-12-30T00:00:00"/>
    <n v="246.96"/>
    <m/>
    <m/>
    <m/>
    <m/>
    <m/>
    <m/>
    <m/>
    <s v="气路总成"/>
    <m/>
    <x v="1"/>
  </r>
  <r>
    <x v="1"/>
    <s v="2450"/>
    <s v="北京福田戴姆勒汽车有限公司"/>
    <s v="RCFT009832202001010009"/>
    <e v="#N/A"/>
    <s v="终审通过"/>
    <s v="普通维修"/>
    <s v="整车"/>
    <s v="LRDV7PEC4KR026652"/>
    <s v="KR026652"/>
    <s v="欧曼"/>
    <s v="无"/>
    <s v="6系公路车"/>
    <s v="服务产品线"/>
    <d v="2019-08-20T00:00:00"/>
    <d v="2019-08-29T00:00:00"/>
    <n v="29325"/>
    <m/>
    <s v="运输车"/>
    <s v="8X4"/>
    <s v="P004"/>
    <m/>
    <m/>
    <s v="BJ1319VNPKJ-AA"/>
    <s v="ISGE5-430"/>
    <s v="76286601"/>
    <s v="浙沪"/>
    <s v="FT009832"/>
    <s v="FDSHA004"/>
    <s v="上海创远汽车销售有限公司"/>
    <s v="张先生"/>
    <s v="1319VNPKF-D1Z00700"/>
    <d v="2019-12-29T09:01:10"/>
    <d v="2020-01-01T17:35:25"/>
    <s v="6810001118"/>
    <s v="座椅坐垫倾斜，重新修理后，故障排除"/>
    <s v="驾驶员座椅软垫变形塌陷"/>
    <s v="SH4-B6802118A1093"/>
    <s v="司机座垫总成"/>
    <s v="北京光华荣昌汽车部件有限公司"/>
    <s v="A1093"/>
    <s v="北京光华荣昌汽车部件有限公司"/>
    <s v="FH468100000016A1093"/>
    <s v="驾驶员座椅总成"/>
    <s v="已确认"/>
    <d v="2020-01-10T13:19:18"/>
    <m/>
    <d v="2020-01-10T13:19:18"/>
    <s v="SP049"/>
    <m/>
    <s v="是"/>
    <m/>
    <m/>
    <m/>
    <m/>
    <m/>
    <m/>
    <m/>
    <m/>
    <m/>
    <m/>
    <m/>
    <m/>
    <m/>
    <s v="12JSDX240TA（铝）"/>
    <m/>
    <s v="已结算"/>
    <d v="2020-01-31T23:59:59"/>
    <n v="0"/>
    <n v="105.84"/>
    <d v="1899-12-30T00:00:00"/>
    <d v="1899-12-30T00:00:00"/>
    <d v="1899-12-30T00:00:00"/>
    <d v="1899-12-30T00:00:00"/>
    <n v="105.84"/>
    <m/>
    <m/>
    <m/>
    <m/>
    <m/>
    <m/>
    <m/>
    <s v="坐垫倾斜"/>
    <m/>
    <x v="1"/>
  </r>
  <r>
    <x v="1"/>
    <s v="2450"/>
    <s v="北京福田戴姆勒汽车有限公司"/>
    <s v="RCFT009832202001030001"/>
    <e v="#N/A"/>
    <s v="终审通过"/>
    <s v="普通维修"/>
    <s v="整车"/>
    <s v="LRDV7PEC6KR026653"/>
    <s v="KR026653"/>
    <s v="欧曼"/>
    <s v="无"/>
    <s v="6系公路车"/>
    <s v="服务产品线"/>
    <d v="2019-08-20T00:00:00"/>
    <d v="2019-08-29T00:00:00"/>
    <n v="47024"/>
    <m/>
    <s v="运输车"/>
    <s v="8X4"/>
    <s v="P004"/>
    <m/>
    <m/>
    <s v="BJ1319VNPKJ-AA"/>
    <s v="ISGE5-430"/>
    <s v="76286602"/>
    <s v="浙沪"/>
    <s v="FT009832"/>
    <s v="FDSHA004"/>
    <s v="上海创远汽车销售有限公司"/>
    <s v="陈雨"/>
    <s v="1319VNPKF-D1Z00700"/>
    <d v="2020-01-02T08:30:50"/>
    <d v="2020-01-03T19:11:37"/>
    <s v="6810015034"/>
    <s v="座椅漏气，经检修是座椅的气悬浮损坏，更换新的气悬浮后，故障排除"/>
    <s v="座椅气阀总成（气囊座椅)漏气"/>
    <s v="SH5-6801120A1093"/>
    <s v="气悬浮总成"/>
    <s v="北京光华荣昌汽车部件有限公司"/>
    <s v="A1093"/>
    <s v="北京光华荣昌汽车部件有限公司"/>
    <s v="FH468100000016A1093"/>
    <s v="驾驶员座椅总成"/>
    <s v="已确认"/>
    <d v="2020-01-13T10:47:16"/>
    <m/>
    <d v="2020-01-13T10:47:16"/>
    <s v="SP052"/>
    <m/>
    <s v="是"/>
    <m/>
    <m/>
    <m/>
    <m/>
    <m/>
    <m/>
    <m/>
    <m/>
    <m/>
    <m/>
    <m/>
    <m/>
    <m/>
    <s v="12JSDX240TA（铝）"/>
    <m/>
    <s v="已结算"/>
    <d v="2020-01-31T23:59:59"/>
    <n v="453.46"/>
    <n v="246.96"/>
    <d v="1899-12-30T00:00:00"/>
    <d v="1900-03-12T13:12:00"/>
    <d v="1900-02-17T21:07:12"/>
    <d v="1899-12-30T00:00:00"/>
    <n v="822.84999999999991"/>
    <m/>
    <m/>
    <m/>
    <m/>
    <m/>
    <m/>
    <m/>
    <s v="气悬浮"/>
    <m/>
    <x v="0"/>
  </r>
  <r>
    <x v="1"/>
    <s v="2450"/>
    <s v="北京福田戴姆勒汽车有限公司"/>
    <s v="RCFT009832202001040003"/>
    <e v="#N/A"/>
    <s v="终审通过"/>
    <s v="普通维修"/>
    <s v="整车"/>
    <s v="LRDS6PEB7KR027176"/>
    <s v="KR027176"/>
    <s v="欧曼"/>
    <s v="无"/>
    <s v="6系公路车"/>
    <s v="服务产品线"/>
    <d v="2019-08-27T00:00:00"/>
    <d v="2019-10-11T00:00:00"/>
    <n v="24690"/>
    <m/>
    <s v="运输车"/>
    <s v="4×2"/>
    <s v="P001"/>
    <m/>
    <m/>
    <s v="BJ4189SLFKA-AA"/>
    <s v="ISGE5-360"/>
    <s v="76287371"/>
    <s v="浙沪"/>
    <s v="FT009832"/>
    <s v="FDSHA004"/>
    <s v="上海创远汽车销售有限公司"/>
    <s v="谭明帅"/>
    <s v="4189SLFKA-B3Z00700"/>
    <d v="2020-01-04T14:39:28"/>
    <d v="2020-01-04T20:38:06"/>
    <s v="6810001118"/>
    <s v="驾驶员反映座椅靠背倾斜，经检修驾驶室左座椅腰靠拉线断裂，重新修理后，故障排除"/>
    <s v="驾驶员座椅软垫变形塌陷"/>
    <s v="SH4-B6802000A1093"/>
    <s v="司机座椅靠背总成"/>
    <s v="北京光华荣昌汽车部件有限公司"/>
    <s v="A1093"/>
    <s v="北京光华荣昌汽车部件有限公司"/>
    <s v="FH468100000014A1093"/>
    <s v="驾驶员座椅总成"/>
    <s v="已确认"/>
    <d v="2020-01-11T11:33:25"/>
    <m/>
    <d v="2020-01-11T11:33:25"/>
    <s v="SP042"/>
    <m/>
    <s v="是"/>
    <m/>
    <m/>
    <m/>
    <m/>
    <m/>
    <m/>
    <m/>
    <m/>
    <m/>
    <m/>
    <m/>
    <m/>
    <m/>
    <s v="12JSD180TA（铝壳）"/>
    <m/>
    <s v="已结算"/>
    <d v="2020-01-31T23:59:59"/>
    <n v="0"/>
    <n v="105.84"/>
    <d v="1899-12-30T00:00:00"/>
    <d v="1899-12-30T00:00:00"/>
    <d v="1899-12-30T00:00:00"/>
    <d v="1899-12-30T00:00:00"/>
    <n v="105.84"/>
    <m/>
    <m/>
    <m/>
    <m/>
    <m/>
    <m/>
    <m/>
    <s v="/"/>
    <m/>
    <x v="1"/>
  </r>
  <r>
    <x v="1"/>
    <s v="2450"/>
    <s v="北京福田戴姆勒汽车有限公司"/>
    <s v="RCFT009861202001040002"/>
    <s v="RCMFT009861202001040002"/>
    <s v="终审通过"/>
    <s v="普通维修"/>
    <s v="整车"/>
    <s v="LRDS6PEB7JT022321"/>
    <s v="JT022321"/>
    <s v="欧曼"/>
    <s v="无"/>
    <s v="6系公路车"/>
    <s v="服务产品线"/>
    <d v="2018-10-27T00:00:00"/>
    <d v="2019-01-23T00:00:00"/>
    <n v="92206"/>
    <m/>
    <s v="运输车"/>
    <s v="6X4"/>
    <s v="无"/>
    <m/>
    <s v="BJ4259SNFKB-AA"/>
    <s v="BJ4259SNFKB-AA"/>
    <s v="ISGE5-510"/>
    <s v="76238909"/>
    <s v="长沙"/>
    <s v="FT009861"/>
    <s v="FDHUN005"/>
    <s v="常德欧绅汽车销售服务有限公司"/>
    <s v="潘老板"/>
    <s v="4259SMFKB-B9Z03400"/>
    <d v="2020-01-04T08:08:09"/>
    <d v="2020-01-04T13:32:09"/>
    <s v="6810001058"/>
    <s v="客户反映车辆驾驶员座椅无法调节；经检查发现为车辆座椅内部调整机构损坏导致。"/>
    <s v="驾驶员座椅装配不当"/>
    <s v="FH468100000015A1093"/>
    <s v="驾驶员座椅总成"/>
    <s v="北京光华荣昌汽车部件有限公司"/>
    <s v="A1093"/>
    <s v="北京光华荣昌汽车部件有限公司"/>
    <s v="FH468100000015A1093"/>
    <s v="驾驶员座椅总成"/>
    <s v="已确认"/>
    <d v="2020-01-12T19:52:44"/>
    <m/>
    <d v="2020-01-12T19:52:44"/>
    <s v="SP044"/>
    <m/>
    <s v="是"/>
    <m/>
    <m/>
    <m/>
    <m/>
    <m/>
    <m/>
    <m/>
    <m/>
    <m/>
    <m/>
    <m/>
    <m/>
    <s v="已拍摄现场视频"/>
    <s v="12JSDX240TA铝+QH70+主动冷却"/>
    <m/>
    <s v="已结算"/>
    <d v="2020-01-31T23:59:59"/>
    <n v="2507"/>
    <n v="95.76"/>
    <d v="1899-12-30T00:00:00"/>
    <d v="1901-02-04T02:52:48"/>
    <d v="1900-10-01T18:28:48"/>
    <d v="1899-12-30T00:00:00"/>
    <n v="3279.65"/>
    <m/>
    <m/>
    <m/>
    <m/>
    <m/>
    <m/>
    <m/>
    <s v="气悬浮失效"/>
    <n v="0"/>
    <x v="0"/>
  </r>
  <r>
    <x v="1"/>
    <s v="2450"/>
    <s v="北京福田戴姆勒汽车有限公司"/>
    <s v="RCFT010000202001150002"/>
    <e v="#N/A"/>
    <s v="终审通过"/>
    <s v="普通维修"/>
    <s v="整车"/>
    <s v="LRDS6PEB5KR022543"/>
    <s v="KR022543"/>
    <s v="欧曼"/>
    <s v="无"/>
    <s v="6系公路车"/>
    <s v="服务产品线"/>
    <d v="2019-06-29T00:00:00"/>
    <d v="2019-10-09T00:00:00"/>
    <n v="48922"/>
    <m/>
    <s v="运输车"/>
    <s v="6×4"/>
    <s v="P001"/>
    <m/>
    <m/>
    <s v="BJ4253SNFKB-AP"/>
    <s v="WP10H400E50"/>
    <s v="3619F040646"/>
    <s v="冀南"/>
    <s v="FT010000"/>
    <s v="FDHEB017"/>
    <s v="肥乡县永肥汽车修理厂"/>
    <s v="李瑞磊"/>
    <s v="4257SNFJB-N6T00500"/>
    <d v="2020-01-13T08:28:55"/>
    <d v="2020-01-15T18:14:25"/>
    <s v="6810015034"/>
    <s v="客户反映车辆座椅卡滞漏气，经检查为座椅气阀管漏气导致，经维修故障排除。"/>
    <s v="座椅气阀总成（气囊座椅)漏气"/>
    <s v="FH0681010100A0A1093"/>
    <s v="驾驶员座椅总成"/>
    <s v="北京光华荣昌汽车部件有限公司"/>
    <s v="A1093"/>
    <s v="北京光华荣昌汽车部件有限公司"/>
    <s v="FH0681010100A0A1093"/>
    <s v="驾驶员座椅总成"/>
    <s v="已确认"/>
    <d v="2020-01-19T13:12:38"/>
    <m/>
    <d v="2020-01-19T13:12:38"/>
    <s v="SP049"/>
    <m/>
    <s v="是"/>
    <m/>
    <m/>
    <m/>
    <m/>
    <m/>
    <m/>
    <m/>
    <m/>
    <m/>
    <m/>
    <m/>
    <m/>
    <m/>
    <s v="12JSDX240TA（铝）"/>
    <m/>
    <s v="已结算"/>
    <d v="2020-01-31T23:59:59"/>
    <n v="0"/>
    <n v="223.44"/>
    <d v="1899-12-30T00:00:00"/>
    <d v="1899-12-30T00:00:00"/>
    <d v="1899-12-30T00:00:00"/>
    <d v="1899-12-30T00:00:00"/>
    <n v="223.44"/>
    <m/>
    <m/>
    <m/>
    <m/>
    <m/>
    <m/>
    <m/>
    <s v="气路总成"/>
    <m/>
    <x v="1"/>
  </r>
  <r>
    <x v="1"/>
    <s v="2450"/>
    <s v="北京福田戴姆勒汽车有限公司"/>
    <s v="RCFT010085202001080004"/>
    <s v="RCMFT010085202001080002"/>
    <s v="终审通过"/>
    <s v="普通维修"/>
    <s v="整车"/>
    <s v="LRDV7PEC1JR017213"/>
    <s v="JR017213"/>
    <s v="欧曼"/>
    <s v="无"/>
    <s v="9系公路车"/>
    <s v="服务产品线"/>
    <d v="2018-07-27T00:00:00"/>
    <d v="2018-10-12T00:00:00"/>
    <n v="119596"/>
    <m/>
    <s v="运输车"/>
    <s v="8X4"/>
    <s v="无"/>
    <m/>
    <m/>
    <s v="BJ1319VNPKJ-AB"/>
    <s v="ISGE5-460"/>
    <s v="76228159"/>
    <s v="黑吉"/>
    <s v="FT010085"/>
    <s v="FDHEL006"/>
    <s v="佳木斯市北方博实汽车销售服务有限公司"/>
    <s v="王师傅"/>
    <s v="1319VNPKJ-A2Z00300"/>
    <d v="2020-01-08T08:41:12"/>
    <d v="2020-01-08T17:22:19"/>
    <s v="6810001210"/>
    <s v="维修检查发现该车辆驾驶员座椅坐框减震器滑轨损坏导致故障给予更换故障件"/>
    <s v="驾驶员座椅骨架断裂"/>
    <s v="SH4A-6805001A1093"/>
    <s v="坐框减震器总成"/>
    <s v="北京光华荣昌汽车部件有限公司"/>
    <s v="A1093"/>
    <s v="北京光华荣昌汽车部件有限公司"/>
    <s v="SH4A-6805001A1093"/>
    <s v="坐框减震器总成"/>
    <s v="已确认"/>
    <d v="2020-01-14T15:11:45"/>
    <m/>
    <d v="2020-01-14T15:11:45"/>
    <s v="SP044"/>
    <m/>
    <s v="是"/>
    <m/>
    <m/>
    <m/>
    <m/>
    <m/>
    <m/>
    <m/>
    <m/>
    <m/>
    <m/>
    <m/>
    <m/>
    <m/>
    <s v="12JSDX240TA（铁壳）"/>
    <m/>
    <s v="已结算"/>
    <d v="2020-01-31T23:59:59"/>
    <n v="265.44"/>
    <n v="246.96"/>
    <d v="1899-12-30T00:00:00"/>
    <d v="1900-02-10T11:16:48"/>
    <d v="1900-01-28T04:33:36"/>
    <d v="1899-12-30T00:00:00"/>
    <n v="584.06000000000006"/>
    <m/>
    <m/>
    <m/>
    <m/>
    <m/>
    <m/>
    <m/>
    <s v="开焊"/>
    <m/>
    <x v="1"/>
  </r>
  <r>
    <x v="1"/>
    <s v="2450"/>
    <s v="北京福田戴姆勒汽车有限公司"/>
    <s v="RCFT010172202001010001"/>
    <s v="RCMFT010172202001010001"/>
    <s v="终审通过"/>
    <s v="普通维修"/>
    <s v="整车"/>
    <s v="LRDS6PEB3KT003802"/>
    <s v="KT003802"/>
    <s v="欧曼"/>
    <s v="无"/>
    <s v="9系公路车"/>
    <s v="服务产品线"/>
    <d v="2019-01-26T00:00:00"/>
    <d v="2019-03-06T00:00:00"/>
    <n v="89619"/>
    <m/>
    <s v="运输车"/>
    <s v="6X4"/>
    <s v="无"/>
    <m/>
    <m/>
    <s v="BJ4253SMFKB-AB"/>
    <s v="WP12.430E50"/>
    <s v="1419A014112"/>
    <s v="冀南"/>
    <s v="FT010172"/>
    <s v="HEB00066"/>
    <s v="邯郸市博曼凯旋汽车维修服务有限公司"/>
    <s v="王海强"/>
    <s v="4253SMFKB-Q2Z00100"/>
    <d v="2019-12-31T10:07:45"/>
    <d v="2020-01-01T10:01:22"/>
    <s v="7040002123"/>
    <s v="用户反映上卧铺坏，检查发现为上卧铺骨架开焊内部开裂坏造成，为用户更换处理"/>
    <s v="上卧铺骨架开焊"/>
    <s v="FH0704010101A0A1093"/>
    <s v="上卧铺总成"/>
    <s v="北京光华荣昌汽车部件有限公司"/>
    <s v="A1093"/>
    <s v="北京光华荣昌汽车部件有限公司"/>
    <s v="FH0704010101A0A1093"/>
    <s v="上卧铺总成"/>
    <s v="已确认"/>
    <d v="2020-01-15T09:36:28"/>
    <m/>
    <d v="2020-01-15T09:36:28"/>
    <s v="SP049"/>
    <m/>
    <s v="是"/>
    <m/>
    <m/>
    <m/>
    <m/>
    <m/>
    <m/>
    <m/>
    <m/>
    <m/>
    <m/>
    <m/>
    <m/>
    <s v="客户自费外出  邯郸市峰峰矿区彭城镇316省道万和物流园停车场为客户维修，维修现场视频已拍APP"/>
    <s v="12JSDX240A（铁）"/>
    <m/>
    <s v="已结算"/>
    <d v="2020-01-31T23:59:59"/>
    <n v="485.98"/>
    <n v="71.819999999999993"/>
    <d v="1899-12-30T00:00:00"/>
    <d v="1900-03-17T18:00:00"/>
    <d v="1900-02-21T10:48:00"/>
    <d v="1899-12-30T00:00:00"/>
    <n v="689"/>
    <m/>
    <m/>
    <m/>
    <m/>
    <m/>
    <m/>
    <m/>
    <s v="开焊"/>
    <m/>
    <x v="1"/>
  </r>
  <r>
    <x v="1"/>
    <s v="2450"/>
    <s v="北京福田戴姆勒汽车有限公司"/>
    <s v="RCFT010205202001090002"/>
    <e v="#N/A"/>
    <s v="终审通过"/>
    <s v="普通维修"/>
    <s v="整车"/>
    <s v="LRDS6PEB1KR017064"/>
    <s v="KR017064"/>
    <s v="欧曼"/>
    <s v="无"/>
    <s v="6系公路车"/>
    <s v="服务产品线"/>
    <d v="2019-05-08T00:00:00"/>
    <d v="2019-05-17T00:00:00"/>
    <n v="104596"/>
    <m/>
    <s v="运输车"/>
    <s v="6X4"/>
    <s v="P001"/>
    <m/>
    <m/>
    <s v="BJ4259SNFKB-AA"/>
    <s v="ISGE5-510"/>
    <s v="76272275"/>
    <s v="鲁东"/>
    <s v="FT010205"/>
    <s v="FDSHD023"/>
    <s v="淄博冠良汽车销售服务有限公司"/>
    <s v="刘斌"/>
    <s v="4259SMFKB-B9Z03100"/>
    <d v="2020-01-09T15:56:00"/>
    <d v="2020-01-09T17:10:38"/>
    <s v="6810001329"/>
    <s v="客户反映座椅漏气 不升降，检查故障为座椅升降开关气路损坏，铆接气路，故障排除"/>
    <s v="驾驶员座椅调整机构卡滞"/>
    <s v="SH4681010070A0A1093"/>
    <s v="底支架总成"/>
    <s v="北京光华荣昌汽车部件有限公司"/>
    <s v="A1093"/>
    <s v="北京光华荣昌汽车部件有限公司"/>
    <s v="SH4681010070A0A1093"/>
    <s v="底支架总成"/>
    <s v="已确认"/>
    <d v="2020-01-15T14:58:36"/>
    <m/>
    <d v="2020-01-15T14:58:36"/>
    <s v="SP047"/>
    <m/>
    <s v="是"/>
    <m/>
    <m/>
    <m/>
    <m/>
    <m/>
    <m/>
    <m/>
    <m/>
    <m/>
    <m/>
    <m/>
    <m/>
    <m/>
    <s v="16S2531TO（铝）带液力缓速器"/>
    <m/>
    <s v="已结算"/>
    <d v="2020-01-31T23:59:59"/>
    <n v="0"/>
    <n v="111.72"/>
    <d v="1899-12-30T00:00:00"/>
    <d v="1899-12-30T00:00:00"/>
    <d v="1899-12-30T00:00:00"/>
    <d v="1899-12-30T00:00:00"/>
    <n v="111.72"/>
    <m/>
    <m/>
    <m/>
    <m/>
    <m/>
    <m/>
    <m/>
    <s v="气路总成"/>
    <m/>
    <x v="1"/>
  </r>
  <r>
    <x v="1"/>
    <s v="2450"/>
    <s v="北京福田戴姆勒汽车有限公司"/>
    <s v="RCFT010205202001120003"/>
    <e v="#N/A"/>
    <s v="终审通过"/>
    <s v="普通维修"/>
    <s v="整车"/>
    <s v="LRDS6PEB9KR014462"/>
    <s v="KR014462"/>
    <s v="欧曼"/>
    <s v="无"/>
    <s v="6系公路车"/>
    <s v="服务产品线"/>
    <d v="2019-04-15T00:00:00"/>
    <d v="2019-08-07T00:00:00"/>
    <n v="61864"/>
    <m/>
    <s v="运输车"/>
    <s v="6X4"/>
    <s v="P001"/>
    <m/>
    <m/>
    <s v="BJ4259SNFKB-AJ"/>
    <s v="WP12.460E50"/>
    <s v="1419C052748"/>
    <s v="鲁东"/>
    <s v="FT010205"/>
    <s v="FDSHD023"/>
    <s v="淄博冠良汽车销售服务有限公司"/>
    <s v="刘前进"/>
    <s v="4259SMFKB-M3Z00100"/>
    <d v="2020-01-12T15:58:55"/>
    <d v="2020-01-12T17:11:37"/>
    <s v="6810015034"/>
    <s v="客户反映座椅漏气，拆检故障为座椅升降开关气路爆管，整修座椅升降开关气路，故障排除"/>
    <s v="座椅气阀总成（气囊座椅)漏气"/>
    <s v="FH468100000014A1093"/>
    <s v="驾驶员座椅总成"/>
    <s v="北京光华荣昌汽车部件有限公司"/>
    <s v="A1093"/>
    <s v="北京光华荣昌汽车部件有限公司"/>
    <s v="FH468100000014A1093"/>
    <s v="驾驶员座椅总成"/>
    <s v="已确认"/>
    <d v="2020-01-17T14:00:28"/>
    <m/>
    <d v="2020-01-17T14:00:28"/>
    <s v="SP043"/>
    <m/>
    <s v="是"/>
    <m/>
    <m/>
    <m/>
    <m/>
    <m/>
    <m/>
    <m/>
    <m/>
    <m/>
    <m/>
    <m/>
    <m/>
    <m/>
    <s v="12JSDX240TA(铝)"/>
    <m/>
    <s v="已结算"/>
    <d v="2020-01-31T23:59:59"/>
    <n v="0"/>
    <n v="223.44"/>
    <d v="1899-12-30T00:00:00"/>
    <d v="1899-12-30T00:00:00"/>
    <d v="1899-12-30T00:00:00"/>
    <d v="1899-12-30T00:00:00"/>
    <n v="223.44"/>
    <m/>
    <m/>
    <m/>
    <m/>
    <m/>
    <m/>
    <m/>
    <s v="气路总成"/>
    <m/>
    <x v="1"/>
  </r>
  <r>
    <x v="1"/>
    <s v="2450"/>
    <s v="北京福田戴姆勒汽车有限公司"/>
    <s v="RCFT010344202001020006"/>
    <s v="RCMFT010344202001020048"/>
    <s v="终审通过"/>
    <s v="普通维修"/>
    <s v="整车"/>
    <s v="LRDS6PEBXKR027348"/>
    <s v="KR027348"/>
    <s v="欧曼"/>
    <s v="无"/>
    <s v="6系公路车"/>
    <s v="服务产品线"/>
    <d v="2019-08-26T00:00:00"/>
    <d v="2019-10-28T00:00:00"/>
    <n v="23889"/>
    <m/>
    <s v="运输车"/>
    <s v="6×4"/>
    <s v="P001"/>
    <m/>
    <m/>
    <s v="BJ4259SNFKB-AA"/>
    <s v="ISGE5-460"/>
    <s v="76287731"/>
    <s v="黑吉"/>
    <s v="FT010344"/>
    <s v="FDHEL007"/>
    <s v="黑龙江福仕达汽车销售有限公司"/>
    <s v="闫永亮"/>
    <s v="4259SMFKB-F6T01100"/>
    <d v="2020-01-01T16:07:27"/>
    <d v="2020-01-02T16:03:20"/>
    <s v="6810001058"/>
    <s v="经我站检查发现驾驶员座椅损坏，导致故障。"/>
    <s v="驾驶员座椅装配不当"/>
    <s v="FH468100000014A1093"/>
    <s v="驾驶员座椅总成"/>
    <s v="北京光华荣昌汽车部件有限公司"/>
    <s v="A1093"/>
    <s v="北京光华荣昌汽车部件有限公司"/>
    <s v="FH468100000014A1093"/>
    <s v="驾驶员座椅总成"/>
    <s v="已确认"/>
    <d v="2020-01-12T11:11:05"/>
    <s v="旧件仲裁"/>
    <d v="2020-01-12T11:11:05"/>
    <s v="SP046"/>
    <s v="照片为显示出故障点，故障描述不清楚，什么地方损坏？问题点是什么？_x000d_且更换拆分件即可修复  不允许更换座椅总成"/>
    <s v="是"/>
    <m/>
    <m/>
    <m/>
    <m/>
    <m/>
    <m/>
    <m/>
    <m/>
    <m/>
    <m/>
    <m/>
    <m/>
    <m/>
    <s v="12JSDX240TA（铝）"/>
    <m/>
    <s v="已结算"/>
    <d v="2020-01-31T23:59:59"/>
    <n v="2947.28"/>
    <n v="105.84"/>
    <d v="1899-12-30T00:00:00"/>
    <d v="1901-04-15T13:26:24"/>
    <d v="1900-11-19T04:48:00"/>
    <d v="1899-12-30T00:00:00"/>
    <n v="3848.88"/>
    <m/>
    <m/>
    <m/>
    <m/>
    <m/>
    <m/>
    <m/>
    <s v="故障不再现"/>
    <n v="0"/>
    <x v="1"/>
  </r>
  <r>
    <x v="1"/>
    <s v="2450"/>
    <s v="北京福田戴姆勒汽车有限公司"/>
    <s v="RCFT010425202001120014"/>
    <s v="RCMFT010425202001120007"/>
    <s v="终审通过"/>
    <s v="普通维修"/>
    <s v="整车"/>
    <s v="LRDS6PEB8KT021826"/>
    <s v="KT021826"/>
    <s v="欧曼"/>
    <s v="无"/>
    <s v="6系公路车"/>
    <s v="服务产品线"/>
    <d v="2019-06-24T00:00:00"/>
    <d v="2019-06-26T00:00:00"/>
    <n v="57281"/>
    <m/>
    <s v="运输车"/>
    <s v="6×4"/>
    <s v="P001"/>
    <m/>
    <m/>
    <s v="BJ4259SNFKB-AA"/>
    <s v="ISGE5-510"/>
    <s v="76278625"/>
    <s v="包头"/>
    <s v="FT010425"/>
    <s v="FDNEM013"/>
    <s v="巴林左旗天骏汽车服务有限公司"/>
    <s v="刘超"/>
    <s v="4259SMFKB-C1T01700"/>
    <d v="2020-01-10T13:30:37"/>
    <d v="2020-01-12T13:35:41"/>
    <s v="6810001223"/>
    <s v="经检查发现该车辆经检查发现该车辆驾驶员座椅底座开裂，导致靠背，骨架等变形，导致该车辆驾驶室异响，给客户更换后故障排除。"/>
    <s v="驾驶员座椅骨架开焊"/>
    <s v="FH468100000016A1093"/>
    <s v="驾驶员座椅总成"/>
    <s v="北京光华荣昌汽车部件有限公司"/>
    <s v="A1093"/>
    <s v="北京光华荣昌汽车部件有限公司"/>
    <s v="FH468100000016A1093"/>
    <s v="驾驶员座椅总成"/>
    <s v="已确认"/>
    <d v="2020-01-16T09:53:15"/>
    <m/>
    <d v="2020-01-16T09:53:15"/>
    <s v="SP042"/>
    <m/>
    <s v="是"/>
    <m/>
    <m/>
    <m/>
    <m/>
    <m/>
    <m/>
    <m/>
    <m/>
    <m/>
    <m/>
    <m/>
    <m/>
    <m/>
    <s v="16S2531TO"/>
    <m/>
    <s v="已结算"/>
    <d v="2020-01-31T23:59:59"/>
    <n v="3158.75"/>
    <n v="105.84"/>
    <d v="1899-12-30T00:00:00"/>
    <d v="1901-05-19T09:36:00"/>
    <d v="1900-12-12T11:02:24"/>
    <d v="1899-12-30T00:00:00"/>
    <n v="4117.45"/>
    <m/>
    <m/>
    <m/>
    <m/>
    <m/>
    <m/>
    <m/>
    <s v="快速开关损坏"/>
    <n v="0"/>
    <x v="1"/>
  </r>
  <r>
    <x v="1"/>
    <s v="2450"/>
    <s v="北京福田戴姆勒汽车有限公司"/>
    <s v="RCFT010425202001130006"/>
    <s v="RCMFT010425202001130004"/>
    <s v="终审通过"/>
    <s v="普通维修"/>
    <s v="整车"/>
    <s v="LRDS6PEB8JR015486"/>
    <s v="JR015486"/>
    <s v="欧曼"/>
    <s v="无"/>
    <s v="6系公路车"/>
    <s v="服务产品线"/>
    <d v="2018-07-05T00:00:00"/>
    <d v="2018-10-17T00:00:00"/>
    <n v="125197"/>
    <m/>
    <s v="运输车"/>
    <s v="6X4"/>
    <s v="无"/>
    <m/>
    <m/>
    <s v="BJ4259SNFKB-AA"/>
    <s v="ISGE5-510"/>
    <s v="76223711"/>
    <s v="包头"/>
    <s v="FT010425"/>
    <s v="FDNEM013"/>
    <s v="巴林左旗天骏汽车服务有限公司"/>
    <s v="程强"/>
    <s v="4259SMFKB-C1Z00300"/>
    <d v="2020-01-13T03:11:19"/>
    <d v="2020-01-13T17:00:07"/>
    <s v="6810001210"/>
    <s v="经我站检查发现该车辆驾驶室座椅骨架开裂，导致该车辆驾驶室座椅靠背，等变形，导致该车辆座椅异响，给客户更换后故障排除。"/>
    <s v="驾驶员座椅骨架断裂"/>
    <s v="FH468100000015A1093"/>
    <s v="驾驶员座椅总成"/>
    <s v="北京光华荣昌汽车部件有限公司"/>
    <s v="A1093"/>
    <s v="北京光华荣昌汽车部件有限公司"/>
    <s v="FH468100000015A1093"/>
    <s v="驾驶员座椅总成"/>
    <s v="已确认"/>
    <d v="2020-01-17T14:32:07"/>
    <m/>
    <d v="2020-01-17T14:32:07"/>
    <s v="SP047"/>
    <m/>
    <s v="是"/>
    <m/>
    <m/>
    <m/>
    <m/>
    <m/>
    <m/>
    <m/>
    <m/>
    <m/>
    <m/>
    <m/>
    <m/>
    <s v="该维修单与维修单：REPFT010425202001120011为同一故障地"/>
    <s v="12JSDX240TA（铝壳）"/>
    <m/>
    <s v="已结算"/>
    <d v="2020-01-31T23:59:59"/>
    <n v="2507"/>
    <n v="105.84"/>
    <d v="1899-12-30T00:00:00"/>
    <d v="1901-02-04T02:52:48"/>
    <d v="1900-10-01T18:28:48"/>
    <d v="1899-12-30T00:00:00"/>
    <n v="3289.73"/>
    <m/>
    <m/>
    <m/>
    <m/>
    <m/>
    <m/>
    <m/>
    <s v="气悬浮气缸处断裂"/>
    <n v="0"/>
    <x v="4"/>
  </r>
  <r>
    <x v="1"/>
    <s v="2450"/>
    <s v="北京福田戴姆勒汽车有限公司"/>
    <s v="RCFT010680202001100011"/>
    <s v="RCMFT010680201912170001"/>
    <s v="终审通过"/>
    <s v="普通维修"/>
    <s v="整车"/>
    <s v="LRDV6PEC8KT029026"/>
    <s v="KT029026"/>
    <s v="欧曼"/>
    <s v="无"/>
    <s v="6系公路车"/>
    <s v="服务产品线"/>
    <d v="2019-09-10T00:00:00"/>
    <d v="2019-11-06T00:00:00"/>
    <n v="20497"/>
    <m/>
    <s v="运输车"/>
    <s v="6X2"/>
    <s v="P004"/>
    <m/>
    <m/>
    <s v="BJ1259VMPKP-AA"/>
    <s v="ISGE5-280"/>
    <s v="76290634"/>
    <s v="浙沪"/>
    <s v="FT010680"/>
    <s v="FDZHJ012"/>
    <s v="宁波市嘉吉汽车有限公司"/>
    <s v="匿名"/>
    <s v="1209VMPKL-C1Z00100"/>
    <d v="2019-12-17T13:00:08"/>
    <d v="2020-01-10T16:58:05"/>
    <s v="6810001329"/>
    <s v="座椅气囊漏气，颠簸一段路后就落到底部不上升，座椅内部调节阀漏气"/>
    <s v="驾驶员座椅调整机构卡滞"/>
    <s v="F1B24968104014A1093"/>
    <s v="座椅气阀调节机构总成"/>
    <s v="北京光华荣昌汽车部件有限公司"/>
    <s v="A1093"/>
    <s v="北京光华荣昌汽车部件有限公司"/>
    <s v="F1B24968104014A1093"/>
    <s v="座椅气阀调节机构总成"/>
    <s v="未确认"/>
    <d v="2020-01-15T11:56:38"/>
    <m/>
    <d v="2020-01-15T11:56:38"/>
    <s v="SP041"/>
    <m/>
    <s v="是"/>
    <m/>
    <m/>
    <m/>
    <m/>
    <m/>
    <m/>
    <m/>
    <m/>
    <m/>
    <m/>
    <m/>
    <m/>
    <m/>
    <s v="9JS119TA（铁）"/>
    <m/>
    <s v="已结算"/>
    <d v="2020-01-31T23:59:59"/>
    <n v="191.2"/>
    <n v="246.96"/>
    <d v="1899-12-30T00:00:00"/>
    <d v="1900-01-29T14:09:36"/>
    <d v="1900-01-20T00:43:12"/>
    <d v="1899-12-30T00:00:00"/>
    <n v="489.78"/>
    <m/>
    <m/>
    <m/>
    <m/>
    <m/>
    <m/>
    <m/>
    <s v="气阀失效"/>
    <n v="0"/>
    <x v="4"/>
  </r>
  <r>
    <x v="1"/>
    <s v="2450"/>
    <s v="北京福田戴姆勒汽车有限公司"/>
    <s v="RCFT010758202001060013"/>
    <e v="#N/A"/>
    <s v="终审通过"/>
    <s v="普通维修"/>
    <s v="整车"/>
    <s v="LRDV7PECXKR008253"/>
    <s v="KR008253"/>
    <s v="欧曼"/>
    <s v="无"/>
    <s v="9系非公路车"/>
    <s v="服务产品线"/>
    <d v="2019-03-07T00:00:00"/>
    <d v="2019-11-01T00:00:00"/>
    <n v="14735"/>
    <m/>
    <s v="运输车"/>
    <s v="8X4"/>
    <s v="P002"/>
    <m/>
    <m/>
    <s v="BJ3319DMPKC-AB"/>
    <s v="WP12.430E50"/>
    <s v="1419C036571"/>
    <s v="鲁东"/>
    <s v="FT010758"/>
    <s v="FDSHD029"/>
    <s v="青岛国盈汽车服务有限公司"/>
    <s v="陈先生"/>
    <s v="3319DNPKC-A1Z00200"/>
    <d v="2020-01-05T08:27:27"/>
    <d v="2020-01-06T16:37:33"/>
    <s v="6810015034"/>
    <s v="车辆驾驶员座椅漏气，经检查发现调节阀损坏"/>
    <s v="座椅气阀总成（气囊座椅)漏气"/>
    <s v="F1B24968101004A1093"/>
    <s v="气阀调节机构总成"/>
    <s v="北京光华荣昌汽车部件有限公司"/>
    <s v="A1093"/>
    <s v="北京光华荣昌汽车部件有限公司"/>
    <s v="F1B24968101004A1093"/>
    <s v="气阀调节机构总成"/>
    <s v="已确认"/>
    <d v="2020-01-13T16:29:19"/>
    <m/>
    <d v="2020-01-13T16:29:19"/>
    <s v="SP045"/>
    <m/>
    <s v="是"/>
    <m/>
    <m/>
    <m/>
    <m/>
    <m/>
    <m/>
    <m/>
    <m/>
    <m/>
    <m/>
    <m/>
    <m/>
    <s v="索赔工时费"/>
    <s v="12JSDX240TA（Q）铁"/>
    <m/>
    <s v="已结算"/>
    <d v="2020-01-31T23:59:59"/>
    <n v="0"/>
    <n v="223.44"/>
    <d v="1899-12-30T00:00:00"/>
    <d v="1899-12-30T00:00:00"/>
    <d v="1899-12-30T00:00:00"/>
    <d v="1899-12-30T00:00:00"/>
    <n v="223.44"/>
    <m/>
    <m/>
    <m/>
    <m/>
    <m/>
    <m/>
    <m/>
    <s v="/"/>
    <m/>
    <x v="1"/>
  </r>
  <r>
    <x v="1"/>
    <s v="2450"/>
    <s v="北京福田戴姆勒汽车有限公司"/>
    <s v="RCFT010758202001100008"/>
    <e v="#N/A"/>
    <s v="终审通过"/>
    <s v="外出服务"/>
    <s v="整车"/>
    <s v="LRDV7PEC5KT033807"/>
    <s v="KT033807"/>
    <s v="欧曼"/>
    <s v="无"/>
    <s v="6系公路车"/>
    <s v="服务产品线"/>
    <d v="2019-10-24T00:00:00"/>
    <d v="2019-11-25T00:00:00"/>
    <n v="11198"/>
    <m/>
    <s v="运输车"/>
    <s v="8×4"/>
    <s v="P004"/>
    <m/>
    <m/>
    <s v="BJ1319VNPKJ-AA"/>
    <s v="ISGE5-360"/>
    <s v="76297986"/>
    <s v="鲁东"/>
    <s v="FT010758"/>
    <s v="FDSHD029"/>
    <s v="青岛国盈汽车服务有限公司"/>
    <s v="霍先生"/>
    <s v="1319VNPKJ-H2Z00300"/>
    <d v="2020-01-10T09:38:00"/>
    <d v="2020-01-10T16:44:12"/>
    <s v="6810015034"/>
    <s v="客户反映座椅气管漏油严重，经检查发现气管脱落导致"/>
    <s v="座椅气阀总成（气囊座椅)漏气"/>
    <s v="F1B24968101004A1093"/>
    <s v="气阀调节机构总成"/>
    <s v="北京光华荣昌汽车部件有限公司"/>
    <s v="A1093"/>
    <s v="北京光华荣昌汽车部件有限公司"/>
    <s v="F1B24968101004A1093"/>
    <s v="气阀调节机构总成"/>
    <s v="未确认"/>
    <d v="2020-01-15T14:49:42"/>
    <m/>
    <d v="2020-01-15T14:49:42"/>
    <s v="SP041"/>
    <m/>
    <s v="是"/>
    <m/>
    <m/>
    <m/>
    <m/>
    <m/>
    <s v="STCFT010758202001100004"/>
    <s v="生效"/>
    <m/>
    <s v="冷链车辆不限故障模式外出"/>
    <s v="_x000d_&#10;审批人：SP041_x000d_&#10;审批时间：2020/01/15  14:49:38_x000d_&#10;审批意见：_x000d_&#10;"/>
    <m/>
    <m/>
    <s v="冷链车辆不限故障模式外出"/>
    <s v="12JSD180TA（铝壳）"/>
    <m/>
    <s v="已结算"/>
    <d v="2020-01-31T23:59:59"/>
    <n v="0"/>
    <n v="223.44"/>
    <d v="1900-09-06T00:00:00"/>
    <d v="1899-12-30T00:00:00"/>
    <d v="1899-12-30T00:00:00"/>
    <d v="1899-12-30T00:00:00"/>
    <n v="473.44"/>
    <m/>
    <m/>
    <m/>
    <m/>
    <m/>
    <m/>
    <m/>
    <s v="气路总成"/>
    <m/>
    <x v="1"/>
  </r>
  <r>
    <x v="1"/>
    <s v="2450"/>
    <s v="北京福田戴姆勒汽车有限公司"/>
    <s v="RCFT010945202001050002"/>
    <e v="#N/A"/>
    <s v="终审通过"/>
    <s v="普通维修"/>
    <s v="整车"/>
    <s v="LRDS6PEB0KR013961"/>
    <s v="KR013961"/>
    <s v="欧曼"/>
    <s v="无"/>
    <s v="6系公路车"/>
    <s v="服务产品线"/>
    <d v="2019-04-13T00:00:00"/>
    <d v="2019-04-19T00:00:00"/>
    <n v="66686"/>
    <m/>
    <s v="运输车"/>
    <s v="6X4"/>
    <s v="P001"/>
    <m/>
    <m/>
    <s v="BJ4259SNFKB-AA"/>
    <s v="ISGE5-510"/>
    <s v="76268092"/>
    <s v="陕西"/>
    <s v="FT010945"/>
    <s v="FDSAX011"/>
    <s v="咸阳桥源汽车贸易有限公司"/>
    <s v="李俊峰"/>
    <s v="4259SMFKB-C1T00500"/>
    <d v="2020-01-03T15:19:33"/>
    <d v="2020-01-05T09:58:56"/>
    <s v="6810001329"/>
    <s v="座椅无法升降，经拆卸检查发现座椅调整机构气管不通气导致，为其调整气管处理故障排除。"/>
    <s v="驾驶员座椅调整机构卡滞"/>
    <s v="FH468100000016A1093"/>
    <s v="驾驶员座椅总成"/>
    <s v="北京光华荣昌汽车部件有限公司"/>
    <s v="A1093"/>
    <s v="北京光华荣昌汽车部件有限公司"/>
    <s v="FH468100000016A1093"/>
    <s v="驾驶员座椅总成"/>
    <s v="已确认"/>
    <d v="2020-01-15T14:11:13"/>
    <m/>
    <d v="2020-01-15T14:11:13"/>
    <s v="SP051"/>
    <m/>
    <s v="是"/>
    <m/>
    <m/>
    <m/>
    <m/>
    <m/>
    <m/>
    <m/>
    <m/>
    <m/>
    <m/>
    <m/>
    <m/>
    <s v="A202001031569"/>
    <s v="12JSDX240TA（铝）"/>
    <m/>
    <s v="已结算"/>
    <d v="2020-01-31T23:59:59"/>
    <n v="0"/>
    <n v="95.76"/>
    <d v="1899-12-30T00:00:00"/>
    <d v="1899-12-30T00:00:00"/>
    <d v="1899-12-30T00:00:00"/>
    <d v="1899-12-30T00:00:00"/>
    <n v="95.76"/>
    <m/>
    <m/>
    <m/>
    <m/>
    <m/>
    <m/>
    <m/>
    <s v="气路总成"/>
    <m/>
    <x v="1"/>
  </r>
  <r>
    <x v="1"/>
    <s v="2450"/>
    <s v="北京福田戴姆勒汽车有限公司"/>
    <s v="RCFT010945202001110002"/>
    <s v="RCMFT010945202001110002"/>
    <s v="终审通过"/>
    <s v="外出服务"/>
    <s v="整车"/>
    <s v="LRDS6PEB0KR013961"/>
    <s v="KR013961"/>
    <s v="欧曼"/>
    <s v="无"/>
    <s v="6系公路车"/>
    <s v="服务产品线"/>
    <d v="2019-04-13T00:00:00"/>
    <d v="2019-04-19T00:00:00"/>
    <n v="68595"/>
    <m/>
    <s v="运输车"/>
    <s v="6X4"/>
    <s v="P001"/>
    <m/>
    <m/>
    <s v="BJ4259SNFKB-AA"/>
    <s v="ISGE5-510"/>
    <s v="76268092"/>
    <s v="陕西"/>
    <s v="FT010945"/>
    <s v="FDSAX011"/>
    <s v="咸阳桥源汽车贸易有限公司"/>
    <s v="李军峰"/>
    <s v="4259SMFKB-C1T00500"/>
    <d v="2020-01-10T10:07:27"/>
    <d v="2020-01-11T15:48:54"/>
    <s v="6810015034"/>
    <s v="座椅下陷，检查发现座椅气囊变形，更换处理"/>
    <s v="座椅气阀总成（气囊座椅)漏气"/>
    <s v="SH4B-6805492A1093"/>
    <s v="气囊总成(气囊含气管)"/>
    <s v="北京光华荣昌汽车部件有限公司"/>
    <s v="A1093"/>
    <s v="北京光华荣昌汽车部件有限公司"/>
    <s v="SH4B-6805492A1093"/>
    <s v="气囊总成(气囊含气管)"/>
    <s v="已确认"/>
    <d v="2020-01-17T10:41:20"/>
    <m/>
    <d v="2020-01-17T10:41:20"/>
    <s v="SP050"/>
    <m/>
    <s v="是"/>
    <m/>
    <m/>
    <m/>
    <m/>
    <m/>
    <m/>
    <m/>
    <m/>
    <m/>
    <m/>
    <m/>
    <m/>
    <s v="A202001100384"/>
    <s v="12JSDX240TA（铝）"/>
    <m/>
    <s v="已结算"/>
    <d v="2020-01-31T23:59:59"/>
    <n v="80.12"/>
    <n v="223.44"/>
    <d v="1899-12-30T00:00:00"/>
    <d v="1900-01-11T19:26:24"/>
    <d v="1900-01-07T19:26:24"/>
    <d v="1899-12-30T00:00:00"/>
    <n v="325.18"/>
    <m/>
    <m/>
    <m/>
    <m/>
    <m/>
    <m/>
    <m/>
    <s v="气囊漏气"/>
    <n v="0"/>
    <x v="4"/>
  </r>
  <r>
    <x v="1"/>
    <s v="2450"/>
    <s v="北京福田戴姆勒汽车有限公司"/>
    <s v="RCFT010958202001130005"/>
    <s v="RCMFT010958202001130024"/>
    <s v="终审通过"/>
    <s v="普通维修"/>
    <s v="整车"/>
    <s v="LRDS6PEB1KR009210"/>
    <s v="KR009210"/>
    <s v="欧曼"/>
    <s v="无"/>
    <s v="6系公路车"/>
    <s v="服务产品线"/>
    <d v="2019-03-14T00:00:00"/>
    <d v="2019-04-03T00:00:00"/>
    <n v="120460"/>
    <m/>
    <s v="运输车"/>
    <s v="6X4"/>
    <s v="无"/>
    <m/>
    <m/>
    <s v="BJ4259SNFKB-AB"/>
    <s v="ISGE5-430"/>
    <s v="76261649"/>
    <s v="晋南"/>
    <s v="FT010958"/>
    <s v="FDSHX025"/>
    <s v="山西驰鹏汽车销售有限公司"/>
    <s v="孙奇才"/>
    <s v="4259SNFKB-A1Z01400"/>
    <d v="2020-01-11T16:08:22"/>
    <d v="2020-01-13T11:21:27"/>
    <s v="6810001329"/>
    <s v="客户反映坐椅不能自动升降，经检查为座椅气悬浮总成损坏导致。"/>
    <s v="驾驶员座椅调整机构卡滞"/>
    <s v="SH5-6801120A1093"/>
    <s v="气悬浮总成"/>
    <s v="北京光华荣昌汽车部件有限公司"/>
    <s v="A1093"/>
    <s v="北京光华荣昌汽车部件有限公司"/>
    <s v="SH5-6801120A1093"/>
    <s v="气悬浮总成"/>
    <s v="已确认"/>
    <d v="2020-01-17T17:27:41"/>
    <m/>
    <d v="2020-01-17T17:27:41"/>
    <s v="SP046"/>
    <m/>
    <s v="是"/>
    <m/>
    <m/>
    <m/>
    <m/>
    <m/>
    <m/>
    <m/>
    <m/>
    <m/>
    <m/>
    <m/>
    <m/>
    <s v="（自费外出服务，外出地点：山西省运城市稷山县稷峰镇稷山致远双语学校）"/>
    <s v="12JSDX240TA铝+QH70"/>
    <m/>
    <s v="已结算"/>
    <d v="2020-01-31T23:59:59"/>
    <n v="453.46"/>
    <n v="223.44"/>
    <d v="1899-12-30T00:00:00"/>
    <d v="1900-03-12T13:12:00"/>
    <d v="1900-02-17T21:07:12"/>
    <d v="1899-12-30T00:00:00"/>
    <n v="799.32999999999993"/>
    <m/>
    <m/>
    <m/>
    <m/>
    <m/>
    <m/>
    <m/>
    <s v="气悬浮失效"/>
    <n v="0"/>
    <x v="4"/>
  </r>
  <r>
    <x v="1"/>
    <s v="2450"/>
    <s v="北京福田戴姆勒汽车有限公司"/>
    <s v="RCFT000041610202001180004"/>
    <e v="#N/A"/>
    <s v="终审通过"/>
    <s v="普通维修"/>
    <s v="整车"/>
    <s v="LRDS6PEB7KT026855"/>
    <s v="KT026855"/>
    <s v="欧曼"/>
    <s v="无"/>
    <s v="6系公路车"/>
    <s v="服务产品线"/>
    <d v="2019-08-21T00:00:00"/>
    <d v="2019-10-17T00:00:00"/>
    <n v="43444"/>
    <m/>
    <s v="运输车"/>
    <s v="6×4"/>
    <s v="P001"/>
    <m/>
    <m/>
    <s v="BJ4259SNFKB-AA"/>
    <s v="ISGE5-430"/>
    <s v="76286980"/>
    <s v="冀北"/>
    <s v="FT000041610"/>
    <s v="FDHEB039"/>
    <s v="承德市众智汽车销售有限公司"/>
    <s v="刘光明"/>
    <s v="4259SMFKB-F6T00600"/>
    <d v="2020-01-18T07:58:11"/>
    <d v="2020-01-18T10:00:39"/>
    <s v="6810001329"/>
    <s v="座椅底座内部支架衔接位置磨损异响，拆卸坐垫后底座内部润滑黄油处理"/>
    <s v="驾驶员座椅调整机构卡滞"/>
    <s v="FH468100000014A1093"/>
    <s v="驾驶员座椅总成"/>
    <s v="北京光华荣昌汽车部件有限公司"/>
    <s v="A1093"/>
    <s v="北京光华荣昌汽车部件有限公司"/>
    <s v="FH468100000014A1093"/>
    <s v="驾驶员座椅总成"/>
    <s v="已确认"/>
    <d v="2020-02-03T18:46:34"/>
    <m/>
    <d v="2020-02-03T18:46:34"/>
    <s v="SP050"/>
    <m/>
    <s v="是"/>
    <m/>
    <m/>
    <m/>
    <m/>
    <m/>
    <m/>
    <m/>
    <m/>
    <m/>
    <m/>
    <m/>
    <m/>
    <m/>
    <s v="12JSDX240TA（铝）"/>
    <m/>
    <s v="已结算"/>
    <d v="2020-01-31T23:59:59"/>
    <n v="0"/>
    <n v="95.76"/>
    <d v="1899-12-30T00:00:00"/>
    <d v="1899-12-30T00:00:00"/>
    <d v="1899-12-30T00:00:00"/>
    <d v="1899-12-30T00:00:00"/>
    <n v="95.76"/>
    <m/>
    <m/>
    <m/>
    <m/>
    <m/>
    <m/>
    <m/>
    <s v="异响"/>
    <m/>
    <x v="1"/>
  </r>
  <r>
    <x v="1"/>
    <s v="2450"/>
    <s v="北京福田戴姆勒汽车有限公司"/>
    <s v="RCFT000048202001160004"/>
    <s v="RCMFT000048202001160004"/>
    <s v="终审通过"/>
    <s v="商品车维修"/>
    <s v="整车"/>
    <s v="LRDS6PEB9LR001289"/>
    <s v="LR001289"/>
    <s v="欧曼"/>
    <s v="无"/>
    <s v="6系公路车"/>
    <s v="服务产品线"/>
    <d v="2020-01-05T00:00:00"/>
    <m/>
    <n v="923"/>
    <m/>
    <s v="运输车"/>
    <s v="6×4"/>
    <s v="P001"/>
    <m/>
    <m/>
    <s v="BJ4259SNFKB-XJ"/>
    <s v="ISGE5-460"/>
    <s v="76319613"/>
    <s v="豫南"/>
    <s v="FT000048"/>
    <s v="HEN00089"/>
    <s v="商丘风驰汽车贸易有限公司"/>
    <s v="李总"/>
    <s v="4259SMFKB-F6T03500"/>
    <d v="2020-01-16T13:17:23"/>
    <d v="2020-01-16T15:52:55"/>
    <s v="6810015034"/>
    <s v="经销商反应：座椅漏气。检查发现座椅气囊破裂漏气。经咨询底盘技术科该型号座椅无拆分件。"/>
    <s v="座椅气阀总成（气囊座椅)漏气"/>
    <s v="FH468100000014A1093"/>
    <s v="驾驶员座椅总成"/>
    <s v="北京光华荣昌汽车部件有限公司"/>
    <s v="A1093"/>
    <s v="北京光华荣昌汽车部件有限公司"/>
    <s v="FH468100000014A1093"/>
    <s v="驾驶员座椅总成"/>
    <s v="未确认"/>
    <d v="2020-02-03T18:05:48"/>
    <m/>
    <d v="2020-02-03T18:05:48"/>
    <s v="SP044"/>
    <m/>
    <s v="是"/>
    <m/>
    <m/>
    <m/>
    <m/>
    <m/>
    <m/>
    <m/>
    <m/>
    <m/>
    <m/>
    <m/>
    <m/>
    <m/>
    <s v="12TX2420TD（铝）"/>
    <m/>
    <s v="已结算"/>
    <d v="2020-01-31T23:59:59"/>
    <n v="2947.28"/>
    <n v="95.76"/>
    <d v="1899-12-30T00:00:00"/>
    <d v="1901-04-15T13:26:24"/>
    <d v="1900-11-19T04:48:00"/>
    <d v="1899-12-30T00:00:00"/>
    <n v="3838.8"/>
    <m/>
    <m/>
    <m/>
    <m/>
    <m/>
    <m/>
    <m/>
    <s v="气囊箍脱开"/>
    <n v="200101"/>
    <x v="4"/>
  </r>
  <r>
    <x v="1"/>
    <s v="2450"/>
    <s v="北京福田戴姆勒汽车有限公司"/>
    <s v="RCFT000077510202001170011"/>
    <s v="RCMFT000077510202001170013"/>
    <s v="终审通过"/>
    <s v="普通维修"/>
    <s v="整车"/>
    <s v="LRDS6PEB5KT014770"/>
    <s v="KT014770"/>
    <s v="欧曼"/>
    <s v="无"/>
    <s v="6系公路车"/>
    <s v="服务产品线"/>
    <d v="2019-04-20T00:00:00"/>
    <d v="2019-05-26T00:00:00"/>
    <n v="106761"/>
    <m/>
    <s v="运输车"/>
    <s v="6×4"/>
    <s v="P001"/>
    <m/>
    <m/>
    <s v="BJ4259SMFKB-AC"/>
    <s v="ISGE5-510"/>
    <s v="76268580"/>
    <s v="冀北"/>
    <s v="FT000077510"/>
    <s v="FDHEB051"/>
    <s v="秦皇岛安聚信汽车维修有限公司"/>
    <s v="邱顺"/>
    <s v="4259SMFKB-B9Z04100"/>
    <d v="2020-01-16T14:13:21"/>
    <d v="2020-01-17T18:02:08"/>
    <s v="6810015034"/>
    <s v="气悬浮总成内部故障，无法使用"/>
    <s v="座椅气阀总成（气囊座椅)漏气"/>
    <s v="SH5-6801120A1093"/>
    <s v="气悬浮总成"/>
    <s v="北京光华荣昌汽车部件有限公司"/>
    <s v="A1093"/>
    <s v="北京光华荣昌汽车部件有限公司"/>
    <s v="SH5-6801120A1093"/>
    <s v="气悬浮总成"/>
    <s v="未确认"/>
    <d v="2020-01-21T10:57:44"/>
    <m/>
    <d v="2020-01-21T10:57:44"/>
    <s v="SP048"/>
    <m/>
    <s v="是"/>
    <m/>
    <m/>
    <m/>
    <m/>
    <m/>
    <m/>
    <m/>
    <m/>
    <m/>
    <m/>
    <m/>
    <m/>
    <m/>
    <s v="16S2530TO（铝）"/>
    <m/>
    <s v="已结算"/>
    <d v="2020-01-31T23:59:59"/>
    <n v="453.46"/>
    <n v="223.44"/>
    <d v="1899-12-30T00:00:00"/>
    <d v="1900-03-12T13:12:00"/>
    <d v="1900-02-17T21:07:12"/>
    <d v="1899-12-30T00:00:00"/>
    <n v="799.32999999999993"/>
    <m/>
    <m/>
    <m/>
    <m/>
    <m/>
    <m/>
    <m/>
    <s v="气悬浮失效"/>
    <n v="0"/>
    <x v="4"/>
  </r>
  <r>
    <x v="1"/>
    <s v="2450"/>
    <s v="北京福田戴姆勒汽车有限公司"/>
    <s v="RCFT000078102202001190002"/>
    <e v="#N/A"/>
    <s v="终审通过"/>
    <s v="普通维修"/>
    <s v="整车"/>
    <s v="LRDS6PEB5KT020178"/>
    <s v="KT020178"/>
    <s v="欧曼"/>
    <s v="无"/>
    <s v="6系公路车"/>
    <s v="服务产品线"/>
    <d v="2019-06-06T00:00:00"/>
    <d v="2019-07-03T00:00:00"/>
    <n v="75247"/>
    <m/>
    <s v="运输车"/>
    <s v="6X4"/>
    <s v="P001"/>
    <m/>
    <m/>
    <s v="BJ4259SNFKB-AA"/>
    <s v="ISGE5-510"/>
    <s v="76276972"/>
    <s v="南宁"/>
    <s v="FT000078102"/>
    <s v="FDGUX010"/>
    <s v="凭祥市安捷汽配有限公司"/>
    <s v="轩达"/>
    <s v="4259SMFKB-B9Z03200"/>
    <d v="2020-01-14T18:00:00"/>
    <d v="2020-01-19T22:44:48"/>
    <s v="6810001058"/>
    <s v="座椅损坏，修理座椅后故障排除"/>
    <s v="驾驶员座椅装配不当"/>
    <s v="FH468100000016A1093"/>
    <s v="驾驶员座椅总成"/>
    <s v="北京光华荣昌汽车部件有限公司"/>
    <s v="A1093"/>
    <s v="北京光华荣昌汽车部件有限公司"/>
    <s v="FH468100000016A1093"/>
    <s v="驾驶员座椅总成"/>
    <s v="已确认"/>
    <d v="2020-02-02T12:54:03"/>
    <m/>
    <d v="2020-02-02T12:54:03"/>
    <s v="SP044"/>
    <m/>
    <s v="是"/>
    <m/>
    <m/>
    <m/>
    <m/>
    <m/>
    <m/>
    <m/>
    <m/>
    <m/>
    <m/>
    <m/>
    <m/>
    <m/>
    <s v="16S2530TO （铝）"/>
    <m/>
    <s v="已结算"/>
    <d v="2020-01-31T23:59:59"/>
    <n v="0"/>
    <n v="105.84"/>
    <d v="1899-12-30T00:00:00"/>
    <d v="1899-12-30T00:00:00"/>
    <d v="1899-12-30T00:00:00"/>
    <d v="1899-12-30T00:00:00"/>
    <n v="105.84"/>
    <m/>
    <m/>
    <m/>
    <m/>
    <m/>
    <m/>
    <m/>
    <s v="/"/>
    <m/>
    <x v="1"/>
  </r>
  <r>
    <x v="1"/>
    <s v="2450"/>
    <s v="北京福田戴姆勒汽车有限公司"/>
    <s v="RCFT000080574202001160004"/>
    <s v="RCMFT000080574202001100001"/>
    <s v="终审通过"/>
    <s v="普通维修"/>
    <s v="整车"/>
    <s v="LRDV7PECXKT010829"/>
    <s v="KT010829"/>
    <s v="欧曼"/>
    <s v="无"/>
    <s v="9系非公路车"/>
    <s v="服务产品线"/>
    <d v="2019-03-24T00:00:00"/>
    <d v="2019-10-17T00:00:00"/>
    <n v="23794"/>
    <m/>
    <s v="运输车"/>
    <s v="8X4"/>
    <s v="P002"/>
    <m/>
    <m/>
    <s v="BJ3319DMPKF-AB"/>
    <s v="WP12.430E50"/>
    <s v="1419B032255"/>
    <s v="鲁东"/>
    <s v="FT000080574"/>
    <s v="FDSHD057"/>
    <s v="威海海鹏汽车服务有限公司"/>
    <s v="王超"/>
    <s v="3319DNPKF-A9Z00200"/>
    <d v="2020-01-09T12:55:36"/>
    <d v="2020-01-16T14:36:55"/>
    <s v="6810001058"/>
    <s v="根据客户反映，座椅晃动大，经检查座椅损坏，更换座椅后故障解除"/>
    <s v="驾驶员座椅装配不当"/>
    <s v="FH468100000013A1093"/>
    <s v="驾驶员座椅总成"/>
    <s v="北京光华荣昌汽车部件有限公司"/>
    <s v="A1093"/>
    <s v="北京光华荣昌汽车部件有限公司"/>
    <s v="FH468100000013A1093"/>
    <s v="驾驶员座椅总成"/>
    <s v="已确认"/>
    <d v="2020-01-21T09:19:30"/>
    <m/>
    <d v="2020-01-21T09:19:30"/>
    <s v="SP051"/>
    <m/>
    <s v="是"/>
    <m/>
    <m/>
    <m/>
    <m/>
    <m/>
    <m/>
    <m/>
    <m/>
    <m/>
    <m/>
    <m/>
    <m/>
    <m/>
    <s v="12JSDX240TA（Q）铁"/>
    <m/>
    <s v="已结算"/>
    <d v="2020-01-31T23:59:59"/>
    <n v="2944.62"/>
    <n v="71.819999999999993"/>
    <d v="1899-12-30T00:00:00"/>
    <d v="1901-04-15T03:07:12"/>
    <d v="1900-11-18T21:36:00"/>
    <d v="1899-12-30T00:00:00"/>
    <n v="3811.4700000000003"/>
    <m/>
    <m/>
    <m/>
    <m/>
    <m/>
    <m/>
    <m/>
    <s v="松旷"/>
    <n v="0"/>
    <x v="3"/>
  </r>
  <r>
    <x v="1"/>
    <s v="2450"/>
    <s v="北京福田戴姆勒汽车有限公司"/>
    <s v="RCFT000081346202001210003"/>
    <e v="#N/A"/>
    <s v="终审通过"/>
    <s v="普通维修"/>
    <s v="整车"/>
    <s v="LRDS6PEBXKR022294"/>
    <s v="KR022294"/>
    <s v="欧曼"/>
    <s v="无"/>
    <s v="6系公路车"/>
    <s v="服务产品线"/>
    <d v="2019-06-28T00:00:00"/>
    <d v="2019-07-15T00:00:00"/>
    <n v="88274"/>
    <m/>
    <s v="运输车"/>
    <s v="6×4"/>
    <s v="P001"/>
    <m/>
    <m/>
    <s v="BJ4259SMFKB-AC"/>
    <s v="ISGE5-510"/>
    <s v="76279843"/>
    <s v="鲁东"/>
    <s v="FT000081346"/>
    <s v="FDSHD058"/>
    <s v="沂南县明轩汽车销售服务有限责任公司"/>
    <s v="张怀金"/>
    <s v="4259SMFKB-B9Z04200"/>
    <d v="2020-01-21T12:59:57"/>
    <d v="2020-01-21T14:38:25"/>
    <s v="6810015034"/>
    <s v="驾驶员座不自动升起，无减震效果，经拆检发现是座椅内部缺油导致，给予修复"/>
    <s v="座椅气阀总成（气囊座椅)漏气"/>
    <s v="FH468100000008A1093"/>
    <s v="驾驶员座椅总成"/>
    <s v="北京光华荣昌汽车部件有限公司"/>
    <s v="A1093"/>
    <s v="北京光华荣昌汽车部件有限公司"/>
    <s v="FH468100000008A1093"/>
    <s v="驾驶员座椅总成"/>
    <s v="未确认"/>
    <d v="2020-02-02T12:50:22"/>
    <m/>
    <d v="2020-02-02T12:50:22"/>
    <s v="SP048"/>
    <m/>
    <s v="是"/>
    <m/>
    <m/>
    <m/>
    <m/>
    <m/>
    <m/>
    <m/>
    <m/>
    <m/>
    <m/>
    <m/>
    <m/>
    <m/>
    <s v="16S2531TO带液力缓速器（铝）"/>
    <m/>
    <s v="已结算"/>
    <d v="2020-01-31T23:59:59"/>
    <n v="0"/>
    <n v="95.76"/>
    <d v="1899-12-30T00:00:00"/>
    <d v="1899-12-30T00:00:00"/>
    <d v="1899-12-30T00:00:00"/>
    <d v="1899-12-30T00:00:00"/>
    <n v="95.76"/>
    <m/>
    <m/>
    <m/>
    <m/>
    <m/>
    <m/>
    <m/>
    <s v="/"/>
    <m/>
    <x v="1"/>
  </r>
  <r>
    <x v="1"/>
    <s v="2450"/>
    <s v="北京福田戴姆勒汽车有限公司"/>
    <s v="RCFT000083074202001200004"/>
    <s v="RCMFT000083074202001200007"/>
    <s v="终审通过"/>
    <s v="普通维修"/>
    <s v="整车"/>
    <s v="LRDV7PEC0KR019049"/>
    <s v="KR019049"/>
    <s v="欧曼"/>
    <s v="无"/>
    <s v="6系公路车"/>
    <s v="服务产品线"/>
    <d v="2019-05-30T00:00:00"/>
    <d v="2019-06-17T00:00:00"/>
    <n v="66802"/>
    <m/>
    <s v="运输车"/>
    <s v="8×4"/>
    <s v="P004"/>
    <m/>
    <m/>
    <s v="BJ1319VNPKJ-AA"/>
    <s v="ISGE5-400"/>
    <s v="76231271"/>
    <s v="江苏"/>
    <s v="FT000083074"/>
    <s v="FDJIS019"/>
    <s v="徐州凯曼汽车销售服务有限公司"/>
    <s v="任存明"/>
    <s v="1319VPPKF-F1T01200"/>
    <d v="2020-01-20T08:36:09"/>
    <d v="2020-01-20T10:16:23"/>
    <s v="6810001058"/>
    <s v="用户反映：驾驶员座椅无法调节。经检查发现：该车因驾驶员座椅调整机构损坏导致该故障，已无法修复。建议更换驾驶员座椅出来，旧件返厂鉴定。"/>
    <s v="驾驶员座椅装配不当"/>
    <s v="FH468100000016A1093"/>
    <s v="驾驶员座椅总成"/>
    <s v="北京光华荣昌汽车部件有限公司"/>
    <s v="A1093"/>
    <s v="北京光华荣昌汽车部件有限公司"/>
    <s v="FH468100000016A1093"/>
    <s v="驾驶员座椅总成"/>
    <s v="已确认"/>
    <d v="2020-02-02T15:36:07"/>
    <m/>
    <d v="2020-02-02T15:36:07"/>
    <s v="SP050"/>
    <m/>
    <s v="是"/>
    <m/>
    <m/>
    <m/>
    <m/>
    <m/>
    <m/>
    <m/>
    <m/>
    <m/>
    <m/>
    <m/>
    <m/>
    <m/>
    <s v="12JSDX240TA（铝）"/>
    <m/>
    <s v="已结算"/>
    <d v="2020-01-31T23:59:59"/>
    <n v="3158.75"/>
    <n v="105.84"/>
    <d v="1899-12-30T00:00:00"/>
    <d v="1901-05-19T09:36:00"/>
    <d v="1900-12-12T11:02:24"/>
    <d v="1899-12-30T00:00:00"/>
    <n v="4117.45"/>
    <m/>
    <m/>
    <m/>
    <m/>
    <m/>
    <m/>
    <m/>
    <s v="负重不起"/>
    <n v="190520"/>
    <x v="0"/>
  </r>
  <r>
    <x v="1"/>
    <s v="2450"/>
    <s v="北京福田戴姆勒汽车有限公司"/>
    <s v="RCFT000083074202001220009"/>
    <s v="RCMFT000083074202001220022"/>
    <s v="终审通过"/>
    <s v="外出服务"/>
    <s v="整车"/>
    <s v="LRDS6PEB5HT022537"/>
    <s v="HT022537"/>
    <s v="欧曼"/>
    <s v="无"/>
    <s v="6系公路车"/>
    <s v="服务产品线"/>
    <d v="2017-10-14T00:00:00"/>
    <d v="2019-08-20T00:00:00"/>
    <n v="48373"/>
    <m/>
    <s v="运输车"/>
    <s v="6×4"/>
    <s v="无"/>
    <m/>
    <m/>
    <s v="BJ4259SNFKB-AA"/>
    <s v="ISGE5-460"/>
    <s v="76183590"/>
    <s v="江苏"/>
    <s v="FT000083074"/>
    <s v="FDJIS019"/>
    <s v="徐州凯曼汽车销售服务有限公司"/>
    <s v="红岩"/>
    <s v="4259SMFKB-B8Z01600"/>
    <d v="2020-01-21T13:23:22"/>
    <d v="2020-01-22T10:27:02"/>
    <s v="6810001058"/>
    <s v="用户反映：驾驶员座椅无法调节。经检查发现：该车因驾驶员座椅调整机构损坏导致该故障，已无法修复。建议更换驾驶员座椅出来，旧件返厂鉴定。"/>
    <s v="驾驶员座椅装配不当"/>
    <s v="FH4681010116A0A1093"/>
    <s v="驾驶员座椅总成"/>
    <s v="北京光华荣昌汽车部件有限公司"/>
    <s v="A1093"/>
    <s v="北京光华荣昌汽车部件有限公司"/>
    <s v="FH4681010116A0A1093"/>
    <s v="驾驶员座椅总成"/>
    <s v="未确认"/>
    <d v="2020-02-01T11:56:26"/>
    <m/>
    <d v="2020-02-01T11:56:26"/>
    <s v="SP049"/>
    <m/>
    <s v="是"/>
    <m/>
    <m/>
    <m/>
    <m/>
    <m/>
    <m/>
    <m/>
    <m/>
    <m/>
    <m/>
    <m/>
    <m/>
    <m/>
    <m/>
    <m/>
    <s v="已结算"/>
    <d v="2020-01-31T23:59:59"/>
    <n v="2507"/>
    <n v="105.84"/>
    <d v="1899-12-30T00:00:00"/>
    <d v="1901-02-04T02:52:48"/>
    <d v="1900-10-01T18:28:48"/>
    <d v="1899-12-30T00:00:00"/>
    <n v="3289.73"/>
    <m/>
    <m/>
    <m/>
    <m/>
    <m/>
    <m/>
    <m/>
    <s v="松旷"/>
    <n v="1702"/>
    <x v="3"/>
  </r>
  <r>
    <x v="1"/>
    <s v="2450"/>
    <s v="北京福田戴姆勒汽车有限公司"/>
    <s v="RCFT000854202001170001"/>
    <s v="RCMFT000854202001170001"/>
    <s v="终审通过"/>
    <s v="普通维修"/>
    <s v="整车"/>
    <s v="LRDS6PEB6KT013627"/>
    <s v="KT013627"/>
    <s v="欧曼"/>
    <s v="无"/>
    <s v="6系公路车"/>
    <s v="服务产品线"/>
    <d v="2019-04-12T00:00:00"/>
    <d v="2019-05-16T00:00:00"/>
    <n v="98320"/>
    <m/>
    <s v="运输车"/>
    <s v="6×4"/>
    <s v="P001"/>
    <m/>
    <m/>
    <s v="BJ4259SNFKB-AA"/>
    <s v="ISGE5-460"/>
    <s v="76267625"/>
    <s v="川南"/>
    <s v="FT000854"/>
    <s v="SIC00033"/>
    <s v="乐山市红久车业有限公司"/>
    <s v="杨平"/>
    <s v="4259SMFKB-F6T01100"/>
    <d v="2020-01-17T09:47:35"/>
    <d v="2020-01-17T11:45:09"/>
    <s v="6810002329"/>
    <s v="客户反应副驾驶座椅靠背无法调节，经检查驾驶室副座椅调角器内出现卡滞导致无法调节"/>
    <s v="副驾驶员座椅调整机构卡滞"/>
    <s v="SH4A-6905100A1093"/>
    <s v="副司机调角器总成"/>
    <s v="北京光华荣昌汽车部件有限公司"/>
    <s v="A1093"/>
    <s v="北京光华荣昌汽车部件有限公司"/>
    <s v="FH4681020105A0A1093"/>
    <s v="副驾驶员座椅总成"/>
    <s v="未确认"/>
    <d v="2020-01-21T09:08:37"/>
    <m/>
    <d v="2020-01-21T09:08:37"/>
    <s v="SP049"/>
    <m/>
    <s v="是"/>
    <m/>
    <m/>
    <m/>
    <m/>
    <m/>
    <m/>
    <m/>
    <m/>
    <m/>
    <m/>
    <m/>
    <m/>
    <m/>
    <s v="12JSDX240TA（铝）"/>
    <m/>
    <s v="已结算"/>
    <d v="2020-01-31T23:59:59"/>
    <n v="152.63"/>
    <n v="123.48"/>
    <d v="1899-12-30T00:00:00"/>
    <d v="1900-01-23T10:04:48"/>
    <d v="1900-01-15T18:43:12"/>
    <d v="1899-12-30T00:00:00"/>
    <n v="317.31000000000006"/>
    <m/>
    <m/>
    <m/>
    <m/>
    <m/>
    <m/>
    <m/>
    <s v="调角器失效"/>
    <m/>
    <x v="2"/>
  </r>
  <r>
    <x v="1"/>
    <s v="2450"/>
    <s v="北京福田戴姆勒汽车有限公司"/>
    <s v="RCFT001672202001170011"/>
    <s v="RCMFT001672202001170002"/>
    <s v="终审通过"/>
    <s v="普通维修"/>
    <s v="整车"/>
    <s v="LRDS6PEBXKR018777"/>
    <s v="KR018777"/>
    <s v="欧曼"/>
    <s v="无"/>
    <s v="6系公路车"/>
    <s v="服务产品线"/>
    <d v="2019-05-31T00:00:00"/>
    <d v="2019-07-22T00:00:00"/>
    <n v="77829"/>
    <m/>
    <s v="运输车"/>
    <s v="6×4"/>
    <s v="P001"/>
    <m/>
    <m/>
    <s v="00"/>
    <s v="ISGE5-460"/>
    <s v="76274671"/>
    <s v="冀南"/>
    <s v="FT001672"/>
    <s v="HEB00213"/>
    <s v="邢台上联汽车销售有限公司"/>
    <s v="苑明生"/>
    <s v="4259SMFKB-F6T02800"/>
    <d v="2020-01-16T13:53:46"/>
    <d v="2020-01-17T11:15:31"/>
    <s v="6810001329"/>
    <s v="经检查发现，驾驶员座椅总成座椅减振器晃动导致，需要更换"/>
    <s v="驾驶员座椅调整机构卡滞"/>
    <s v="FH468100000014A1093"/>
    <s v="驾驶员座椅总成"/>
    <s v="北京光华荣昌汽车部件有限公司"/>
    <s v="A1093"/>
    <s v="北京光华荣昌汽车部件有限公司"/>
    <s v="FH468100000014A1093"/>
    <s v="驾驶员座椅总成"/>
    <s v="未确认"/>
    <d v="2020-01-19T11:07:07"/>
    <m/>
    <d v="2020-01-19T11:07:07"/>
    <s v="SP041"/>
    <m/>
    <s v="是"/>
    <m/>
    <m/>
    <m/>
    <m/>
    <m/>
    <m/>
    <m/>
    <m/>
    <m/>
    <m/>
    <m/>
    <m/>
    <s v="因此座椅无拆分件，固换总成件处理。"/>
    <s v="12TX2420TD（铝）"/>
    <m/>
    <s v="已结算"/>
    <d v="2020-01-31T23:59:59"/>
    <n v="2947.28"/>
    <n v="95.76"/>
    <d v="1899-12-30T00:00:00"/>
    <d v="1901-04-15T13:26:24"/>
    <d v="1900-11-19T04:48:00"/>
    <d v="1899-12-30T00:00:00"/>
    <n v="3838.8"/>
    <m/>
    <m/>
    <m/>
    <m/>
    <m/>
    <m/>
    <m/>
    <s v="松旷"/>
    <n v="0"/>
    <x v="3"/>
  </r>
  <r>
    <x v="1"/>
    <s v="2450"/>
    <s v="北京福田戴姆勒汽车有限公司"/>
    <s v="RCFT002122202001200006"/>
    <s v="RCMFT002122202001200004"/>
    <s v="终审通过"/>
    <s v="普通维修"/>
    <s v="整车"/>
    <s v="LRDS6PEB6KR030585"/>
    <s v="KR030585"/>
    <s v="欧曼"/>
    <s v="无"/>
    <s v="6系公路车"/>
    <s v="服务产品线"/>
    <d v="2019-09-21T00:00:00"/>
    <d v="2019-10-24T00:00:00"/>
    <n v="37150"/>
    <m/>
    <s v="运输车"/>
    <s v="6×4"/>
    <s v="P001"/>
    <m/>
    <m/>
    <s v="BJ4259SMFKB-AC"/>
    <s v="ISGE5-430"/>
    <s v="76292778"/>
    <s v="鲁西"/>
    <s v="FT002122"/>
    <s v="SHD00201"/>
    <s v="莒南县万达兴汽车销售有限公司"/>
    <s v="刘志春"/>
    <s v="4259SMFKB-F6Z00900"/>
    <d v="2020-01-20T09:26:00"/>
    <d v="2020-01-20T11:01:01"/>
    <s v="6810001329"/>
    <s v="用户反映车辆主驾驶安全带卡住了，经我站检查发现车辆安全带总成损坏，为用户更换后故障排除。"/>
    <s v="驾驶员座椅调整机构卡滞"/>
    <s v="SH4681010800A0A1093"/>
    <s v="安全带总成"/>
    <s v="北京光华荣昌汽车部件有限公司"/>
    <s v="A1093"/>
    <s v="北京光华荣昌汽车部件有限公司"/>
    <s v="SH4681010800A0A1093"/>
    <s v="安全带总成"/>
    <s v="已确认"/>
    <d v="2020-02-02T11:07:30"/>
    <m/>
    <d v="2020-02-02T11:07:30"/>
    <s v="SP041"/>
    <m/>
    <s v="是"/>
    <m/>
    <m/>
    <m/>
    <m/>
    <m/>
    <m/>
    <m/>
    <m/>
    <m/>
    <m/>
    <m/>
    <m/>
    <m/>
    <s v="12JSDX240TA（铝）"/>
    <m/>
    <s v="已结算"/>
    <d v="2020-01-31T23:59:59"/>
    <n v="72.39"/>
    <n v="111.72"/>
    <d v="1899-12-30T00:00:00"/>
    <d v="1900-01-10T13:55:12"/>
    <d v="1900-01-06T23:02:24"/>
    <d v="1899-12-30T00:00:00"/>
    <n v="203.65000000000003"/>
    <m/>
    <m/>
    <m/>
    <m/>
    <m/>
    <m/>
    <m/>
    <s v="安全带失效"/>
    <m/>
    <x v="1"/>
  </r>
  <r>
    <x v="1"/>
    <s v="2450"/>
    <s v="北京福田戴姆勒汽车有限公司"/>
    <s v="RCFT002195202001210001"/>
    <s v="RCMFT002195202001210001"/>
    <s v="终审通过"/>
    <s v="普通维修"/>
    <s v="整车"/>
    <s v="LRDS6PEB5KR026446"/>
    <s v="KR026446"/>
    <s v="欧曼"/>
    <s v="无"/>
    <s v="6系公路车"/>
    <s v="服务产品线"/>
    <d v="2019-08-17T00:00:00"/>
    <d v="2019-08-30T00:00:00"/>
    <n v="42029"/>
    <m/>
    <s v="运输车"/>
    <s v="6X4"/>
    <s v="P001"/>
    <m/>
    <m/>
    <s v="BJ4259SNFKB-AA"/>
    <s v="ISGE5-460"/>
    <s v="76286182"/>
    <s v="川南"/>
    <s v="FT002195"/>
    <s v="FDSIC002"/>
    <s v="泸州畅丰汽车服务有限公司"/>
    <s v="张杨"/>
    <s v="4259SMFKB-F8Z00100"/>
    <d v="2020-01-21T09:37:36"/>
    <d v="2020-01-21T11:26:41"/>
    <s v="6810001329"/>
    <s v="用户反映该车驾驶员座椅无法正常升降，经检查为驾驶员座椅调整机构损坏导致，更换驾驶员座椅总成后，故障排除"/>
    <s v="驾驶员座椅调整机构卡滞"/>
    <s v="FH468100000014A1093"/>
    <s v="驾驶员座椅总成"/>
    <s v="北京光华荣昌汽车部件有限公司"/>
    <s v="A1093"/>
    <s v="北京光华荣昌汽车部件有限公司"/>
    <s v="FH468100000014A1093"/>
    <s v="驾驶员座椅总成"/>
    <s v="未确认"/>
    <d v="2020-02-02T12:51:48"/>
    <m/>
    <d v="2020-02-02T12:51:48"/>
    <s v="SP048"/>
    <m/>
    <s v="是"/>
    <m/>
    <m/>
    <m/>
    <m/>
    <m/>
    <m/>
    <m/>
    <m/>
    <m/>
    <m/>
    <m/>
    <m/>
    <m/>
    <s v="12JSDX240TA(铝)"/>
    <m/>
    <s v="已结算"/>
    <d v="2020-01-31T23:59:59"/>
    <n v="2947.28"/>
    <n v="105.84"/>
    <d v="1899-12-30T00:00:00"/>
    <d v="1901-04-15T13:26:24"/>
    <d v="1900-11-19T04:48:00"/>
    <d v="1899-12-30T00:00:00"/>
    <n v="3848.88"/>
    <m/>
    <m/>
    <m/>
    <m/>
    <m/>
    <m/>
    <m/>
    <s v="气悬浮失效"/>
    <n v="0"/>
    <x v="0"/>
  </r>
  <r>
    <x v="1"/>
    <s v="2450"/>
    <s v="北京福田戴姆勒汽车有限公司"/>
    <s v="RCFT002395202001180005"/>
    <s v="RCMFT002395202001180011"/>
    <s v="终审通过"/>
    <s v="普通维修"/>
    <s v="整车"/>
    <s v="LRDV7PEC8KT004480"/>
    <s v="KT004480"/>
    <s v="欧曼"/>
    <s v="无"/>
    <s v="6系公路车"/>
    <s v="服务产品线"/>
    <d v="2019-02-19T00:00:00"/>
    <d v="2019-03-06T00:00:00"/>
    <n v="189070"/>
    <m/>
    <s v="运输车"/>
    <s v="8X4"/>
    <s v="无"/>
    <m/>
    <m/>
    <s v="BJ1319VNPKJ-AE"/>
    <s v="ISGE5-460"/>
    <s v="76256517"/>
    <s v="川北"/>
    <s v="FT002395"/>
    <s v="SIC00118"/>
    <s v="成都劲驰汽车销售服务有限公司"/>
    <s v="张建迎"/>
    <s v="1319VPPKF-F1T00300"/>
    <d v="2020-01-17T10:41:07"/>
    <d v="2020-01-18T15:26:41"/>
    <s v="6810001329"/>
    <s v="经我站工作人员检查驾驶员座椅调整机构内部损坏卡滞导致不能升降，更换驾驶员座椅总成后故障排除"/>
    <s v="驾驶员座椅调整机构卡滞"/>
    <s v="FH468100000016A1093"/>
    <s v="驾驶员座椅总成"/>
    <s v="北京光华荣昌汽车部件有限公司"/>
    <s v="A1093"/>
    <s v="北京光华荣昌汽车部件有限公司"/>
    <s v="FH468100000016A1093"/>
    <s v="驾驶员座椅总成"/>
    <s v="已确认"/>
    <d v="2020-02-03T16:55:41"/>
    <m/>
    <d v="2020-02-03T16:55:41"/>
    <s v="SP050"/>
    <s v="更换底座总成即可修复    不允许更换座椅总成    我司不承担索赔总成费用         _x000d_"/>
    <s v="是"/>
    <m/>
    <m/>
    <m/>
    <m/>
    <m/>
    <m/>
    <m/>
    <m/>
    <m/>
    <m/>
    <m/>
    <m/>
    <s v="因代理库无拆分配件故更换座椅总成"/>
    <s v="12JSDX240TA铝"/>
    <m/>
    <s v="已结算"/>
    <d v="2020-01-31T23:59:59"/>
    <n v="3158.75"/>
    <n v="105.84"/>
    <d v="1899-12-30T00:00:00"/>
    <d v="1901-05-19T09:36:00"/>
    <d v="1900-12-12T11:02:24"/>
    <d v="1899-12-30T00:00:00"/>
    <n v="4117.45"/>
    <m/>
    <m/>
    <m/>
    <m/>
    <m/>
    <m/>
    <m/>
    <s v="气悬浮失效"/>
    <n v="0"/>
    <x v="4"/>
  </r>
  <r>
    <x v="1"/>
    <s v="2450"/>
    <s v="北京福田戴姆勒汽车有限公司"/>
    <s v="RCFT003242202001160003"/>
    <e v="#N/A"/>
    <s v="终审通过"/>
    <s v="普通维修"/>
    <s v="整车"/>
    <s v="LRDV6PEC0KT031630"/>
    <s v="KT031630"/>
    <s v="欧曼"/>
    <s v="无"/>
    <s v="6系公路车"/>
    <s v="服务产品线"/>
    <d v="2019-10-10T00:00:00"/>
    <d v="2019-11-26T00:00:00"/>
    <n v="15989"/>
    <m/>
    <s v="运输车"/>
    <s v="6×2"/>
    <s v="P004"/>
    <m/>
    <m/>
    <s v="BJ1259VMPKP-AA"/>
    <s v="ISGE5-280"/>
    <s v="76294483"/>
    <s v="冀南"/>
    <s v="FT003242"/>
    <s v="HEB00256"/>
    <s v="石家庄金冠锐驰汽车销售有限公司"/>
    <s v="李福成"/>
    <s v="1209VMPKL-F1Z00100"/>
    <d v="2020-01-13T08:56:31"/>
    <d v="2020-01-16T09:40:01"/>
    <s v="6810001058"/>
    <s v="检查发现座椅气恼管接头出漏气，重新梳理后故障排除"/>
    <s v="驾驶员座椅装配不当"/>
    <s v="SH5-6801120A1093"/>
    <s v="气悬浮总成"/>
    <s v="北京光华荣昌汽车部件有限公司"/>
    <s v="A1093"/>
    <s v="北京光华荣昌汽车部件有限公司"/>
    <s v="SH5-6801120A1093"/>
    <s v="气悬浮总成"/>
    <s v="已确认"/>
    <d v="2020-02-03T20:07:50"/>
    <m/>
    <d v="2020-02-03T20:07:50"/>
    <s v="SP044"/>
    <m/>
    <s v="是"/>
    <m/>
    <m/>
    <m/>
    <m/>
    <m/>
    <m/>
    <m/>
    <m/>
    <m/>
    <m/>
    <m/>
    <m/>
    <m/>
    <s v="9JS119TA铁壳"/>
    <m/>
    <s v="已结算"/>
    <d v="2020-01-31T23:59:59"/>
    <n v="0"/>
    <n v="95.76"/>
    <d v="1899-12-30T00:00:00"/>
    <d v="1899-12-30T00:00:00"/>
    <d v="1899-12-30T00:00:00"/>
    <d v="1899-12-30T00:00:00"/>
    <n v="95.76"/>
    <m/>
    <m/>
    <m/>
    <m/>
    <m/>
    <m/>
    <m/>
    <s v="气路总成"/>
    <m/>
    <x v="1"/>
  </r>
  <r>
    <x v="1"/>
    <s v="2450"/>
    <s v="北京福田戴姆勒汽车有限公司"/>
    <s v="RCFT003402202001210001"/>
    <e v="#N/A"/>
    <s v="终审通过"/>
    <s v="普通维修"/>
    <s v="整车"/>
    <s v="LRDV7PEC9KT006593"/>
    <s v="KT006593"/>
    <s v="欧曼"/>
    <s v="无"/>
    <s v="9系非公路车"/>
    <s v="服务产品线"/>
    <d v="2019-02-25T00:00:00"/>
    <d v="2019-04-15T00:00:00"/>
    <n v="45618"/>
    <m/>
    <s v="运输车"/>
    <s v="8X4"/>
    <s v="无"/>
    <m/>
    <m/>
    <s v="BJ3319DMPKF-AB"/>
    <s v="WP12.430E50"/>
    <s v="1419B023959"/>
    <s v="鲁西"/>
    <s v="FT003402"/>
    <s v="SHD00274"/>
    <s v="枣庄联鑫汽车销售服务有限公司"/>
    <s v="姚海泉"/>
    <s v="3319DNPKF-A9Z00200"/>
    <d v="2020-01-20T09:29:25"/>
    <d v="2020-01-21T13:31:55"/>
    <s v="6810015034"/>
    <s v="客户反映车辆座椅不正常升降，经检查发现为车辆驾驶员座椅气悬浮内部卡滞故障，维修气悬浮处理，故障排除，车辆正常使用。"/>
    <s v="座椅气阀总成（气囊座椅)漏气"/>
    <s v="SH5-6801120A1093"/>
    <s v="气悬浮总成"/>
    <s v="北京光华荣昌汽车部件有限公司"/>
    <s v="A1093"/>
    <s v="北京光华荣昌汽车部件有限公司"/>
    <s v="SH5-6801120A1093"/>
    <s v="气悬浮总成"/>
    <s v="未确认"/>
    <d v="2020-02-02T12:49:08"/>
    <m/>
    <d v="2020-02-02T12:49:08"/>
    <s v="SP048"/>
    <m/>
    <s v="是"/>
    <m/>
    <m/>
    <m/>
    <m/>
    <m/>
    <m/>
    <m/>
    <m/>
    <m/>
    <m/>
    <m/>
    <m/>
    <s v="城建渣土车报修，派工单号：1-R5UINKM。"/>
    <s v="12JSDX240TA（Q）铁"/>
    <s v="5.190206631"/>
    <s v="已结算"/>
    <d v="2020-01-31T23:59:59"/>
    <n v="0"/>
    <n v="223.44"/>
    <d v="1899-12-30T00:00:00"/>
    <d v="1899-12-30T00:00:00"/>
    <d v="1899-12-30T00:00:00"/>
    <d v="1899-12-30T00:00:00"/>
    <n v="223.44"/>
    <m/>
    <m/>
    <m/>
    <m/>
    <m/>
    <m/>
    <m/>
    <s v="气悬浮"/>
    <m/>
    <x v="4"/>
  </r>
  <r>
    <x v="1"/>
    <s v="2450"/>
    <s v="北京福田戴姆勒汽车有限公司"/>
    <s v="RCFT003402202001210005"/>
    <e v="#N/A"/>
    <s v="终审通过"/>
    <s v="普通维修"/>
    <s v="整车"/>
    <s v="LRDS6PEB8KT007926"/>
    <s v="KT007926"/>
    <s v="欧曼"/>
    <s v="无"/>
    <s v="6系公路车"/>
    <s v="服务产品线"/>
    <d v="2019-03-06T00:00:00"/>
    <d v="2019-07-21T00:00:00"/>
    <n v="67738"/>
    <m/>
    <s v="运输车"/>
    <s v="6X4"/>
    <s v="P001"/>
    <m/>
    <m/>
    <s v="BJ4259SNFKB-AA"/>
    <s v="ISGE5-460"/>
    <s v="76259147"/>
    <s v="鲁西"/>
    <s v="FT003402"/>
    <s v="SHD00274"/>
    <s v="枣庄联鑫汽车销售服务有限公司"/>
    <s v="范学超"/>
    <s v="4259SMFKB-F8Z00100"/>
    <d v="2020-01-20T10:49:54"/>
    <d v="2020-01-21T13:59:22"/>
    <s v="6810011119"/>
    <s v="客户反映车辆座椅倾斜，不升降，异响。经拆检车辆驾驶员座椅发现为座椅气悬浮内部卡滞故障损坏，导致车辆驾驶员座椅不正常升降，无法正常使用，驾驶员座椅底座与滑槽螺丝脱出，导致座椅异响故障。维修座椅气悬浮、维修座椅底座滑槽安装处理，故障排除，车辆正常使用。"/>
    <s v="座椅滑轨装饰条松脱"/>
    <s v="FH468100000014A1093"/>
    <s v="驾驶员座椅总成"/>
    <s v="北京光华荣昌汽车部件有限公司"/>
    <s v="A1093"/>
    <s v="北京光华荣昌汽车部件有限公司"/>
    <s v="FH468100000014A1093"/>
    <s v="驾驶员座椅总成"/>
    <s v="未确认"/>
    <d v="2020-02-02T12:51:19"/>
    <s v="扣1.2工时"/>
    <d v="2020-02-02T12:51:19"/>
    <s v="SP048"/>
    <m/>
    <s v="是"/>
    <m/>
    <m/>
    <m/>
    <m/>
    <m/>
    <m/>
    <m/>
    <m/>
    <m/>
    <m/>
    <m/>
    <m/>
    <s v="车辆报修，派工单号：A202001200325。"/>
    <s v="12JSDX240TA(铝)"/>
    <m/>
    <s v="已结算"/>
    <d v="2020-01-31T23:59:59"/>
    <n v="0"/>
    <n v="223.44"/>
    <d v="1899-12-30T00:00:00"/>
    <d v="1899-12-30T00:00:00"/>
    <d v="1899-12-30T00:00:00"/>
    <d v="1899-12-30T00:00:00"/>
    <n v="223.44"/>
    <m/>
    <m/>
    <m/>
    <m/>
    <m/>
    <m/>
    <m/>
    <s v="气悬浮"/>
    <m/>
    <x v="4"/>
  </r>
  <r>
    <x v="1"/>
    <s v="2450"/>
    <s v="北京福田戴姆勒汽车有限公司"/>
    <s v="RCFT003820202001160001"/>
    <s v="RCMFT003820202001160001"/>
    <s v="终审通过"/>
    <s v="普通维修"/>
    <s v="整车"/>
    <s v="LRDS6PTC2JT305124"/>
    <s v="JT305124"/>
    <s v="欧曼"/>
    <s v="无"/>
    <s v="6系公路车"/>
    <s v="服务产品线"/>
    <d v="2018-12-18T00:00:00"/>
    <d v="2019-04-22T00:00:00"/>
    <n v="135356"/>
    <m/>
    <s v="运输车"/>
    <s v="6×4"/>
    <s v="P001"/>
    <m/>
    <m/>
    <s v="BJ4253SNFCB-AE"/>
    <s v="ISG12GE5-400"/>
    <s v="76247653"/>
    <s v="晋北"/>
    <s v="FT003820"/>
    <s v="SHX00021"/>
    <s v="阳泉市迅力汽车修理有限责任公司"/>
    <s v="任素军"/>
    <s v="4257SNFCB-W7T00100"/>
    <d v="2020-01-16T09:44:07"/>
    <d v="2020-01-16T18:26:30"/>
    <s v="6810001210"/>
    <s v="用户反映：车辆座椅倾斜漏气，到站后检查发现为座椅气囊损坏座椅骨架开裂座椅倾斜座椅坐垫开裂需为用户更换座椅处理"/>
    <s v="驾驶员座椅骨架断裂"/>
    <s v="FH0681010100A0A1093"/>
    <s v="驾驶员座椅总成"/>
    <s v="北京光华荣昌汽车部件有限公司"/>
    <s v="A1093"/>
    <s v="北京光华荣昌汽车部件有限公司"/>
    <s v="FH0681010100A0A1093"/>
    <s v="驾驶员座椅总成"/>
    <s v="未确认"/>
    <d v="2020-01-21T14:11:41"/>
    <m/>
    <d v="2020-01-21T14:11:41"/>
    <s v="SP044"/>
    <m/>
    <s v="是"/>
    <m/>
    <m/>
    <m/>
    <m/>
    <m/>
    <m/>
    <m/>
    <m/>
    <m/>
    <m/>
    <m/>
    <m/>
    <m/>
    <s v="12JSD180TA（铝）"/>
    <m/>
    <s v="已结算"/>
    <d v="2020-01-31T23:59:59"/>
    <n v="1428.42"/>
    <n v="109.2"/>
    <d v="1899-12-30T00:00:00"/>
    <d v="1900-08-15T12:57:36"/>
    <d v="1900-06-05T02:52:48"/>
    <d v="1899-12-30T00:00:00"/>
    <n v="1923.2800000000002"/>
    <m/>
    <m/>
    <m/>
    <m/>
    <s v="车队客户"/>
    <m/>
    <m/>
    <s v="歪斜"/>
    <n v="0"/>
    <x v="3"/>
  </r>
  <r>
    <x v="1"/>
    <s v="2450"/>
    <s v="北京福田戴姆勒汽车有限公司"/>
    <s v="RCFT003842202001190004"/>
    <s v="RCMFT003842202001180001"/>
    <s v="终审通过"/>
    <s v="普通维修"/>
    <s v="整车"/>
    <s v="LRDS6PEB0KT022744"/>
    <s v="KT022744"/>
    <s v="欧曼"/>
    <s v="无"/>
    <s v="9系公路车"/>
    <s v="服务产品线"/>
    <d v="2019-06-30T00:00:00"/>
    <d v="2019-07-22T00:00:00"/>
    <n v="14781"/>
    <m/>
    <s v="运输车"/>
    <s v="6X4"/>
    <s v="P001"/>
    <m/>
    <m/>
    <s v="00"/>
    <s v="WP13.500E501"/>
    <s v="3119F050508"/>
    <s v="皖北"/>
    <s v="FT003842"/>
    <s v="ANH00039"/>
    <s v="安徽安瑞汽车销售有限公司"/>
    <s v="肖振"/>
    <s v="4259SMFKB-Q8Z00100"/>
    <d v="2020-01-16T08:49:22"/>
    <d v="2020-01-19T10:19:46"/>
    <s v="6810001058"/>
    <s v="庐江：经我站技术人员检查发现座椅气囊不回位，安全带无法调节"/>
    <s v="驾驶员座椅装配不当"/>
    <s v="FH468100000016A1093"/>
    <s v="驾驶员座椅总成"/>
    <s v="北京光华荣昌汽车部件有限公司"/>
    <s v="A1093"/>
    <s v="北京光华荣昌汽车部件有限公司"/>
    <s v="FH468100000016A1093"/>
    <s v="驾驶员座椅总成"/>
    <s v="已确认"/>
    <d v="2020-02-01T13:32:18"/>
    <m/>
    <d v="2020-02-01T13:32:18"/>
    <s v="SP041"/>
    <m/>
    <s v="是"/>
    <m/>
    <m/>
    <m/>
    <m/>
    <m/>
    <m/>
    <m/>
    <m/>
    <m/>
    <m/>
    <m/>
    <m/>
    <m/>
    <s v="16JSDX240TA（铁）"/>
    <m/>
    <s v="已结算"/>
    <d v="2020-01-31T23:59:59"/>
    <n v="3158.75"/>
    <n v="79.38"/>
    <d v="1899-12-30T00:00:00"/>
    <d v="1901-05-19T09:36:00"/>
    <d v="1900-12-12T11:02:24"/>
    <d v="1899-12-30T00:00:00"/>
    <n v="4090.9900000000002"/>
    <m/>
    <m/>
    <m/>
    <m/>
    <m/>
    <m/>
    <m/>
    <s v="气悬浮失效"/>
    <n v="0"/>
    <x v="4"/>
  </r>
  <r>
    <x v="1"/>
    <s v="2450"/>
    <s v="北京福田戴姆勒汽车有限公司"/>
    <s v="RCFT003872202001200015"/>
    <s v="RCMFT003872202001200031"/>
    <s v="终审通过"/>
    <s v="普通维修"/>
    <s v="整车"/>
    <s v="LRDS6PEB2KR007109"/>
    <s v="KR007109"/>
    <s v="欧曼"/>
    <s v="无"/>
    <s v="9系公路车"/>
    <s v="服务产品线"/>
    <d v="2019-02-27T00:00:00"/>
    <d v="2019-03-14T00:00:00"/>
    <n v="76676"/>
    <m/>
    <s v="运输车"/>
    <s v="6X4"/>
    <s v="无"/>
    <m/>
    <m/>
    <s v="BJ4259SMFKB-AB"/>
    <s v="WP12.460E50"/>
    <s v="1419B019461"/>
    <s v="冀北"/>
    <s v="FT003872"/>
    <s v="HEB00015"/>
    <s v="唐山市丰润区军辉汽车销售服务处"/>
    <s v="王立新"/>
    <s v="4259SMFKB-Q3T00100"/>
    <d v="2020-01-19T08:27:58"/>
    <d v="2020-01-20T11:12:32"/>
    <s v="6810001329"/>
    <s v="驾驶室主座椅松旷，倾斜，检查为驾驶室座椅卡滞、损坏，更换座椅支架后修复"/>
    <s v="驾驶员座椅调整机构卡滞"/>
    <s v="FH468100000014A1093"/>
    <s v="驾驶员座椅总成"/>
    <s v="北京光华荣昌汽车部件有限公司"/>
    <s v="A1093"/>
    <s v="北京光华荣昌汽车部件有限公司"/>
    <s v="FH468100000014A1093"/>
    <s v="驾驶员座椅总成"/>
    <s v="已确认"/>
    <d v="2020-02-02T11:56:04"/>
    <m/>
    <d v="2020-02-02T11:56:04"/>
    <s v="SP041"/>
    <m/>
    <s v="是"/>
    <m/>
    <m/>
    <m/>
    <m/>
    <m/>
    <m/>
    <m/>
    <m/>
    <m/>
    <m/>
    <m/>
    <m/>
    <s v="大客户新重点产品需补工时费激励系数，ISG产品报修，派工号1-R4EO6DV     桥号H02500000071   编号K049178   外出服务    地点：唐山市丰南区唐坊镇庚爽路"/>
    <s v="16JSD220TA（铁）"/>
    <m/>
    <s v="已结算"/>
    <d v="2020-01-31T23:59:59"/>
    <n v="2947.28"/>
    <n v="223.44"/>
    <d v="1899-12-30T00:00:00"/>
    <d v="1901-04-15T13:26:24"/>
    <d v="1900-11-19T04:48:00"/>
    <d v="1899-12-30T00:00:00"/>
    <n v="3966.48"/>
    <m/>
    <m/>
    <m/>
    <m/>
    <m/>
    <m/>
    <m/>
    <s v="松旷"/>
    <n v="0"/>
    <x v="3"/>
  </r>
  <r>
    <x v="1"/>
    <s v="2450"/>
    <s v="北京福田戴姆勒汽车有限公司"/>
    <s v="RCFT004385202001160011"/>
    <s v="RCMFT004385202001150201"/>
    <s v="终审通过"/>
    <s v="普通维修"/>
    <s v="整车"/>
    <s v="LRDV6PEC5KT025502"/>
    <s v="KT025502"/>
    <s v="欧曼"/>
    <s v="无"/>
    <s v="9系非公路车"/>
    <s v="服务产品线"/>
    <d v="2019-08-10T00:00:00"/>
    <d v="2019-09-19T00:00:00"/>
    <n v="22277"/>
    <m/>
    <s v="运输车"/>
    <s v="6×4"/>
    <s v="P002"/>
    <m/>
    <m/>
    <s v="BJ3259Y6DLL-01"/>
    <s v="WP12.400E62"/>
    <s v="1419H098687"/>
    <s v="京津"/>
    <s v="FT004385"/>
    <s v="BEJ00053"/>
    <s v="北京綦齿机电有限公司"/>
    <s v="赵队"/>
    <s v="3259DMPKE-1FZ00100"/>
    <d v="2020-01-15T09:58:15"/>
    <d v="2020-01-16T16:15:00"/>
    <s v="6810001058"/>
    <s v="用户反映：座椅阻尼器调节无反应，检查发现：座椅底部减震拉杆断裂导致"/>
    <s v="驾驶员座椅装配不当"/>
    <s v="SH4A-6805001-BA1093"/>
    <s v="坐框减震器总成"/>
    <s v="北京光华荣昌汽车部件有限公司"/>
    <s v="A1093"/>
    <s v="北京光华荣昌汽车部件有限公司"/>
    <s v="SH4A-6805001-BA1093"/>
    <s v="坐框减震器总成"/>
    <s v="未确认"/>
    <d v="2020-02-03T19:03:24"/>
    <m/>
    <d v="2020-02-03T19:03:24"/>
    <s v="SP044"/>
    <m/>
    <s v="是"/>
    <m/>
    <m/>
    <m/>
    <m/>
    <m/>
    <m/>
    <m/>
    <m/>
    <m/>
    <m/>
    <m/>
    <m/>
    <m/>
    <s v="12JSD220(Q)铁"/>
    <m/>
    <s v="已结算"/>
    <d v="2020-01-31T23:59:59"/>
    <n v="265.44"/>
    <n v="246.96"/>
    <d v="1899-12-30T00:00:00"/>
    <d v="1900-02-10T11:16:48"/>
    <d v="1900-01-28T04:33:36"/>
    <d v="1899-12-30T00:00:00"/>
    <n v="584.06000000000006"/>
    <m/>
    <m/>
    <m/>
    <m/>
    <m/>
    <m/>
    <m/>
    <s v="断裂"/>
    <m/>
    <x v="2"/>
  </r>
  <r>
    <x v="1"/>
    <s v="2450"/>
    <s v="北京福田戴姆勒汽车有限公司"/>
    <s v="RCFT004864202001210012"/>
    <s v="RCMFT004864202001210052"/>
    <s v="终审通过"/>
    <s v="普通维修"/>
    <s v="整车"/>
    <s v="LRDS6PEB0KT028835"/>
    <s v="KT028835"/>
    <s v="欧曼"/>
    <s v="无"/>
    <s v="6系公路车"/>
    <s v="服务产品线"/>
    <d v="2019-09-06T00:00:00"/>
    <d v="2019-10-09T00:00:00"/>
    <n v="35078"/>
    <m/>
    <s v="运输车"/>
    <s v="6X4"/>
    <s v="P001"/>
    <m/>
    <m/>
    <s v="BJ4253SNFKB-AC"/>
    <s v="ISGE5-400"/>
    <s v="76289817"/>
    <s v="冀北"/>
    <s v="FT004864"/>
    <s v="HEB00104"/>
    <s v="唐山市腾达汽车贸易有限公司"/>
    <s v="姜海峰"/>
    <s v="4257SNFKB-X1Z00100"/>
    <d v="2020-01-21T09:12:59"/>
    <d v="2020-01-21T11:06:42"/>
    <s v="6810001118"/>
    <s v="用户反映驾驶员座椅座垫损坏，无法使用。"/>
    <s v="驾驶员座椅软垫变形塌陷"/>
    <s v="SH3A-6801400A1093"/>
    <s v="座垫总成"/>
    <s v="北京光华荣昌汽车部件有限公司"/>
    <s v="A1093"/>
    <s v="北京光华荣昌汽车部件有限公司"/>
    <s v="SH3A-6801400A1093"/>
    <s v="座垫总成"/>
    <s v="未确认"/>
    <d v="2020-02-02T12:52:12"/>
    <m/>
    <d v="2020-02-02T12:52:12"/>
    <s v="SP048"/>
    <m/>
    <s v="是"/>
    <m/>
    <m/>
    <m/>
    <m/>
    <m/>
    <m/>
    <m/>
    <m/>
    <m/>
    <m/>
    <m/>
    <m/>
    <s v="春节服务不打烊"/>
    <s v="12JSDX240TA（铝）"/>
    <m/>
    <s v="已结算"/>
    <d v="2020-01-31T23:59:59"/>
    <n v="89.92"/>
    <n v="123.48"/>
    <d v="1899-12-30T00:00:00"/>
    <d v="1900-01-13T09:07:12"/>
    <d v="1900-01-08T21:21:36"/>
    <d v="1899-12-30T00:00:00"/>
    <n v="237.67000000000002"/>
    <m/>
    <m/>
    <m/>
    <m/>
    <m/>
    <m/>
    <m/>
    <s v="座垫损坏"/>
    <m/>
    <x v="2"/>
  </r>
  <r>
    <x v="1"/>
    <s v="2450"/>
    <s v="北京福田戴姆勒汽车有限公司"/>
    <s v="RCFT004907202001190003"/>
    <e v="#N/A"/>
    <s v="终审通过"/>
    <s v="普通维修"/>
    <s v="整车"/>
    <s v="LRDS6PEB4KR030004"/>
    <s v="KR030004"/>
    <s v="欧曼"/>
    <s v="无"/>
    <s v="9系公路车"/>
    <s v="服务产品线"/>
    <d v="2019-09-17T00:00:00"/>
    <d v="2019-10-09T00:00:00"/>
    <n v="32845"/>
    <m/>
    <s v="运输车"/>
    <s v="6X4"/>
    <s v="P001"/>
    <m/>
    <m/>
    <s v="BJ4259SMFKB-AA"/>
    <s v="ISGE5-510"/>
    <s v="76292257"/>
    <s v="沈阳"/>
    <s v="FT004907"/>
    <s v="LIN00098"/>
    <s v="葫芦岛市鑫博时汽车销售服务有限公司"/>
    <s v="张涛"/>
    <s v="4259SMFKB-E5Z00100"/>
    <d v="2020-01-19T13:33:15"/>
    <d v="2020-01-19T14:28:06"/>
    <s v="6810001058"/>
    <s v="客户反应座椅底座异响，我站将其维修调试，未更换配件"/>
    <s v="驾驶员座椅装配不当"/>
    <s v="FH468100000016A1093"/>
    <s v="驾驶员座椅总成"/>
    <s v="北京光华荣昌汽车部件有限公司"/>
    <s v="A1093"/>
    <s v="北京光华荣昌汽车部件有限公司"/>
    <s v="FH468100000016A1093"/>
    <s v="驾驶员座椅总成"/>
    <s v="已确认"/>
    <d v="2020-02-02T16:35:02"/>
    <m/>
    <d v="2020-02-02T16:35:02"/>
    <s v="SP044"/>
    <m/>
    <s v="是"/>
    <m/>
    <m/>
    <m/>
    <m/>
    <m/>
    <m/>
    <m/>
    <m/>
    <m/>
    <m/>
    <m/>
    <m/>
    <m/>
    <s v="12JSDX240A（铁）"/>
    <m/>
    <s v="已结算"/>
    <d v="2020-01-31T23:59:59"/>
    <n v="0"/>
    <n v="79.38"/>
    <d v="1899-12-30T00:00:00"/>
    <d v="1899-12-30T00:00:00"/>
    <d v="1899-12-30T00:00:00"/>
    <d v="1899-12-30T00:00:00"/>
    <n v="79.38"/>
    <m/>
    <m/>
    <m/>
    <m/>
    <m/>
    <m/>
    <m/>
    <s v="异响"/>
    <m/>
    <x v="1"/>
  </r>
  <r>
    <x v="1"/>
    <s v="2450"/>
    <s v="北京福田戴姆勒汽车有限公司"/>
    <s v="RCFT005009202001190016"/>
    <s v="RCMFT005009202001190047"/>
    <s v="终审通过"/>
    <s v="普通维修"/>
    <s v="整车"/>
    <s v="LRDS6PEB6KR011633"/>
    <s v="KR011633"/>
    <s v="欧曼"/>
    <s v="无"/>
    <s v="6系公路车"/>
    <s v="服务产品线"/>
    <d v="2019-03-27T00:00:00"/>
    <d v="2019-05-21T00:00:00"/>
    <n v="71088"/>
    <m/>
    <s v="运输车"/>
    <s v="6×4"/>
    <s v="P001"/>
    <m/>
    <m/>
    <s v="BJ4253SNFKB-AC"/>
    <s v="ISGE5-430"/>
    <s v="76264682"/>
    <s v="冀北"/>
    <s v="FT005009"/>
    <s v="HEB00242"/>
    <s v="迁安市聚广源汽车销售服务有限公司"/>
    <s v="郭小玉"/>
    <s v="4257SNFKB-X7T00800"/>
    <d v="2020-01-19T11:02:28"/>
    <d v="2020-01-19T14:26:01"/>
    <s v="6810001210"/>
    <s v="CS经检查：座椅底座断裂，无法使用。"/>
    <s v="驾驶员座椅骨架断裂"/>
    <s v="SH3A-6805400A1093"/>
    <s v="减震器总成"/>
    <s v="北京光华荣昌汽车部件有限公司"/>
    <s v="A1093"/>
    <s v="北京光华荣昌汽车部件有限公司"/>
    <s v="SH3A-6805400A1093"/>
    <s v="减震器总成"/>
    <s v="已确认"/>
    <d v="2020-02-02T17:52:49"/>
    <m/>
    <d v="2020-02-02T17:52:49"/>
    <s v="SP044"/>
    <m/>
    <s v="是"/>
    <m/>
    <m/>
    <m/>
    <m/>
    <m/>
    <m/>
    <m/>
    <m/>
    <m/>
    <m/>
    <m/>
    <m/>
    <s v="P建昌营二级网点维修。春节服务不打烊"/>
    <s v="12JSDX240TA（铝）"/>
    <m/>
    <s v="已结算"/>
    <d v="2020-01-31T23:59:59"/>
    <n v="359.67"/>
    <n v="111.72"/>
    <d v="1899-12-30T00:00:00"/>
    <d v="1900-02-25T12:57:36"/>
    <d v="1900-02-07T13:26:24"/>
    <d v="1899-12-30T00:00:00"/>
    <n v="568.49"/>
    <m/>
    <m/>
    <m/>
    <m/>
    <m/>
    <m/>
    <m/>
    <s v="绞架断裂"/>
    <n v="0"/>
    <x v="2"/>
  </r>
  <r>
    <x v="1"/>
    <s v="2450"/>
    <s v="北京福田戴姆勒汽车有限公司"/>
    <s v="RCFT005009202001220010"/>
    <s v="RCMFT005009202001220021"/>
    <s v="终审通过"/>
    <s v="普通维修"/>
    <s v="整车"/>
    <s v="LRDS6PEB3KR026834"/>
    <s v="KR026834"/>
    <s v="欧曼"/>
    <s v="无"/>
    <s v="6系公路车"/>
    <s v="服务产品线"/>
    <d v="2019-08-21T00:00:00"/>
    <d v="2019-11-15T00:00:00"/>
    <n v="29370"/>
    <m/>
    <s v="运输车"/>
    <s v="6×4"/>
    <s v="P001"/>
    <m/>
    <m/>
    <s v="BJ4259SNFKB-AA"/>
    <s v="ISGE5-430"/>
    <s v="76286931"/>
    <s v="冀北"/>
    <s v="FT005009"/>
    <s v="HEB00242"/>
    <s v="迁安市聚广源汽车销售服务有限公司"/>
    <s v="张雷"/>
    <s v="4259SMFKB-F6T00600"/>
    <d v="2020-01-22T15:08:28"/>
    <d v="2020-01-22T17:43:46"/>
    <s v="6810015034"/>
    <s v="SS经检查：驾驶室主座椅气控阀损坏，无法使用。"/>
    <s v="座椅气阀总成（气囊座椅)漏气"/>
    <s v="F1B24968104014A1093"/>
    <s v="座椅气阀调节机构总成"/>
    <s v="北京光华荣昌汽车部件有限公司"/>
    <s v="A1093"/>
    <s v="北京光华荣昌汽车部件有限公司"/>
    <s v="F1B24968104014A1093"/>
    <s v="座椅气阀调节机构总成"/>
    <s v="未确认"/>
    <d v="2020-02-01T12:09:38"/>
    <m/>
    <d v="2020-02-01T12:09:38"/>
    <s v="SP049"/>
    <m/>
    <s v="是"/>
    <m/>
    <m/>
    <m/>
    <m/>
    <m/>
    <m/>
    <m/>
    <m/>
    <m/>
    <m/>
    <m/>
    <m/>
    <s v="C“春节服务不打烊”"/>
    <s v="12JSDX240TA（铝）"/>
    <m/>
    <s v="已结算"/>
    <d v="2020-01-31T23:59:59"/>
    <n v="186.25"/>
    <n v="223.44"/>
    <d v="1899-12-30T00:00:00"/>
    <d v="1900-01-28T19:12:00"/>
    <d v="1900-01-19T11:31:12"/>
    <d v="1899-12-30T00:00:00"/>
    <n v="459.97"/>
    <m/>
    <m/>
    <m/>
    <m/>
    <m/>
    <m/>
    <m/>
    <s v="开关损坏"/>
    <n v="0"/>
    <x v="1"/>
  </r>
  <r>
    <x v="1"/>
    <s v="2450"/>
    <s v="北京福田戴姆勒汽车有限公司"/>
    <s v="RCFT005794202001200002"/>
    <s v="RCMFT005794202001200059"/>
    <s v="终审通过"/>
    <s v="普通维修"/>
    <s v="整车"/>
    <s v="LRDV6PEC8KR021165"/>
    <s v="KR021165"/>
    <s v="欧曼"/>
    <s v="无"/>
    <s v="9系非公路车"/>
    <s v="服务产品线"/>
    <d v="2019-06-17T00:00:00"/>
    <d v="2019-06-29T00:00:00"/>
    <n v="35102"/>
    <m/>
    <s v="运输车"/>
    <s v="6X4"/>
    <s v="P002"/>
    <m/>
    <m/>
    <s v="BJ3259DLPKB-AA"/>
    <s v="ISGE5-320"/>
    <s v="76278058"/>
    <s v="福州"/>
    <s v="FT005794"/>
    <s v="FUJ00001"/>
    <s v="厦门市驰宇汽车维修有限公司"/>
    <s v="杜小永"/>
    <s v="3259DMPKB-B5Z00100"/>
    <d v="2020-01-17T09:42:38"/>
    <d v="2020-01-20T14:38:03"/>
    <s v="6810001210"/>
    <s v="座椅摇晃，经检查分析为驾驶员座椅骨架断裂导致摇晃，更换新件，故障排除"/>
    <s v="驾驶员座椅骨架断裂"/>
    <s v="FH468100000013A1093"/>
    <s v="驾驶员座椅总成"/>
    <s v="北京光华荣昌汽车部件有限公司"/>
    <s v="A1093"/>
    <s v="北京光华荣昌汽车部件有限公司"/>
    <s v="FH468100000013A1093"/>
    <s v="驾驶员座椅总成"/>
    <s v="已确认"/>
    <d v="2020-02-02T14:39:46"/>
    <m/>
    <d v="2020-02-02T14:39:46"/>
    <s v="SP046"/>
    <m/>
    <s v="是"/>
    <m/>
    <m/>
    <m/>
    <m/>
    <m/>
    <m/>
    <m/>
    <m/>
    <m/>
    <m/>
    <m/>
    <m/>
    <m/>
    <s v="HW15710(Q)铝"/>
    <m/>
    <s v="已结算"/>
    <d v="2020-01-31T23:59:59"/>
    <n v="2944.62"/>
    <n v="79.38"/>
    <d v="1899-12-30T00:00:00"/>
    <d v="1901-04-15T03:07:12"/>
    <d v="1900-11-18T21:36:00"/>
    <d v="1899-12-30T00:00:00"/>
    <n v="3819.03"/>
    <m/>
    <m/>
    <m/>
    <m/>
    <m/>
    <m/>
    <m/>
    <s v="绞架轴磨损断裂"/>
    <n v="0"/>
    <x v="2"/>
  </r>
  <r>
    <x v="1"/>
    <s v="2450"/>
    <s v="北京福田戴姆勒汽车有限公司"/>
    <s v="RCFT006032202001200018"/>
    <s v="RCMFT006032202001200282"/>
    <s v="终审通过"/>
    <s v="外出服务"/>
    <s v="整车"/>
    <s v="LRDS6PTCXJR301111"/>
    <s v="JR301111"/>
    <s v="欧曼"/>
    <s v="无"/>
    <s v="6系公路车"/>
    <s v="服务产品线"/>
    <d v="2018-11-21T00:00:00"/>
    <d v="2019-07-31T00:00:00"/>
    <n v="49304"/>
    <m/>
    <s v="运输车"/>
    <s v="6×4"/>
    <s v="P001"/>
    <m/>
    <m/>
    <s v="BJ4259SMFCB-XA"/>
    <s v="WP13NG430E52"/>
    <s v="3118J048792"/>
    <s v="陕西"/>
    <s v="FT006032"/>
    <s v="FDSAX003"/>
    <s v="西安诚发汽车维修服务有限公司"/>
    <s v="渭南鑫梦辉汽车贸易有限公司"/>
    <s v="4259SMFCB-G8T00100"/>
    <d v="2020-01-10T10:42:10"/>
    <d v="2020-01-20T14:12:22"/>
    <s v="8210001558"/>
    <s v="检查发现：车辆左右两侧后视镜因被面密封不严所致车辆在行驶过程中出现风向造成异响，更换左右两侧后视镜总成后正常"/>
    <s v="右后视镜装配不当"/>
    <s v="FH4821010010A0A1093"/>
    <s v="右后视镜总成"/>
    <s v="北京光华荣昌汽车部件有限公司"/>
    <s v="A1093"/>
    <s v="北京光华荣昌汽车部件有限公司"/>
    <s v="FH4821010010A0A1093"/>
    <s v="右后视镜总成"/>
    <s v="已确认"/>
    <d v="2020-02-03T15:37:55"/>
    <m/>
    <d v="2020-02-03T15:37:55"/>
    <s v="SP046"/>
    <m/>
    <s v="是"/>
    <m/>
    <m/>
    <m/>
    <m/>
    <m/>
    <s v="STCFT006032202001200005"/>
    <s v="生效"/>
    <m/>
    <s v="客户报修：车辆行驶过程中异响严重"/>
    <s v="审批人 :Admin,审批时间 :2020-01-23审批意见:未上传APP照片/轨迹原因：.:_x000d_&#10;审批人：SP046_x000d_&#10;审批时间：2020/02/03  15:37:52_x000d_&#10;审批意见：_x000d_&#10;"/>
    <m/>
    <m/>
    <m/>
    <s v="12JSDX240TA（铝）"/>
    <m/>
    <s v="已结算"/>
    <d v="2020-01-31T23:59:59"/>
    <n v="517.1"/>
    <n v="158.76"/>
    <d v="1901-07-01T00:00:00"/>
    <d v="1900-03-22T17:31:12"/>
    <d v="1900-02-24T21:07:12"/>
    <d v="1899-12-30T00:00:00"/>
    <n v="1363.4700000000003"/>
    <m/>
    <m/>
    <m/>
    <m/>
    <m/>
    <m/>
    <m/>
    <s v="镜头抖动"/>
    <n v="0"/>
    <x v="7"/>
  </r>
  <r>
    <x v="1"/>
    <s v="2450"/>
    <s v="北京福田戴姆勒汽车有限公司"/>
    <s v="RCFT006253202001170003"/>
    <s v="RCMFT006253202001170002"/>
    <s v="终审通过"/>
    <s v="外出服务"/>
    <s v="整车"/>
    <s v="LRDV7PEC9KT015410"/>
    <s v="KT015410"/>
    <s v="欧曼"/>
    <s v="无"/>
    <s v="9系非公路车"/>
    <s v="服务产品线"/>
    <d v="2019-04-30T00:00:00"/>
    <d v="2019-06-25T00:00:00"/>
    <n v="74886"/>
    <m/>
    <s v="运输车"/>
    <s v="8X4"/>
    <s v="P002"/>
    <m/>
    <s v="BJ3319DPPKF"/>
    <s v="BJ3319DMPKF-AB"/>
    <s v="ISGE5-430"/>
    <s v="76248667"/>
    <s v="黑吉"/>
    <s v="FT006253"/>
    <s v="FDHEL002"/>
    <s v="哈尔滨铭远汽车销售服务有限公司"/>
    <s v="刘彦祥"/>
    <s v="3319DPPKF-A6Z00200"/>
    <d v="2020-01-16T13:08:21"/>
    <d v="2020-01-17T10:06:53"/>
    <s v="6810001058"/>
    <s v="用户反映车辆驾驶员座椅晃动，拆解发现座椅损坏松旷导致。更换新配件故障排除。"/>
    <s v="驾驶员座椅装配不当"/>
    <s v="FH468100000013A1093"/>
    <s v="驾驶员座椅总成"/>
    <s v="北京光华荣昌汽车部件有限公司"/>
    <s v="A1093"/>
    <s v="北京光华荣昌汽车部件有限公司"/>
    <s v="FH468100000013A1093"/>
    <s v="驾驶员座椅总成"/>
    <s v="未确认"/>
    <d v="2020-01-19T15:45:46"/>
    <m/>
    <d v="2020-01-19T15:45:46"/>
    <s v="SP041"/>
    <m/>
    <s v="是"/>
    <m/>
    <m/>
    <m/>
    <m/>
    <m/>
    <m/>
    <m/>
    <m/>
    <m/>
    <m/>
    <m/>
    <m/>
    <m/>
    <s v="12JSD180A(Q)铁"/>
    <m/>
    <s v="已结算"/>
    <d v="2020-01-31T23:59:59"/>
    <n v="2944.62"/>
    <n v="123.48"/>
    <d v="1899-12-30T00:00:00"/>
    <d v="1901-04-15T03:07:12"/>
    <d v="1900-11-18T21:36:00"/>
    <d v="1899-12-30T00:00:00"/>
    <n v="3863.13"/>
    <m/>
    <m/>
    <m/>
    <m/>
    <m/>
    <m/>
    <m/>
    <s v="松旷"/>
    <n v="0"/>
    <x v="3"/>
  </r>
  <r>
    <x v="1"/>
    <s v="2450"/>
    <s v="北京福田戴姆勒汽车有限公司"/>
    <s v="RCFT006253202001310001"/>
    <s v="RCMFT006253202001310002"/>
    <s v="终审通过"/>
    <s v="普通维修"/>
    <s v="整车"/>
    <s v="LRDV7PEC8KT016175"/>
    <s v="KT016175"/>
    <s v="欧曼"/>
    <s v="无"/>
    <s v="6系公路车"/>
    <s v="服务产品线"/>
    <d v="2019-04-28T00:00:00"/>
    <d v="2019-05-21T00:00:00"/>
    <n v="117208"/>
    <m/>
    <s v="运输车"/>
    <s v="8×4"/>
    <s v="无"/>
    <m/>
    <m/>
    <s v="BJ1329VPPKF-AA"/>
    <s v="ISGE5-430"/>
    <s v="76271302"/>
    <s v="黑吉"/>
    <s v="FT006253"/>
    <s v="FDHEL002"/>
    <s v="哈尔滨铭远汽车销售服务有限公司"/>
    <s v="包雷"/>
    <s v="1329VPPKF-B2Z00200"/>
    <d v="2020-01-28T10:19:35"/>
    <d v="2020-01-31T09:30:48"/>
    <s v="6810001058"/>
    <s v="用户反应车辆座椅偏，经拆解发现为座椅底座变形损坏导致，更换新配件故障排除。"/>
    <s v="驾驶员座椅装配不当"/>
    <s v="FH468100000014A1093"/>
    <s v="驾驶员座椅总成"/>
    <s v="北京光华荣昌汽车部件有限公司"/>
    <s v="A1093"/>
    <s v="北京光华荣昌汽车部件有限公司"/>
    <s v="FH468100000014A1093"/>
    <s v="驾驶员座椅总成"/>
    <s v="未确认"/>
    <d v="2020-02-02T15:08:22"/>
    <m/>
    <d v="2020-02-02T15:08:22"/>
    <s v="SP041"/>
    <m/>
    <s v="是"/>
    <m/>
    <m/>
    <m/>
    <m/>
    <m/>
    <m/>
    <m/>
    <m/>
    <m/>
    <m/>
    <m/>
    <m/>
    <m/>
    <s v="12JSDX240TA(铝)"/>
    <m/>
    <s v="已结算"/>
    <d v="2020-01-31T23:59:59"/>
    <n v="2947.28"/>
    <n v="123.48"/>
    <d v="1899-12-30T00:00:00"/>
    <d v="1901-04-15T13:26:24"/>
    <d v="1900-11-19T04:48:00"/>
    <d v="1899-12-30T00:00:00"/>
    <n v="3866.52"/>
    <m/>
    <m/>
    <m/>
    <m/>
    <m/>
    <m/>
    <m/>
    <s v="偏斜"/>
    <m/>
    <x v="3"/>
  </r>
  <r>
    <x v="1"/>
    <s v="2450"/>
    <s v="北京福田戴姆勒汽车有限公司"/>
    <s v="RCFT006342202001160008"/>
    <s v="RCMFT006342202001160001"/>
    <s v="终审通过"/>
    <s v="普通维修"/>
    <s v="整车"/>
    <s v="LRDS6PEB2KT038895"/>
    <s v="KT038895"/>
    <s v="欧曼"/>
    <s v="无"/>
    <s v="6系公路车"/>
    <s v="服务产品线"/>
    <d v="2019-11-25T00:00:00"/>
    <d v="2019-12-03T00:00:00"/>
    <n v="14150"/>
    <m/>
    <s v="运输车"/>
    <s v="6×4"/>
    <s v="P001"/>
    <m/>
    <m/>
    <s v="BJ4253SNFKB-AC"/>
    <s v="ISGE5-400"/>
    <s v="76307159"/>
    <s v="冀北"/>
    <s v="FT006342"/>
    <s v="HEB00179"/>
    <s v="唐山海港卓盈商贸有限公司"/>
    <s v="杨旭"/>
    <s v="4257SNFKB-X1Z00100"/>
    <d v="2020-01-16T13:41:00"/>
    <d v="2020-01-16T18:38:42"/>
    <s v="6810002329"/>
    <s v="用户反应座椅坏，检查发现座椅减震器卡滞，导致座椅升降犯卡，无法使用。"/>
    <s v="副驾驶员座椅调整机构卡滞"/>
    <s v="SH3A-6805400A1093"/>
    <s v="减震器总成"/>
    <s v="北京光华荣昌汽车部件有限公司"/>
    <s v="A1093"/>
    <s v="北京光华荣昌汽车部件有限公司"/>
    <s v="SH3A-6805400A1093"/>
    <s v="减震器总成"/>
    <s v="未确认"/>
    <d v="2020-01-21T10:01:55"/>
    <m/>
    <d v="2020-01-21T10:01:55"/>
    <s v="SP044"/>
    <m/>
    <s v="是"/>
    <m/>
    <m/>
    <m/>
    <m/>
    <m/>
    <m/>
    <m/>
    <m/>
    <m/>
    <m/>
    <m/>
    <m/>
    <m/>
    <s v="12JSDX240TA（铝）"/>
    <m/>
    <s v="已结算"/>
    <d v="2020-01-31T23:59:59"/>
    <n v="359.67"/>
    <n v="223.44"/>
    <d v="1899-12-30T00:00:00"/>
    <d v="1900-02-25T12:57:36"/>
    <d v="1900-02-07T13:26:24"/>
    <d v="1899-12-30T00:00:00"/>
    <n v="680.21"/>
    <m/>
    <m/>
    <m/>
    <m/>
    <m/>
    <m/>
    <m/>
    <s v="歪斜"/>
    <n v="0"/>
    <x v="3"/>
  </r>
  <r>
    <x v="1"/>
    <s v="2450"/>
    <s v="北京福田戴姆勒汽车有限公司"/>
    <s v="RCFT006359202001210003"/>
    <s v="RCMFT006359202001210003"/>
    <s v="终审通过"/>
    <s v="普通维修"/>
    <s v="整车"/>
    <s v="LRDS6PEBXKT019317"/>
    <s v="KT019317"/>
    <s v="欧曼"/>
    <s v="无"/>
    <s v="6系公路车"/>
    <s v="服务产品线"/>
    <d v="2019-05-29T00:00:00"/>
    <d v="2019-06-24T00:00:00"/>
    <n v="114106"/>
    <m/>
    <s v="运输车"/>
    <s v="6X4"/>
    <s v="P001"/>
    <m/>
    <m/>
    <s v="BJ4259SMFKB-AC"/>
    <s v="ISGE5-430"/>
    <s v="76274342"/>
    <s v="鲁西"/>
    <s v="FT006359"/>
    <s v="FDSHD008"/>
    <s v="莘县乐达汽车销售服务有限公司"/>
    <s v="韦志军"/>
    <s v="4259SMFKB-F6Z00900"/>
    <d v="2020-01-20T17:03:45"/>
    <d v="2020-01-21T08:12:06"/>
    <s v="6810001058"/>
    <s v="车辆座椅偏斜且无法调整高度，经检查是座椅底座变形及调整机构失效造成，因该配件暂无拆分件，给予更换总成处理"/>
    <s v="驾驶员座椅装配不当"/>
    <s v="FH468100000014A1093"/>
    <s v="驾驶员座椅总成"/>
    <s v="北京光华荣昌汽车部件有限公司"/>
    <s v="A1093"/>
    <s v="北京光华荣昌汽车部件有限公司"/>
    <s v="FH468100000014A1093"/>
    <s v="驾驶员座椅总成"/>
    <s v="未确认"/>
    <d v="2020-02-02T12:49:35"/>
    <m/>
    <d v="2020-02-02T12:49:35"/>
    <s v="SP048"/>
    <m/>
    <s v="是"/>
    <m/>
    <m/>
    <m/>
    <m/>
    <m/>
    <m/>
    <m/>
    <m/>
    <m/>
    <m/>
    <m/>
    <m/>
    <m/>
    <s v="12JSDX240TA（铝）"/>
    <m/>
    <s v="已结算"/>
    <d v="2020-01-31T23:59:59"/>
    <n v="2947.28"/>
    <n v="95.76"/>
    <d v="1899-12-30T00:00:00"/>
    <d v="1901-04-15T13:26:24"/>
    <d v="1900-11-19T04:48:00"/>
    <d v="1899-12-30T00:00:00"/>
    <n v="3838.8"/>
    <m/>
    <m/>
    <m/>
    <m/>
    <m/>
    <m/>
    <m/>
    <s v="气悬浮失效"/>
    <n v="0"/>
    <x v="4"/>
  </r>
  <r>
    <x v="1"/>
    <s v="2450"/>
    <s v="北京福田戴姆勒汽车有限公司"/>
    <s v="RCFT006360202001170003"/>
    <e v="#N/A"/>
    <s v="终审通过"/>
    <s v="普通维修"/>
    <s v="整车"/>
    <s v="LRDV7PEC3KR026352"/>
    <s v="KR026352"/>
    <s v="欧曼"/>
    <s v="无"/>
    <s v="6系公路车"/>
    <s v="服务产品线"/>
    <d v="2019-08-16T00:00:00"/>
    <d v="2019-11-11T00:00:00"/>
    <n v="38805"/>
    <m/>
    <s v="运输车"/>
    <s v="8×4"/>
    <s v="P004"/>
    <m/>
    <m/>
    <s v="BJ1319VNPKJ-AE"/>
    <s v="ISGE5-460"/>
    <s v="76286078"/>
    <s v="豫南"/>
    <s v="FT006360"/>
    <s v="HEN00108"/>
    <s v="商丘市中天汽车销售有限公司"/>
    <s v="薛长军"/>
    <s v="1319VPPKF-F1T00300"/>
    <d v="2020-01-12T15:21:28"/>
    <d v="2020-01-17T09:52:21"/>
    <s v="6810001329"/>
    <s v="经检查，车辆座椅高度调节阀发生卡滞，造成气阀一直处于开启状态，漏气严重"/>
    <s v="驾驶员座椅调整机构卡滞"/>
    <s v="FH468100000013FJ30A1093"/>
    <s v="驾驶员座椅总成"/>
    <s v="北京光华荣昌汽车部件有限公司"/>
    <s v="A1093"/>
    <s v="北京光华荣昌汽车部件有限公司"/>
    <s v="FH468100000013FJ30A1093"/>
    <s v="驾驶员座椅总成"/>
    <s v="未确认"/>
    <d v="2020-01-19T15:08:49"/>
    <m/>
    <d v="2020-01-19T15:08:49"/>
    <s v="SP041"/>
    <m/>
    <s v="是"/>
    <m/>
    <m/>
    <m/>
    <m/>
    <m/>
    <m/>
    <m/>
    <m/>
    <m/>
    <m/>
    <m/>
    <m/>
    <s v="EST超能版检修座椅调节阀一只，派工单号1-QUOOKGL"/>
    <s v="12JSDX240TA铝"/>
    <s v="5.190800572"/>
    <s v="已结算"/>
    <d v="2020-01-31T23:59:59"/>
    <n v="0"/>
    <n v="223.44"/>
    <d v="1899-12-30T00:00:00"/>
    <d v="1899-12-30T00:00:00"/>
    <d v="1899-12-30T00:00:00"/>
    <d v="1899-12-30T00:00:00"/>
    <n v="223.44"/>
    <m/>
    <m/>
    <m/>
    <m/>
    <m/>
    <m/>
    <m/>
    <s v="气悬浮"/>
    <m/>
    <x v="0"/>
  </r>
  <r>
    <x v="1"/>
    <s v="2450"/>
    <s v="北京福田戴姆勒汽车有限公司"/>
    <s v="RCFT006374202001190003"/>
    <s v="RCMFT006374202001190009"/>
    <s v="终审通过"/>
    <s v="普通维修"/>
    <s v="整车"/>
    <s v="LRDS6PEB5KR022946"/>
    <s v="KR022946"/>
    <s v="欧曼"/>
    <s v="无"/>
    <s v="6系公路车"/>
    <s v="服务产品线"/>
    <d v="2019-07-23T00:00:00"/>
    <d v="2019-08-31T00:00:00"/>
    <n v="40281"/>
    <m/>
    <s v="运输车"/>
    <s v="6×4"/>
    <s v="P001"/>
    <m/>
    <m/>
    <s v="BJ4259SMFKB-AC"/>
    <s v="ISGE5-510"/>
    <s v="76281269"/>
    <s v="冀北"/>
    <s v="FT006374"/>
    <s v="HEB00259"/>
    <s v="隆化县立志汽车修理有限公司"/>
    <s v="姜海龙"/>
    <s v="4259SMFKB-B9Z04200"/>
    <d v="2020-01-19T11:09:46"/>
    <d v="2020-01-19T14:45:40"/>
    <s v="6810015034"/>
    <s v="用户反映座椅无法升起，检查发现气悬浮总成漏气导致，无法修复，需更换，更换后车辆恢复正常"/>
    <s v="座椅气阀总成（气囊座椅)漏气"/>
    <s v="SH5-6801120A1093"/>
    <s v="气悬浮总成"/>
    <s v="北京光华荣昌汽车部件有限公司"/>
    <s v="A1093"/>
    <s v="北京光华荣昌汽车部件有限公司"/>
    <s v="SH5-6801120A1093"/>
    <s v="气悬浮总成"/>
    <s v="已确认"/>
    <d v="2020-02-02T16:46:20"/>
    <m/>
    <d v="2020-02-02T16:46:20"/>
    <s v="SP044"/>
    <m/>
    <s v="是"/>
    <m/>
    <m/>
    <m/>
    <m/>
    <m/>
    <m/>
    <m/>
    <m/>
    <m/>
    <m/>
    <m/>
    <m/>
    <m/>
    <s v="16S2531TO带液力缓速器（铝）"/>
    <m/>
    <s v="已结算"/>
    <d v="2020-01-31T23:59:59"/>
    <n v="453.46"/>
    <n v="223.44"/>
    <d v="1899-12-30T00:00:00"/>
    <d v="1900-03-12T13:12:00"/>
    <d v="1900-02-17T21:07:12"/>
    <d v="1899-12-30T00:00:00"/>
    <n v="799.32999999999993"/>
    <m/>
    <m/>
    <m/>
    <m/>
    <m/>
    <m/>
    <m/>
    <s v="气悬浮失效"/>
    <n v="0"/>
    <x v="4"/>
  </r>
  <r>
    <x v="1"/>
    <s v="2450"/>
    <s v="北京福田戴姆勒汽车有限公司"/>
    <s v="RCFT006392202001200001"/>
    <e v="#N/A"/>
    <s v="终审通过"/>
    <s v="普通维修"/>
    <s v="整车"/>
    <s v="LRDS6PEB1KT024776"/>
    <s v="KT024776"/>
    <s v="欧曼"/>
    <s v="无"/>
    <s v="6系公路车"/>
    <s v="服务产品线"/>
    <d v="2019-07-31T00:00:00"/>
    <d v="2019-08-27T00:00:00"/>
    <n v="86784"/>
    <m/>
    <s v="运输车"/>
    <s v="6×4"/>
    <s v="P001"/>
    <m/>
    <m/>
    <s v="00"/>
    <s v="00"/>
    <s v="00"/>
    <s v="武汉"/>
    <s v="FT006392"/>
    <s v="HUB00103"/>
    <s v="湖北省钟祥市富通汽贸有限责任公司"/>
    <s v="易伦军"/>
    <s v="4259SMFKB-F8T02200"/>
    <d v="2020-01-20T08:06:45"/>
    <d v="2020-01-20T15:39:45"/>
    <s v="6810001210"/>
    <s v="用户反映座椅间隙过大，经我站师傅拆检发现是座椅骨架断裂导致，更换新件后故障排除，试车正常行驶。"/>
    <s v="驾驶员座椅骨架断裂"/>
    <s v="SH4A-6805001A1093"/>
    <s v="坐框减震器总成"/>
    <s v="北京光华荣昌汽车部件有限公司"/>
    <s v="A1093"/>
    <s v="北京光华荣昌汽车部件有限公司"/>
    <s v="FH468100000014A1093"/>
    <s v="驾驶员座椅总成"/>
    <s v="未确认"/>
    <d v="2020-02-02T12:41:40"/>
    <m/>
    <d v="2020-02-02T12:41:40"/>
    <s v="SP046"/>
    <m/>
    <s v="是"/>
    <m/>
    <m/>
    <m/>
    <m/>
    <m/>
    <m/>
    <m/>
    <m/>
    <m/>
    <m/>
    <m/>
    <m/>
    <m/>
    <s v="12JSDX240TA（铝）"/>
    <m/>
    <s v="已结算"/>
    <d v="2020-01-31T23:59:59"/>
    <n v="0"/>
    <n v="319.2"/>
    <d v="1899-12-30T00:00:00"/>
    <d v="1899-12-30T00:00:00"/>
    <d v="1899-12-30T00:00:00"/>
    <d v="1899-12-30T00:00:00"/>
    <n v="319.2"/>
    <m/>
    <m/>
    <m/>
    <m/>
    <m/>
    <m/>
    <m/>
    <s v="断裂"/>
    <m/>
    <x v="1"/>
  </r>
  <r>
    <x v="1"/>
    <s v="2450"/>
    <s v="北京福田戴姆勒汽车有限公司"/>
    <s v="RCFT006426202001240002"/>
    <e v="#N/A"/>
    <s v="终审通过"/>
    <s v="普通维修"/>
    <s v="整车"/>
    <s v="LRDS6PEB5KR009937"/>
    <s v="KR009937"/>
    <s v="欧曼"/>
    <s v="无"/>
    <s v="9系公路车"/>
    <s v="服务产品线"/>
    <d v="2019-03-18T00:00:00"/>
    <d v="2019-06-13T00:00:00"/>
    <n v="38106"/>
    <m/>
    <s v="运输车"/>
    <s v="6X4"/>
    <s v="无"/>
    <m/>
    <m/>
    <s v="BJ4259SMFKB-AA"/>
    <s v="ISGE5-510"/>
    <s v="76261032"/>
    <s v="包头"/>
    <s v="FT006426"/>
    <s v="FDNEM006"/>
    <s v="包头市新创达机械设备制造有限公司"/>
    <s v="苗文亮"/>
    <s v="4259SMFKB-E5Z00300"/>
    <d v="2020-01-17T13:04:50"/>
    <d v="2020-01-24T17:30:43"/>
    <s v="6810001118"/>
    <s v="经检查座椅支架底座螺丝脱落导致异响晃动给予配螺丝维修"/>
    <s v="驾驶员座椅软垫变形塌陷"/>
    <s v="SH4681010070A0A1093"/>
    <s v="底支架总成"/>
    <s v="北京光华荣昌汽车部件有限公司"/>
    <s v="A1093"/>
    <s v="北京光华荣昌汽车部件有限公司"/>
    <s v="SH4681010070A0A1093"/>
    <s v="底支架总成"/>
    <s v="未确认"/>
    <d v="2020-02-02T14:36:00"/>
    <m/>
    <d v="2020-02-02T14:36:00"/>
    <s v="SP049"/>
    <m/>
    <s v="是"/>
    <m/>
    <m/>
    <m/>
    <m/>
    <m/>
    <m/>
    <m/>
    <m/>
    <m/>
    <m/>
    <m/>
    <m/>
    <s v="由于客户新车座椅螺丝脱落属于装配时未拧紧导致脱落松动"/>
    <s v="16JSD220TA（铁）"/>
    <m/>
    <s v="已结算"/>
    <d v="2020-01-31T23:59:59"/>
    <n v="0"/>
    <n v="79.38"/>
    <d v="1899-12-30T00:00:00"/>
    <d v="1899-12-30T00:00:00"/>
    <d v="1899-12-30T00:00:00"/>
    <d v="1899-12-30T00:00:00"/>
    <n v="79.38"/>
    <m/>
    <m/>
    <m/>
    <m/>
    <m/>
    <m/>
    <m/>
    <s v="螺丝松动"/>
    <m/>
    <x v="1"/>
  </r>
  <r>
    <x v="1"/>
    <s v="2450"/>
    <s v="北京福田戴姆勒汽车有限公司"/>
    <s v="RCFT006584202001170003"/>
    <e v="#N/A"/>
    <s v="终审通过"/>
    <s v="外出服务"/>
    <s v="整车"/>
    <s v="LRDV6PEC2KT010195"/>
    <s v="KT010195"/>
    <s v="欧曼"/>
    <s v="无"/>
    <s v="9系非公路车"/>
    <s v="服务产品线"/>
    <d v="2019-03-19T00:00:00"/>
    <d v="2019-08-15T00:00:00"/>
    <n v="27046"/>
    <m/>
    <s v="运输车"/>
    <s v="6×4"/>
    <s v="P002"/>
    <m/>
    <m/>
    <s v="BJ3259DLPKE-AD"/>
    <s v="WP12.375E50"/>
    <s v="1419A016874"/>
    <s v="冀南"/>
    <s v="FT006584"/>
    <s v="HEB00208"/>
    <s v="任丘市恒昌汽车销售有限公司"/>
    <s v="程"/>
    <s v="3259DMPKE-D8T00100"/>
    <d v="2020-01-14T20:49:37"/>
    <d v="2020-01-17T11:44:17"/>
    <s v="6810015034"/>
    <s v="座椅不起，检查发现座椅底部安装支座气管损坏导致故障，我站人员拆卸并给予修复后试车正常"/>
    <s v="座椅气阀总成（气囊座椅)漏气"/>
    <s v="S4681010070A0A1093"/>
    <s v="座椅底部安装支座"/>
    <s v="北京光华荣昌汽车部件有限公司"/>
    <s v="A1093"/>
    <s v="北京光华荣昌汽车部件有限公司"/>
    <s v="S4681010070A0A1093"/>
    <s v="座椅底部安装支座"/>
    <s v="未确认"/>
    <d v="2020-01-21T09:04:41"/>
    <m/>
    <d v="2020-01-21T09:04:41"/>
    <s v="SP049"/>
    <m/>
    <s v="是"/>
    <m/>
    <m/>
    <m/>
    <m/>
    <m/>
    <s v="STCFT006584202001170003"/>
    <s v="生效"/>
    <m/>
    <s v="雄安新区渣土车免费外出救援"/>
    <s v="审批人 :Admin,审批时间 :2020-01-20审批意见:未上传APP照片/轨迹原因：.:_x000d_&#10;审批人：SP049_x000d_&#10;审批时间：2020/01/21  09:04:39_x000d_&#10;审批意见：_x000d_&#10;"/>
    <m/>
    <m/>
    <m/>
    <s v="12JSD180（Q）（铁）"/>
    <m/>
    <s v="已结算"/>
    <d v="2020-01-31T23:59:59"/>
    <n v="0"/>
    <n v="223.44"/>
    <d v="1901-01-15T00:00:00"/>
    <d v="1899-12-30T00:00:00"/>
    <d v="1899-12-30T00:00:00"/>
    <d v="1899-12-30T00:00:00"/>
    <n v="604.44000000000005"/>
    <m/>
    <m/>
    <m/>
    <m/>
    <m/>
    <m/>
    <m/>
    <s v="气路总成"/>
    <m/>
    <x v="1"/>
  </r>
  <r>
    <x v="1"/>
    <s v="2450"/>
    <s v="北京福田戴姆勒汽车有限公司"/>
    <s v="RCFT006597202001170001"/>
    <s v="RCMFT006597202001170002"/>
    <s v="终审通过"/>
    <s v="普通维修"/>
    <s v="整车"/>
    <s v="LRDS6PEB7JT024053"/>
    <s v="JT024053"/>
    <s v="欧曼"/>
    <s v="无"/>
    <s v="6系公路车"/>
    <s v="服务产品线"/>
    <d v="2018-10-27T00:00:00"/>
    <d v="2018-10-30T00:00:00"/>
    <n v="299319"/>
    <m/>
    <s v="运输车"/>
    <s v="6X4"/>
    <s v="无"/>
    <m/>
    <m/>
    <s v="BJ4253SNFKB-AC"/>
    <s v="ISGE5-400"/>
    <s v="76240355"/>
    <s v="冀南"/>
    <s v="FT006597"/>
    <s v="HEB00211"/>
    <s v="沧县晶鑫汽车维修厂"/>
    <s v="张洪达"/>
    <s v="4257SNFKB-X6Z00300"/>
    <d v="2020-01-17T16:23:47"/>
    <d v="2020-01-17T17:13:41"/>
    <s v="7040002058"/>
    <s v="检查发现上卧铺内部支板断裂，无法正常使用"/>
    <s v="上卧铺装配不当"/>
    <s v="FH0704010101A0A1093"/>
    <s v="上卧铺总成"/>
    <s v="北京光华荣昌汽车部件有限公司"/>
    <s v="A1093"/>
    <s v="北京光华荣昌汽车部件有限公司"/>
    <s v="FH0704010101A0A1093"/>
    <s v="上卧铺总成"/>
    <s v="未确认"/>
    <d v="2020-01-21T16:01:38"/>
    <m/>
    <d v="2020-01-21T16:01:38"/>
    <s v="SP048"/>
    <m/>
    <s v="是"/>
    <m/>
    <m/>
    <m/>
    <m/>
    <m/>
    <m/>
    <m/>
    <m/>
    <m/>
    <m/>
    <m/>
    <m/>
    <s v="J."/>
    <s v="12JSDX240TA(铝)"/>
    <m/>
    <s v="已结算"/>
    <d v="2020-01-31T23:59:59"/>
    <n v="485.98"/>
    <n v="95.76"/>
    <d v="1899-12-30T00:00:00"/>
    <d v="1900-03-17T18:00:00"/>
    <d v="1900-02-21T10:48:00"/>
    <d v="1899-12-30T00:00:00"/>
    <n v="712.94"/>
    <m/>
    <m/>
    <m/>
    <m/>
    <m/>
    <m/>
    <m/>
    <s v="断裂"/>
    <m/>
    <x v="1"/>
  </r>
  <r>
    <x v="1"/>
    <s v="2450"/>
    <s v="北京福田戴姆勒汽车有限公司"/>
    <s v="RCFT006619202001170001"/>
    <s v="RCMFT006619202001150041"/>
    <s v="终审通过"/>
    <s v="普通维修"/>
    <s v="整车"/>
    <s v="LRDS6PEB7KT023230"/>
    <s v="KT023230"/>
    <s v="欧曼"/>
    <s v="无"/>
    <s v="6系公路车"/>
    <s v="服务产品线"/>
    <d v="2019-07-19T00:00:00"/>
    <d v="2019-08-24T00:00:00"/>
    <n v="42334"/>
    <m/>
    <s v="运输车"/>
    <s v="6×4"/>
    <s v="P001"/>
    <m/>
    <m/>
    <s v="BJ4259SNFKB-AA"/>
    <s v="ISGE5-510"/>
    <s v="76280840"/>
    <s v="皖北"/>
    <s v="FT006619"/>
    <s v="FDANH008"/>
    <s v="六安安瑞汽车销售有限公司"/>
    <s v="张晨"/>
    <s v="4259SMFKB-B9Z03200"/>
    <d v="2020-01-14T13:45:54"/>
    <d v="2020-01-17T08:39:38"/>
    <s v="6810007329"/>
    <s v="车辆驾驶室座椅无法调节颠簸，经我检查发现驾驶室座椅内部卡滞安全带卡滞导致驾驶室座椅无法调节颠簸。"/>
    <s v="侧翻座椅调整机构卡滞"/>
    <s v="FH468100000016A1093"/>
    <s v="驾驶员座椅总成"/>
    <s v="北京光华荣昌汽车部件有限公司"/>
    <s v="A1093"/>
    <s v="北京光华荣昌汽车部件有限公司"/>
    <s v="FH468100000016A1093"/>
    <s v="驾驶员座椅总成"/>
    <s v="未确认"/>
    <d v="2020-01-20T09:28:29"/>
    <m/>
    <d v="2020-01-20T09:28:29"/>
    <s v="SP041"/>
    <m/>
    <s v="是"/>
    <m/>
    <m/>
    <m/>
    <m/>
    <m/>
    <m/>
    <m/>
    <m/>
    <m/>
    <m/>
    <m/>
    <m/>
    <s v="派工号：1-QXI6301"/>
    <s v="16S2530TO （铝）"/>
    <m/>
    <s v="已结算"/>
    <d v="2020-01-31T23:59:59"/>
    <n v="3158.75"/>
    <n v="95.76"/>
    <d v="1899-12-30T00:00:00"/>
    <d v="1901-05-19T09:36:00"/>
    <d v="1900-12-12T11:02:24"/>
    <d v="1899-12-30T00:00:00"/>
    <n v="4107.37"/>
    <m/>
    <m/>
    <m/>
    <m/>
    <m/>
    <m/>
    <m/>
    <s v="气悬浮失效"/>
    <n v="0"/>
    <x v="0"/>
  </r>
  <r>
    <x v="1"/>
    <s v="2450"/>
    <s v="北京福田戴姆勒汽车有限公司"/>
    <s v="RCFT006797202001160006"/>
    <e v="#N/A"/>
    <s v="终审通过"/>
    <s v="外出服务"/>
    <s v="整车"/>
    <s v="LRDS6PEB1KT026902"/>
    <s v="KT026902"/>
    <s v="欧曼"/>
    <s v="无"/>
    <s v="6系公路车"/>
    <s v="服务产品线"/>
    <d v="2019-08-22T00:00:00"/>
    <d v="2019-08-30T00:00:00"/>
    <n v="7136"/>
    <m/>
    <s v="运输车"/>
    <s v="4×2"/>
    <s v="P001"/>
    <m/>
    <m/>
    <s v="BJ4189SLFKA-AJ"/>
    <s v="ISGE5-380"/>
    <s v="76287064"/>
    <s v="冀南"/>
    <s v="FT006797"/>
    <s v="HEB00100"/>
    <s v="辛集市合利汽车维修服务站"/>
    <s v="中通供应链管理有限公司"/>
    <s v="4189SLFKA-F8T01100"/>
    <d v="2020-01-15T08:49:43"/>
    <d v="2020-01-16T11:59:58"/>
    <s v="6810015034"/>
    <s v="车辆漏气，经检查发现车辆座椅气控阀连接气管装配不当脱出，为其重新装调后故障排除"/>
    <s v="座椅气阀总成（气囊座椅)漏气"/>
    <s v="FH468100000014A1093"/>
    <s v="驾驶员座椅总成"/>
    <s v="北京光华荣昌汽车部件有限公司"/>
    <s v="A1093"/>
    <s v="北京光华荣昌汽车部件有限公司"/>
    <s v="FH468100000014A1093"/>
    <s v="驾驶员座椅总成"/>
    <s v="已确认"/>
    <d v="2020-01-22T09:53:47"/>
    <m/>
    <d v="2020-01-22T09:53:47"/>
    <s v="SP051"/>
    <m/>
    <s v="是"/>
    <m/>
    <m/>
    <m/>
    <m/>
    <m/>
    <s v="STCFT006797202001160001"/>
    <s v="生效"/>
    <m/>
    <s v="车辆漏气，中通快递免费外出"/>
    <s v="审批人 :Admin,审批时间 :2020-01-19审批意见:未上传APP照片/轨迹原因：.:_x000d_&#10;审批人：SP051_x000d_&#10;审批时间：2020/01/22  09:53:44_x000d_&#10;审批意见：_x000d_&#10;"/>
    <m/>
    <m/>
    <s v="派工单号：1-QYOHK5T，新重点产品需补工时费激励系数J，中通快运免费外出"/>
    <s v="12JSDX240TA（铝）"/>
    <m/>
    <s v="已结算"/>
    <d v="2020-01-31T23:59:59"/>
    <n v="0"/>
    <n v="246.96"/>
    <d v="1901-09-05T00:00:00"/>
    <d v="1899-12-30T00:00:00"/>
    <d v="1899-12-30T00:00:00"/>
    <d v="1899-12-30T00:00:00"/>
    <n v="860.96"/>
    <m/>
    <m/>
    <m/>
    <m/>
    <m/>
    <m/>
    <m/>
    <s v="气路总成"/>
    <m/>
    <x v="1"/>
  </r>
  <r>
    <x v="1"/>
    <s v="2450"/>
    <s v="北京福田戴姆勒汽车有限公司"/>
    <s v="RCFT006956202001190006"/>
    <s v="RCMFT006956202001190054"/>
    <s v="终审通过"/>
    <s v="普通维修"/>
    <s v="整车"/>
    <s v="LRDS6PEB2JT303801"/>
    <s v="JT303801"/>
    <s v="欧曼"/>
    <s v="无"/>
    <s v="6系公路车"/>
    <s v="服务产品线"/>
    <d v="2018-12-05T00:00:00"/>
    <d v="2018-12-11T00:00:00"/>
    <n v="83387"/>
    <m/>
    <s v="运输车"/>
    <s v="6X4"/>
    <s v="无"/>
    <m/>
    <m/>
    <s v="BJ4259SNFKB-AA"/>
    <s v="ISGE5-400"/>
    <s v="76247284"/>
    <s v="晋北"/>
    <s v="FT006956"/>
    <s v="SHX00083"/>
    <s v="怀仁市鑫鑫汽车贸易有限公司"/>
    <s v="赵守军"/>
    <s v="4259SMFKB-F5T00100"/>
    <d v="2020-01-19T13:32:56"/>
    <d v="2020-01-19T16:25:50"/>
    <s v="6810001210"/>
    <s v="用户反映座椅摇晃。经查：坐框减震器总成断裂。"/>
    <s v="驾驶员座椅骨架断裂"/>
    <s v="SH4A-6805001-BA1093"/>
    <s v="坐框减震器总成"/>
    <s v="北京光华荣昌汽车部件有限公司"/>
    <s v="A1093"/>
    <s v="北京光华荣昌汽车部件有限公司"/>
    <s v="SH4A-6805001-BA1093"/>
    <s v="坐框减震器总成"/>
    <s v="已确认"/>
    <d v="2020-02-02T14:18:25"/>
    <m/>
    <d v="2020-02-02T14:18:25"/>
    <s v="SP044"/>
    <m/>
    <s v="是"/>
    <m/>
    <m/>
    <m/>
    <m/>
    <m/>
    <m/>
    <m/>
    <m/>
    <m/>
    <m/>
    <m/>
    <m/>
    <m/>
    <s v="12JSDX240TA"/>
    <s v="5.181132658"/>
    <s v="已结算"/>
    <d v="2020-01-31T23:59:59"/>
    <n v="265.44"/>
    <n v="111.72"/>
    <d v="1899-12-30T00:00:00"/>
    <d v="1900-02-10T11:16:48"/>
    <d v="1900-01-28T04:33:36"/>
    <d v="1899-12-30T00:00:00"/>
    <n v="448.82"/>
    <m/>
    <m/>
    <m/>
    <m/>
    <m/>
    <m/>
    <m/>
    <s v="滑轮破损"/>
    <n v="0"/>
    <x v="2"/>
  </r>
  <r>
    <x v="1"/>
    <s v="2450"/>
    <s v="北京福田戴姆勒汽车有限公司"/>
    <s v="RCFT009832202001160012"/>
    <e v="#N/A"/>
    <s v="终审通过"/>
    <s v="普通维修"/>
    <s v="整车"/>
    <s v="LRDV7PEC2KT005012"/>
    <s v="KT005012"/>
    <s v="欧曼"/>
    <s v="无"/>
    <s v="6系公路车"/>
    <s v="服务产品线"/>
    <d v="2019-02-16T00:00:00"/>
    <d v="2019-04-08T00:00:00"/>
    <n v="155951"/>
    <m/>
    <s v="运输车"/>
    <s v="8X4"/>
    <s v="无"/>
    <m/>
    <m/>
    <s v="BJ1319VNPKJ-AE"/>
    <s v="ISGE5-460"/>
    <s v="76256779"/>
    <s v="浙沪"/>
    <s v="FT009832"/>
    <s v="FDSHA004"/>
    <s v="上海创远汽车销售有限公司"/>
    <s v="王义伟"/>
    <s v="1319VNPKF-D1T00200"/>
    <d v="2020-01-14T09:28:50"/>
    <d v="2020-01-16T21:21:50"/>
    <s v="6810015034"/>
    <s v="座椅漏气升不起来，经检修是座椅的气悬浮开关损坏，更换新的气悬浮总成后，故障排除"/>
    <s v="座椅气阀总成（气囊座椅)漏气"/>
    <s v="SH5-6801120A1093"/>
    <s v="气悬浮总成"/>
    <s v="北京光华荣昌汽车部件有限公司"/>
    <s v="A1093"/>
    <s v="北京光华荣昌汽车部件有限公司"/>
    <s v="SH5-6801120A1093"/>
    <s v="气悬浮总成"/>
    <s v="未确认"/>
    <d v="2020-01-21T14:16:14"/>
    <m/>
    <d v="2020-01-21T14:16:14"/>
    <s v="SP044"/>
    <m/>
    <s v="是"/>
    <m/>
    <m/>
    <m/>
    <m/>
    <m/>
    <m/>
    <m/>
    <m/>
    <m/>
    <m/>
    <m/>
    <m/>
    <m/>
    <s v="12JSDX240TA铝"/>
    <m/>
    <s v="已结算"/>
    <d v="2020-01-31T23:59:59"/>
    <n v="453.46"/>
    <n v="246.96"/>
    <d v="1899-12-30T00:00:00"/>
    <d v="1900-03-12T13:12:00"/>
    <d v="1900-02-17T21:07:12"/>
    <d v="1899-12-30T00:00:00"/>
    <n v="822.84999999999991"/>
    <m/>
    <m/>
    <m/>
    <m/>
    <m/>
    <m/>
    <m/>
    <s v="气悬浮"/>
    <m/>
    <x v="4"/>
  </r>
  <r>
    <x v="1"/>
    <s v="2450"/>
    <s v="北京福田戴姆勒汽车有限公司"/>
    <s v="RCFT010425202001190005"/>
    <s v="RCMFT010425202001190002"/>
    <s v="终审通过"/>
    <s v="普通维修"/>
    <s v="整车"/>
    <s v="LRDS6PEBXKR019203"/>
    <s v="KR019203"/>
    <s v="欧曼"/>
    <s v="无"/>
    <s v="6系公路车"/>
    <s v="服务产品线"/>
    <d v="2019-05-29T00:00:00"/>
    <d v="2019-08-06T00:00:00"/>
    <n v="77739"/>
    <m/>
    <s v="运输车"/>
    <s v="6X4"/>
    <s v="P001"/>
    <m/>
    <m/>
    <s v="BJ4259SNFKB-AA"/>
    <s v="ISGE5-510"/>
    <s v="76275782"/>
    <s v="包头"/>
    <s v="FT010425"/>
    <s v="FDNEM013"/>
    <s v="巴林左旗天骏汽车服务有限公司"/>
    <s v="国海利"/>
    <s v="4259SMFKB-C1Z00900"/>
    <d v="2020-01-19T09:44:34"/>
    <d v="2020-01-19T17:52:49"/>
    <s v="6810001210"/>
    <s v="经我站检查发现该车辆驾驶员座椅底座开裂，导致该车辆驾驶员座椅靠背及坐垫变形，给客户更换新件后故障排除"/>
    <s v="驾驶员座椅骨架断裂"/>
    <s v="FH468100000016A1093"/>
    <s v="驾驶员座椅总成"/>
    <s v="北京光华荣昌汽车部件有限公司"/>
    <s v="A1093"/>
    <s v="北京光华荣昌汽车部件有限公司"/>
    <s v="FH468100000016A1093"/>
    <s v="驾驶员座椅总成"/>
    <s v="已确认"/>
    <d v="2020-02-02T12:47:43"/>
    <m/>
    <d v="2020-02-02T12:47:43"/>
    <s v="SP044"/>
    <m/>
    <s v="是"/>
    <m/>
    <m/>
    <m/>
    <m/>
    <m/>
    <m/>
    <m/>
    <m/>
    <m/>
    <m/>
    <m/>
    <m/>
    <s v="与车辆REPFT010425202001190001为同一故障地"/>
    <s v="16S2530TO （铝）"/>
    <m/>
    <s v="已结算"/>
    <d v="2020-01-31T23:59:59"/>
    <n v="3158.75"/>
    <n v="105.84"/>
    <d v="1899-12-30T00:00:00"/>
    <d v="1901-05-19T09:36:00"/>
    <d v="1900-12-12T11:02:24"/>
    <d v="1899-12-30T00:00:00"/>
    <n v="4117.45"/>
    <m/>
    <m/>
    <m/>
    <m/>
    <m/>
    <m/>
    <m/>
    <s v="气悬浮失效"/>
    <n v="0"/>
    <x v="4"/>
  </r>
  <r>
    <x v="1"/>
    <s v="2450"/>
    <s v="北京福田戴姆勒汽车有限公司"/>
    <s v="RCFT010643202001180011"/>
    <s v="RCMFT010643202001180013"/>
    <s v="终审通过"/>
    <s v="普通维修"/>
    <s v="整车"/>
    <s v="LRDS6PEB7KR022477"/>
    <s v="KR022477"/>
    <s v="欧曼"/>
    <s v="无"/>
    <s v="6系公路车"/>
    <s v="服务产品线"/>
    <d v="2019-06-29T00:00:00"/>
    <d v="2019-06-30T00:00:00"/>
    <n v="71381"/>
    <m/>
    <s v="运输车"/>
    <s v="6X4"/>
    <s v="P001"/>
    <m/>
    <m/>
    <s v="BJ4253SNFKB-AC"/>
    <s v="ISGE5-400"/>
    <s v="76280126"/>
    <s v="冀北"/>
    <s v="FT010643"/>
    <s v="FDHEB024"/>
    <s v="昌黎县驰丰汽车销售有限公司"/>
    <s v="昌黎县运达运输有限公司"/>
    <s v="4257SNFKB-X1Z00100"/>
    <d v="2020-01-11T09:10:54"/>
    <d v="2020-01-18T15:11:22"/>
    <s v="6810001329"/>
    <s v="底座模块化总成、坐垫损坏，无法使用"/>
    <s v="驾驶员座椅调整机构卡滞"/>
    <s v="SH3A-6801000A1093"/>
    <s v="底座模块化总成"/>
    <s v="北京光华荣昌汽车部件有限公司"/>
    <s v="A1093"/>
    <s v="北京光华荣昌汽车部件有限公司"/>
    <s v="SH3A-6801000A1093"/>
    <s v="底座模块化总成"/>
    <s v="已确认"/>
    <d v="2020-01-20T15:38:25"/>
    <m/>
    <d v="2020-01-20T15:38:25"/>
    <s v="SP050"/>
    <m/>
    <s v="是"/>
    <m/>
    <m/>
    <m/>
    <m/>
    <m/>
    <m/>
    <m/>
    <m/>
    <m/>
    <m/>
    <m/>
    <m/>
    <m/>
    <s v="12JSDX240TA（铝）"/>
    <m/>
    <s v="已结算"/>
    <d v="2020-01-31T23:59:59"/>
    <n v="829.81"/>
    <n v="223.44"/>
    <d v="1899-12-30T00:00:00"/>
    <d v="1900-05-11T18:14:24"/>
    <d v="1900-03-31T06:28:48"/>
    <d v="1899-12-30T00:00:00"/>
    <n v="1277.28"/>
    <m/>
    <m/>
    <m/>
    <m/>
    <m/>
    <m/>
    <m/>
    <s v="松旷"/>
    <n v="0"/>
    <x v="3"/>
  </r>
  <r>
    <x v="1"/>
    <s v="2450"/>
    <s v="北京福田戴姆勒汽车有限公司"/>
    <s v="RCFT010719202001190002"/>
    <s v="RCMFT010719202001190001"/>
    <s v="终审通过"/>
    <s v="外出服务"/>
    <s v="整车"/>
    <s v="LRDV6PEC6KT017957"/>
    <s v="KT017957"/>
    <s v="欧曼"/>
    <s v="无"/>
    <s v="9系非公路车"/>
    <s v="服务产品线"/>
    <d v="2019-10-01T00:00:00"/>
    <d v="2019-10-15T00:00:00"/>
    <n v="14836"/>
    <m/>
    <s v="运输车"/>
    <s v="6×4"/>
    <s v="P002"/>
    <m/>
    <m/>
    <s v="BJ3259DLPKE-AP"/>
    <s v="ISGE5-490"/>
    <s v="76273822"/>
    <s v="云南"/>
    <s v="FT010719"/>
    <s v="FDYUN013"/>
    <s v="昆明佳东汽车服务有限公司"/>
    <s v="付晓同"/>
    <s v="3259DMPKE-E8T00100"/>
    <d v="2020-01-13T12:55:24"/>
    <d v="2020-01-19T11:38:11"/>
    <s v="6810001058"/>
    <s v="用户反应车辆座椅坏了，不能行驶。经我站维修人员拆检、发现驾驶员座椅，气囊开裂。"/>
    <s v="驾驶员座椅装配不当"/>
    <s v="FH468100000013A1093"/>
    <s v="驾驶员座椅总成"/>
    <s v="北京光华荣昌汽车部件有限公司"/>
    <s v="A1093"/>
    <s v="北京光华荣昌汽车部件有限公司"/>
    <s v="FH468100000013A1093"/>
    <s v="驾驶员座椅总成"/>
    <s v="已确认"/>
    <d v="2020-02-01T13:36:53"/>
    <m/>
    <d v="2020-02-01T13:36:53"/>
    <s v="SP050"/>
    <m/>
    <s v="是"/>
    <m/>
    <m/>
    <m/>
    <m/>
    <m/>
    <s v="STCFT010719202001190001"/>
    <s v="生效"/>
    <m/>
    <s v="根据欧曼政策，西南区域自卸车免费外出。"/>
    <s v="审批人 :Admin,审批时间 :2020-01-22审批意见:未上传APP照片/轨迹原因：.:_x000d_&#10;审批人：SP050_x000d_&#10;审批时间：2020/02/01  13:36:51_x000d_&#10;审批意见：_x000d_&#10;"/>
    <m/>
    <m/>
    <m/>
    <s v="HW23712(Q)铁"/>
    <m/>
    <s v="已结算"/>
    <d v="2020-01-31T23:59:59"/>
    <n v="2944.62"/>
    <n v="79.38"/>
    <d v="1902-08-01T00:00:00"/>
    <d v="1901-04-15T03:07:12"/>
    <d v="1900-11-18T21:36:00"/>
    <d v="1899-12-30T00:00:00"/>
    <n v="4763.03"/>
    <m/>
    <m/>
    <m/>
    <m/>
    <m/>
    <m/>
    <m/>
    <s v="气囊崩开"/>
    <n v="180210"/>
    <x v="4"/>
  </r>
  <r>
    <x v="1"/>
    <s v="2450"/>
    <s v="北京福田戴姆勒汽车有限公司"/>
    <s v="RCFT000039226201912030001"/>
    <s v="RCMFT000039226201912030001"/>
    <s v="终审通过"/>
    <s v="普通维修"/>
    <s v="整车"/>
    <s v="LRDV7PEC0KR024686"/>
    <s v="KR024686"/>
    <s v="欧曼"/>
    <s v="无"/>
    <s v="9系非公路车"/>
    <s v="服务产品线"/>
    <d v="2019-07-31T00:00:00"/>
    <d v="2019-10-31T00:00:00"/>
    <n v="2208"/>
    <m/>
    <s v="运输车"/>
    <s v="8X4"/>
    <s v="P002"/>
    <m/>
    <m/>
    <s v="00"/>
    <s v="00"/>
    <s v="00"/>
    <s v="晋北"/>
    <s v="FT000039226"/>
    <s v="FDSHX034"/>
    <s v="浑源鹏瑞通汽车销售服务有限公司"/>
    <s v="李建伟"/>
    <s v="3319DNPKC-A1Z00200"/>
    <d v="2019-12-02T09:02:28"/>
    <d v="2019-12-03T15:28:05"/>
    <s v="6810015034"/>
    <s v="座椅高度调节阀失效漏气"/>
    <s v="座椅气阀总成（气囊座椅)漏气"/>
    <s v="SH4A-6805001-BA1093"/>
    <s v="坐框减震器总成"/>
    <s v="北京光华荣昌汽车部件有限公司"/>
    <s v="A1093"/>
    <s v="北京光华荣昌汽车部件有限公司"/>
    <s v="SH4A-6805001-BA1093"/>
    <s v="坐框减震器总成"/>
    <s v="已确认"/>
    <d v="2020-01-09T09:01:17"/>
    <s v="第1张PAA照片与车联网停车位置相符"/>
    <d v="2020-01-09T09:01:17"/>
    <s v="SP042"/>
    <m/>
    <s v="是"/>
    <m/>
    <m/>
    <m/>
    <m/>
    <m/>
    <m/>
    <m/>
    <m/>
    <m/>
    <m/>
    <m/>
    <m/>
    <s v="我站代县驻点服务"/>
    <s v="12JSDX240TA（Q）铁"/>
    <m/>
    <s v="已结算"/>
    <d v="2020-01-31T23:59:59"/>
    <n v="272.49"/>
    <n v="223.44"/>
    <d v="1899-12-30T00:00:00"/>
    <d v="1900-02-11T14:09:36"/>
    <d v="1900-01-28T23:16:48"/>
    <d v="1899-12-30T00:00:00"/>
    <n v="569.49"/>
    <m/>
    <m/>
    <m/>
    <m/>
    <m/>
    <m/>
    <m/>
    <s v="气悬浮失效"/>
    <n v="0"/>
    <x v="4"/>
  </r>
  <r>
    <x v="1"/>
    <s v="2450"/>
    <s v="北京福田戴姆勒汽车有限公司"/>
    <s v="RCFT003402201912240001"/>
    <e v="#N/A"/>
    <s v="终审通过"/>
    <s v="外出服务"/>
    <s v="整车"/>
    <s v="LRDS6PEB4KR014451"/>
    <s v="KR014451"/>
    <s v="欧曼"/>
    <s v="无"/>
    <s v="6系公路车"/>
    <s v="服务产品线"/>
    <d v="2019-04-15T00:00:00"/>
    <d v="2019-05-12T00:00:00"/>
    <n v="110302"/>
    <m/>
    <s v="运输车"/>
    <s v="6×4"/>
    <s v="无"/>
    <m/>
    <m/>
    <s v="BJ4259SMFKB-AC"/>
    <s v="ISGE5-460"/>
    <s v="76269145"/>
    <s v="鲁西"/>
    <s v="FT003402"/>
    <s v="SHD00274"/>
    <s v="枣庄联鑫汽车销售服务有限公司"/>
    <s v="吴争"/>
    <s v="4259SMFKB-F8Z00500"/>
    <d v="2019-12-23T17:02:03"/>
    <d v="2019-12-24T21:20:23"/>
    <s v="6810015034"/>
    <s v="欧曼GTL客户反映车辆打不上气，挂不上档，无法正常行驶，经外出检查发现为车辆驾驶员座椅内部气悬浮与升降开关管路破裂损坏，漏气，拆检座椅维修连接处理，故障排除，车辆正常行驶。"/>
    <s v="座椅气阀总成（气囊座椅)漏气"/>
    <s v="FH468100000014A1093"/>
    <s v="驾驶员座椅总成"/>
    <s v="北京光华荣昌汽车部件有限公司"/>
    <s v="A1093"/>
    <s v="北京光华荣昌汽车部件有限公司"/>
    <s v="FH468100000014A1093"/>
    <s v="驾驶员座椅总成"/>
    <s v="已确认"/>
    <d v="2020-01-09T14:48:33"/>
    <m/>
    <d v="2020-01-09T14:48:33"/>
    <s v="SP047"/>
    <m/>
    <s v="是"/>
    <m/>
    <m/>
    <m/>
    <m/>
    <m/>
    <s v="STCFT003402201912240001"/>
    <s v="生效"/>
    <m/>
    <s v="欧曼GTL客户反映车辆打不上气，挂不上档，无法正常行驶"/>
    <s v="审批人：_x000d_&#10;SP038_x000d_&#10;审批时间：_x000d_&#10;2019/12/31 15:16:27_x000d_&#10;审批意见：_x000d_&#10; 关联外出申请 _x000d_&#10;审批人：SP047_x000d_&#10;审批时间：2020/01/09  14:48:30_x000d_&#10;审批意见：备注快递快运车辆_x000d_&#10;"/>
    <m/>
    <m/>
    <s v="欧曼GTL报修，400派工单号：1-Q2JW9FT。快递快运车辆，免费外出。"/>
    <s v="12JSDX240TA（铝）"/>
    <m/>
    <s v="已结算"/>
    <d v="2020-01-31T23:59:59"/>
    <n v="0"/>
    <n v="223.44"/>
    <d v="1900-09-20T00:00:00"/>
    <d v="1899-12-30T00:00:00"/>
    <d v="1899-12-30T00:00:00"/>
    <d v="1899-12-30T00:00:00"/>
    <n v="487.44"/>
    <m/>
    <m/>
    <m/>
    <m/>
    <m/>
    <m/>
    <m/>
    <s v="气路总成"/>
    <m/>
    <x v="1"/>
  </r>
  <r>
    <x v="1"/>
    <s v="2450"/>
    <s v="北京福田戴姆勒汽车有限公司"/>
    <s v="RCFT004385201912170005"/>
    <e v="#N/A"/>
    <s v="终审通过"/>
    <s v="普通维修"/>
    <s v="整车"/>
    <s v="LRDV6PEC6KT025458"/>
    <s v="KT025458"/>
    <s v="欧曼"/>
    <s v="无"/>
    <s v="9系非公路车"/>
    <s v="服务产品线"/>
    <d v="2019-08-10T00:00:00"/>
    <d v="2019-09-30T00:00:00"/>
    <n v="10206"/>
    <m/>
    <s v="运输车"/>
    <s v="6×4"/>
    <s v="P002"/>
    <m/>
    <m/>
    <s v="BJ3259Y6DLL-01"/>
    <s v="WP12.400E62"/>
    <s v="1419H099700"/>
    <s v="京津"/>
    <s v="FT004385"/>
    <s v="BEJ00053"/>
    <s v="北京綦齿机电有限公司"/>
    <s v="文路"/>
    <s v="3259DMPKE-1FZ00100"/>
    <d v="2019-12-15T11:57:10"/>
    <d v="2019-12-17T14:58:41"/>
    <s v="6810001058"/>
    <s v="用户反映：驾驶室主座椅垫脱落，检查发现：驾驶室主座椅底部螺丝无法紧固导致"/>
    <s v="驾驶员座椅装配不当"/>
    <s v="FH468100000013A1093"/>
    <s v="驾驶员座椅总成"/>
    <s v="北京光华荣昌汽车部件有限公司"/>
    <s v="A1093"/>
    <s v="北京光华荣昌汽车部件有限公司"/>
    <s v="FH468100000013A1093"/>
    <s v="驾驶员座椅总成"/>
    <s v="已确认"/>
    <d v="2020-01-16T17:14:53"/>
    <m/>
    <d v="2020-01-16T17:14:53"/>
    <s v="SP046"/>
    <m/>
    <s v="是"/>
    <m/>
    <m/>
    <m/>
    <m/>
    <m/>
    <m/>
    <m/>
    <m/>
    <m/>
    <m/>
    <m/>
    <m/>
    <s v="配件由厂家直发，不提报配件费用"/>
    <s v="12JSD220(Q)铁"/>
    <m/>
    <s v="已结算"/>
    <d v="2020-01-31T23:59:59"/>
    <n v="0"/>
    <n v="123.48"/>
    <d v="1899-12-30T00:00:00"/>
    <d v="1899-12-30T00:00:00"/>
    <d v="1899-12-30T00:00:00"/>
    <d v="1899-12-30T00:00:00"/>
    <n v="123.48"/>
    <m/>
    <m/>
    <m/>
    <m/>
    <m/>
    <m/>
    <m/>
    <s v="螺丝松动"/>
    <m/>
    <x v="1"/>
  </r>
  <r>
    <x v="1"/>
    <s v="2450"/>
    <s v="北京福田戴姆勒汽车有限公司"/>
    <s v="RCFT006032201912150002"/>
    <s v="RCMFT006032201912150036"/>
    <s v="终审通过"/>
    <s v="外出服务"/>
    <s v="整车"/>
    <s v="LRDS6PEB3KT018851"/>
    <s v="KT018851"/>
    <s v="欧曼"/>
    <s v="无"/>
    <s v="6系公路车"/>
    <s v="服务产品线"/>
    <d v="2019-05-31T00:00:00"/>
    <d v="2019-05-31T00:00:00"/>
    <n v="56059"/>
    <m/>
    <s v="运输车"/>
    <s v="4×2"/>
    <s v="P001"/>
    <m/>
    <m/>
    <s v="00"/>
    <s v="ISGE5-460"/>
    <s v="76275237"/>
    <s v="陕西"/>
    <s v="FT006032"/>
    <s v="FDSAX003"/>
    <s v="西安诚发汽车维修服务有限公司"/>
    <s v="吴队"/>
    <s v="4189SLFKA-F8T00900"/>
    <d v="2019-12-11T09:20:24"/>
    <d v="2019-12-15T11:42:58"/>
    <s v="6810002058"/>
    <s v="检查发现：车辆副驾驶员座椅安全带插口卡死，卡滞无法正常使用，因该故障无拆分维修件，故此更换座椅总成后故障排除"/>
    <s v="副驾驶员座椅装配不当"/>
    <s v="FH468100000054A1093"/>
    <s v="副驾驶员座椅总成"/>
    <s v="北京光华荣昌汽车部件有限公司"/>
    <s v="A1093"/>
    <s v="北京光华荣昌汽车部件有限公司"/>
    <s v="FH468100000054A1093"/>
    <s v="副驾驶员座椅总成"/>
    <s v="未确认"/>
    <d v="2020-01-16T08:56:27"/>
    <m/>
    <d v="2020-01-16T08:56:27"/>
    <s v="SP047"/>
    <m/>
    <s v="是"/>
    <m/>
    <m/>
    <m/>
    <m/>
    <m/>
    <s v="STCFT006032201912150001"/>
    <s v="生效"/>
    <m/>
    <s v="客户报修：车辆副驾驶座椅安全带插口损坏"/>
    <s v="审批人：_x000d_&#10;SP010_x000d_&#10;审批时间：_x000d_&#10;2019/12/23 13:27:40_x000d_&#10;审批意见：_x000d_&#10;驳回审批人：_x000d_&#10;SP010_x000d_&#10;审批时间：_x000d_&#10;2020/1/5 10:06:29_x000d_&#10;审批意见：_x000d_&#10;驳回_x000d_&#10;审批人：SP047_x000d_&#10;审批时间：2020/01/16  08:56:22_x000d_&#10;审批意见：快递快运_x000d_&#10;"/>
    <m/>
    <m/>
    <s v="中通大客户车辆，不限故障模式外出"/>
    <s v="12JSDX240TA（铝）"/>
    <m/>
    <s v="已结算"/>
    <d v="2020-01-31T23:59:59"/>
    <n v="941.08"/>
    <n v="123.48"/>
    <d v="1902-04-13T00:00:00"/>
    <d v="1900-05-29T13:40:48"/>
    <d v="1900-04-12T12:14:24"/>
    <d v="1899-12-30T00:00:00"/>
    <n v="2152.6400000000003"/>
    <m/>
    <m/>
    <m/>
    <m/>
    <m/>
    <m/>
    <m/>
    <s v="安全带"/>
    <m/>
    <x v="1"/>
  </r>
  <r>
    <x v="1"/>
    <s v="2450"/>
    <s v="北京福田戴姆勒汽车有限公司"/>
    <s v="RCFT007241201912010006"/>
    <e v="#N/A"/>
    <s v="终审通过"/>
    <s v="普通维修"/>
    <s v="整车"/>
    <s v="LRDV6PEC7KT019586"/>
    <s v="KT019586"/>
    <s v="欧曼"/>
    <s v="无"/>
    <s v="9系非公路车"/>
    <s v="服务产品线"/>
    <d v="2019-05-31T00:00:00"/>
    <d v="2019-06-28T00:00:00"/>
    <n v="22166"/>
    <m/>
    <s v="运输车"/>
    <s v="6×4"/>
    <s v="P002"/>
    <m/>
    <m/>
    <s v="00"/>
    <s v="ISGE5-320"/>
    <s v="76276168"/>
    <s v="福州"/>
    <s v="FT007241"/>
    <s v="FDFUJ002"/>
    <s v="厦门市星马王汽车销售有限公司"/>
    <s v="杨红平"/>
    <s v="3259DMPKB-B5T00100"/>
    <d v="2019-11-28T09:42:21"/>
    <d v="2019-12-01T16:48:40"/>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5:12:11"/>
    <s v="KBFT00724120191114001     扣工时费5.76元"/>
    <d v="2020-01-09T15:12:11"/>
    <s v="SP044"/>
    <m/>
    <s v="是"/>
    <m/>
    <m/>
    <m/>
    <m/>
    <m/>
    <m/>
    <m/>
    <m/>
    <m/>
    <m/>
    <s v="主驾座椅垫已支架紧固修复工时费"/>
    <m/>
    <s v="AB快报编号：KBFT00724120191114001"/>
    <s v="HW15710(Q)（铝）"/>
    <m/>
    <s v="已结算"/>
    <d v="2020-01-31T23:59:59"/>
    <n v="29.28"/>
    <n v="316.26"/>
    <d v="1899-12-30T00:00:00"/>
    <d v="1900-01-03T16:19:12"/>
    <d v="1900-01-02T05:16:48"/>
    <d v="1899-12-30T00:00:00"/>
    <n v="353.44"/>
    <m/>
    <m/>
    <m/>
    <m/>
    <m/>
    <m/>
    <m/>
    <s v="螺丝松动"/>
    <m/>
    <x v="1"/>
  </r>
  <r>
    <x v="1"/>
    <s v="2450"/>
    <s v="北京福田戴姆勒汽车有限公司"/>
    <s v="RCFT007241201912030006"/>
    <e v="#N/A"/>
    <s v="终审通过"/>
    <s v="普通维修"/>
    <s v="整车"/>
    <s v="LRDV6PEC5KR019602"/>
    <s v="KR019602"/>
    <s v="欧曼"/>
    <s v="无"/>
    <s v="9系非公路车"/>
    <s v="服务产品线"/>
    <d v="2019-05-31T00:00:00"/>
    <d v="2019-06-28T00:00:00"/>
    <n v="18289"/>
    <m/>
    <s v="运输车"/>
    <s v="6×4"/>
    <s v="P002"/>
    <m/>
    <m/>
    <s v="BJ3259DLPKB-AA"/>
    <s v="ISGE5-320"/>
    <s v="76276146"/>
    <s v="福州"/>
    <s v="FT007241"/>
    <s v="FDFUJ002"/>
    <s v="厦门市星马王汽车销售有限公司"/>
    <s v="杨红平"/>
    <s v="3259DMPKB-B5T00100"/>
    <d v="2019-11-28T16:04:15"/>
    <d v="2019-12-03T16:45:45"/>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5:32"/>
    <s v="质量快报KBFT00724120191114001：质量部：按照服务站方案处理，车辆先被动维修打胶处理。后续如仍不断出现，请重新反馈，费用先索赔供应商"/>
    <d v="2020-01-09T08:25:32"/>
    <s v="SP042"/>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07"/>
    <e v="#N/A"/>
    <s v="终审通过"/>
    <s v="普通维修"/>
    <s v="整车"/>
    <s v="LRDV6PEC2KT019608"/>
    <s v="KT019608"/>
    <s v="欧曼"/>
    <s v="无"/>
    <s v="9系非公路车"/>
    <s v="服务产品线"/>
    <d v="2019-05-30T00:00:00"/>
    <d v="2019-06-28T00:00:00"/>
    <n v="29824"/>
    <m/>
    <s v="运输车"/>
    <s v="6×4"/>
    <s v="P002"/>
    <m/>
    <m/>
    <s v="BJ3259DLPKB-AA"/>
    <s v="ISGE5-320"/>
    <s v="76276159"/>
    <s v="福州"/>
    <s v="FT007241"/>
    <s v="FDFUJ002"/>
    <s v="厦门市星马王汽车销售有限公司"/>
    <s v="杨红平"/>
    <s v="3259DMPKB-B5T00100"/>
    <d v="2019-11-29T09:21:45"/>
    <d v="2019-12-03T16:45:53"/>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5:13"/>
    <s v="质量快报KBFT00724120191114001：质量部：按照服务站方案处理，车辆先被动维修打胶处理。后续如仍不断出现，请重新反馈，费用先索赔供应商"/>
    <d v="2020-01-09T08:25:13"/>
    <s v="SP042"/>
    <m/>
    <s v="是"/>
    <m/>
    <m/>
    <m/>
    <m/>
    <m/>
    <m/>
    <m/>
    <m/>
    <m/>
    <m/>
    <s v="工时费：180元 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08"/>
    <e v="#N/A"/>
    <s v="终审通过"/>
    <s v="普通维修"/>
    <s v="整车"/>
    <s v="LRDV6PEC5KR019647"/>
    <s v="KR019647"/>
    <s v="欧曼"/>
    <s v="无"/>
    <s v="9系非公路车"/>
    <s v="服务产品线"/>
    <d v="2019-05-30T00:00:00"/>
    <d v="2019-07-09T00:00:00"/>
    <n v="19163"/>
    <m/>
    <s v="运输车"/>
    <s v="6×4"/>
    <s v="P002"/>
    <m/>
    <m/>
    <s v="BJ3259DLPKB-AA"/>
    <s v="ISGE5-320"/>
    <s v="76276184"/>
    <s v="福州"/>
    <s v="FT007241"/>
    <s v="FDFUJ002"/>
    <s v="厦门市星马王汽车销售有限公司"/>
    <s v="杨红平"/>
    <s v="3259DMPKB-B5T00100"/>
    <d v="2019-11-29T09:28:03"/>
    <d v="2019-12-03T16:52:54"/>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4:15"/>
    <s v="质量快报KBFT00724120191114001：质量部：按照服务站方案处理，车辆先被动维修打胶处理。后续如仍不断出现，请重新反馈，费用先索赔供应商"/>
    <d v="2020-01-09T08:24:15"/>
    <s v="SP042"/>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09"/>
    <e v="#N/A"/>
    <s v="终审通过"/>
    <s v="普通维修"/>
    <s v="整车"/>
    <s v="LRDV6PEC4KT019609"/>
    <s v="KT019609"/>
    <s v="欧曼"/>
    <s v="无"/>
    <s v="9系非公路车"/>
    <s v="服务产品线"/>
    <d v="2019-05-30T00:00:00"/>
    <d v="2019-07-09T00:00:00"/>
    <n v="23854"/>
    <m/>
    <s v="运输车"/>
    <s v="6×4"/>
    <s v="P002"/>
    <m/>
    <m/>
    <s v="BJ3259DLPKB-AA"/>
    <s v="ISGE5-320"/>
    <s v="76276163"/>
    <s v="福州"/>
    <s v="FT007241"/>
    <s v="FDFUJ002"/>
    <s v="厦门市星马王汽车销售有限公司"/>
    <s v="杨红平"/>
    <s v="3259DMPKB-B5T00100"/>
    <d v="2019-11-29T09:34:52"/>
    <d v="2019-12-03T17:25:22"/>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3:55"/>
    <s v="质量快报KBFT00724120191114001：质量部：按照服务站方案处理，车辆先被动维修打胶处理。后续如仍不断出现，请重新反馈，费用先索赔供应商"/>
    <d v="2020-01-09T08:23:55"/>
    <s v="SP042"/>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10"/>
    <e v="#N/A"/>
    <s v="终审通过"/>
    <s v="普通维修"/>
    <s v="整车"/>
    <s v="LRDV6PEC8KR019612"/>
    <s v="KR019612"/>
    <s v="欧曼"/>
    <s v="无"/>
    <s v="9系非公路车"/>
    <s v="服务产品线"/>
    <d v="2019-05-30T00:00:00"/>
    <d v="2019-06-28T00:00:00"/>
    <n v="23976"/>
    <m/>
    <s v="运输车"/>
    <s v="6×4"/>
    <s v="P002"/>
    <m/>
    <m/>
    <s v="BJ3259DLPKB-AA"/>
    <s v="ISGE5-320"/>
    <s v="76276154"/>
    <s v="福州"/>
    <s v="FT007241"/>
    <s v="FDFUJ002"/>
    <s v="厦门市星马王汽车销售有限公司"/>
    <s v="杨红平"/>
    <s v="3259DMPKB-B5T00100"/>
    <d v="2019-11-29T09:42:20"/>
    <d v="2019-12-03T17:25:29"/>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3:35"/>
    <s v="质量快报KBFT00724120191114001：质量部：按照服务站方案处理，车辆先被动维修打胶处理。后续如仍不断出现，请重新反馈，费用先索赔供应商"/>
    <d v="2020-01-09T08:23:35"/>
    <s v="SP042"/>
    <m/>
    <s v="是"/>
    <m/>
    <m/>
    <m/>
    <m/>
    <m/>
    <m/>
    <m/>
    <m/>
    <m/>
    <m/>
    <s v="工"/>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11"/>
    <e v="#N/A"/>
    <s v="终审通过"/>
    <s v="普通维修"/>
    <s v="整车"/>
    <s v="LRDV6PEC6KT019644"/>
    <s v="KT019644"/>
    <s v="欧曼"/>
    <s v="无"/>
    <s v="9系非公路车"/>
    <s v="服务产品线"/>
    <d v="2019-05-31T00:00:00"/>
    <d v="2019-06-28T00:00:00"/>
    <n v="28117"/>
    <m/>
    <s v="运输车"/>
    <s v="6×4"/>
    <s v="P002"/>
    <m/>
    <m/>
    <s v="BJ3259DLPKB-AA"/>
    <s v="ISGE5-320"/>
    <s v="76276176"/>
    <s v="福州"/>
    <s v="FT007241"/>
    <s v="FDFUJ002"/>
    <s v="厦门市星马王汽车销售有限公司"/>
    <s v="杨红平"/>
    <s v="3259DMPKB-B5T00100"/>
    <d v="2019-11-29T09:46:00"/>
    <d v="2019-12-03T17:25:39"/>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3:22"/>
    <s v="质量快报KBFT00724120191114001：质量部：按照服务站方案处理，车辆先被动维修打胶处理。后续如仍不断出现，请重新反馈，费用先索赔供应商"/>
    <d v="2020-01-09T08:23:22"/>
    <s v="SP042"/>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30012"/>
    <e v="#N/A"/>
    <s v="终审通过"/>
    <s v="普通维修"/>
    <s v="整车"/>
    <s v="LRDV6PEC7KR019634"/>
    <s v="KR019634"/>
    <s v="欧曼"/>
    <s v="无"/>
    <s v="9系非公路车"/>
    <s v="服务产品线"/>
    <d v="2019-05-31T00:00:00"/>
    <d v="2019-06-28T00:00:00"/>
    <n v="23240"/>
    <m/>
    <s v="运输车"/>
    <s v="6×4"/>
    <s v="P002"/>
    <m/>
    <m/>
    <s v="BJ3259DLPKB-AA"/>
    <s v="ISGE5-320"/>
    <s v="76276174"/>
    <s v="福州"/>
    <s v="FT007241"/>
    <s v="FDFUJ002"/>
    <s v="厦门市星马王汽车销售有限公司"/>
    <s v="杨红平"/>
    <s v="3259DMPKB-B5T00100"/>
    <d v="2019-11-29T10:37:41"/>
    <d v="2019-12-03T17:26:09"/>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23:10"/>
    <s v="质量快报KBFT00724120191114001：质量部：按照服务站方案处理，车辆先被动维修打胶处理。后续如仍不断出现，请重新反馈，费用先索赔供应商"/>
    <d v="2020-01-09T08:23:10"/>
    <s v="SP042"/>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13"/>
    <e v="#N/A"/>
    <s v="终审通过"/>
    <s v="普通维修"/>
    <s v="整车"/>
    <s v="LRDV6PEC1KR019614"/>
    <s v="KR019614"/>
    <s v="欧曼"/>
    <s v="无"/>
    <s v="9系非公路车"/>
    <s v="服务产品线"/>
    <d v="2019-05-31T00:00:00"/>
    <d v="2019-06-28T00:00:00"/>
    <n v="24554"/>
    <m/>
    <s v="运输车"/>
    <s v="6×4"/>
    <s v="P002"/>
    <m/>
    <m/>
    <s v="BJ3259DLPKB-AA"/>
    <s v="ISGE5-320"/>
    <s v="76276157"/>
    <s v="福州"/>
    <s v="FT007241"/>
    <s v="FDFUJ002"/>
    <s v="厦门市星马王汽车销售有限公司"/>
    <s v="杨红平"/>
    <s v="3259DMPKB-B5T00100"/>
    <d v="2019-11-30T10:24:31"/>
    <d v="2019-12-04T17:44:56"/>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1:59"/>
    <s v="KBFT00724120191114001质量部：按照服务站方案处理，车辆先被动维修打胶处理。后续如仍不断出现，请重新反馈，费用先索赔供应商_x000d_"/>
    <d v="2020-01-09T09:01:59"/>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15"/>
    <e v="#N/A"/>
    <s v="终审通过"/>
    <s v="普通维修"/>
    <s v="整车"/>
    <s v="LRDV6PECXKR019627"/>
    <s v="KR019627"/>
    <s v="欧曼"/>
    <s v="无"/>
    <s v="9系非公路车"/>
    <s v="服务产品线"/>
    <d v="2019-05-31T00:00:00"/>
    <d v="2019-07-09T00:00:00"/>
    <n v="18041"/>
    <m/>
    <s v="运输车"/>
    <s v="6×4"/>
    <s v="P002"/>
    <m/>
    <m/>
    <s v="BJ3259DLPKB-AA"/>
    <s v="ISGE5-320"/>
    <s v="76276167"/>
    <s v="福州"/>
    <s v="FT007241"/>
    <s v="FDFUJ002"/>
    <s v="厦门市星马王汽车销售有限公司"/>
    <s v="杨红平"/>
    <s v="3259DMPKB-B5T00100"/>
    <d v="2019-11-30T10:20:21"/>
    <d v="2019-12-04T17:45:25"/>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7:02"/>
    <s v="KBFT00724120191114001质量部：按照服务站方案处理，车辆先被动维修打胶处理。后续如仍不断出现，请重新反馈，费用先索赔供应商_x000d_"/>
    <d v="2020-01-09T09:07:02"/>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16"/>
    <e v="#N/A"/>
    <s v="终审通过"/>
    <s v="普通维修"/>
    <s v="整车"/>
    <s v="LRDV6PEC4KT019643"/>
    <s v="KT019643"/>
    <s v="欧曼"/>
    <s v="无"/>
    <s v="9系非公路车"/>
    <s v="服务产品线"/>
    <d v="2019-05-31T00:00:00"/>
    <d v="2019-07-09T00:00:00"/>
    <n v="23926"/>
    <m/>
    <s v="运输车"/>
    <s v="6×4"/>
    <s v="P002"/>
    <m/>
    <m/>
    <s v="BJ3259DLPKB-AA"/>
    <s v="ISGE5-320"/>
    <s v="76276156"/>
    <s v="福州"/>
    <s v="FT007241"/>
    <s v="FDFUJ002"/>
    <s v="厦门市星马王汽车销售有限公司"/>
    <s v="杨红平"/>
    <s v="3259DMPKB-B5T00100"/>
    <d v="2019-11-30T10:15:08"/>
    <d v="2019-12-04T17:45:34"/>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6:49"/>
    <s v="KBFT00724120191114001质量部：按照服务站方案处理，车辆先被动维修打胶处理。后续如仍不断出现，请重新反馈，费用先索赔供应商_x000d_"/>
    <d v="2020-01-09T09:06:49"/>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17"/>
    <e v="#N/A"/>
    <s v="终审通过"/>
    <s v="普通维修"/>
    <s v="整车"/>
    <s v="LRDV6PEC2KT019625"/>
    <s v="KT019625"/>
    <s v="欧曼"/>
    <s v="无"/>
    <s v="9系非公路车"/>
    <s v="服务产品线"/>
    <d v="2019-05-31T00:00:00"/>
    <d v="2019-06-28T00:00:00"/>
    <n v="21679"/>
    <m/>
    <s v="运输车"/>
    <s v="6×4"/>
    <s v="P002"/>
    <m/>
    <m/>
    <s v="BJ3259DLPKB-AA"/>
    <s v="ISGE5-320"/>
    <s v="76276183"/>
    <s v="福州"/>
    <s v="FT007241"/>
    <s v="FDFUJ002"/>
    <s v="厦门市星马王汽车销售有限公司"/>
    <s v="杨红平"/>
    <s v="3259DMPKB-B5T00100"/>
    <d v="2019-11-30T10:09:15"/>
    <d v="2019-12-04T17:45:41"/>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6:35"/>
    <s v="KBFT00724120191114001质量部：按照服务站方案处理，车辆先被动维修打胶处理。后续如仍不断出现，请重新反馈，费用先索赔供应商_x000d_"/>
    <d v="2020-01-09T09:06:35"/>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20"/>
    <e v="#N/A"/>
    <s v="终审通过"/>
    <s v="普通维修"/>
    <s v="整车"/>
    <s v="LRDV6PEC9KT019640"/>
    <s v="KT019640"/>
    <s v="欧曼"/>
    <s v="无"/>
    <s v="9系非公路车"/>
    <s v="服务产品线"/>
    <d v="2019-05-31T00:00:00"/>
    <d v="2019-06-28T00:00:00"/>
    <n v="20045"/>
    <m/>
    <s v="运输车"/>
    <s v="6×4"/>
    <s v="P002"/>
    <m/>
    <m/>
    <s v="BJ3259DLPKB-AA"/>
    <s v="ISGE5-320"/>
    <s v="76276178"/>
    <s v="福州"/>
    <s v="FT007241"/>
    <s v="FDFUJ002"/>
    <s v="厦门市星马王汽车销售有限公司"/>
    <s v="杨红平"/>
    <s v="3259DMPKB-B5T00100"/>
    <d v="2019-11-29T15:27:35"/>
    <d v="2019-12-04T17:46:03"/>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5:37"/>
    <s v="KBFT00724120191114001质量部：按照服务站方案处理，车辆先被动维修打胶处理。后续如仍不断出现，请重新反馈，费用先索赔供应商_x000d_"/>
    <d v="2020-01-09T09:05:37"/>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21"/>
    <e v="#N/A"/>
    <s v="终审通过"/>
    <s v="普通维修"/>
    <s v="整车"/>
    <s v="LRDV6PEC5KR019597"/>
    <s v="KR019597"/>
    <s v="欧曼"/>
    <s v="无"/>
    <s v="9系非公路车"/>
    <s v="服务产品线"/>
    <d v="2019-05-31T00:00:00"/>
    <d v="2019-07-09T00:00:00"/>
    <n v="18104"/>
    <m/>
    <s v="运输车"/>
    <s v="6×4"/>
    <s v="P002"/>
    <m/>
    <m/>
    <s v="00"/>
    <s v="ISGE5-320"/>
    <s v="76276191"/>
    <s v="福州"/>
    <s v="FT007241"/>
    <s v="FDFUJ002"/>
    <s v="厦门市星马王汽车销售有限公司"/>
    <s v="杨红平"/>
    <s v="3259DMPKB-B5T00100"/>
    <d v="2019-11-29T15:06:21"/>
    <d v="2019-12-04T17:46:10"/>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4:47"/>
    <s v="KBFT00724120191114001质量部：按照服务站方案处理，车辆先被动维修打胶处理。后续如仍不断出现，请重新反馈，费用先索赔供应商_x000d_"/>
    <d v="2020-01-09T09:04:47"/>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22"/>
    <e v="#N/A"/>
    <s v="终审通过"/>
    <s v="普通维修"/>
    <s v="整车"/>
    <s v="LRDV6PEC6KR019639"/>
    <s v="KR019639"/>
    <s v="欧曼"/>
    <s v="无"/>
    <s v="9系非公路车"/>
    <s v="服务产品线"/>
    <d v="2019-05-31T00:00:00"/>
    <d v="2019-07-09T00:00:00"/>
    <n v="19882"/>
    <m/>
    <s v="运输车"/>
    <s v="6×4"/>
    <s v="P002"/>
    <m/>
    <m/>
    <s v="00"/>
    <s v="ISGE5-320"/>
    <s v="76276188"/>
    <s v="福州"/>
    <s v="FT007241"/>
    <s v="FDFUJ002"/>
    <s v="厦门市星马王汽车销售有限公司"/>
    <s v="杨红平"/>
    <s v="3259DMPKB-B5T00100"/>
    <d v="2019-11-29T15:00:19"/>
    <d v="2019-12-04T17:46:17"/>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3:17"/>
    <s v="KBFT00724120191114001质量部：按照服务站方案处理，车辆先被动维修打胶处理。后续如仍不断出现，请重新反馈，费用先索赔供应商_x000d_"/>
    <d v="2020-01-09T09:03:17"/>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40023"/>
    <e v="#N/A"/>
    <s v="终审通过"/>
    <s v="普通维修"/>
    <s v="整车"/>
    <s v="LRDV6PECXKR019613"/>
    <s v="KR019613"/>
    <s v="欧曼"/>
    <s v="无"/>
    <s v="9系非公路车"/>
    <s v="服务产品线"/>
    <d v="2019-05-30T00:00:00"/>
    <d v="2019-06-28T00:00:00"/>
    <n v="14589"/>
    <m/>
    <s v="运输车"/>
    <s v="6×4"/>
    <s v="P002"/>
    <m/>
    <m/>
    <s v="BJ3259DLPKB-AA"/>
    <s v="ISGE5-320"/>
    <s v="76276153"/>
    <s v="福州"/>
    <s v="FT007241"/>
    <s v="FDFUJ002"/>
    <s v="厦门市星马王汽车销售有限公司"/>
    <s v="杨红平"/>
    <s v="3259DMPKB-B5T00100"/>
    <d v="2019-11-29T14:33:50"/>
    <d v="2019-12-04T17:46:30"/>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9:00:53"/>
    <s v="KBFT00724120191114001质量部：按照服务站方案处理，车辆先被动维修打胶处理。后续如仍不断出现，请重新反馈，费用先索赔供应商_x000d_"/>
    <d v="2020-01-09T09:00:53"/>
    <s v="SP043"/>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50004"/>
    <e v="#N/A"/>
    <s v="终审通过"/>
    <s v="普通维修"/>
    <s v="整车"/>
    <s v="LRDV6PEC8KT019628"/>
    <s v="KT019628"/>
    <s v="欧曼"/>
    <s v="无"/>
    <s v="9系非公路车"/>
    <s v="服务产品线"/>
    <d v="2019-05-31T00:00:00"/>
    <d v="2019-06-28T00:00:00"/>
    <n v="22240"/>
    <m/>
    <s v="运输车"/>
    <s v="6×4"/>
    <s v="P002"/>
    <m/>
    <m/>
    <s v="BJ3259DLPKB-AA"/>
    <s v="ISGE5-320"/>
    <s v="76276152"/>
    <s v="福州"/>
    <s v="FT007241"/>
    <s v="FDFUJ002"/>
    <s v="厦门市星马王汽车销售有限公司"/>
    <s v="杨红平"/>
    <s v="3259DMPKB-B5T00100"/>
    <d v="2019-11-30T12:21:09"/>
    <d v="2019-12-05T11:32:07"/>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9:48:27"/>
    <s v="KBFT00724120191114001质量部：按照服务站方案处理，车辆先被动维修打胶处理。后续如仍不断出现，请重新反馈，费用先索赔供应商   扣工时费0.88元"/>
    <d v="2020-01-09T19:48:27"/>
    <s v="SP044"/>
    <m/>
    <s v="是"/>
    <m/>
    <m/>
    <m/>
    <m/>
    <m/>
    <m/>
    <m/>
    <m/>
    <m/>
    <m/>
    <s v="工时费：180元，材料费：30元"/>
    <m/>
    <s v="AB快报编号：KBFT00724120191114001"/>
    <s v="HW15710(Q)（铝）"/>
    <m/>
    <s v="已结算"/>
    <d v="2020-01-31T23:59:59"/>
    <n v="24.4"/>
    <n v="324.8"/>
    <d v="1899-12-30T00:00:00"/>
    <d v="1900-01-02T21:36:00"/>
    <d v="1900-01-01T16:19:12"/>
    <d v="1899-12-30T00:00:00"/>
    <n v="355.78"/>
    <m/>
    <m/>
    <m/>
    <m/>
    <m/>
    <m/>
    <m/>
    <s v="螺丝松动"/>
    <m/>
    <x v="1"/>
  </r>
  <r>
    <x v="1"/>
    <s v="2450"/>
    <s v="北京福田戴姆勒汽车有限公司"/>
    <s v="RCFT007241201912050005"/>
    <e v="#N/A"/>
    <s v="终审通过"/>
    <s v="普通维修"/>
    <s v="整车"/>
    <s v="LRDV6PEC7KT018891"/>
    <s v="KT018891"/>
    <s v="欧曼"/>
    <s v="无"/>
    <s v="9系非公路车"/>
    <s v="服务产品线"/>
    <d v="2019-05-31T00:00:00"/>
    <d v="2019-06-28T00:00:00"/>
    <n v="22645"/>
    <m/>
    <s v="运输车"/>
    <s v="6×4"/>
    <s v="P002"/>
    <m/>
    <m/>
    <s v="00"/>
    <s v="ISGE5-320"/>
    <s v="76275302"/>
    <s v="福州"/>
    <s v="FT007241"/>
    <s v="FDFUJ002"/>
    <s v="厦门市星马王汽车销售有限公司"/>
    <s v="杨红平"/>
    <s v="3259DMPKB-B5T00100"/>
    <d v="2019-11-30T11:43:12"/>
    <d v="2019-12-05T11:32:16"/>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9:47:08"/>
    <s v="KBFT00724120191114001质量部：按照服务站方案处理，车辆先被动维修打胶处理。后续如仍不断出现，请重新反馈，费用先索赔供应商  扣工时费0.88元"/>
    <d v="2020-01-09T19:47:08"/>
    <s v="SP044"/>
    <m/>
    <s v="是"/>
    <m/>
    <m/>
    <m/>
    <m/>
    <m/>
    <m/>
    <m/>
    <m/>
    <m/>
    <m/>
    <s v="工时费：180元，材料费：30元"/>
    <m/>
    <s v="AB快报编号：KBFT00724120191114001"/>
    <s v="HW15710(Q)（铝）"/>
    <m/>
    <s v="已结算"/>
    <d v="2020-01-31T23:59:59"/>
    <n v="24.4"/>
    <n v="324.8"/>
    <d v="1899-12-30T00:00:00"/>
    <d v="1900-01-02T21:36:00"/>
    <d v="1900-01-01T16:19:12"/>
    <d v="1899-12-30T00:00:00"/>
    <n v="355.78"/>
    <m/>
    <m/>
    <m/>
    <m/>
    <m/>
    <m/>
    <m/>
    <s v="螺丝松动"/>
    <m/>
    <x v="1"/>
  </r>
  <r>
    <x v="1"/>
    <s v="2450"/>
    <s v="北京福田戴姆勒汽车有限公司"/>
    <s v="RCFT007241201912050008"/>
    <e v="#N/A"/>
    <s v="终审通过"/>
    <s v="普通维修"/>
    <s v="整车"/>
    <s v="LRDV6PEC2KR019637"/>
    <s v="KR019637"/>
    <s v="欧曼"/>
    <s v="无"/>
    <s v="9系非公路车"/>
    <s v="服务产品线"/>
    <d v="2019-05-31T00:00:00"/>
    <d v="2019-07-09T00:00:00"/>
    <n v="22467"/>
    <m/>
    <s v="运输车"/>
    <s v="6×4"/>
    <s v="P002"/>
    <m/>
    <m/>
    <s v="BJ3259DLPKB-AA"/>
    <s v="ISGE5-320"/>
    <s v="76276170"/>
    <s v="福州"/>
    <s v="FT007241"/>
    <s v="FDFUJ002"/>
    <s v="厦门市星马王汽车销售有限公司"/>
    <s v="杨红平"/>
    <s v="3259DMPKB-B5T00100"/>
    <d v="2019-11-30T11:37:40"/>
    <d v="2019-12-05T11:32:50"/>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9:44:35"/>
    <s v="KBFT00724120191114001   扣工时费0.88元"/>
    <d v="2020-01-09T19:44:35"/>
    <s v="SP044"/>
    <m/>
    <s v="是"/>
    <m/>
    <m/>
    <m/>
    <m/>
    <m/>
    <m/>
    <m/>
    <m/>
    <m/>
    <m/>
    <s v="工时费：180元，材料费：30元"/>
    <m/>
    <s v="AB快报编号：KBFT00724120191114001"/>
    <s v="HW15710(Q)（铝）"/>
    <m/>
    <s v="已结算"/>
    <d v="2020-01-31T23:59:59"/>
    <n v="24.4"/>
    <n v="324.8"/>
    <d v="1899-12-30T00:00:00"/>
    <d v="1900-01-02T21:36:00"/>
    <d v="1900-01-01T16:19:12"/>
    <d v="1899-12-30T00:00:00"/>
    <n v="355.78"/>
    <m/>
    <m/>
    <m/>
    <m/>
    <m/>
    <m/>
    <m/>
    <s v="螺丝松动"/>
    <m/>
    <x v="1"/>
  </r>
  <r>
    <x v="1"/>
    <s v="2450"/>
    <s v="北京福田戴姆勒汽车有限公司"/>
    <s v="RCFT007241201912070001"/>
    <e v="#N/A"/>
    <s v="终审通过"/>
    <s v="普通维修"/>
    <s v="整车"/>
    <s v="LRDV6PEC9KT019590"/>
    <s v="KT019590"/>
    <s v="欧曼"/>
    <s v="无"/>
    <s v="9系非公路车"/>
    <s v="服务产品线"/>
    <d v="2019-05-31T00:00:00"/>
    <d v="2019-07-09T00:00:00"/>
    <n v="12048"/>
    <m/>
    <s v="运输车"/>
    <s v="6×4"/>
    <s v="P002"/>
    <m/>
    <m/>
    <s v="00"/>
    <s v="ISGE5-320"/>
    <s v="76276164"/>
    <s v="福州"/>
    <s v="FT007241"/>
    <s v="FDFUJ002"/>
    <s v="厦门市星马王汽车销售有限公司"/>
    <s v="杨红平"/>
    <s v="3259DMPKB-B5T00100"/>
    <d v="2019-12-01T09:33:49"/>
    <d v="2019-12-07T17:05:23"/>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19:16"/>
    <s v="KBFT00724120191114001工时费、材料费正常提报，不能填到其他费用。快报批复打胶处理，索赔供应商"/>
    <d v="2020-01-09T10:19:16"/>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70002"/>
    <e v="#N/A"/>
    <s v="终审通过"/>
    <s v="普通维修"/>
    <s v="整车"/>
    <s v="LRDV6PEC1KR019600"/>
    <s v="KR019600"/>
    <s v="欧曼"/>
    <s v="无"/>
    <s v="9系非公路车"/>
    <s v="服务产品线"/>
    <d v="2019-05-31T00:00:00"/>
    <d v="2019-07-09T00:00:00"/>
    <n v="25978"/>
    <m/>
    <s v="运输车"/>
    <s v="6×4"/>
    <s v="P002"/>
    <m/>
    <m/>
    <s v="BJ3259DLPKB-AA"/>
    <s v="ISGE5-320"/>
    <s v="76276150"/>
    <s v="福州"/>
    <s v="FT007241"/>
    <s v="FDFUJ002"/>
    <s v="厦门市星马王汽车销售有限公司"/>
    <s v="杨红平"/>
    <s v="3259DMPKB-B5T00100"/>
    <d v="2019-12-01T09:41:37"/>
    <d v="2019-12-07T17:05:32"/>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19:00"/>
    <s v="KBFT00724120191114001工时费、材料费正常提报，不能填到其他费用。快报批复打胶处理，索赔供应商"/>
    <d v="2020-01-09T10:19:00"/>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70006"/>
    <e v="#N/A"/>
    <s v="终审通过"/>
    <s v="普通维修"/>
    <s v="整车"/>
    <s v="LRDV6PEC0KT019588"/>
    <s v="KT019588"/>
    <s v="欧曼"/>
    <s v="无"/>
    <s v="9系非公路车"/>
    <s v="服务产品线"/>
    <d v="2019-05-31T00:00:00"/>
    <d v="2019-07-09T00:00:00"/>
    <n v="14391"/>
    <m/>
    <s v="运输车"/>
    <s v="6×4"/>
    <s v="P002"/>
    <m/>
    <m/>
    <s v="00"/>
    <s v="ISGE5-320"/>
    <s v="76276147"/>
    <s v="福州"/>
    <s v="FT007241"/>
    <s v="FDFUJ002"/>
    <s v="厦门市星马王汽车销售有限公司"/>
    <s v="杨红平"/>
    <s v="3259DMPKB-B5T00100"/>
    <d v="2019-12-01T10:19:40"/>
    <d v="2019-12-07T17:06:02"/>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18:44"/>
    <s v="KBFT00724120191114001工时费、材料费正常提报，不能填到其他费用。快报批复打胶处理，索赔供应商"/>
    <d v="2020-01-09T10:18:44"/>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70007"/>
    <e v="#N/A"/>
    <s v="终审通过"/>
    <s v="普通维修"/>
    <s v="整车"/>
    <s v="LRDV6PEC9KT019623"/>
    <s v="KT019623"/>
    <s v="欧曼"/>
    <s v="无"/>
    <s v="9系非公路车"/>
    <s v="服务产品线"/>
    <d v="2019-05-31T00:00:00"/>
    <d v="2019-06-28T00:00:00"/>
    <n v="29424"/>
    <m/>
    <s v="运输车"/>
    <s v="6×4"/>
    <s v="P002"/>
    <m/>
    <m/>
    <s v="BJ3259DLPKB-AA"/>
    <s v="ISGE5-320"/>
    <s v="76276177"/>
    <s v="福州"/>
    <s v="FT007241"/>
    <s v="FDFUJ002"/>
    <s v="厦门市星马王汽车销售有限公司"/>
    <s v="杨红平"/>
    <s v="3259DMPKB-B5T00100"/>
    <d v="2019-12-01T10:29:41"/>
    <d v="2019-12-07T17:06:09"/>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18:19"/>
    <s v="KBFT00724120191114001 质量部：按照服务站方案处理，车辆先被动维修打胶处理。后续如仍不断出现，请重新反馈，费用先索赔供应商"/>
    <d v="2020-01-09T10:18:19"/>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70008"/>
    <e v="#N/A"/>
    <s v="终审通过"/>
    <s v="普通维修"/>
    <s v="整车"/>
    <s v="LRDV6PEC9KR019599"/>
    <s v="KR019599"/>
    <s v="欧曼"/>
    <s v="无"/>
    <s v="9系非公路车"/>
    <s v="服务产品线"/>
    <d v="2019-05-31T00:00:00"/>
    <d v="2019-07-09T00:00:00"/>
    <n v="23388"/>
    <m/>
    <s v="运输车"/>
    <s v="6×4"/>
    <s v="P002"/>
    <m/>
    <m/>
    <s v="BJ3259DLPKB-AA"/>
    <s v="ISGE5-320"/>
    <s v="76276155"/>
    <s v="福州"/>
    <s v="FT007241"/>
    <s v="FDFUJ002"/>
    <s v="厦门市星马王汽车销售有限公司"/>
    <s v="杨红平"/>
    <s v="3259DMPKB-B5T00100"/>
    <d v="2019-12-01T11:02:51"/>
    <d v="2019-12-07T17:06:16"/>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17:50"/>
    <s v="KBFT00724120191114001 质量部：按照服务站方案处理，车辆先被动维修打胶处理。后续如仍不断出现，请重新反馈，费用先索赔供应商"/>
    <d v="2020-01-09T10:17:50"/>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70015"/>
    <e v="#N/A"/>
    <s v="终审通过"/>
    <s v="普通维修"/>
    <s v="整车"/>
    <s v="LRDV6PEC2KT019611"/>
    <s v="KT019611"/>
    <s v="欧曼"/>
    <s v="无"/>
    <s v="9系非公路车"/>
    <s v="服务产品线"/>
    <d v="2019-05-30T00:00:00"/>
    <d v="2019-06-28T00:00:00"/>
    <n v="26608"/>
    <m/>
    <s v="运输车"/>
    <s v="6×4"/>
    <s v="P002"/>
    <m/>
    <m/>
    <s v="BJ3259DLPKB-AA"/>
    <s v="ISGE5-320"/>
    <s v="76276151"/>
    <s v="福州"/>
    <s v="FT007241"/>
    <s v="FDFUJ002"/>
    <s v="厦门市星马王汽车销售有限公司"/>
    <s v="杨红平"/>
    <s v="3259DMPKB-B5T00100"/>
    <d v="2019-12-02T09:05:06"/>
    <d v="2019-12-07T17:49:38"/>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45:05"/>
    <s v="KBFT00724120191114001"/>
    <d v="2020-01-09T10:45:05"/>
    <s v="SP05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090002"/>
    <e v="#N/A"/>
    <s v="终审通过"/>
    <s v="普通维修"/>
    <s v="整车"/>
    <s v="LRDV6PEC4KT019593"/>
    <s v="KT019593"/>
    <s v="欧曼"/>
    <s v="无"/>
    <s v="9系非公路车"/>
    <s v="服务产品线"/>
    <d v="2019-05-31T00:00:00"/>
    <d v="2019-07-09T00:00:00"/>
    <n v="22777"/>
    <m/>
    <s v="运输车"/>
    <s v="6×4"/>
    <s v="P002"/>
    <m/>
    <m/>
    <s v="00"/>
    <s v="ISGE5-320"/>
    <s v="76276172"/>
    <s v="福州"/>
    <s v="FT007241"/>
    <s v="FDFUJ002"/>
    <s v="厦门市星马王汽车销售有限公司"/>
    <s v="杨红平"/>
    <s v="3259DMPKB-B5T00100"/>
    <d v="2019-12-02T09:53:29"/>
    <d v="2019-12-09T10:28:55"/>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08:56:56"/>
    <s v="KBFT00724120191114001"/>
    <d v="2020-01-09T08:56:56"/>
    <s v="SP041"/>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100001"/>
    <e v="#N/A"/>
    <s v="终审通过"/>
    <s v="普通维修"/>
    <s v="整车"/>
    <s v="LRDV6PEC0KT019641"/>
    <s v="KT019641"/>
    <s v="欧曼"/>
    <s v="无"/>
    <s v="9系非公路车"/>
    <s v="服务产品线"/>
    <d v="2019-05-31T00:00:00"/>
    <d v="2019-06-28T00:00:00"/>
    <n v="19185"/>
    <m/>
    <s v="运输车"/>
    <s v="6×4"/>
    <s v="P002"/>
    <m/>
    <m/>
    <s v="00"/>
    <s v="ISGE5-320"/>
    <s v="76276189"/>
    <s v="福州"/>
    <s v="FT007241"/>
    <s v="FDFUJ002"/>
    <s v="厦门市星马王汽车销售有限公司"/>
    <s v="杨红平"/>
    <s v="3259DMPKB-B5T00100"/>
    <d v="2019-12-02T10:16:40"/>
    <d v="2019-12-10T10:18:32"/>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26:32"/>
    <s v="KBFT00724120191114001 质量部：按照服务站方案处理，车辆先被动维修打胶处理。后续如仍不断出现，请重新反馈，费用先索赔供应商"/>
    <d v="2020-01-09T10:26:32"/>
    <s v="SP045"/>
    <m/>
    <s v="是"/>
    <m/>
    <m/>
    <m/>
    <m/>
    <m/>
    <m/>
    <m/>
    <m/>
    <m/>
    <m/>
    <s v="已重新修改责任单位，提报工时及材料费，辛苦领导重新审批。;"/>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100002"/>
    <e v="#N/A"/>
    <s v="终审通过"/>
    <s v="普通维修"/>
    <s v="整车"/>
    <s v="LRDV6PEC0KT019591"/>
    <s v="KT019591"/>
    <s v="欧曼"/>
    <s v="无"/>
    <s v="9系非公路车"/>
    <s v="服务产品线"/>
    <d v="2019-05-31T00:00:00"/>
    <d v="2019-07-09T00:00:00"/>
    <n v="18727"/>
    <m/>
    <s v="运输车"/>
    <s v="6×4"/>
    <s v="P002"/>
    <m/>
    <m/>
    <s v="00"/>
    <s v="ISGE5-320"/>
    <s v="76276148"/>
    <s v="福州"/>
    <s v="FT007241"/>
    <s v="FDFUJ002"/>
    <s v="厦门市星马王汽车销售有限公司"/>
    <s v="杨红平"/>
    <s v="3259DMPKB-B5T00100"/>
    <d v="2019-12-02T10:29:13"/>
    <d v="2019-12-10T10:18:40"/>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0:33:45"/>
    <s v="KBFT00724120191114001 质量部：按照服务站方案处理，车辆先被动维修打胶处理。后续如仍不断出现，请重新反馈，费用先索赔供应商"/>
    <d v="2020-01-09T10:33:45"/>
    <s v="SP045"/>
    <m/>
    <s v="是"/>
    <m/>
    <m/>
    <m/>
    <m/>
    <m/>
    <m/>
    <m/>
    <m/>
    <m/>
    <m/>
    <s v="工时费：180元，材料费：30元"/>
    <m/>
    <s v="AB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100003"/>
    <e v="#N/A"/>
    <s v="终审通过"/>
    <s v="普通维修"/>
    <s v="整车"/>
    <s v="LRDV6PEC6KR019625"/>
    <s v="KR019625"/>
    <s v="欧曼"/>
    <s v="无"/>
    <s v="9系非公路车"/>
    <s v="服务产品线"/>
    <d v="2019-05-30T00:00:00"/>
    <d v="2019-07-09T00:00:00"/>
    <n v="23332"/>
    <m/>
    <s v="运输车"/>
    <s v="6×4"/>
    <s v="P002"/>
    <m/>
    <m/>
    <s v="BJ3259DLPKB-AA"/>
    <s v="ISGE5-320"/>
    <s v="76276185"/>
    <s v="福州"/>
    <s v="FT007241"/>
    <s v="FDFUJ002"/>
    <s v="厦门市星马王汽车销售有限公司"/>
    <s v="杨红平"/>
    <s v="3259DMPKB-B5T00100"/>
    <d v="2019-12-02T10:44:44"/>
    <d v="2019-12-10T10:18:47"/>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17T13:42:49"/>
    <s v="KBFT00724120191114001；质量部：按照服务站方案处理，车辆先被动维修打胶处理。后续如仍不断出现，请重新反馈，费用先索赔供应商"/>
    <d v="2020-01-17T13:42:49"/>
    <s v="SP045"/>
    <m/>
    <s v="是"/>
    <m/>
    <m/>
    <m/>
    <m/>
    <m/>
    <m/>
    <m/>
    <m/>
    <m/>
    <m/>
    <s v="工时费：180元，材料费：30元"/>
    <m/>
    <s v="AB质量快报编号：KBFT00724120191114001"/>
    <s v="HW15710(Q)（铝）"/>
    <m/>
    <s v="已结算"/>
    <d v="2020-01-31T23:59:59"/>
    <n v="24.4"/>
    <n v="326.33999999999997"/>
    <d v="1899-12-30T00:00:00"/>
    <d v="1900-01-02T21:36:00"/>
    <d v="1900-01-01T16:19:12"/>
    <d v="1899-12-30T00:00:00"/>
    <n v="357.31999999999994"/>
    <m/>
    <m/>
    <m/>
    <m/>
    <m/>
    <m/>
    <m/>
    <s v="螺丝松动"/>
    <m/>
    <x v="1"/>
  </r>
  <r>
    <x v="1"/>
    <s v="2450"/>
    <s v="北京福田戴姆勒汽车有限公司"/>
    <s v="RCFT007241201912160013"/>
    <e v="#N/A"/>
    <s v="终审通过"/>
    <s v="普通维修"/>
    <s v="整车"/>
    <s v="LRDV6PEC0KT019638"/>
    <s v="KT019638"/>
    <s v="欧曼"/>
    <s v="无"/>
    <s v="9系非公路车"/>
    <s v="服务产品线"/>
    <d v="2019-05-31T00:00:00"/>
    <d v="2019-06-28T00:00:00"/>
    <n v="21243"/>
    <m/>
    <s v="运输车"/>
    <s v="6×4"/>
    <s v="P002"/>
    <m/>
    <m/>
    <s v="BJ3259DLPKB-AA"/>
    <s v="ISGE5-320"/>
    <s v="76276175"/>
    <s v="福州"/>
    <s v="FT007241"/>
    <s v="FDFUJ002"/>
    <s v="厦门市星马王汽车销售有限公司"/>
    <s v="杨红平"/>
    <s v="3259DMPKB-B5T00100"/>
    <d v="2019-12-12T10:01:08"/>
    <d v="2019-12-16T16:28:56"/>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09T16:47:51"/>
    <m/>
    <d v="2020-01-09T16:47:51"/>
    <s v="SP046"/>
    <m/>
    <s v="是"/>
    <m/>
    <m/>
    <m/>
    <m/>
    <m/>
    <m/>
    <m/>
    <m/>
    <m/>
    <m/>
    <s v="工时费：180元，材料费：30元"/>
    <m/>
    <m/>
    <s v="HW15710(Q)（铝）"/>
    <m/>
    <s v="已结算"/>
    <d v="2020-01-31T23:59:59"/>
    <n v="19.52"/>
    <n v="246.96"/>
    <d v="1899-12-30T00:00:00"/>
    <d v="1900-01-02T02:52:48"/>
    <d v="1900-01-01T03:21:36"/>
    <d v="1899-12-30T00:00:00"/>
    <n v="271.74"/>
    <m/>
    <m/>
    <m/>
    <m/>
    <m/>
    <m/>
    <m/>
    <s v="螺丝松动"/>
    <m/>
    <x v="1"/>
  </r>
  <r>
    <x v="1"/>
    <s v="2450"/>
    <s v="北京福田戴姆勒汽车有限公司"/>
    <s v="RCFT007241201912160014"/>
    <e v="#N/A"/>
    <s v="终审通过"/>
    <s v="普通维修"/>
    <s v="整车"/>
    <s v="LRDV6PEC0KT019624"/>
    <s v="KT019624"/>
    <s v="欧曼"/>
    <s v="无"/>
    <s v="9系非公路车"/>
    <s v="服务产品线"/>
    <d v="2019-05-31T00:00:00"/>
    <d v="2019-07-09T00:00:00"/>
    <n v="8683"/>
    <m/>
    <s v="运输车"/>
    <s v="6×4"/>
    <s v="P002"/>
    <m/>
    <m/>
    <s v="BJ3259DLPKB-AA"/>
    <s v="ISGE5-320"/>
    <s v="76276192"/>
    <s v="福州"/>
    <s v="FT007241"/>
    <s v="FDFUJ002"/>
    <s v="厦门市星马王汽车销售有限公司"/>
    <s v="杨红平"/>
    <s v="3259DMPKB-B5T00100"/>
    <d v="2019-12-12T10:42:03"/>
    <d v="2019-12-16T16:29:04"/>
    <s v="6810001210"/>
    <s v="主驾座椅垫已支架紧固修复。"/>
    <s v="驾驶员座椅骨架断裂"/>
    <s v="FH468100000013A1093"/>
    <s v="驾驶员座椅总成"/>
    <s v="北京光华荣昌汽车部件有限公司"/>
    <s v="A1093"/>
    <s v="北京光华荣昌汽车部件有限公司"/>
    <s v="FH468100000013A1093"/>
    <s v="驾驶员座椅总成"/>
    <s v="未确认"/>
    <d v="2020-01-09T16:51:20"/>
    <s v="KBFT00724120191114001质量部：打胶处理，费用先索赔供应商"/>
    <d v="2020-01-09T16:51:20"/>
    <s v="SP046"/>
    <m/>
    <s v="是"/>
    <m/>
    <m/>
    <m/>
    <m/>
    <m/>
    <m/>
    <m/>
    <m/>
    <m/>
    <m/>
    <s v="工时费：180元，材料费：30元"/>
    <m/>
    <s v="AB快报编号：KBFT00724120191114001"/>
    <s v="HW15710(Q)（铝）"/>
    <m/>
    <s v="已结算"/>
    <d v="2020-01-31T23:59:59"/>
    <n v="19.52"/>
    <n v="246.96"/>
    <d v="1899-12-30T00:00:00"/>
    <d v="1900-01-02T02:52:48"/>
    <d v="1900-01-01T03:21:36"/>
    <d v="1899-12-30T00:00:00"/>
    <n v="271.74"/>
    <m/>
    <m/>
    <m/>
    <m/>
    <m/>
    <m/>
    <m/>
    <s v="螺丝松动"/>
    <m/>
    <x v="1"/>
  </r>
  <r>
    <x v="1"/>
    <s v="2450"/>
    <s v="北京福田戴姆勒汽车有限公司"/>
    <s v="RCFT007241201912170001"/>
    <e v="#N/A"/>
    <s v="终审通过"/>
    <s v="普通维修"/>
    <s v="整车"/>
    <s v="LRDV6PEC5KR019650"/>
    <s v="KR019650"/>
    <s v="欧曼"/>
    <s v="无"/>
    <s v="9系非公路车"/>
    <s v="服务产品线"/>
    <d v="2019-05-30T00:00:00"/>
    <d v="2019-07-16T00:00:00"/>
    <n v="17161"/>
    <m/>
    <s v="运输车"/>
    <s v="6×4"/>
    <s v="P002"/>
    <m/>
    <m/>
    <s v="BJ3259DLPKB-AA"/>
    <s v="ISGE5-320"/>
    <s v="76276180"/>
    <s v="福州"/>
    <s v="FT007241"/>
    <s v="FDFUJ002"/>
    <s v="厦门市星马王汽车销售有限公司"/>
    <s v="杨红平"/>
    <s v="3259DMPKB-B5T00100"/>
    <d v="2019-12-12T13:19:30"/>
    <d v="2019-12-17T14:21:48"/>
    <s v="6810001223"/>
    <s v="主驾座椅垫已支架紧固修复。"/>
    <s v="驾驶员座椅骨架开焊"/>
    <s v="FH468100000013A1093"/>
    <s v="驾驶员座椅总成"/>
    <s v="北京光华荣昌汽车部件有限公司"/>
    <s v="A1093"/>
    <s v="北京光华荣昌汽车部件有限公司"/>
    <s v="FH468100000013A1093"/>
    <s v="驾驶员座椅总成"/>
    <s v="未确认"/>
    <d v="2020-01-16T18:07:22"/>
    <s v=".AB快报编号：KBFT00724120191114001；审批意见:质量部：按照服务站方案处理，车辆先被动维修打胶处理。后续如仍不断出现，请重新反馈，费用先索赔供应商"/>
    <d v="2020-01-16T18:07:22"/>
    <s v="SP046"/>
    <m/>
    <s v="是"/>
    <m/>
    <m/>
    <m/>
    <m/>
    <m/>
    <m/>
    <m/>
    <m/>
    <m/>
    <m/>
    <s v="工时费：180元，材料费：30元"/>
    <m/>
    <s v="AB快报编号：KBFT00724120191114001"/>
    <s v="HW15710(Q)（铝）"/>
    <m/>
    <s v="已结算"/>
    <d v="2020-01-31T23:59:59"/>
    <n v="19.52"/>
    <n v="246.96"/>
    <d v="1899-12-30T00:00:00"/>
    <d v="1900-01-02T02:52:48"/>
    <d v="1900-01-01T03:21:36"/>
    <d v="1899-12-30T00:00:00"/>
    <n v="271.74"/>
    <m/>
    <m/>
    <m/>
    <m/>
    <m/>
    <m/>
    <m/>
    <s v="螺丝松动"/>
    <m/>
    <x v="1"/>
  </r>
  <r>
    <x v="1"/>
    <s v="2450"/>
    <s v="北京福田戴姆勒汽车有限公司"/>
    <s v="RCFT010155201912250005"/>
    <e v="#N/A"/>
    <s v="终审通过"/>
    <s v="普通维修"/>
    <s v="整车"/>
    <s v="LRDV7PEC7KR009358"/>
    <s v="KR009358"/>
    <s v="欧曼"/>
    <s v="无"/>
    <s v="6系公路车"/>
    <s v="服务产品线"/>
    <d v="2019-03-15T00:00:00"/>
    <d v="2019-05-04T00:00:00"/>
    <n v="109388"/>
    <m/>
    <s v="运输车"/>
    <s v="8X4"/>
    <s v="无"/>
    <m/>
    <m/>
    <s v="BJ1319VNPKJ-AA"/>
    <s v="ISGE5-360"/>
    <s v="76261604"/>
    <s v="江苏"/>
    <s v="FT010155"/>
    <s v="FDJIS006"/>
    <s v="盐城东茂汽车销售服务有限公司"/>
    <s v="王海龙"/>
    <s v="1319VNPKJ-H1Z00100"/>
    <d v="2019-12-25T15:19:37"/>
    <d v="2019-12-25T16:36:16"/>
    <s v="6810015034"/>
    <s v="该车驾驶员座椅调节阀内部元件漏气导致导致座椅不好升降。"/>
    <s v="座椅气阀总成（气囊座椅)漏气"/>
    <s v="S4681010070A0A1093"/>
    <s v="座椅底部安装支座"/>
    <s v="北京光华荣昌汽车部件有限公司"/>
    <s v="A1093"/>
    <s v="北京光华荣昌汽车部件有限公司"/>
    <s v="S4681010070A0A1093"/>
    <s v="座椅底部安装支座"/>
    <s v="已确认"/>
    <d v="2020-01-16T09:50:12"/>
    <m/>
    <d v="2020-01-16T09:50:12"/>
    <s v="SP049"/>
    <m/>
    <s v="是"/>
    <m/>
    <m/>
    <m/>
    <m/>
    <m/>
    <m/>
    <m/>
    <m/>
    <m/>
    <m/>
    <m/>
    <m/>
    <s v="该座椅旧件上印有A1093 4681010070* 005.J0705 在射阳二网维修 维修地址江苏省盐城市射阳县大成路 配件厂家直发"/>
    <s v="12JSD180TA（铝壳）"/>
    <m/>
    <s v="已结算"/>
    <d v="2020-01-31T23:59:59"/>
    <n v="0"/>
    <n v="246.96"/>
    <d v="1899-12-30T00:00:00"/>
    <d v="1899-12-30T00:00:00"/>
    <d v="1899-12-30T00:00:00"/>
    <d v="1899-12-30T00:00:00"/>
    <n v="246.96"/>
    <m/>
    <m/>
    <m/>
    <m/>
    <m/>
    <m/>
    <m/>
    <s v="气悬浮"/>
    <m/>
    <x v="4"/>
  </r>
  <r>
    <x v="1"/>
    <s v="2450"/>
    <s v="北京福田戴姆勒汽车有限公司"/>
    <s v="RCFT000057151202001090008"/>
    <e v="#N/A"/>
    <s v="终审通过"/>
    <s v="普通维修"/>
    <s v="整车"/>
    <s v="LRDS6PEB0JR307214"/>
    <s v="JR307214"/>
    <s v="欧曼"/>
    <s v="无"/>
    <s v="6系公路车"/>
    <s v="服务产品线"/>
    <d v="2018-12-29T00:00:00"/>
    <d v="2019-02-28T00:00:00"/>
    <n v="66575"/>
    <m/>
    <s v="运输车"/>
    <s v="6X4"/>
    <s v="无"/>
    <m/>
    <s v="EST"/>
    <s v="BJ4259SNFKB-AA"/>
    <s v="ISGE5-510"/>
    <s v="76251920"/>
    <s v="包头"/>
    <s v="FT000057151"/>
    <s v="FDNEM020"/>
    <s v="鄂尔多斯市致远汽车服务有限责任公司"/>
    <s v="张占国"/>
    <s v="4259SMFKB-C1Z00400"/>
    <d v="2020-01-07T15:26:20"/>
    <d v="2020-01-09T16:44:12"/>
    <s v="6810001210"/>
    <s v="客户反映车辆驾驶员座椅调节机构失效，维修人员检查发现座椅气控阀与座框连接处销轴断裂导致气悬浮调节失效，更换座框减震器总成"/>
    <s v="驾驶员座椅骨架断裂"/>
    <s v="SH4A-6805001-BA1093"/>
    <s v="坐框减震器总成"/>
    <s v="北京光华荣昌汽车部件有限公司"/>
    <s v="A1093"/>
    <s v="北京光华荣昌汽车部件有限公司"/>
    <s v="SH4A-6805001-BA1093"/>
    <s v="坐框减震器总成"/>
    <s v="已确认"/>
    <d v="2020-02-05T13:51:39"/>
    <s v="第1张APP照片与车联网停车位置相符"/>
    <d v="2020-02-05T13:51:39"/>
    <s v="SP049"/>
    <m/>
    <s v="是"/>
    <m/>
    <m/>
    <m/>
    <m/>
    <m/>
    <m/>
    <m/>
    <m/>
    <m/>
    <m/>
    <m/>
    <m/>
    <m/>
    <s v="16JSD220TA（铝壳）"/>
    <m/>
    <s v="已结算"/>
    <d v="2020-01-31T23:59:59"/>
    <n v="265.44"/>
    <n v="223.44"/>
    <d v="1899-12-30T00:00:00"/>
    <d v="1900-02-10T11:16:48"/>
    <d v="1900-01-28T04:33:36"/>
    <d v="1899-12-30T00:00:00"/>
    <n v="560.54000000000008"/>
    <m/>
    <m/>
    <m/>
    <m/>
    <m/>
    <m/>
    <m/>
    <s v="断裂"/>
    <m/>
    <x v="2"/>
  </r>
  <r>
    <x v="1"/>
    <s v="2450"/>
    <s v="北京福田戴姆勒汽车有限公司"/>
    <s v="RCFT000089202001140002"/>
    <e v="#N/A"/>
    <s v="终审通过"/>
    <s v="普通维修"/>
    <s v="整车"/>
    <s v="LRDV6PEC3KT025417"/>
    <s v="KT025417"/>
    <s v="欧曼"/>
    <s v="无"/>
    <s v="9系非公路车"/>
    <s v="服务产品线"/>
    <d v="2019-08-12T00:00:00"/>
    <d v="2019-10-11T00:00:00"/>
    <n v="34750"/>
    <m/>
    <s v="运输车"/>
    <s v="6×4"/>
    <s v="P002"/>
    <m/>
    <s v="BJ3259Y6DLL-02"/>
    <s v="BJ3259Y6DLL-01"/>
    <s v="WP12.400E62"/>
    <s v="1419H099672"/>
    <s v="京津"/>
    <s v="FT000089"/>
    <s v="BEJ00059"/>
    <s v="北京银汉华星商贸有限公司"/>
    <s v="任季"/>
    <s v="3259DMPKE-1FZ00100"/>
    <d v="2020-01-14T14:08:59"/>
    <d v="2020-01-14T17:15:57"/>
    <s v="6810001329"/>
    <s v="座椅无法调节，为该车更换座椅。"/>
    <s v="驾驶员座椅调整机构卡滞"/>
    <s v="FH468100000013A1093"/>
    <s v="驾驶员座椅总成"/>
    <s v="北京光华荣昌汽车部件有限公司"/>
    <s v="A1093"/>
    <s v="北京光华荣昌汽车部件有限公司"/>
    <s v="FH468100000013A1093"/>
    <s v="驾驶员座椅总成"/>
    <s v="未确认"/>
    <d v="2020-02-04T10:53:13"/>
    <m/>
    <d v="2020-02-04T10:53:13"/>
    <s v="SP049"/>
    <m/>
    <s v="是"/>
    <m/>
    <m/>
    <m/>
    <m/>
    <m/>
    <m/>
    <m/>
    <m/>
    <m/>
    <m/>
    <m/>
    <m/>
    <m/>
    <s v="12JSD220(Q)铁"/>
    <m/>
    <s v="已结算"/>
    <d v="2020-01-31T23:59:59"/>
    <n v="2944.62"/>
    <n v="123.48"/>
    <d v="1899-12-30T00:00:00"/>
    <d v="1901-04-15T03:07:12"/>
    <d v="1900-11-18T21:36:00"/>
    <d v="1899-12-30T00:00:00"/>
    <n v="3863.13"/>
    <m/>
    <m/>
    <m/>
    <m/>
    <m/>
    <m/>
    <m/>
    <s v="/"/>
    <m/>
    <x v="1"/>
  </r>
  <r>
    <x v="1"/>
    <s v="2450"/>
    <s v="北京福田戴姆勒汽车有限公司"/>
    <s v="RCFT000854202001140006"/>
    <e v="#N/A"/>
    <s v="终审通过"/>
    <s v="外出服务"/>
    <s v="整车"/>
    <s v="LRDV7PEC3KR018204"/>
    <s v="KR018204"/>
    <s v="欧曼"/>
    <s v="无"/>
    <s v="9系非公路车"/>
    <s v="服务产品线"/>
    <d v="2019-05-23T00:00:00"/>
    <d v="2019-08-09T00:00:00"/>
    <n v="22110"/>
    <m/>
    <s v="运输车"/>
    <s v="8X4"/>
    <s v="P002"/>
    <m/>
    <m/>
    <s v="BJ3319DMPKF-AB"/>
    <s v="ISGE5-460"/>
    <s v="76274160"/>
    <s v="川南"/>
    <s v="FT000854"/>
    <s v="SIC00033"/>
    <s v="乐山市红久车业有限公司"/>
    <s v="许世林"/>
    <s v="3319DNPKE-A2Z00200"/>
    <d v="2020-01-12T19:45:07"/>
    <d v="2020-01-14T17:37:07"/>
    <s v="6810015034"/>
    <s v="接到呼叫中心派工反应有车辆座椅漏气后就一降到底无法回位，经检查座椅气控阀内部卡滞导致"/>
    <s v="座椅气阀总成（气囊座椅)漏气"/>
    <s v="FH468100000013A1093"/>
    <s v="驾驶员座椅总成"/>
    <s v="北京光华荣昌汽车部件有限公司"/>
    <s v="A1093"/>
    <s v="北京光华荣昌汽车部件有限公司"/>
    <s v="FH468100000013A1093"/>
    <s v="驾驶员座椅总成"/>
    <s v="未确认"/>
    <d v="2020-02-05T09:57:44"/>
    <s v="外出索赔申请单：STCAFT000854202001170001"/>
    <d v="2020-02-05T09:57:44"/>
    <s v="SP049"/>
    <m/>
    <s v="是"/>
    <m/>
    <m/>
    <m/>
    <m/>
    <m/>
    <s v="STCFT000854202001140003"/>
    <s v="生效"/>
    <m/>
    <s v="接到呼叫中心派工反应有车辆座椅漏气后就一降到底无法回位，经检查座椅气控阀内部卡滞导致"/>
    <s v="审批人：_x000d_&#10;SP042_x000d_&#10;审批时间：_x000d_&#10;2020/1/16 15:25:34_x000d_&#10;审批意见：_x000d_&#10;驳回_x000d_&#10;审批人：SP049_x000d_&#10;审批时间：2020/02/05  09:56:30_x000d_&#10;审批意见：_x000d_&#10;"/>
    <m/>
    <m/>
    <s v="外出索赔申请单：STCAFT000854202001170001  因此单无法关联在此备注外出申请单号，望领导核实通过！，该座椅联系中心库及总部无拆分件，只能更换座椅总成"/>
    <s v="HW23712C(Q)铁"/>
    <m/>
    <s v="已结算"/>
    <d v="2020-01-31T23:59:59"/>
    <n v="2944.62"/>
    <n v="246.96"/>
    <d v="1903-04-09T00:00:00"/>
    <d v="1901-04-15T03:07:12"/>
    <d v="1900-11-18T21:36:00"/>
    <d v="1899-12-30T00:00:00"/>
    <n v="5181.6099999999997"/>
    <m/>
    <m/>
    <m/>
    <m/>
    <m/>
    <m/>
    <m/>
    <s v="气悬浮"/>
    <m/>
    <x v="4"/>
  </r>
  <r>
    <x v="1"/>
    <s v="2450"/>
    <s v="北京福田戴姆勒汽车有限公司"/>
    <s v="RCFT005794202001030033"/>
    <e v="#N/A"/>
    <s v="终审通过"/>
    <s v="普通维修"/>
    <s v="整车"/>
    <s v="LRDV6PEC2KT021231"/>
    <s v="KT021231"/>
    <s v="欧曼"/>
    <s v="无"/>
    <s v="9系非公路车"/>
    <s v="服务产品线"/>
    <d v="2019-06-15T00:00:00"/>
    <d v="2019-06-29T00:00:00"/>
    <n v="28323"/>
    <m/>
    <s v="运输车"/>
    <s v="6X4"/>
    <s v="P002"/>
    <m/>
    <m/>
    <s v="BJ3259DLPKB-AA"/>
    <s v="ISGE5-320"/>
    <s v="76278233"/>
    <s v="福州"/>
    <s v="FT005794"/>
    <s v="FUJ00001"/>
    <s v="厦门市驰宇汽车维修有限公司"/>
    <s v="李坤"/>
    <s v="3259DMPKB-B5Z00100"/>
    <d v="2019-12-09T13:30:36"/>
    <d v="2020-01-03T18:32:19"/>
    <s v="6810001058"/>
    <s v="主驾座椅座垫批量松脱故障，经现场排查发现：该批车辆主驾座椅座垫与固定支架连接使用5厘螺栓进行紧固连接，由于5厘螺栓锁紧力不足容易松脱，导致座垫脱落故障。现建议对该批车辆的主驾座椅座垫与固定支架的螺栓连接孔改成8.2厘孔，连接螺栓螺帽改成8厘螺栓螺帽进行紧固连接，并使用螺纹胶防止连接螺栓脱落故障。"/>
    <s v="驾驶员座椅装配不当"/>
    <s v="FH468100000013A1093"/>
    <s v="驾驶员座椅总成"/>
    <s v="北京光华荣昌汽车部件有限公司"/>
    <s v="A1093"/>
    <s v="北京光华荣昌汽车部件有限公司"/>
    <s v="FH468100000013A1093"/>
    <s v="驾驶员座椅总成"/>
    <s v="已确认"/>
    <d v="2020-02-05T15:21:07"/>
    <s v="KBFT00724120191114001    系统判定车联网数据异常"/>
    <d v="2020-02-05T15:21:07"/>
    <s v="SP041"/>
    <m/>
    <s v="是"/>
    <m/>
    <m/>
    <m/>
    <m/>
    <m/>
    <m/>
    <m/>
    <m/>
    <m/>
    <m/>
    <s v="加固座椅工时费"/>
    <m/>
    <s v="AB质量信息快报：KBFT00724120191114001"/>
    <s v="HW15710(Q)铝"/>
    <m/>
    <s v="已结算"/>
    <d v="2020-01-31T23:59:59"/>
    <n v="24.4"/>
    <n v="246.96"/>
    <d v="1899-12-30T00:00:00"/>
    <d v="1900-01-02T21:36:00"/>
    <d v="1900-01-01T16:19:12"/>
    <d v="1899-12-30T00:00:00"/>
    <n v="277.94"/>
    <m/>
    <m/>
    <m/>
    <m/>
    <m/>
    <m/>
    <m/>
    <s v="螺栓脱落"/>
    <m/>
    <x v="1"/>
  </r>
  <r>
    <x v="1"/>
    <s v="2450"/>
    <s v="北京福田戴姆勒汽车有限公司"/>
    <s v="RCFT000008972202001160001"/>
    <e v="#N/A"/>
    <s v="终审通过"/>
    <s v="普通维修"/>
    <s v="整车"/>
    <s v="LRDS6PEBXKT003862"/>
    <s v="KT003862"/>
    <s v="欧曼"/>
    <s v="无"/>
    <s v="6系公路车"/>
    <s v="服务产品线"/>
    <d v="2019-01-26T00:00:00"/>
    <d v="2019-04-10T00:00:00"/>
    <n v="145813"/>
    <m/>
    <s v="运输车"/>
    <s v="6X4"/>
    <s v="无"/>
    <m/>
    <m/>
    <s v="BJ4253SNFKB-AG"/>
    <s v="WP12.430E50"/>
    <s v="1419A014100"/>
    <s v="鲁西"/>
    <s v="FT000008972"/>
    <s v="FDSHD035"/>
    <s v="济宁宇田汽车贸易有限公司"/>
    <s v="庞法全"/>
    <s v="4257SNFKB-N2Z00200"/>
    <d v="2020-01-15T09:23:26"/>
    <d v="2020-01-16T11:26:49"/>
    <s v="6810001058"/>
    <s v="现象：该车座椅倾斜，无法升降，原因：经检查为该车座椅底座倾斜，气悬浮失效，前期给予维修，故障未排除"/>
    <s v="驾驶员座椅装配不当"/>
    <s v="FH0681010100A0A1093"/>
    <s v="驾驶员座椅总成"/>
    <s v="北京光华荣昌汽车部件有限公司"/>
    <s v="A1093"/>
    <s v="北京光华荣昌汽车部件有限公司"/>
    <s v="FH0681010100A0A1093"/>
    <s v="驾驶员座椅总成"/>
    <s v="已确认"/>
    <d v="2020-02-04T21:37:22"/>
    <m/>
    <d v="2020-02-04T21:37:22"/>
    <s v="SP044"/>
    <m/>
    <s v="是"/>
    <m/>
    <m/>
    <m/>
    <m/>
    <m/>
    <m/>
    <m/>
    <m/>
    <m/>
    <m/>
    <m/>
    <m/>
    <m/>
    <s v="12JSDX240TA（铝）"/>
    <m/>
    <s v="已结算"/>
    <d v="2020-01-31T23:59:59"/>
    <n v="1428.42"/>
    <n v="95.76"/>
    <d v="1899-12-30T00:00:00"/>
    <d v="1900-08-15T12:57:36"/>
    <d v="1900-06-05T02:52:48"/>
    <d v="1899-12-30T00:00:00"/>
    <n v="1909.8400000000001"/>
    <m/>
    <m/>
    <m/>
    <m/>
    <m/>
    <m/>
    <m/>
    <s v="偏斜"/>
    <m/>
    <x v="3"/>
  </r>
  <r>
    <x v="1"/>
    <s v="2450"/>
    <s v="北京福田戴姆勒汽车有限公司"/>
    <s v="RCFT000010897202001170002"/>
    <e v="#N/A"/>
    <s v="终审通过"/>
    <s v="普通维修"/>
    <s v="整车"/>
    <s v="LRDV7PEC6KR033862"/>
    <s v="KR033862"/>
    <s v="欧曼"/>
    <s v="无"/>
    <s v="9系非公路车"/>
    <s v="服务产品线"/>
    <d v="2019-10-31T00:00:00"/>
    <d v="2019-11-19T00:00:00"/>
    <n v="33627"/>
    <m/>
    <s v="运输车"/>
    <s v="8×4"/>
    <s v="P002"/>
    <m/>
    <m/>
    <s v="BJ3319DMPKF-AB"/>
    <s v="ISGE5-430"/>
    <s v="76298081"/>
    <s v="黑吉"/>
    <s v="FT000010897"/>
    <s v="FDHEL008"/>
    <s v="北安市东方华骏汽车销售服务有限公司"/>
    <s v="北安建辉车队"/>
    <s v="3319DPPKF-A6Z00200"/>
    <d v="2020-01-17T14:30:25"/>
    <d v="2020-01-17T16:07:53"/>
    <s v="6810015034"/>
    <s v="司机反映座椅坏了，经我站人员检查座椅气囊损坏，座椅滑到滚轮断裂，更换后排除故障"/>
    <s v="座椅气阀总成（气囊座椅)漏气"/>
    <s v="FH468100000013A1093"/>
    <s v="驾驶员座椅总成"/>
    <s v="北京光华荣昌汽车部件有限公司"/>
    <s v="A1093"/>
    <s v="北京光华荣昌汽车部件有限公司"/>
    <s v="FH468100000013A1093"/>
    <s v="驾驶员座椅总成"/>
    <s v="未确认"/>
    <d v="2020-02-04T19:27:36"/>
    <m/>
    <d v="2020-02-04T19:27:36"/>
    <s v="SP046"/>
    <m/>
    <s v="是"/>
    <m/>
    <m/>
    <m/>
    <m/>
    <m/>
    <m/>
    <m/>
    <m/>
    <m/>
    <m/>
    <m/>
    <m/>
    <s v="此型号座椅联系北京配件技术科落实无拆分件"/>
    <s v="12JSD180A(Q)铁"/>
    <m/>
    <s v="已结算"/>
    <d v="2020-01-31T23:59:59"/>
    <n v="2944.62"/>
    <n v="79.38"/>
    <d v="1899-12-30T00:00:00"/>
    <d v="1901-04-15T03:07:12"/>
    <d v="1900-11-18T21:36:00"/>
    <d v="1899-12-30T00:00:00"/>
    <n v="3819.03"/>
    <m/>
    <m/>
    <m/>
    <m/>
    <m/>
    <m/>
    <m/>
    <s v="滚轮断裂"/>
    <m/>
    <x v="2"/>
  </r>
  <r>
    <x v="1"/>
    <s v="2450"/>
    <s v="北京福田戴姆勒汽车有限公司"/>
    <s v="RCFT000057151202001170009"/>
    <e v="#N/A"/>
    <s v="终审通过"/>
    <s v="普通维修"/>
    <s v="整车"/>
    <s v="LRDS6PEB5KR011364"/>
    <s v="KR011364"/>
    <s v="欧曼"/>
    <s v="无"/>
    <s v="6系公路车"/>
    <s v="服务产品线"/>
    <d v="2019-03-27T00:00:00"/>
    <d v="2019-04-29T00:00:00"/>
    <n v="51119"/>
    <m/>
    <s v="运输车"/>
    <s v="6×4"/>
    <s v="无"/>
    <m/>
    <m/>
    <s v="BJ4259SNFKB-AA"/>
    <s v="ISGE5-510"/>
    <s v="76264869"/>
    <s v="包头"/>
    <s v="FT000057151"/>
    <s v="FDNEM020"/>
    <s v="鄂尔多斯市致远汽车服务有限责任公司"/>
    <s v="张云龙"/>
    <s v="4259SMFKB-C1T01500"/>
    <d v="2020-01-13T12:49:46"/>
    <d v="2020-01-17T15:53:59"/>
    <s v="6810002329"/>
    <s v="客户反映车辆座椅自动调节高度功能失效，更换气悬浮后恢复正常"/>
    <s v="副驾驶员座椅调整机构卡滞"/>
    <s v="SH5-6801120A1093"/>
    <s v="气悬浮总成"/>
    <s v="北京光华荣昌汽车部件有限公司"/>
    <s v="A1093"/>
    <s v="北京光华荣昌汽车部件有限公司"/>
    <s v="SH5-6801120A1093"/>
    <s v="气悬浮总成"/>
    <s v="未确认"/>
    <d v="2020-02-05T08:30:30"/>
    <m/>
    <d v="2020-02-05T08:30:30"/>
    <s v="SP046"/>
    <m/>
    <s v="是"/>
    <m/>
    <m/>
    <m/>
    <m/>
    <m/>
    <m/>
    <m/>
    <m/>
    <m/>
    <m/>
    <m/>
    <m/>
    <m/>
    <s v="16S2530TO（铝）"/>
    <m/>
    <s v="已结算"/>
    <d v="2020-01-31T23:59:59"/>
    <n v="453.46"/>
    <n v="223.44"/>
    <d v="1899-12-30T00:00:00"/>
    <d v="1900-03-12T13:12:00"/>
    <d v="1900-02-17T21:07:12"/>
    <d v="1899-12-30T00:00:00"/>
    <n v="799.32999999999993"/>
    <m/>
    <m/>
    <m/>
    <m/>
    <m/>
    <m/>
    <m/>
    <s v="气悬浮"/>
    <m/>
    <x v="4"/>
  </r>
  <r>
    <x v="1"/>
    <s v="2450"/>
    <s v="北京福田戴姆勒汽车有限公司"/>
    <s v="RCFT000070696202001170001"/>
    <e v="#N/A"/>
    <s v="终审通过"/>
    <s v="普通维修"/>
    <s v="整车"/>
    <s v="LRDV7PEC9KT021109"/>
    <s v="KT021109"/>
    <s v="欧曼"/>
    <s v="无"/>
    <s v="9系非公路车"/>
    <s v="服务产品线"/>
    <d v="2019-06-14T00:00:00"/>
    <d v="2019-07-11T00:00:00"/>
    <n v="35725"/>
    <m/>
    <s v="运输车"/>
    <s v="8X4"/>
    <s v="P002"/>
    <m/>
    <m/>
    <s v="BJ3313DMPKJ-AC"/>
    <s v="WP12.375E50"/>
    <s v="1419F082643"/>
    <s v="皖南"/>
    <s v="FT000070696"/>
    <s v="FDANH023"/>
    <s v="宣城红云汽车服务有限公司马鞍山分公司"/>
    <s v="秦开进"/>
    <s v="3313DNPKJ-X1Z00100"/>
    <d v="2020-01-08T14:36:20"/>
    <d v="2020-01-17T16:06:45"/>
    <s v="6810001329"/>
    <s v="客户进站反应车辆驾驶室气囊座椅无法调整，我站检查发现为座椅气囊调节开关故障导致，给予更换新件后车辆正常"/>
    <s v="驾驶员座椅调整机构卡滞"/>
    <s v="SH3A-6806006A1093"/>
    <s v="气控升降手柄总成"/>
    <s v="北京光华荣昌汽车部件有限公司"/>
    <s v="A1093"/>
    <s v="北京光华荣昌汽车部件有限公司"/>
    <s v="FH0681010100A0A1093"/>
    <s v="驾驶员座椅总成"/>
    <s v="未确认"/>
    <d v="2020-02-04T19:39:49"/>
    <m/>
    <d v="2020-02-04T19:39:49"/>
    <s v="SP046"/>
    <m/>
    <s v="是"/>
    <m/>
    <m/>
    <m/>
    <m/>
    <m/>
    <m/>
    <m/>
    <m/>
    <m/>
    <m/>
    <m/>
    <m/>
    <m/>
    <s v="12JSD180TA(Q)铁"/>
    <m/>
    <s v="已结算"/>
    <d v="2020-01-31T23:59:59"/>
    <n v="89.92"/>
    <n v="223.44"/>
    <d v="1899-12-30T00:00:00"/>
    <d v="1900-01-13T09:07:12"/>
    <d v="1900-01-08T21:21:36"/>
    <d v="1899-12-30T00:00:00"/>
    <n v="337.63"/>
    <m/>
    <m/>
    <m/>
    <m/>
    <m/>
    <m/>
    <m/>
    <s v="/"/>
    <m/>
    <x v="1"/>
  </r>
  <r>
    <x v="1"/>
    <s v="2450"/>
    <s v="北京福田戴姆勒汽车有限公司"/>
    <s v="RCFT000071407202001210003"/>
    <e v="#N/A"/>
    <s v="终审通过"/>
    <s v="普通维修"/>
    <s v="整车"/>
    <s v="LRDV6PDCXKT022791"/>
    <s v="KT022791"/>
    <s v="欧曼"/>
    <s v="无"/>
    <s v="6系公路车"/>
    <s v="服务产品线"/>
    <d v="2019-07-15T00:00:00"/>
    <d v="2019-07-25T00:00:00"/>
    <n v="10563"/>
    <m/>
    <s v="运输车"/>
    <s v="6X2"/>
    <s v="P004"/>
    <m/>
    <m/>
    <s v="BJ1257VMPHP-XA"/>
    <s v="ISD27050"/>
    <s v="78831696"/>
    <s v="鲁东"/>
    <s v="FT000071407"/>
    <s v="FDSHD050"/>
    <s v="潍坊朋来汽车销售服务有限公司"/>
    <s v="徐黎明"/>
    <s v="1237VLPHP-X1Z00200"/>
    <d v="2020-01-21T11:37:33"/>
    <d v="2020-01-21T18:14:27"/>
    <s v="7040002058"/>
    <s v="用户报修，上卧铺无法休息，倾斜。经我站人员检查，上卧铺有倾斜现象，并且下陷，无法使用，给予更换上卧铺总成，故障消除。"/>
    <s v="上卧铺装配不当"/>
    <s v="FH0704010101A0A1093"/>
    <s v="上卧铺总成"/>
    <s v="北京光华荣昌汽车部件有限公司"/>
    <s v="A1093"/>
    <s v="北京光华荣昌汽车部件有限公司"/>
    <s v="FH0704010101A0A1093"/>
    <s v="上卧铺总成"/>
    <s v="未确认"/>
    <d v="2020-02-04T08:15:45"/>
    <m/>
    <d v="2020-02-04T08:15:45"/>
    <s v="SP048"/>
    <m/>
    <s v="是"/>
    <m/>
    <m/>
    <m/>
    <m/>
    <m/>
    <m/>
    <m/>
    <m/>
    <m/>
    <m/>
    <m/>
    <m/>
    <m/>
    <s v="9JS119TA（铁壳）"/>
    <m/>
    <s v="已结算"/>
    <d v="2020-01-31T23:59:59"/>
    <n v="485.98"/>
    <n v="95.76"/>
    <d v="1899-12-30T00:00:00"/>
    <d v="1900-03-17T18:00:00"/>
    <d v="1900-02-21T10:48:00"/>
    <d v="1899-12-30T00:00:00"/>
    <n v="712.94"/>
    <m/>
    <m/>
    <m/>
    <m/>
    <m/>
    <m/>
    <m/>
    <s v="/"/>
    <m/>
    <x v="1"/>
  </r>
  <r>
    <x v="1"/>
    <s v="2450"/>
    <s v="北京福田戴姆勒汽车有限公司"/>
    <s v="RCFT000083074202001170002"/>
    <e v="#N/A"/>
    <s v="终审通过"/>
    <s v="商品车维修"/>
    <s v="整车"/>
    <s v="LRDV6PEC8KT006409"/>
    <s v="KT006409"/>
    <s v="欧曼"/>
    <s v="无"/>
    <s v="6系公路车"/>
    <s v="服务产品线"/>
    <d v="2019-02-24T00:00:00"/>
    <m/>
    <n v="1304"/>
    <m/>
    <s v="运输车"/>
    <s v="6×2"/>
    <s v="P004"/>
    <m/>
    <m/>
    <s v="BJ1259VMPKP-AA"/>
    <s v="ISGE5-280"/>
    <s v="76258119"/>
    <s v="江苏"/>
    <s v="FT000083074"/>
    <s v="FDJIS019"/>
    <s v="徐州凯曼汽车销售服务有限公司"/>
    <s v="賀恒宝"/>
    <s v="1209VMPKL-F1Z00100"/>
    <d v="2020-01-17T13:18:57"/>
    <d v="2020-01-17T15:56:37"/>
    <s v="6810001058"/>
    <s v="用户反映：驾驶员座椅无法调节。经检查发现：该车因驾驶员座椅调整机构损坏导致该故障，已无法修复。建议更换驾驶员座椅出来，旧件返厂鉴定。"/>
    <s v="驾驶员座椅装配不当"/>
    <s v="FH4681010116A0A1093"/>
    <s v="驾驶员座椅总成"/>
    <s v="北京光华荣昌汽车部件有限公司"/>
    <s v="A1093"/>
    <s v="北京光华荣昌汽车部件有限公司"/>
    <s v="FH4681010116A0A1093"/>
    <s v="驾驶员座椅总成"/>
    <s v="未确认"/>
    <d v="2020-02-04T20:09:04"/>
    <m/>
    <d v="2020-02-04T20:09:04"/>
    <s v="SP046"/>
    <m/>
    <s v="是"/>
    <m/>
    <m/>
    <m/>
    <m/>
    <m/>
    <m/>
    <m/>
    <m/>
    <m/>
    <m/>
    <m/>
    <m/>
    <m/>
    <s v="9JS119TA铁壳"/>
    <m/>
    <s v="已结算"/>
    <d v="2020-01-31T23:59:59"/>
    <n v="2026.32"/>
    <n v="105.84"/>
    <d v="1899-12-30T00:00:00"/>
    <d v="1900-11-19T05:02:24"/>
    <d v="1900-08-09T21:21:36"/>
    <d v="1899-12-30T00:00:00"/>
    <n v="2679.2599999999998"/>
    <m/>
    <m/>
    <m/>
    <m/>
    <m/>
    <m/>
    <m/>
    <s v="/"/>
    <m/>
    <x v="1"/>
  </r>
  <r>
    <x v="1"/>
    <s v="2450"/>
    <s v="北京福田戴姆勒汽车有限公司"/>
    <s v="RCFT001672202001160002"/>
    <e v="#N/A"/>
    <s v="终审通过"/>
    <s v="普通维修"/>
    <s v="整车"/>
    <s v="LRDS6PEB8KR011665"/>
    <s v="KR011665"/>
    <s v="欧曼"/>
    <s v="无"/>
    <s v="6系公路车"/>
    <s v="服务产品线"/>
    <d v="2019-03-28T00:00:00"/>
    <d v="2019-04-30T00:00:00"/>
    <n v="154147"/>
    <m/>
    <s v="运输车"/>
    <s v="6X4"/>
    <s v="无"/>
    <m/>
    <m/>
    <s v="BJ4259SNFKB-AA"/>
    <s v="ISGE5-430"/>
    <s v="76264016"/>
    <s v="冀南"/>
    <s v="FT001672"/>
    <s v="HEB00213"/>
    <s v="邢台上联汽车销售有限公司"/>
    <s v="张彦飞"/>
    <s v="4259SMFKB-F6Z00500"/>
    <d v="2020-01-15T15:10:43"/>
    <d v="2020-01-16T10:44:54"/>
    <s v="6810001329"/>
    <s v="经检查发现驾驶员座椅总成调整机构卡滞导致，建议更换处理。"/>
    <s v="驾驶员座椅调整机构卡滞"/>
    <s v="FH468100000014A1093"/>
    <s v="驾驶员座椅总成"/>
    <s v="北京光华荣昌汽车部件有限公司"/>
    <s v="A1093"/>
    <s v="北京光华荣昌汽车部件有限公司"/>
    <s v="FH468100000014A1093"/>
    <s v="驾驶员座椅总成"/>
    <s v="已确认"/>
    <d v="2020-02-05T10:54:21"/>
    <m/>
    <d v="2020-02-05T10:54:21"/>
    <s v="SP044"/>
    <m/>
    <s v="是"/>
    <m/>
    <m/>
    <m/>
    <m/>
    <m/>
    <m/>
    <m/>
    <m/>
    <m/>
    <m/>
    <m/>
    <m/>
    <s v="因该型号座椅无拆分件 更换总成处理。"/>
    <s v="12JSDX240TA（铝）"/>
    <m/>
    <s v="已结算"/>
    <d v="2020-01-31T23:59:59"/>
    <n v="2947.28"/>
    <n v="95.76"/>
    <d v="1899-12-30T00:00:00"/>
    <d v="1901-04-15T13:26:24"/>
    <d v="1900-11-19T04:48:00"/>
    <d v="1899-12-30T00:00:00"/>
    <n v="3838.8"/>
    <m/>
    <m/>
    <m/>
    <m/>
    <m/>
    <m/>
    <m/>
    <s v="气悬浮"/>
    <m/>
    <x v="4"/>
  </r>
  <r>
    <x v="1"/>
    <s v="2450"/>
    <s v="北京福田戴姆勒汽车有限公司"/>
    <s v="RCFT001871202001160002"/>
    <e v="#N/A"/>
    <s v="终审通过"/>
    <s v="外出服务"/>
    <s v="整车"/>
    <s v="LRDV7PEC9KR022046"/>
    <s v="KR022046"/>
    <s v="欧曼"/>
    <s v="无"/>
    <s v="9系非公路车"/>
    <s v="服务产品线"/>
    <d v="2019-06-27T00:00:00"/>
    <d v="2019-07-17T00:00:00"/>
    <n v="32976"/>
    <m/>
    <s v="运输车"/>
    <s v="8X4"/>
    <s v="P002"/>
    <m/>
    <m/>
    <s v="BJ3319DNPKC-AA"/>
    <s v="WP12.400E50"/>
    <s v="1419F084395"/>
    <s v="浙沪"/>
    <s v="FT001871"/>
    <s v="ZHJ00070"/>
    <s v="金华市宏嘉汽车商贸有限公司"/>
    <s v="客户"/>
    <s v="3319DPPKC-E1Z00200"/>
    <d v="2020-01-13T11:15:27"/>
    <d v="2020-01-16T10:17:31"/>
    <s v="6810006329"/>
    <s v="客户车辆座椅升降机构无法调节，经检查为座椅气阀调节机构故障，给予更换新件处理"/>
    <s v="前翻滚座椅调整机构卡滞"/>
    <s v="F1B24968104014A1093"/>
    <s v="座椅气阀调节机构总成"/>
    <s v="北京光华荣昌汽车部件有限公司"/>
    <s v="A1093"/>
    <s v="北京光华荣昌汽车部件有限公司"/>
    <s v="F1B24968104014A1093"/>
    <s v="座椅气阀调节机构总成"/>
    <s v="已确认"/>
    <d v="2020-02-04T11:20:36"/>
    <m/>
    <d v="2020-02-04T11:20:36"/>
    <s v="SP044"/>
    <m/>
    <s v="是"/>
    <m/>
    <m/>
    <m/>
    <m/>
    <m/>
    <s v="STCFT001871202001160001"/>
    <s v="生效"/>
    <m/>
    <s v="城建渣土车免费外出"/>
    <s v="审批人：_x000d_&#10;宋宝山_x000d_&#10;审批时间：_x000d_&#10;2020/1/17 8:19:10_x000d_&#10;审批意见：_x000d_&#10;没填外出公里数_x000d_&#10;审批人：SP044_x000d_&#10;审批时间：2020/02/04  11:19:52_x000d_&#10;审批意见：_x000d_&#10;"/>
    <m/>
    <m/>
    <m/>
    <s v="12JSDX240TA（Q）铁"/>
    <m/>
    <s v="已结算"/>
    <d v="2020-01-31T23:59:59"/>
    <n v="186.25"/>
    <n v="246.96"/>
    <d v="1901-03-07T00:00:00"/>
    <d v="1900-01-28T19:12:00"/>
    <d v="1900-01-19T11:31:12"/>
    <d v="1899-12-30T00:00:00"/>
    <n v="915.49"/>
    <m/>
    <m/>
    <m/>
    <m/>
    <m/>
    <m/>
    <m/>
    <s v="气悬浮"/>
    <m/>
    <x v="4"/>
  </r>
  <r>
    <x v="1"/>
    <s v="2450"/>
    <s v="北京福田戴姆勒汽车有限公司"/>
    <s v="RCFT003812202001170007"/>
    <e v="#N/A"/>
    <s v="终审通过"/>
    <s v="外出服务"/>
    <s v="整车"/>
    <s v="LRDS6PEB8KT019526"/>
    <s v="KT019526"/>
    <s v="欧曼"/>
    <s v="无"/>
    <s v="6系公路车"/>
    <s v="服务产品线"/>
    <d v="2019-05-31T00:00:00"/>
    <d v="2019-07-02T00:00:00"/>
    <n v="116311"/>
    <m/>
    <s v="运输车"/>
    <s v="6X4"/>
    <s v="P001"/>
    <m/>
    <m/>
    <s v="BJ4259SNFKB-AB"/>
    <s v="ISGE5-460"/>
    <s v="76275742"/>
    <s v="鲁东"/>
    <s v="FT003812"/>
    <s v="SHD00161"/>
    <s v="山东滨州黄河科技发展有限责任公司"/>
    <s v="刘磊"/>
    <s v="4259SNFKB-A1Z01300"/>
    <d v="2020-01-01T12:59:34"/>
    <d v="2020-01-17T15:20:51"/>
    <s v="6810001058"/>
    <s v="检查发现驾驶员座椅骨架变形，气囊及调节阀漏气"/>
    <s v="驾驶员座椅装配不当"/>
    <s v="FH468100000016A1093"/>
    <s v="驾驶员座椅总成"/>
    <s v="北京光华荣昌汽车部件有限公司"/>
    <s v="A1093"/>
    <s v="北京光华荣昌汽车部件有限公司"/>
    <s v="FH468100000016A1093"/>
    <s v="驾驶员座椅总成"/>
    <s v="未确认"/>
    <d v="2020-02-05T13:44:16"/>
    <m/>
    <d v="2020-02-05T13:44:16"/>
    <s v="SP046"/>
    <m/>
    <s v="是"/>
    <m/>
    <m/>
    <m/>
    <m/>
    <m/>
    <m/>
    <m/>
    <m/>
    <m/>
    <m/>
    <m/>
    <m/>
    <m/>
    <s v="12JSDX240TA铝+QH70+FHB320B"/>
    <m/>
    <s v="已结算"/>
    <d v="2020-01-31T23:59:59"/>
    <n v="2481.7800000000002"/>
    <n v="95.76"/>
    <d v="1899-12-30T00:00:00"/>
    <d v="1901-01-31T01:55:12"/>
    <d v="1900-09-28T23:45:36"/>
    <d v="1899-12-30T00:00:00"/>
    <n v="3247.6100000000006"/>
    <m/>
    <m/>
    <m/>
    <m/>
    <m/>
    <m/>
    <m/>
    <s v="/"/>
    <m/>
    <x v="3"/>
  </r>
  <r>
    <x v="1"/>
    <s v="2450"/>
    <s v="北京福田戴姆勒汽车有限公司"/>
    <s v="RCFT005824202001170028"/>
    <e v="#N/A"/>
    <s v="终审通过"/>
    <s v="普通维修"/>
    <s v="整车"/>
    <s v="LRDS6PEB4JR307023"/>
    <s v="JR307023"/>
    <s v="欧曼"/>
    <s v="无"/>
    <s v="6系公路车"/>
    <s v="服务产品线"/>
    <d v="2018-12-31T00:00:00"/>
    <d v="2019-02-25T00:00:00"/>
    <n v="216404"/>
    <m/>
    <s v="运输车"/>
    <s v="6X4"/>
    <s v="无"/>
    <m/>
    <m/>
    <s v="BJ4259SNFKB-AA"/>
    <s v="ISGE5-510"/>
    <s v="76251947"/>
    <s v="云南"/>
    <s v="FT005824"/>
    <s v="YUN00053"/>
    <s v="昆明博海汽车服务有限公司"/>
    <s v="刘西学"/>
    <s v="4259SMFKB-B9Z03100"/>
    <d v="2020-01-16T14:00:00"/>
    <d v="2020-01-17T16:24:46"/>
    <s v="6810001058"/>
    <s v="驾驶室座椅总成安全带经常自动弹出，座椅上下无法调节。更换座椅总成。"/>
    <s v="驾驶员座椅装配不当"/>
    <s v="FH468100000015A1093"/>
    <s v="驾驶员座椅总成"/>
    <s v="北京光华荣昌汽车部件有限公司"/>
    <s v="A1093"/>
    <s v="北京光华荣昌汽车部件有限公司"/>
    <s v="FH468100000015A1093"/>
    <s v="驾驶员座椅总成"/>
    <s v="未确认"/>
    <d v="2020-02-04T17:32:21"/>
    <m/>
    <d v="2020-02-04T17:32:21"/>
    <s v="SP046"/>
    <m/>
    <s v="是"/>
    <m/>
    <m/>
    <m/>
    <m/>
    <m/>
    <m/>
    <m/>
    <m/>
    <m/>
    <m/>
    <m/>
    <m/>
    <m/>
    <s v="16S2531TO（铝）带液力缓速器"/>
    <m/>
    <s v="已结算"/>
    <d v="2020-01-31T23:59:59"/>
    <n v="2507"/>
    <n v="105.84"/>
    <d v="1899-12-30T00:00:00"/>
    <d v="1901-02-04T02:52:48"/>
    <d v="1900-10-01T18:28:48"/>
    <d v="1899-12-30T00:00:00"/>
    <n v="3289.73"/>
    <m/>
    <m/>
    <m/>
    <m/>
    <m/>
    <m/>
    <m/>
    <s v="安全带"/>
    <m/>
    <x v="1"/>
  </r>
  <r>
    <x v="1"/>
    <s v="2450"/>
    <s v="北京福田戴姆勒汽车有限公司"/>
    <s v="RCFT011018202001170008"/>
    <e v="#N/A"/>
    <s v="终审通过"/>
    <s v="普通维修"/>
    <s v="整车"/>
    <s v="LRDS6PEBXKR001297"/>
    <s v="KR001297"/>
    <s v="欧曼"/>
    <s v="无"/>
    <s v="6系公路车"/>
    <s v="服务产品线"/>
    <d v="2019-01-09T00:00:00"/>
    <d v="2019-01-16T00:00:00"/>
    <n v="61780"/>
    <m/>
    <s v="运输车"/>
    <s v="6X4"/>
    <s v="无"/>
    <m/>
    <m/>
    <s v="BJ4253SNFKB-AG"/>
    <s v="WP12.430E50"/>
    <s v="1418L149746"/>
    <s v="鲁西"/>
    <s v="FT011018"/>
    <s v="FDSHD031"/>
    <s v="聊城飞翔汽车配件销售有限公司"/>
    <s v="李"/>
    <s v="4257SNFKB-N2Z00200"/>
    <d v="2020-01-16T07:56:46"/>
    <d v="2020-01-17T16:11:01"/>
    <s v="6810001329"/>
    <s v="驾驶室员主座椅不起倾斜，无法调整，给予更换底座模块总成，故障排除"/>
    <s v="驾驶员座椅调整机构卡滞"/>
    <s v="SH3A-6801000A1093"/>
    <s v="底座模块化总成"/>
    <s v="北京光华荣昌汽车部件有限公司"/>
    <s v="A1093"/>
    <s v="北京光华荣昌汽车部件有限公司"/>
    <s v="SH3A-6801000A1093"/>
    <s v="底座模块化总成"/>
    <s v="未确认"/>
    <d v="2020-02-04T18:39:51"/>
    <m/>
    <d v="2020-02-04T18:39:51"/>
    <s v="SP046"/>
    <m/>
    <s v="是"/>
    <m/>
    <m/>
    <m/>
    <m/>
    <m/>
    <m/>
    <m/>
    <m/>
    <m/>
    <m/>
    <m/>
    <m/>
    <m/>
    <s v="12JSDX240TA（铝）"/>
    <m/>
    <s v="已结算"/>
    <d v="2020-01-31T23:59:59"/>
    <n v="739.89"/>
    <n v="223.44"/>
    <d v="1899-12-30T00:00:00"/>
    <d v="1900-04-27T09:07:12"/>
    <d v="1900-03-21T09:07:12"/>
    <d v="1899-12-30T00:00:00"/>
    <n v="1163.0900000000001"/>
    <m/>
    <m/>
    <m/>
    <m/>
    <m/>
    <m/>
    <m/>
    <s v="偏斜"/>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1" applyNumberFormats="0" applyBorderFormats="0" applyFontFormats="0" applyPatternFormats="0" applyAlignmentFormats="0" applyWidthHeightFormats="1" dataCaption="值" updatedVersion="3" minRefreshableVersion="3" showCalcMbrs="0" useAutoFormatting="1" itemPrintTitles="1" createdVersion="3" indent="0" outline="1" outlineData="1" multipleFieldFilters="0">
  <location ref="A13:B34" firstHeaderRow="1" firstDataRow="1" firstDataCol="1"/>
  <pivotFields count="85">
    <pivotField axis="axisRow" numFmtId="177"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numFmtId="177"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numFmtId="177" showAll="0"/>
    <pivotField numFmtId="177" showAll="0"/>
    <pivotField numFmtId="177" showAll="0"/>
    <pivotField numFmtId="177" showAll="0"/>
    <pivotField dataField="1" showAll="0"/>
    <pivotField showAll="0"/>
    <pivotField showAll="0"/>
    <pivotField showAll="0"/>
    <pivotField showAll="0"/>
    <pivotField showAll="0"/>
    <pivotField showAll="0"/>
    <pivotField showAll="0"/>
    <pivotField showAll="0"/>
    <pivotField showAll="0"/>
    <pivotField axis="axisRow" showAll="0">
      <items count="11">
        <item x="4"/>
        <item x="6"/>
        <item x="2"/>
        <item x="0"/>
        <item x="5"/>
        <item x="8"/>
        <item x="1"/>
        <item x="3"/>
        <item x="9"/>
        <item x="7"/>
        <item t="default"/>
      </items>
    </pivotField>
  </pivotFields>
  <rowFields count="2">
    <field x="0"/>
    <field x="84"/>
  </rowFields>
  <rowItems count="21">
    <i>
      <x v="2"/>
    </i>
    <i r="1">
      <x/>
    </i>
    <i r="1">
      <x v="1"/>
    </i>
    <i r="1">
      <x v="2"/>
    </i>
    <i r="1">
      <x v="3"/>
    </i>
    <i r="1">
      <x v="4"/>
    </i>
    <i r="1">
      <x v="5"/>
    </i>
    <i r="1">
      <x v="6"/>
    </i>
    <i r="1">
      <x v="7"/>
    </i>
    <i r="1">
      <x v="8"/>
    </i>
    <i r="1">
      <x v="9"/>
    </i>
    <i>
      <x v="3"/>
    </i>
    <i r="1">
      <x/>
    </i>
    <i r="1">
      <x v="1"/>
    </i>
    <i r="1">
      <x v="2"/>
    </i>
    <i r="1">
      <x v="3"/>
    </i>
    <i r="1">
      <x v="6"/>
    </i>
    <i r="1">
      <x v="7"/>
    </i>
    <i r="1">
      <x v="8"/>
    </i>
    <i r="1">
      <x v="9"/>
    </i>
    <i t="grand">
      <x/>
    </i>
  </rowItems>
  <colItems count="1">
    <i/>
  </colItems>
  <dataFields count="1">
    <dataField name="计数项:费用合计" fld="74" subtotal="count" baseField="0" baseItem="0"/>
  </dataFields>
  <formats count="2">
    <format dxfId="7">
      <pivotArea dataOnly="0" labelOnly="1" fieldPosition="0">
        <references count="1">
          <reference field="0" count="0"/>
        </references>
      </pivotArea>
    </format>
    <format dxfId="6">
      <pivotArea outline="0" collapsedLevelsAreSubtotals="1" fieldPosition="0"/>
    </format>
  </formats>
  <pivotTableStyleInfo name="PivotStyleMedium9" showRowHeaders="1" showColHeaders="1" showRowStripes="0" showColStripes="0" showLastColumn="1"/>
</pivotTableDefinition>
</file>

<file path=xl/pivotTables/pivotTable2.xml><?xml version="1.0" encoding="utf-8"?>
<pivotTableDefinition xmlns="http://schemas.openxmlformats.org/spreadsheetml/2006/main" name="数据透视表2" cacheId="1" applyNumberFormats="0" applyBorderFormats="0" applyFontFormats="0" applyPatternFormats="0" applyAlignmentFormats="0" applyWidthHeightFormats="1" dataCaption="值" updatedVersion="3" minRefreshableVersion="3" showCalcMbrs="0" useAutoFormatting="1" itemPrintTitles="1" createdVersion="3" indent="0" outline="1" outlineData="1" multipleFieldFilters="0">
  <location ref="E11:G33" firstHeaderRow="1" firstDataRow="2" firstDataCol="1"/>
  <pivotFields count="85">
    <pivotField axis="axisRow" numFmtId="177"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numFmtId="177" showAll="0"/>
    <pivotField showAll="0"/>
    <pivotField dataField="1" showAll="0"/>
    <pivotField showAll="0"/>
    <pivotField showAll="0"/>
    <pivotField showAll="0"/>
    <pivotField showAll="0"/>
    <pivotField showAll="0"/>
    <pivotField showAll="0"/>
    <pivotField showAll="0"/>
    <pivotField showAll="0"/>
    <pivotField showAll="0"/>
    <pivotField numFmtId="177"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numFmtId="177" showAll="0"/>
    <pivotField numFmtId="177" showAll="0"/>
    <pivotField numFmtId="177" showAll="0"/>
    <pivotField numFmtId="177" showAll="0"/>
    <pivotField dataField="1" showAll="0"/>
    <pivotField showAll="0"/>
    <pivotField showAll="0"/>
    <pivotField showAll="0"/>
    <pivotField showAll="0"/>
    <pivotField showAll="0"/>
    <pivotField showAll="0"/>
    <pivotField showAll="0"/>
    <pivotField showAll="0"/>
    <pivotField showAll="0"/>
    <pivotField axis="axisRow" showAll="0">
      <items count="11">
        <item x="4"/>
        <item x="6"/>
        <item x="2"/>
        <item x="0"/>
        <item x="5"/>
        <item x="8"/>
        <item x="1"/>
        <item x="3"/>
        <item x="9"/>
        <item x="7"/>
        <item t="default"/>
      </items>
    </pivotField>
  </pivotFields>
  <rowFields count="2">
    <field x="0"/>
    <field x="84"/>
  </rowFields>
  <rowItems count="21">
    <i>
      <x v="2"/>
    </i>
    <i r="1">
      <x/>
    </i>
    <i r="1">
      <x v="1"/>
    </i>
    <i r="1">
      <x v="2"/>
    </i>
    <i r="1">
      <x v="3"/>
    </i>
    <i r="1">
      <x v="4"/>
    </i>
    <i r="1">
      <x v="5"/>
    </i>
    <i r="1">
      <x v="6"/>
    </i>
    <i r="1">
      <x v="7"/>
    </i>
    <i r="1">
      <x v="8"/>
    </i>
    <i r="1">
      <x v="9"/>
    </i>
    <i>
      <x v="3"/>
    </i>
    <i r="1">
      <x/>
    </i>
    <i r="1">
      <x v="1"/>
    </i>
    <i r="1">
      <x v="2"/>
    </i>
    <i r="1">
      <x v="3"/>
    </i>
    <i r="1">
      <x v="6"/>
    </i>
    <i r="1">
      <x v="7"/>
    </i>
    <i r="1">
      <x v="8"/>
    </i>
    <i r="1">
      <x v="9"/>
    </i>
    <i t="grand">
      <x/>
    </i>
  </rowItems>
  <colFields count="1">
    <field x="-2"/>
  </colFields>
  <colItems count="2">
    <i>
      <x/>
    </i>
    <i i="1">
      <x v="1"/>
    </i>
  </colItems>
  <dataFields count="2">
    <dataField name="求和项:费用合计" fld="74" baseField="0" baseItem="0" numFmtId="177"/>
    <dataField name="计数项:故障现象描述" fld="35" subtotal="count" baseField="0" baseItem="0" numFmtId="177"/>
  </dataFields>
  <formats count="4">
    <format dxfId="4">
      <pivotArea outline="0" collapsedLevelsAreSubtotals="1" fieldPosition="0"/>
    </format>
    <format dxfId="3">
      <pivotArea dataOnly="0" labelOnly="1" fieldPosition="0">
        <references count="1">
          <reference field="0" count="0"/>
        </references>
      </pivotArea>
    </format>
    <format dxfId="2">
      <pivotArea dataOnly="0" labelOnly="1" grandRow="1" outline="0" fieldPosition="0"/>
    </format>
    <format dxfId="1">
      <pivotArea dataOnly="0" labelOnly="1" fieldPosition="0">
        <references count="2">
          <reference field="0" count="1" selected="0">
            <x v="0"/>
          </reference>
          <reference field="84" count="0"/>
        </references>
      </pivotArea>
    </format>
  </formats>
  <pivotTableStyleInfo name="PivotStyleMedium9" showRowHeaders="1" showColHeaders="1" showRowStripes="0" showColStripes="0" showLastColumn="1"/>
</pivotTableDefinition>
</file>

<file path=xl/pivotTables/pivotTable3.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3" minRefreshableVersion="3" showCalcMbrs="0" useAutoFormatting="1" itemPrintTitles="1" createdVersion="3" indent="0" outline="1" outlineData="1" multipleFieldFilters="0">
  <location ref="A11:C19" firstHeaderRow="1" firstDataRow="2" firstDataCol="1"/>
  <pivotFields count="9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numFmtId="177" showAll="0"/>
    <pivotField showAll="0"/>
    <pivotField dataField="1" showAll="0">
      <items count="38">
        <item x="7"/>
        <item x="30"/>
        <item x="29"/>
        <item x="18"/>
        <item x="32"/>
        <item x="36"/>
        <item x="24"/>
        <item x="16"/>
        <item x="17"/>
        <item x="14"/>
        <item x="23"/>
        <item x="22"/>
        <item x="33"/>
        <item x="27"/>
        <item x="21"/>
        <item x="0"/>
        <item x="8"/>
        <item x="15"/>
        <item x="9"/>
        <item x="10"/>
        <item x="26"/>
        <item x="25"/>
        <item x="12"/>
        <item x="31"/>
        <item x="11"/>
        <item x="35"/>
        <item x="1"/>
        <item x="20"/>
        <item x="19"/>
        <item x="34"/>
        <item x="13"/>
        <item x="28"/>
        <item x="6"/>
        <item x="2"/>
        <item x="3"/>
        <item x="5"/>
        <item x="4"/>
        <item t="default"/>
      </items>
    </pivotField>
    <pivotField showAll="0"/>
    <pivotField showAll="0"/>
    <pivotField showAll="0"/>
    <pivotField showAll="0"/>
    <pivotField showAll="0"/>
    <pivotField showAll="0"/>
    <pivotField showAll="0"/>
    <pivotField showAll="0"/>
    <pivotField showAll="0"/>
    <pivotField numFmtId="177" showAll="0"/>
    <pivotField showAll="0"/>
    <pivotField numFmtId="17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7">
        <item x="3"/>
        <item x="2"/>
        <item x="5"/>
        <item x="1"/>
        <item x="0"/>
        <item x="4"/>
        <item t="default"/>
      </items>
    </pivotField>
  </pivotFields>
  <rowFields count="1">
    <field x="91"/>
  </rowFields>
  <rowItems count="7">
    <i>
      <x/>
    </i>
    <i>
      <x v="1"/>
    </i>
    <i>
      <x v="2"/>
    </i>
    <i>
      <x v="3"/>
    </i>
    <i>
      <x v="4"/>
    </i>
    <i>
      <x v="5"/>
    </i>
    <i t="grand">
      <x/>
    </i>
  </rowItems>
  <colFields count="1">
    <field x="-2"/>
  </colFields>
  <colItems count="2">
    <i>
      <x/>
    </i>
    <i i="1">
      <x v="1"/>
    </i>
  </colItems>
  <dataFields count="2">
    <dataField name="求和项:费用合计" fld="81" baseField="0" baseItem="0"/>
    <dataField name="计数项:故障现象描述" fld="35" subtotal="count" baseField="0" baseItem="0" numFmtId="177"/>
  </dataFields>
  <formats count="1">
    <format dxfId="5">
      <pivotArea outline="0" collapsedLevelsAreSubtotals="1" fieldPosition="0"/>
    </format>
  </formats>
  <pivotTableStyleInfo name="PivotStyleMedium9" showRowHeaders="1" showColHeaders="1" showRowStripes="0" showColStripes="0" showLastColumn="1"/>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dimension ref="A1:K174"/>
  <sheetViews>
    <sheetView workbookViewId="0">
      <selection sqref="A1:XFD1048576"/>
    </sheetView>
  </sheetViews>
  <sheetFormatPr defaultColWidth="9" defaultRowHeight="12.95" customHeight="1"/>
  <cols>
    <col min="1" max="1" width="5" customWidth="1"/>
    <col min="2" max="2" width="24.875" customWidth="1"/>
    <col min="3" max="3" width="25.75" customWidth="1"/>
    <col min="4" max="4" width="4.75" customWidth="1"/>
    <col min="5" max="5" width="6.375" customWidth="1"/>
    <col min="6" max="6" width="19" customWidth="1"/>
    <col min="7" max="7" width="20.375" customWidth="1"/>
    <col min="8" max="8" width="8" customWidth="1"/>
    <col min="9" max="9" width="7.625" customWidth="1"/>
    <col min="10" max="10" width="24.875" customWidth="1"/>
    <col min="11" max="11" width="4.75" customWidth="1"/>
  </cols>
  <sheetData>
    <row r="1" spans="1:11" ht="12.95" customHeight="1">
      <c r="A1" s="3" t="s">
        <v>0</v>
      </c>
      <c r="B1" s="3" t="s">
        <v>1</v>
      </c>
      <c r="C1" s="3" t="s">
        <v>2</v>
      </c>
      <c r="D1" s="3"/>
      <c r="E1" s="3" t="s">
        <v>3</v>
      </c>
      <c r="F1" s="3" t="s">
        <v>4</v>
      </c>
      <c r="G1" s="3" t="s">
        <v>5</v>
      </c>
      <c r="H1" s="3" t="s">
        <v>6</v>
      </c>
      <c r="I1" s="3" t="s">
        <v>7</v>
      </c>
      <c r="J1" s="3" t="s">
        <v>1</v>
      </c>
      <c r="K1" s="3" t="s">
        <v>8</v>
      </c>
    </row>
    <row r="2" spans="1:11" ht="12.95" customHeight="1">
      <c r="A2" s="3">
        <v>1</v>
      </c>
      <c r="B2" s="3" t="s">
        <v>9</v>
      </c>
      <c r="C2" s="3" t="s">
        <v>10</v>
      </c>
      <c r="D2" s="3"/>
      <c r="E2" s="3" t="s">
        <v>11</v>
      </c>
      <c r="F2" s="3" t="s">
        <v>12</v>
      </c>
      <c r="G2" s="3" t="s">
        <v>13</v>
      </c>
      <c r="H2" s="3" t="s">
        <v>14</v>
      </c>
      <c r="I2" s="3">
        <v>465.5</v>
      </c>
      <c r="J2" s="3" t="s">
        <v>9</v>
      </c>
      <c r="K2" s="3"/>
    </row>
    <row r="3" spans="1:11" ht="12.95" customHeight="1">
      <c r="A3" s="3">
        <v>2</v>
      </c>
      <c r="B3" s="3" t="s">
        <v>15</v>
      </c>
      <c r="C3" s="3" t="s">
        <v>16</v>
      </c>
      <c r="D3" s="3"/>
      <c r="E3" s="3" t="s">
        <v>11</v>
      </c>
      <c r="F3" s="3" t="s">
        <v>12</v>
      </c>
      <c r="G3" s="3" t="s">
        <v>13</v>
      </c>
      <c r="H3" s="3" t="s">
        <v>14</v>
      </c>
      <c r="I3" s="3">
        <v>465.5</v>
      </c>
      <c r="J3" s="3" t="s">
        <v>15</v>
      </c>
      <c r="K3" s="3"/>
    </row>
    <row r="4" spans="1:11" ht="12.95" customHeight="1">
      <c r="A4" s="3">
        <v>3</v>
      </c>
      <c r="B4" s="3" t="s">
        <v>17</v>
      </c>
      <c r="C4" s="3" t="s">
        <v>18</v>
      </c>
      <c r="D4" s="3"/>
      <c r="E4" s="3" t="s">
        <v>11</v>
      </c>
      <c r="F4" s="3" t="s">
        <v>12</v>
      </c>
      <c r="G4" s="3" t="s">
        <v>13</v>
      </c>
      <c r="H4" s="3" t="s">
        <v>14</v>
      </c>
      <c r="I4" s="3">
        <v>465.5</v>
      </c>
      <c r="J4" s="3" t="s">
        <v>17</v>
      </c>
      <c r="K4" s="3"/>
    </row>
    <row r="5" spans="1:11" ht="12.95" customHeight="1">
      <c r="A5" s="3">
        <v>4</v>
      </c>
      <c r="B5" s="3" t="s">
        <v>19</v>
      </c>
      <c r="C5" s="3" t="s">
        <v>20</v>
      </c>
      <c r="D5" s="3"/>
      <c r="E5" s="3" t="s">
        <v>11</v>
      </c>
      <c r="F5" s="3" t="s">
        <v>12</v>
      </c>
      <c r="G5" s="3" t="s">
        <v>13</v>
      </c>
      <c r="H5" s="3" t="s">
        <v>14</v>
      </c>
      <c r="I5" s="3">
        <v>453.46</v>
      </c>
      <c r="J5" s="3" t="s">
        <v>19</v>
      </c>
      <c r="K5" s="3"/>
    </row>
    <row r="6" spans="1:11" ht="12.95" customHeight="1">
      <c r="A6" s="3">
        <v>5</v>
      </c>
      <c r="B6" s="3" t="s">
        <v>21</v>
      </c>
      <c r="C6" s="3" t="s">
        <v>22</v>
      </c>
      <c r="D6" s="3"/>
      <c r="E6" s="3" t="s">
        <v>11</v>
      </c>
      <c r="F6" s="3" t="s">
        <v>12</v>
      </c>
      <c r="G6" s="3" t="s">
        <v>13</v>
      </c>
      <c r="H6" s="3" t="s">
        <v>14</v>
      </c>
      <c r="I6" s="3">
        <v>453.46</v>
      </c>
      <c r="J6" s="3" t="s">
        <v>21</v>
      </c>
      <c r="K6" s="3"/>
    </row>
    <row r="7" spans="1:11" ht="12.95" customHeight="1">
      <c r="A7" s="3">
        <v>6</v>
      </c>
      <c r="B7" s="3" t="s">
        <v>23</v>
      </c>
      <c r="C7" s="3" t="s">
        <v>24</v>
      </c>
      <c r="D7" s="3"/>
      <c r="E7" s="3" t="s">
        <v>11</v>
      </c>
      <c r="F7" s="3" t="s">
        <v>12</v>
      </c>
      <c r="G7" s="3" t="s">
        <v>13</v>
      </c>
      <c r="H7" s="3" t="s">
        <v>14</v>
      </c>
      <c r="I7" s="3">
        <v>453.46</v>
      </c>
      <c r="J7" s="3" t="s">
        <v>23</v>
      </c>
      <c r="K7" s="3"/>
    </row>
    <row r="8" spans="1:11" ht="12.95" customHeight="1">
      <c r="A8" s="3">
        <v>7</v>
      </c>
      <c r="B8" s="3" t="s">
        <v>25</v>
      </c>
      <c r="C8" s="3" t="s">
        <v>26</v>
      </c>
      <c r="D8" s="3"/>
      <c r="E8" s="3" t="s">
        <v>11</v>
      </c>
      <c r="F8" s="3" t="s">
        <v>12</v>
      </c>
      <c r="G8" s="3" t="s">
        <v>13</v>
      </c>
      <c r="H8" s="3" t="s">
        <v>14</v>
      </c>
      <c r="I8" s="3">
        <v>453.46</v>
      </c>
      <c r="J8" s="3" t="s">
        <v>25</v>
      </c>
      <c r="K8" s="3"/>
    </row>
    <row r="9" spans="1:11" ht="12.95" customHeight="1">
      <c r="A9" s="3">
        <v>8</v>
      </c>
      <c r="B9" s="3" t="s">
        <v>27</v>
      </c>
      <c r="C9" s="3" t="s">
        <v>28</v>
      </c>
      <c r="D9" s="3"/>
      <c r="E9" s="3" t="s">
        <v>11</v>
      </c>
      <c r="F9" s="3" t="s">
        <v>29</v>
      </c>
      <c r="G9" s="3" t="s">
        <v>30</v>
      </c>
      <c r="H9" s="3" t="s">
        <v>14</v>
      </c>
      <c r="I9" s="3">
        <v>42.2</v>
      </c>
      <c r="J9" s="3" t="s">
        <v>27</v>
      </c>
      <c r="K9" s="3"/>
    </row>
    <row r="10" spans="1:11" ht="12.95" customHeight="1">
      <c r="A10" s="3">
        <v>9</v>
      </c>
      <c r="B10" s="4" t="s">
        <v>31</v>
      </c>
      <c r="C10" s="4" t="s">
        <v>32</v>
      </c>
      <c r="D10" s="4"/>
      <c r="E10" s="3" t="s">
        <v>11</v>
      </c>
      <c r="F10" s="4" t="s">
        <v>33</v>
      </c>
      <c r="G10" s="4" t="s">
        <v>34</v>
      </c>
      <c r="H10" s="4" t="s">
        <v>14</v>
      </c>
      <c r="I10" s="4">
        <v>74.319999999999993</v>
      </c>
      <c r="J10" s="4" t="s">
        <v>31</v>
      </c>
      <c r="K10" s="3"/>
    </row>
    <row r="11" spans="1:11" ht="12.95" customHeight="1">
      <c r="A11" s="3">
        <v>10</v>
      </c>
      <c r="B11" s="3" t="s">
        <v>35</v>
      </c>
      <c r="C11" s="3" t="s">
        <v>36</v>
      </c>
      <c r="D11" s="3"/>
      <c r="E11" s="3" t="s">
        <v>11</v>
      </c>
      <c r="F11" s="3" t="s">
        <v>37</v>
      </c>
      <c r="G11" s="3" t="s">
        <v>38</v>
      </c>
      <c r="H11" s="3" t="s">
        <v>14</v>
      </c>
      <c r="I11" s="3">
        <v>2507</v>
      </c>
      <c r="J11" s="3" t="s">
        <v>35</v>
      </c>
      <c r="K11" s="3"/>
    </row>
    <row r="12" spans="1:11" ht="12.95" customHeight="1">
      <c r="A12" s="3">
        <v>11</v>
      </c>
      <c r="B12" s="5" t="s">
        <v>39</v>
      </c>
      <c r="C12" s="5" t="s">
        <v>40</v>
      </c>
      <c r="D12" s="5"/>
      <c r="E12" s="6" t="s">
        <v>11</v>
      </c>
      <c r="F12" s="5" t="s">
        <v>41</v>
      </c>
      <c r="G12" s="5" t="s">
        <v>42</v>
      </c>
      <c r="H12" s="5" t="s">
        <v>14</v>
      </c>
      <c r="I12" s="3">
        <v>82.24</v>
      </c>
      <c r="J12" s="5" t="s">
        <v>39</v>
      </c>
      <c r="K12" s="3"/>
    </row>
    <row r="13" spans="1:11" ht="12.95" customHeight="1">
      <c r="A13" s="3">
        <v>12</v>
      </c>
      <c r="B13" s="7" t="s">
        <v>43</v>
      </c>
      <c r="C13" s="7" t="s">
        <v>44</v>
      </c>
      <c r="D13" s="7" t="s">
        <v>45</v>
      </c>
      <c r="E13" s="7" t="s">
        <v>11</v>
      </c>
      <c r="F13" s="7" t="s">
        <v>46</v>
      </c>
      <c r="G13" s="7" t="s">
        <v>47</v>
      </c>
      <c r="H13" s="7" t="s">
        <v>14</v>
      </c>
      <c r="I13" s="7">
        <v>92.3</v>
      </c>
      <c r="J13" s="7" t="s">
        <v>43</v>
      </c>
      <c r="K13" s="12"/>
    </row>
    <row r="14" spans="1:11" ht="12.95" customHeight="1">
      <c r="A14" s="3">
        <v>13</v>
      </c>
      <c r="B14" s="7" t="s">
        <v>48</v>
      </c>
      <c r="C14" s="7" t="s">
        <v>49</v>
      </c>
      <c r="D14" s="7"/>
      <c r="E14" s="7" t="s">
        <v>11</v>
      </c>
      <c r="F14" s="7" t="s">
        <v>12</v>
      </c>
      <c r="G14" s="7" t="s">
        <v>13</v>
      </c>
      <c r="H14" s="7" t="s">
        <v>14</v>
      </c>
      <c r="I14" s="7">
        <v>453.46</v>
      </c>
      <c r="J14" s="7" t="s">
        <v>48</v>
      </c>
      <c r="K14" s="12"/>
    </row>
    <row r="15" spans="1:11" ht="12.95" customHeight="1">
      <c r="A15" s="3">
        <v>14</v>
      </c>
      <c r="B15" s="7" t="s">
        <v>50</v>
      </c>
      <c r="C15" s="7" t="s">
        <v>51</v>
      </c>
      <c r="D15" s="7"/>
      <c r="E15" s="7" t="s">
        <v>11</v>
      </c>
      <c r="F15" s="7" t="s">
        <v>52</v>
      </c>
      <c r="G15" s="7" t="s">
        <v>53</v>
      </c>
      <c r="H15" s="7" t="s">
        <v>14</v>
      </c>
      <c r="I15" s="7">
        <v>787.22</v>
      </c>
      <c r="J15" s="7" t="s">
        <v>50</v>
      </c>
      <c r="K15" s="12"/>
    </row>
    <row r="16" spans="1:11" ht="12.95" customHeight="1">
      <c r="A16" s="3">
        <v>15</v>
      </c>
      <c r="B16" s="7" t="s">
        <v>50</v>
      </c>
      <c r="C16" s="7" t="s">
        <v>54</v>
      </c>
      <c r="D16" s="7"/>
      <c r="E16" s="7" t="s">
        <v>11</v>
      </c>
      <c r="F16" s="7" t="s">
        <v>52</v>
      </c>
      <c r="G16" s="7" t="s">
        <v>53</v>
      </c>
      <c r="H16" s="7" t="s">
        <v>14</v>
      </c>
      <c r="I16" s="7">
        <v>787.22</v>
      </c>
      <c r="J16" s="7" t="s">
        <v>50</v>
      </c>
      <c r="K16" s="12"/>
    </row>
    <row r="17" spans="1:11" ht="12.95" customHeight="1">
      <c r="A17" s="3">
        <v>16</v>
      </c>
      <c r="B17" s="7" t="s">
        <v>55</v>
      </c>
      <c r="C17" s="7" t="s">
        <v>56</v>
      </c>
      <c r="D17" s="7"/>
      <c r="E17" s="7" t="s">
        <v>11</v>
      </c>
      <c r="F17" s="7" t="s">
        <v>52</v>
      </c>
      <c r="G17" s="7" t="s">
        <v>53</v>
      </c>
      <c r="H17" s="7" t="s">
        <v>14</v>
      </c>
      <c r="I17" s="7">
        <v>435.15</v>
      </c>
      <c r="J17" s="7" t="s">
        <v>55</v>
      </c>
      <c r="K17" s="12"/>
    </row>
    <row r="18" spans="1:11" ht="12.95" customHeight="1">
      <c r="A18" s="3">
        <v>17</v>
      </c>
      <c r="B18" s="7" t="s">
        <v>57</v>
      </c>
      <c r="C18" s="7" t="s">
        <v>58</v>
      </c>
      <c r="D18" s="7"/>
      <c r="E18" s="7" t="s">
        <v>11</v>
      </c>
      <c r="F18" s="7" t="s">
        <v>59</v>
      </c>
      <c r="G18" s="7" t="s">
        <v>60</v>
      </c>
      <c r="H18" s="7" t="s">
        <v>14</v>
      </c>
      <c r="I18" s="7">
        <v>92.3</v>
      </c>
      <c r="J18" s="7" t="s">
        <v>57</v>
      </c>
      <c r="K18" s="12"/>
    </row>
    <row r="19" spans="1:11" ht="12.95" customHeight="1">
      <c r="A19" s="3">
        <v>18</v>
      </c>
      <c r="B19" s="7" t="s">
        <v>57</v>
      </c>
      <c r="C19" s="7" t="s">
        <v>61</v>
      </c>
      <c r="D19" s="7"/>
      <c r="E19" s="7" t="s">
        <v>11</v>
      </c>
      <c r="F19" s="7" t="s">
        <v>59</v>
      </c>
      <c r="G19" s="7" t="s">
        <v>60</v>
      </c>
      <c r="H19" s="7" t="s">
        <v>14</v>
      </c>
      <c r="I19" s="7">
        <v>92.3</v>
      </c>
      <c r="J19" s="7" t="s">
        <v>57</v>
      </c>
      <c r="K19" s="12"/>
    </row>
    <row r="20" spans="1:11" ht="12.95" customHeight="1">
      <c r="A20" s="3">
        <v>19</v>
      </c>
      <c r="B20" s="7" t="s">
        <v>62</v>
      </c>
      <c r="C20" s="7" t="s">
        <v>63</v>
      </c>
      <c r="D20" s="7"/>
      <c r="E20" s="7" t="s">
        <v>11</v>
      </c>
      <c r="F20" s="7" t="s">
        <v>64</v>
      </c>
      <c r="G20" s="7" t="s">
        <v>65</v>
      </c>
      <c r="H20" s="7" t="s">
        <v>14</v>
      </c>
      <c r="I20" s="7">
        <v>1136.6600000000001</v>
      </c>
      <c r="J20" s="7" t="s">
        <v>62</v>
      </c>
      <c r="K20" s="12"/>
    </row>
    <row r="21" spans="1:11" ht="12.95" customHeight="1">
      <c r="A21" s="3">
        <v>20</v>
      </c>
      <c r="B21" s="7" t="s">
        <v>66</v>
      </c>
      <c r="C21" s="7" t="s">
        <v>67</v>
      </c>
      <c r="D21" s="7"/>
      <c r="E21" s="7" t="s">
        <v>11</v>
      </c>
      <c r="F21" s="7" t="s">
        <v>68</v>
      </c>
      <c r="G21" s="7" t="s">
        <v>38</v>
      </c>
      <c r="H21" s="7" t="s">
        <v>14</v>
      </c>
      <c r="I21" s="7">
        <v>2530.41</v>
      </c>
      <c r="J21" s="7" t="s">
        <v>66</v>
      </c>
      <c r="K21" s="12"/>
    </row>
    <row r="22" spans="1:11" ht="12.95" customHeight="1">
      <c r="A22" s="3">
        <v>21</v>
      </c>
      <c r="B22" s="7" t="s">
        <v>69</v>
      </c>
      <c r="C22" s="7" t="s">
        <v>70</v>
      </c>
      <c r="D22" s="7"/>
      <c r="E22" s="7" t="s">
        <v>11</v>
      </c>
      <c r="F22" s="7" t="s">
        <v>71</v>
      </c>
      <c r="G22" s="7" t="s">
        <v>38</v>
      </c>
      <c r="H22" s="7" t="s">
        <v>14</v>
      </c>
      <c r="I22" s="7">
        <v>3158.75</v>
      </c>
      <c r="J22" s="7" t="s">
        <v>69</v>
      </c>
      <c r="K22" s="12"/>
    </row>
    <row r="23" spans="1:11" ht="12.95" customHeight="1">
      <c r="A23" s="3">
        <v>22</v>
      </c>
      <c r="B23" s="7" t="s">
        <v>72</v>
      </c>
      <c r="C23" s="7" t="s">
        <v>73</v>
      </c>
      <c r="D23" s="7"/>
      <c r="E23" s="7" t="s">
        <v>11</v>
      </c>
      <c r="F23" s="7" t="s">
        <v>71</v>
      </c>
      <c r="G23" s="7" t="s">
        <v>38</v>
      </c>
      <c r="H23" s="7" t="s">
        <v>14</v>
      </c>
      <c r="I23" s="7">
        <v>1428.42</v>
      </c>
      <c r="J23" s="7" t="s">
        <v>72</v>
      </c>
      <c r="K23" s="12"/>
    </row>
    <row r="24" spans="1:11" ht="12.95" customHeight="1">
      <c r="A24" s="3">
        <v>23</v>
      </c>
      <c r="B24" s="7" t="s">
        <v>74</v>
      </c>
      <c r="C24" s="7" t="s">
        <v>75</v>
      </c>
      <c r="D24" s="7"/>
      <c r="E24" s="7" t="s">
        <v>11</v>
      </c>
      <c r="F24" s="7" t="s">
        <v>33</v>
      </c>
      <c r="G24" s="7" t="s">
        <v>34</v>
      </c>
      <c r="H24" s="7" t="s">
        <v>14</v>
      </c>
      <c r="I24" s="7">
        <v>72.39</v>
      </c>
      <c r="J24" s="7" t="s">
        <v>74</v>
      </c>
      <c r="K24" s="7"/>
    </row>
    <row r="25" spans="1:11" ht="12.95" customHeight="1">
      <c r="A25" s="3">
        <v>24</v>
      </c>
      <c r="B25" s="7" t="s">
        <v>76</v>
      </c>
      <c r="C25" s="7" t="s">
        <v>77</v>
      </c>
      <c r="D25" s="7"/>
      <c r="E25" s="7" t="s">
        <v>11</v>
      </c>
      <c r="F25" s="7" t="s">
        <v>33</v>
      </c>
      <c r="G25" s="7" t="s">
        <v>34</v>
      </c>
      <c r="H25" s="7" t="s">
        <v>14</v>
      </c>
      <c r="I25" s="7">
        <v>72.39</v>
      </c>
      <c r="J25" s="7" t="s">
        <v>76</v>
      </c>
      <c r="K25" s="7"/>
    </row>
    <row r="26" spans="1:11" ht="12.95" customHeight="1">
      <c r="A26" s="3">
        <v>25</v>
      </c>
      <c r="B26" s="7" t="s">
        <v>78</v>
      </c>
      <c r="C26" s="7" t="s">
        <v>79</v>
      </c>
      <c r="D26" s="7"/>
      <c r="E26" s="7" t="s">
        <v>11</v>
      </c>
      <c r="F26" s="7" t="s">
        <v>80</v>
      </c>
      <c r="G26" s="7" t="s">
        <v>81</v>
      </c>
      <c r="H26" s="7" t="s">
        <v>14</v>
      </c>
      <c r="I26" s="7">
        <v>191.2</v>
      </c>
      <c r="J26" s="7" t="s">
        <v>78</v>
      </c>
      <c r="K26" s="7"/>
    </row>
    <row r="27" spans="1:11" ht="12.95" customHeight="1">
      <c r="A27" s="3">
        <v>26</v>
      </c>
      <c r="B27" s="7" t="s">
        <v>82</v>
      </c>
      <c r="C27" s="7" t="s">
        <v>83</v>
      </c>
      <c r="D27" s="7"/>
      <c r="E27" s="7" t="s">
        <v>11</v>
      </c>
      <c r="F27" s="7" t="s">
        <v>80</v>
      </c>
      <c r="G27" s="7" t="s">
        <v>81</v>
      </c>
      <c r="H27" s="7" t="s">
        <v>84</v>
      </c>
      <c r="I27" s="7">
        <v>191.2</v>
      </c>
      <c r="J27" s="7" t="s">
        <v>82</v>
      </c>
      <c r="K27" s="7"/>
    </row>
    <row r="28" spans="1:11" ht="12.95" customHeight="1">
      <c r="A28" s="3">
        <v>27</v>
      </c>
      <c r="B28" s="7" t="s">
        <v>85</v>
      </c>
      <c r="C28" s="7" t="s">
        <v>86</v>
      </c>
      <c r="D28" s="7"/>
      <c r="E28" s="7" t="s">
        <v>11</v>
      </c>
      <c r="F28" s="7" t="s">
        <v>37</v>
      </c>
      <c r="G28" s="7" t="s">
        <v>38</v>
      </c>
      <c r="H28" s="7" t="s">
        <v>14</v>
      </c>
      <c r="I28" s="7">
        <v>2806.3</v>
      </c>
      <c r="J28" s="7" t="s">
        <v>85</v>
      </c>
      <c r="K28" s="7"/>
    </row>
    <row r="29" spans="1:11" ht="12.95" customHeight="1">
      <c r="A29" s="3">
        <v>28</v>
      </c>
      <c r="B29" s="7" t="s">
        <v>87</v>
      </c>
      <c r="C29" s="7" t="s">
        <v>88</v>
      </c>
      <c r="D29" s="7"/>
      <c r="E29" s="7" t="s">
        <v>11</v>
      </c>
      <c r="F29" s="7" t="s">
        <v>68</v>
      </c>
      <c r="G29" s="7" t="s">
        <v>38</v>
      </c>
      <c r="H29" s="7" t="s">
        <v>14</v>
      </c>
      <c r="I29" s="7">
        <v>2947.28</v>
      </c>
      <c r="J29" s="7" t="s">
        <v>87</v>
      </c>
      <c r="K29" s="7"/>
    </row>
    <row r="30" spans="1:11" ht="12.95" customHeight="1">
      <c r="A30" s="3">
        <v>29</v>
      </c>
      <c r="B30" s="7" t="s">
        <v>89</v>
      </c>
      <c r="C30" s="7" t="s">
        <v>90</v>
      </c>
      <c r="D30" s="7"/>
      <c r="E30" s="7" t="s">
        <v>11</v>
      </c>
      <c r="F30" s="7" t="s">
        <v>68</v>
      </c>
      <c r="G30" s="7" t="s">
        <v>38</v>
      </c>
      <c r="H30" s="7" t="s">
        <v>84</v>
      </c>
      <c r="I30" s="7">
        <v>3696.11</v>
      </c>
      <c r="J30" s="7" t="s">
        <v>89</v>
      </c>
      <c r="K30" s="7"/>
    </row>
    <row r="31" spans="1:11" ht="12.95" customHeight="1">
      <c r="A31" s="3">
        <v>30</v>
      </c>
      <c r="B31" s="7" t="s">
        <v>91</v>
      </c>
      <c r="C31" s="7" t="s">
        <v>92</v>
      </c>
      <c r="D31" s="7"/>
      <c r="E31" s="7" t="s">
        <v>11</v>
      </c>
      <c r="F31" s="7" t="s">
        <v>68</v>
      </c>
      <c r="G31" s="7" t="s">
        <v>38</v>
      </c>
      <c r="H31" s="7" t="s">
        <v>14</v>
      </c>
      <c r="I31" s="7">
        <v>3445.1</v>
      </c>
      <c r="J31" s="7" t="s">
        <v>91</v>
      </c>
      <c r="K31" s="7"/>
    </row>
    <row r="32" spans="1:11" ht="12.95" customHeight="1">
      <c r="A32" s="3">
        <v>31</v>
      </c>
      <c r="B32" s="7" t="s">
        <v>93</v>
      </c>
      <c r="C32" s="7" t="s">
        <v>94</v>
      </c>
      <c r="D32" s="7"/>
      <c r="E32" s="7" t="s">
        <v>11</v>
      </c>
      <c r="F32" s="7" t="s">
        <v>95</v>
      </c>
      <c r="G32" s="7" t="s">
        <v>38</v>
      </c>
      <c r="H32" s="7" t="s">
        <v>14</v>
      </c>
      <c r="I32" s="7">
        <v>3448.7</v>
      </c>
      <c r="J32" s="7" t="s">
        <v>93</v>
      </c>
      <c r="K32" s="7"/>
    </row>
    <row r="33" spans="1:11" ht="12.95" customHeight="1">
      <c r="A33" s="3">
        <v>32</v>
      </c>
      <c r="B33" s="7" t="s">
        <v>96</v>
      </c>
      <c r="C33" s="7" t="s">
        <v>97</v>
      </c>
      <c r="D33" s="7"/>
      <c r="E33" s="7" t="s">
        <v>11</v>
      </c>
      <c r="F33" s="7" t="s">
        <v>37</v>
      </c>
      <c r="G33" s="7" t="s">
        <v>38</v>
      </c>
      <c r="H33" s="7" t="s">
        <v>14</v>
      </c>
      <c r="I33" s="7">
        <v>2507</v>
      </c>
      <c r="J33" s="7" t="s">
        <v>96</v>
      </c>
      <c r="K33" s="7"/>
    </row>
    <row r="34" spans="1:11" ht="12.95" customHeight="1">
      <c r="A34" s="3">
        <v>33</v>
      </c>
      <c r="B34" s="7" t="s">
        <v>98</v>
      </c>
      <c r="C34" s="7" t="s">
        <v>99</v>
      </c>
      <c r="D34" s="7"/>
      <c r="E34" s="7" t="s">
        <v>11</v>
      </c>
      <c r="F34" s="7" t="s">
        <v>100</v>
      </c>
      <c r="G34" s="7" t="s">
        <v>38</v>
      </c>
      <c r="H34" s="7" t="s">
        <v>14</v>
      </c>
      <c r="I34" s="7">
        <v>3696.11</v>
      </c>
      <c r="J34" s="7" t="s">
        <v>98</v>
      </c>
      <c r="K34" s="7"/>
    </row>
    <row r="35" spans="1:11" ht="12.95" customHeight="1">
      <c r="A35" s="3">
        <v>34</v>
      </c>
      <c r="B35" s="8" t="s">
        <v>101</v>
      </c>
      <c r="C35" s="8" t="s">
        <v>102</v>
      </c>
      <c r="D35" s="8"/>
      <c r="E35" s="8" t="s">
        <v>11</v>
      </c>
      <c r="F35" s="8" t="s">
        <v>46</v>
      </c>
      <c r="G35" s="8" t="s">
        <v>47</v>
      </c>
      <c r="H35" s="8" t="s">
        <v>14</v>
      </c>
      <c r="I35" s="8">
        <v>92.3</v>
      </c>
      <c r="J35" s="8" t="s">
        <v>101</v>
      </c>
      <c r="K35" s="8"/>
    </row>
    <row r="36" spans="1:11" ht="12.95" customHeight="1">
      <c r="A36" s="3">
        <v>35</v>
      </c>
      <c r="B36" s="8" t="s">
        <v>103</v>
      </c>
      <c r="C36" s="8" t="s">
        <v>104</v>
      </c>
      <c r="D36" s="8"/>
      <c r="E36" s="8" t="s">
        <v>11</v>
      </c>
      <c r="F36" s="8" t="s">
        <v>12</v>
      </c>
      <c r="G36" s="8" t="s">
        <v>13</v>
      </c>
      <c r="H36" s="8" t="s">
        <v>14</v>
      </c>
      <c r="I36" s="8">
        <v>453.46</v>
      </c>
      <c r="J36" s="8" t="s">
        <v>103</v>
      </c>
      <c r="K36" s="8"/>
    </row>
    <row r="37" spans="1:11" ht="12.95" customHeight="1">
      <c r="A37" s="3">
        <v>36</v>
      </c>
      <c r="B37" s="8" t="s">
        <v>105</v>
      </c>
      <c r="C37" s="8" t="s">
        <v>106</v>
      </c>
      <c r="D37" s="8"/>
      <c r="E37" s="8" t="s">
        <v>11</v>
      </c>
      <c r="F37" s="8" t="s">
        <v>12</v>
      </c>
      <c r="G37" s="8" t="s">
        <v>13</v>
      </c>
      <c r="H37" s="8" t="s">
        <v>14</v>
      </c>
      <c r="I37" s="8">
        <v>465.5</v>
      </c>
      <c r="J37" s="8" t="s">
        <v>105</v>
      </c>
      <c r="K37" s="8"/>
    </row>
    <row r="38" spans="1:11" ht="12.95" customHeight="1">
      <c r="A38" s="3">
        <v>37</v>
      </c>
      <c r="B38" s="8" t="s">
        <v>107</v>
      </c>
      <c r="C38" s="8" t="s">
        <v>108</v>
      </c>
      <c r="D38" s="8" t="s">
        <v>45</v>
      </c>
      <c r="E38" s="8" t="s">
        <v>11</v>
      </c>
      <c r="F38" s="8" t="s">
        <v>12</v>
      </c>
      <c r="G38" s="8" t="s">
        <v>13</v>
      </c>
      <c r="H38" s="8" t="s">
        <v>14</v>
      </c>
      <c r="I38" s="8">
        <v>453.46</v>
      </c>
      <c r="J38" s="8" t="s">
        <v>107</v>
      </c>
      <c r="K38" s="8"/>
    </row>
    <row r="39" spans="1:11" ht="12.95" customHeight="1">
      <c r="A39" s="3">
        <v>38</v>
      </c>
      <c r="B39" s="8" t="s">
        <v>109</v>
      </c>
      <c r="C39" s="8" t="s">
        <v>110</v>
      </c>
      <c r="D39" s="8"/>
      <c r="E39" s="8" t="s">
        <v>11</v>
      </c>
      <c r="F39" s="8" t="s">
        <v>12</v>
      </c>
      <c r="G39" s="8" t="s">
        <v>13</v>
      </c>
      <c r="H39" s="8" t="s">
        <v>14</v>
      </c>
      <c r="I39" s="8">
        <v>453.46</v>
      </c>
      <c r="J39" s="8" t="s">
        <v>109</v>
      </c>
      <c r="K39" s="8"/>
    </row>
    <row r="40" spans="1:11" ht="12.95" customHeight="1">
      <c r="A40" s="3">
        <v>39</v>
      </c>
      <c r="B40" s="8" t="s">
        <v>111</v>
      </c>
      <c r="C40" s="8" t="s">
        <v>112</v>
      </c>
      <c r="D40" s="8"/>
      <c r="E40" s="8" t="s">
        <v>11</v>
      </c>
      <c r="F40" s="8" t="s">
        <v>12</v>
      </c>
      <c r="G40" s="8" t="s">
        <v>13</v>
      </c>
      <c r="H40" s="8" t="s">
        <v>14</v>
      </c>
      <c r="I40" s="8">
        <v>465.5</v>
      </c>
      <c r="J40" s="8" t="s">
        <v>111</v>
      </c>
      <c r="K40" s="8"/>
    </row>
    <row r="41" spans="1:11" ht="12.95" customHeight="1">
      <c r="A41" s="3">
        <v>40</v>
      </c>
      <c r="B41" s="8" t="s">
        <v>113</v>
      </c>
      <c r="C41" s="8" t="s">
        <v>114</v>
      </c>
      <c r="D41" s="8"/>
      <c r="E41" s="8" t="s">
        <v>11</v>
      </c>
      <c r="F41" s="8" t="s">
        <v>12</v>
      </c>
      <c r="G41" s="8" t="s">
        <v>13</v>
      </c>
      <c r="H41" s="8" t="s">
        <v>14</v>
      </c>
      <c r="I41" s="8">
        <v>465.5</v>
      </c>
      <c r="J41" s="8" t="s">
        <v>113</v>
      </c>
      <c r="K41" s="8"/>
    </row>
    <row r="42" spans="1:11" ht="12.95" customHeight="1">
      <c r="A42" s="3">
        <v>41</v>
      </c>
      <c r="B42" s="8" t="s">
        <v>115</v>
      </c>
      <c r="C42" s="8" t="s">
        <v>116</v>
      </c>
      <c r="D42" s="8"/>
      <c r="E42" s="8" t="s">
        <v>11</v>
      </c>
      <c r="F42" s="8" t="s">
        <v>12</v>
      </c>
      <c r="G42" s="8" t="s">
        <v>13</v>
      </c>
      <c r="H42" s="8" t="s">
        <v>14</v>
      </c>
      <c r="I42" s="8">
        <v>465.5</v>
      </c>
      <c r="J42" s="8" t="s">
        <v>115</v>
      </c>
      <c r="K42" s="8"/>
    </row>
    <row r="43" spans="1:11" ht="12.95" customHeight="1">
      <c r="A43" s="3">
        <v>42</v>
      </c>
      <c r="B43" s="8" t="s">
        <v>117</v>
      </c>
      <c r="C43" s="8" t="s">
        <v>118</v>
      </c>
      <c r="D43" s="8"/>
      <c r="E43" s="8" t="s">
        <v>11</v>
      </c>
      <c r="F43" s="8" t="s">
        <v>12</v>
      </c>
      <c r="G43" s="8" t="s">
        <v>13</v>
      </c>
      <c r="H43" s="8" t="s">
        <v>14</v>
      </c>
      <c r="I43" s="8">
        <v>465.5</v>
      </c>
      <c r="J43" s="8" t="s">
        <v>117</v>
      </c>
      <c r="K43" s="8"/>
    </row>
    <row r="44" spans="1:11" ht="12.95" customHeight="1">
      <c r="A44" s="3">
        <v>43</v>
      </c>
      <c r="B44" s="8" t="s">
        <v>119</v>
      </c>
      <c r="C44" s="8" t="s">
        <v>120</v>
      </c>
      <c r="D44" s="8"/>
      <c r="E44" s="8" t="s">
        <v>11</v>
      </c>
      <c r="F44" s="8" t="s">
        <v>12</v>
      </c>
      <c r="G44" s="8" t="s">
        <v>13</v>
      </c>
      <c r="H44" s="8" t="s">
        <v>14</v>
      </c>
      <c r="I44" s="8">
        <v>465.5</v>
      </c>
      <c r="J44" s="8" t="s">
        <v>119</v>
      </c>
      <c r="K44" s="8"/>
    </row>
    <row r="45" spans="1:11" ht="12.95" customHeight="1">
      <c r="A45" s="3">
        <v>44</v>
      </c>
      <c r="B45" s="8" t="s">
        <v>121</v>
      </c>
      <c r="C45" s="8" t="s">
        <v>122</v>
      </c>
      <c r="D45" s="8"/>
      <c r="E45" s="8" t="s">
        <v>11</v>
      </c>
      <c r="F45" s="8" t="s">
        <v>12</v>
      </c>
      <c r="G45" s="8" t="s">
        <v>13</v>
      </c>
      <c r="H45" s="8" t="s">
        <v>14</v>
      </c>
      <c r="I45" s="8">
        <v>465.5</v>
      </c>
      <c r="J45" s="8" t="s">
        <v>121</v>
      </c>
      <c r="K45" s="8"/>
    </row>
    <row r="46" spans="1:11" ht="12.95" customHeight="1">
      <c r="A46" s="3">
        <v>45</v>
      </c>
      <c r="B46" s="8" t="s">
        <v>123</v>
      </c>
      <c r="C46" s="8" t="s">
        <v>124</v>
      </c>
      <c r="D46" s="8"/>
      <c r="E46" s="8" t="s">
        <v>11</v>
      </c>
      <c r="F46" s="8" t="s">
        <v>12</v>
      </c>
      <c r="G46" s="8" t="s">
        <v>13</v>
      </c>
      <c r="H46" s="8" t="s">
        <v>14</v>
      </c>
      <c r="I46" s="8">
        <v>453.46</v>
      </c>
      <c r="J46" s="8" t="s">
        <v>123</v>
      </c>
      <c r="K46" s="8"/>
    </row>
    <row r="47" spans="1:11" ht="12.95" customHeight="1">
      <c r="A47" s="3">
        <v>46</v>
      </c>
      <c r="B47" s="8" t="s">
        <v>125</v>
      </c>
      <c r="C47" s="8" t="s">
        <v>126</v>
      </c>
      <c r="D47" s="8"/>
      <c r="E47" s="8" t="s">
        <v>11</v>
      </c>
      <c r="F47" s="8" t="s">
        <v>12</v>
      </c>
      <c r="G47" s="8" t="s">
        <v>13</v>
      </c>
      <c r="H47" s="8" t="s">
        <v>14</v>
      </c>
      <c r="I47" s="8">
        <v>465.5</v>
      </c>
      <c r="J47" s="8" t="s">
        <v>125</v>
      </c>
      <c r="K47" s="8"/>
    </row>
    <row r="48" spans="1:11" ht="12.95" customHeight="1">
      <c r="A48" s="3">
        <v>47</v>
      </c>
      <c r="B48" s="8" t="s">
        <v>127</v>
      </c>
      <c r="C48" s="8" t="s">
        <v>128</v>
      </c>
      <c r="D48" s="8"/>
      <c r="E48" s="8" t="s">
        <v>11</v>
      </c>
      <c r="F48" s="8" t="s">
        <v>12</v>
      </c>
      <c r="G48" s="8" t="s">
        <v>13</v>
      </c>
      <c r="H48" s="8" t="s">
        <v>14</v>
      </c>
      <c r="I48" s="8">
        <v>465.5</v>
      </c>
      <c r="J48" s="8" t="s">
        <v>127</v>
      </c>
      <c r="K48" s="8"/>
    </row>
    <row r="49" spans="1:11" ht="12.95" customHeight="1">
      <c r="A49" s="3">
        <v>48</v>
      </c>
      <c r="B49" s="8" t="s">
        <v>129</v>
      </c>
      <c r="C49" s="8" t="s">
        <v>130</v>
      </c>
      <c r="D49" s="8"/>
      <c r="E49" s="8" t="s">
        <v>11</v>
      </c>
      <c r="F49" s="8" t="s">
        <v>12</v>
      </c>
      <c r="G49" s="8" t="s">
        <v>13</v>
      </c>
      <c r="H49" s="8" t="s">
        <v>14</v>
      </c>
      <c r="I49" s="8">
        <v>453.46</v>
      </c>
      <c r="J49" s="8" t="s">
        <v>129</v>
      </c>
      <c r="K49" s="8"/>
    </row>
    <row r="50" spans="1:11" ht="12.95" customHeight="1">
      <c r="A50" s="3">
        <v>49</v>
      </c>
      <c r="B50" s="8" t="s">
        <v>131</v>
      </c>
      <c r="C50" s="8" t="s">
        <v>132</v>
      </c>
      <c r="D50" s="8"/>
      <c r="E50" s="8" t="s">
        <v>11</v>
      </c>
      <c r="F50" s="8" t="s">
        <v>12</v>
      </c>
      <c r="G50" s="8" t="s">
        <v>13</v>
      </c>
      <c r="H50" s="8" t="s">
        <v>14</v>
      </c>
      <c r="I50" s="8">
        <v>465.5</v>
      </c>
      <c r="J50" s="8" t="s">
        <v>131</v>
      </c>
      <c r="K50" s="8"/>
    </row>
    <row r="51" spans="1:11" ht="12.95" customHeight="1">
      <c r="A51" s="3">
        <v>50</v>
      </c>
      <c r="B51" s="8" t="s">
        <v>133</v>
      </c>
      <c r="C51" s="8" t="s">
        <v>134</v>
      </c>
      <c r="D51" s="8"/>
      <c r="E51" s="8" t="s">
        <v>11</v>
      </c>
      <c r="F51" s="8" t="s">
        <v>29</v>
      </c>
      <c r="G51" s="8" t="s">
        <v>30</v>
      </c>
      <c r="H51" s="8" t="s">
        <v>14</v>
      </c>
      <c r="I51" s="8">
        <v>42.2</v>
      </c>
      <c r="J51" s="8" t="s">
        <v>133</v>
      </c>
      <c r="K51" s="8"/>
    </row>
    <row r="52" spans="1:11" ht="12.95" customHeight="1">
      <c r="A52" s="3">
        <v>51</v>
      </c>
      <c r="B52" s="8" t="s">
        <v>135</v>
      </c>
      <c r="C52" s="8" t="s">
        <v>136</v>
      </c>
      <c r="D52" s="8"/>
      <c r="E52" s="8" t="s">
        <v>11</v>
      </c>
      <c r="F52" s="8" t="s">
        <v>29</v>
      </c>
      <c r="G52" s="8" t="s">
        <v>30</v>
      </c>
      <c r="H52" s="8" t="s">
        <v>14</v>
      </c>
      <c r="I52" s="8">
        <v>41.11</v>
      </c>
      <c r="J52" s="8" t="s">
        <v>135</v>
      </c>
      <c r="K52" s="8"/>
    </row>
    <row r="53" spans="1:11" ht="12.95" customHeight="1">
      <c r="A53" s="3">
        <v>52</v>
      </c>
      <c r="B53" s="8" t="s">
        <v>137</v>
      </c>
      <c r="C53" s="8" t="s">
        <v>138</v>
      </c>
      <c r="D53" s="8"/>
      <c r="E53" s="8" t="s">
        <v>11</v>
      </c>
      <c r="F53" s="8" t="s">
        <v>139</v>
      </c>
      <c r="G53" s="8" t="s">
        <v>140</v>
      </c>
      <c r="H53" s="8" t="s">
        <v>14</v>
      </c>
      <c r="I53" s="8">
        <v>151.03</v>
      </c>
      <c r="J53" s="8" t="s">
        <v>137</v>
      </c>
      <c r="K53" s="8"/>
    </row>
    <row r="54" spans="1:11" ht="12.95" customHeight="1">
      <c r="A54" s="3">
        <v>53</v>
      </c>
      <c r="B54" s="8" t="s">
        <v>141</v>
      </c>
      <c r="C54" s="8" t="s">
        <v>142</v>
      </c>
      <c r="D54" s="8"/>
      <c r="E54" s="8" t="s">
        <v>11</v>
      </c>
      <c r="F54" s="8" t="s">
        <v>143</v>
      </c>
      <c r="G54" s="8" t="s">
        <v>144</v>
      </c>
      <c r="H54" s="8" t="s">
        <v>14</v>
      </c>
      <c r="I54" s="8">
        <v>419.33</v>
      </c>
      <c r="J54" s="8" t="s">
        <v>141</v>
      </c>
      <c r="K54" s="8"/>
    </row>
    <row r="55" spans="1:11" ht="12.95" customHeight="1">
      <c r="A55" s="3">
        <v>54</v>
      </c>
      <c r="B55" s="8" t="s">
        <v>145</v>
      </c>
      <c r="C55" s="8" t="s">
        <v>146</v>
      </c>
      <c r="D55" s="8" t="s">
        <v>45</v>
      </c>
      <c r="E55" s="8" t="s">
        <v>11</v>
      </c>
      <c r="F55" s="8" t="s">
        <v>147</v>
      </c>
      <c r="G55" s="8" t="s">
        <v>65</v>
      </c>
      <c r="H55" s="8" t="s">
        <v>14</v>
      </c>
      <c r="I55" s="8">
        <v>916.74</v>
      </c>
      <c r="J55" s="8" t="s">
        <v>145</v>
      </c>
      <c r="K55" s="8"/>
    </row>
    <row r="56" spans="1:11" ht="12.95" customHeight="1">
      <c r="A56" s="3">
        <v>55</v>
      </c>
      <c r="B56" s="8" t="s">
        <v>148</v>
      </c>
      <c r="C56" s="8" t="s">
        <v>149</v>
      </c>
      <c r="D56" s="8"/>
      <c r="E56" s="8" t="s">
        <v>11</v>
      </c>
      <c r="F56" s="8" t="s">
        <v>150</v>
      </c>
      <c r="G56" s="8" t="s">
        <v>38</v>
      </c>
      <c r="H56" s="8" t="s">
        <v>14</v>
      </c>
      <c r="I56" s="8">
        <v>2043.13</v>
      </c>
      <c r="J56" s="8" t="s">
        <v>148</v>
      </c>
      <c r="K56" s="8"/>
    </row>
    <row r="57" spans="1:11" ht="12.95" customHeight="1">
      <c r="A57" s="3">
        <v>56</v>
      </c>
      <c r="B57" s="8" t="s">
        <v>151</v>
      </c>
      <c r="C57" s="8" t="s">
        <v>152</v>
      </c>
      <c r="D57" s="8"/>
      <c r="E57" s="8" t="s">
        <v>11</v>
      </c>
      <c r="F57" s="8" t="s">
        <v>153</v>
      </c>
      <c r="G57" s="8" t="s">
        <v>38</v>
      </c>
      <c r="H57" s="8" t="s">
        <v>14</v>
      </c>
      <c r="I57" s="8">
        <v>2003.01</v>
      </c>
      <c r="J57" s="8" t="s">
        <v>151</v>
      </c>
      <c r="K57" s="8"/>
    </row>
    <row r="58" spans="1:11" ht="12.95" customHeight="1">
      <c r="A58" s="3">
        <v>57</v>
      </c>
      <c r="B58" s="8" t="s">
        <v>154</v>
      </c>
      <c r="C58" s="8" t="s">
        <v>155</v>
      </c>
      <c r="D58" s="8"/>
      <c r="E58" s="8" t="s">
        <v>11</v>
      </c>
      <c r="F58" s="8" t="s">
        <v>100</v>
      </c>
      <c r="G58" s="8" t="s">
        <v>38</v>
      </c>
      <c r="H58" s="8" t="s">
        <v>14</v>
      </c>
      <c r="I58" s="8">
        <v>3388.08</v>
      </c>
      <c r="J58" s="8" t="s">
        <v>154</v>
      </c>
      <c r="K58" s="8"/>
    </row>
    <row r="59" spans="1:11" ht="12.95" customHeight="1">
      <c r="A59" s="3">
        <v>58</v>
      </c>
      <c r="B59" s="8" t="s">
        <v>156</v>
      </c>
      <c r="C59" s="8" t="s">
        <v>157</v>
      </c>
      <c r="D59" s="8"/>
      <c r="E59" s="8" t="s">
        <v>11</v>
      </c>
      <c r="F59" s="8" t="s">
        <v>100</v>
      </c>
      <c r="G59" s="8" t="s">
        <v>38</v>
      </c>
      <c r="H59" s="8" t="s">
        <v>14</v>
      </c>
      <c r="I59" s="8">
        <v>3158.75</v>
      </c>
      <c r="J59" s="8" t="s">
        <v>156</v>
      </c>
      <c r="K59" s="8"/>
    </row>
    <row r="60" spans="1:11" ht="12.95" customHeight="1">
      <c r="A60" s="3">
        <v>59</v>
      </c>
      <c r="B60" s="8" t="s">
        <v>158</v>
      </c>
      <c r="C60" s="8" t="s">
        <v>159</v>
      </c>
      <c r="D60" s="8"/>
      <c r="E60" s="8" t="s">
        <v>11</v>
      </c>
      <c r="F60" s="8" t="s">
        <v>150</v>
      </c>
      <c r="G60" s="8" t="s">
        <v>38</v>
      </c>
      <c r="H60" s="8" t="s">
        <v>14</v>
      </c>
      <c r="I60" s="8">
        <v>2507</v>
      </c>
      <c r="J60" s="8" t="s">
        <v>158</v>
      </c>
      <c r="K60" s="8"/>
    </row>
    <row r="61" spans="1:11" ht="12.95" customHeight="1">
      <c r="A61" s="3">
        <v>60</v>
      </c>
      <c r="B61" s="8" t="s">
        <v>160</v>
      </c>
      <c r="C61" s="8" t="s">
        <v>161</v>
      </c>
      <c r="D61" s="8"/>
      <c r="E61" s="8" t="s">
        <v>11</v>
      </c>
      <c r="F61" s="8" t="s">
        <v>162</v>
      </c>
      <c r="G61" s="8" t="s">
        <v>38</v>
      </c>
      <c r="H61" s="8" t="s">
        <v>14</v>
      </c>
      <c r="I61" s="8">
        <v>2507</v>
      </c>
      <c r="J61" s="8" t="s">
        <v>160</v>
      </c>
      <c r="K61" s="8"/>
    </row>
    <row r="62" spans="1:11" ht="12.95" customHeight="1">
      <c r="A62" s="3">
        <v>61</v>
      </c>
      <c r="B62" s="8" t="s">
        <v>163</v>
      </c>
      <c r="C62" s="8" t="s">
        <v>164</v>
      </c>
      <c r="D62" s="8"/>
      <c r="E62" s="8" t="s">
        <v>11</v>
      </c>
      <c r="F62" s="8" t="s">
        <v>68</v>
      </c>
      <c r="G62" s="8" t="s">
        <v>38</v>
      </c>
      <c r="H62" s="8" t="s">
        <v>14</v>
      </c>
      <c r="I62" s="8">
        <v>3445.1</v>
      </c>
      <c r="J62" s="8" t="s">
        <v>163</v>
      </c>
      <c r="K62" s="8"/>
    </row>
    <row r="63" spans="1:11" ht="12.95" customHeight="1">
      <c r="A63" s="3">
        <v>62</v>
      </c>
      <c r="B63" s="8" t="s">
        <v>165</v>
      </c>
      <c r="C63" s="8" t="s">
        <v>166</v>
      </c>
      <c r="D63" s="8"/>
      <c r="E63" s="8" t="s">
        <v>11</v>
      </c>
      <c r="F63" s="8" t="s">
        <v>100</v>
      </c>
      <c r="G63" s="8" t="s">
        <v>38</v>
      </c>
      <c r="H63" s="8" t="s">
        <v>14</v>
      </c>
      <c r="I63" s="8">
        <v>3158.75</v>
      </c>
      <c r="J63" s="8" t="s">
        <v>165</v>
      </c>
      <c r="K63" s="8"/>
    </row>
    <row r="64" spans="1:11" ht="12.95" customHeight="1">
      <c r="A64" s="3">
        <v>63</v>
      </c>
      <c r="B64" s="8" t="s">
        <v>167</v>
      </c>
      <c r="C64" s="8" t="s">
        <v>168</v>
      </c>
      <c r="D64" s="8"/>
      <c r="E64" s="8" t="s">
        <v>11</v>
      </c>
      <c r="F64" s="8" t="s">
        <v>169</v>
      </c>
      <c r="G64" s="8" t="s">
        <v>38</v>
      </c>
      <c r="H64" s="8" t="s">
        <v>14</v>
      </c>
      <c r="I64" s="8">
        <v>2622.76</v>
      </c>
      <c r="J64" s="8" t="s">
        <v>167</v>
      </c>
      <c r="K64" s="8"/>
    </row>
    <row r="65" spans="1:11" ht="12.95" customHeight="1">
      <c r="A65" s="3">
        <v>64</v>
      </c>
      <c r="B65" s="8" t="s">
        <v>170</v>
      </c>
      <c r="C65" s="8" t="s">
        <v>171</v>
      </c>
      <c r="D65" s="8"/>
      <c r="E65" s="8" t="s">
        <v>11</v>
      </c>
      <c r="F65" s="8" t="s">
        <v>162</v>
      </c>
      <c r="G65" s="8" t="s">
        <v>38</v>
      </c>
      <c r="H65" s="8" t="s">
        <v>14</v>
      </c>
      <c r="I65" s="8">
        <v>2640.05</v>
      </c>
      <c r="J65" s="8" t="s">
        <v>170</v>
      </c>
      <c r="K65" s="8"/>
    </row>
    <row r="66" spans="1:11" ht="12.95" customHeight="1">
      <c r="A66" s="3">
        <v>65</v>
      </c>
      <c r="B66" s="8" t="s">
        <v>172</v>
      </c>
      <c r="C66" s="8" t="s">
        <v>173</v>
      </c>
      <c r="D66" s="8" t="s">
        <v>45</v>
      </c>
      <c r="E66" s="8" t="s">
        <v>11</v>
      </c>
      <c r="F66" s="8" t="s">
        <v>100</v>
      </c>
      <c r="G66" s="8" t="s">
        <v>38</v>
      </c>
      <c r="H66" s="8" t="s">
        <v>14</v>
      </c>
      <c r="I66" s="8">
        <v>3158.75</v>
      </c>
      <c r="J66" s="8" t="s">
        <v>172</v>
      </c>
      <c r="K66" s="8"/>
    </row>
    <row r="67" spans="1:11" ht="12.95" customHeight="1">
      <c r="A67" s="3">
        <v>66</v>
      </c>
      <c r="B67" s="8" t="s">
        <v>174</v>
      </c>
      <c r="C67" s="8" t="s">
        <v>175</v>
      </c>
      <c r="D67" s="8"/>
      <c r="E67" s="8" t="s">
        <v>11</v>
      </c>
      <c r="F67" s="8" t="s">
        <v>176</v>
      </c>
      <c r="G67" s="8" t="s">
        <v>177</v>
      </c>
      <c r="H67" s="8" t="s">
        <v>14</v>
      </c>
      <c r="I67" s="8">
        <v>628.69000000000005</v>
      </c>
      <c r="J67" s="8" t="s">
        <v>174</v>
      </c>
      <c r="K67" s="8"/>
    </row>
    <row r="68" spans="1:11" ht="12.95" customHeight="1">
      <c r="A68" s="3">
        <v>67</v>
      </c>
      <c r="B68" s="8" t="s">
        <v>178</v>
      </c>
      <c r="C68" s="8" t="s">
        <v>179</v>
      </c>
      <c r="D68" s="8"/>
      <c r="E68" s="8" t="s">
        <v>11</v>
      </c>
      <c r="F68" s="8" t="s">
        <v>59</v>
      </c>
      <c r="G68" s="8" t="s">
        <v>60</v>
      </c>
      <c r="H68" s="8" t="s">
        <v>14</v>
      </c>
      <c r="I68" s="8">
        <v>92.3</v>
      </c>
      <c r="J68" s="8" t="s">
        <v>178</v>
      </c>
      <c r="K68" s="8"/>
    </row>
    <row r="69" spans="1:11" ht="12.95" customHeight="1">
      <c r="A69" s="3">
        <v>68</v>
      </c>
      <c r="B69" s="13" t="s">
        <v>180</v>
      </c>
      <c r="C69" s="13" t="s">
        <v>181</v>
      </c>
      <c r="D69" s="13"/>
      <c r="E69" s="13" t="s">
        <v>11</v>
      </c>
      <c r="F69" s="13" t="s">
        <v>182</v>
      </c>
      <c r="G69" s="13" t="s">
        <v>183</v>
      </c>
      <c r="H69" s="14" t="s">
        <v>84</v>
      </c>
      <c r="I69" s="13">
        <v>99.65</v>
      </c>
      <c r="J69" s="13" t="s">
        <v>180</v>
      </c>
      <c r="K69" s="14"/>
    </row>
    <row r="70" spans="1:11" ht="12.95" customHeight="1">
      <c r="A70" s="3">
        <v>69</v>
      </c>
      <c r="B70" s="13" t="s">
        <v>184</v>
      </c>
      <c r="C70" s="13" t="s">
        <v>185</v>
      </c>
      <c r="D70" s="13" t="s">
        <v>45</v>
      </c>
      <c r="E70" s="13" t="s">
        <v>11</v>
      </c>
      <c r="F70" s="13" t="s">
        <v>33</v>
      </c>
      <c r="G70" s="13" t="s">
        <v>34</v>
      </c>
      <c r="H70" s="14" t="s">
        <v>14</v>
      </c>
      <c r="I70" s="13">
        <v>74.319999999999993</v>
      </c>
      <c r="J70" s="13" t="s">
        <v>184</v>
      </c>
      <c r="K70" s="14"/>
    </row>
    <row r="71" spans="1:11" ht="12.95" customHeight="1">
      <c r="A71" s="3">
        <v>70</v>
      </c>
      <c r="B71" s="13" t="s">
        <v>186</v>
      </c>
      <c r="C71" s="13" t="s">
        <v>187</v>
      </c>
      <c r="D71" s="13"/>
      <c r="E71" s="13" t="s">
        <v>11</v>
      </c>
      <c r="F71" s="13" t="s">
        <v>188</v>
      </c>
      <c r="G71" s="13" t="s">
        <v>189</v>
      </c>
      <c r="H71" s="14" t="s">
        <v>14</v>
      </c>
      <c r="I71" s="13">
        <v>150.29</v>
      </c>
      <c r="J71" s="13" t="s">
        <v>186</v>
      </c>
      <c r="K71" s="14"/>
    </row>
    <row r="72" spans="1:11" ht="12.95" customHeight="1">
      <c r="A72" s="3">
        <v>71</v>
      </c>
      <c r="B72" s="13" t="s">
        <v>190</v>
      </c>
      <c r="C72" s="13" t="s">
        <v>191</v>
      </c>
      <c r="D72" s="13"/>
      <c r="E72" s="13" t="s">
        <v>11</v>
      </c>
      <c r="F72" s="13" t="s">
        <v>143</v>
      </c>
      <c r="G72" s="13" t="s">
        <v>144</v>
      </c>
      <c r="H72" s="14" t="s">
        <v>14</v>
      </c>
      <c r="I72" s="13">
        <v>27.69</v>
      </c>
      <c r="J72" s="13" t="s">
        <v>190</v>
      </c>
      <c r="K72" s="14"/>
    </row>
    <row r="73" spans="1:11" ht="12.95" customHeight="1">
      <c r="A73" s="3">
        <v>72</v>
      </c>
      <c r="B73" s="13" t="s">
        <v>192</v>
      </c>
      <c r="C73" s="13" t="s">
        <v>193</v>
      </c>
      <c r="D73" s="13"/>
      <c r="E73" s="13" t="s">
        <v>11</v>
      </c>
      <c r="F73" s="13" t="s">
        <v>100</v>
      </c>
      <c r="G73" s="13" t="s">
        <v>38</v>
      </c>
      <c r="H73" s="14" t="s">
        <v>14</v>
      </c>
      <c r="I73" s="13">
        <v>3696.11</v>
      </c>
      <c r="J73" s="13" t="s">
        <v>192</v>
      </c>
      <c r="K73" s="14"/>
    </row>
    <row r="74" spans="1:11" ht="12.95" customHeight="1">
      <c r="A74" s="3">
        <v>73</v>
      </c>
      <c r="B74" s="13" t="s">
        <v>194</v>
      </c>
      <c r="C74" s="13" t="s">
        <v>195</v>
      </c>
      <c r="D74" s="13"/>
      <c r="E74" s="13" t="s">
        <v>11</v>
      </c>
      <c r="F74" s="13" t="s">
        <v>169</v>
      </c>
      <c r="G74" s="13" t="s">
        <v>38</v>
      </c>
      <c r="H74" s="14" t="s">
        <v>14</v>
      </c>
      <c r="I74" s="13">
        <v>2622.76</v>
      </c>
      <c r="J74" s="13" t="s">
        <v>194</v>
      </c>
      <c r="K74" s="14"/>
    </row>
    <row r="75" spans="1:11" ht="12.95" customHeight="1">
      <c r="A75" s="3">
        <v>74</v>
      </c>
      <c r="B75" s="13" t="s">
        <v>196</v>
      </c>
      <c r="C75" s="13" t="s">
        <v>197</v>
      </c>
      <c r="D75" s="13"/>
      <c r="E75" s="13" t="s">
        <v>11</v>
      </c>
      <c r="F75" s="13" t="s">
        <v>169</v>
      </c>
      <c r="G75" s="13" t="s">
        <v>38</v>
      </c>
      <c r="H75" s="14" t="s">
        <v>14</v>
      </c>
      <c r="I75" s="13">
        <v>2465.5300000000002</v>
      </c>
      <c r="J75" s="13" t="s">
        <v>196</v>
      </c>
      <c r="K75" s="14"/>
    </row>
    <row r="76" spans="1:11" ht="12.95" customHeight="1">
      <c r="A76" s="3">
        <v>75</v>
      </c>
      <c r="B76" s="13" t="s">
        <v>198</v>
      </c>
      <c r="C76" s="13" t="s">
        <v>199</v>
      </c>
      <c r="D76" s="13"/>
      <c r="E76" s="13" t="s">
        <v>11</v>
      </c>
      <c r="F76" s="13" t="s">
        <v>169</v>
      </c>
      <c r="G76" s="13" t="s">
        <v>38</v>
      </c>
      <c r="H76" s="14" t="s">
        <v>14</v>
      </c>
      <c r="I76" s="13">
        <v>2465.5300000000002</v>
      </c>
      <c r="J76" s="13" t="s">
        <v>198</v>
      </c>
      <c r="K76" s="14"/>
    </row>
    <row r="77" spans="1:11" ht="12.95" customHeight="1">
      <c r="A77" s="3">
        <v>76</v>
      </c>
      <c r="B77" s="13" t="s">
        <v>200</v>
      </c>
      <c r="C77" s="13" t="s">
        <v>201</v>
      </c>
      <c r="D77" s="13"/>
      <c r="E77" s="13" t="s">
        <v>11</v>
      </c>
      <c r="F77" s="13" t="s">
        <v>100</v>
      </c>
      <c r="G77" s="13" t="s">
        <v>38</v>
      </c>
      <c r="H77" s="14" t="s">
        <v>14</v>
      </c>
      <c r="I77" s="13">
        <v>3696.11</v>
      </c>
      <c r="J77" s="13" t="s">
        <v>200</v>
      </c>
      <c r="K77" s="14"/>
    </row>
    <row r="78" spans="1:11" ht="12.95" customHeight="1">
      <c r="A78" s="3">
        <v>77</v>
      </c>
      <c r="B78" s="13" t="s">
        <v>202</v>
      </c>
      <c r="C78" s="13" t="s">
        <v>203</v>
      </c>
      <c r="D78" s="13"/>
      <c r="E78" s="13" t="s">
        <v>11</v>
      </c>
      <c r="F78" s="13" t="s">
        <v>37</v>
      </c>
      <c r="G78" s="13" t="s">
        <v>38</v>
      </c>
      <c r="H78" s="14" t="s">
        <v>14</v>
      </c>
      <c r="I78" s="13">
        <v>2666.65</v>
      </c>
      <c r="J78" s="13" t="s">
        <v>202</v>
      </c>
      <c r="K78" s="14"/>
    </row>
    <row r="79" spans="1:11" ht="12.95" customHeight="1">
      <c r="A79" s="3">
        <v>78</v>
      </c>
      <c r="B79" s="13" t="s">
        <v>204</v>
      </c>
      <c r="C79" s="13" t="s">
        <v>205</v>
      </c>
      <c r="D79" s="13"/>
      <c r="E79" s="13" t="s">
        <v>11</v>
      </c>
      <c r="F79" s="13" t="s">
        <v>37</v>
      </c>
      <c r="G79" s="13" t="s">
        <v>38</v>
      </c>
      <c r="H79" s="14" t="s">
        <v>14</v>
      </c>
      <c r="I79" s="13">
        <v>2507</v>
      </c>
      <c r="J79" s="13" t="s">
        <v>204</v>
      </c>
      <c r="K79" s="14"/>
    </row>
    <row r="80" spans="1:11" ht="12.95" customHeight="1">
      <c r="A80" s="3">
        <v>79</v>
      </c>
      <c r="B80" s="13" t="s">
        <v>206</v>
      </c>
      <c r="C80" s="13" t="s">
        <v>207</v>
      </c>
      <c r="D80" s="13"/>
      <c r="E80" s="13" t="s">
        <v>11</v>
      </c>
      <c r="F80" s="13" t="s">
        <v>95</v>
      </c>
      <c r="G80" s="13" t="s">
        <v>38</v>
      </c>
      <c r="H80" s="14" t="s">
        <v>14</v>
      </c>
      <c r="I80" s="13">
        <v>2947.28</v>
      </c>
      <c r="J80" s="13" t="s">
        <v>206</v>
      </c>
      <c r="K80" s="14"/>
    </row>
    <row r="81" spans="1:11" ht="12.95" customHeight="1">
      <c r="A81" s="3">
        <v>80</v>
      </c>
      <c r="B81" s="13" t="s">
        <v>208</v>
      </c>
      <c r="C81" s="13" t="s">
        <v>209</v>
      </c>
      <c r="D81" s="13"/>
      <c r="E81" s="13" t="s">
        <v>11</v>
      </c>
      <c r="F81" s="13" t="s">
        <v>95</v>
      </c>
      <c r="G81" s="13" t="s">
        <v>38</v>
      </c>
      <c r="H81" s="14" t="s">
        <v>14</v>
      </c>
      <c r="I81" s="13">
        <v>3448.7</v>
      </c>
      <c r="J81" s="13" t="s">
        <v>208</v>
      </c>
      <c r="K81" s="14"/>
    </row>
    <row r="82" spans="1:11" ht="12.95" customHeight="1">
      <c r="A82" s="3">
        <v>81</v>
      </c>
      <c r="B82" s="13" t="s">
        <v>210</v>
      </c>
      <c r="C82" s="13" t="s">
        <v>211</v>
      </c>
      <c r="D82" s="13"/>
      <c r="E82" s="15" t="s">
        <v>11</v>
      </c>
      <c r="F82" s="13" t="s">
        <v>95</v>
      </c>
      <c r="G82" s="13" t="s">
        <v>38</v>
      </c>
      <c r="H82" s="13" t="s">
        <v>14</v>
      </c>
      <c r="I82" s="13">
        <v>2947.28</v>
      </c>
      <c r="J82" s="13" t="s">
        <v>210</v>
      </c>
      <c r="K82" s="13"/>
    </row>
    <row r="83" spans="1:11" ht="12.95" customHeight="1">
      <c r="A83" s="3">
        <v>82</v>
      </c>
      <c r="B83" s="13" t="s">
        <v>212</v>
      </c>
      <c r="C83" s="13" t="s">
        <v>213</v>
      </c>
      <c r="D83" s="13"/>
      <c r="E83" s="15" t="s">
        <v>11</v>
      </c>
      <c r="F83" s="13" t="s">
        <v>150</v>
      </c>
      <c r="G83" s="13" t="s">
        <v>38</v>
      </c>
      <c r="H83" s="13" t="s">
        <v>14</v>
      </c>
      <c r="I83" s="13">
        <v>2307.61</v>
      </c>
      <c r="J83" s="13" t="s">
        <v>212</v>
      </c>
      <c r="K83" s="13"/>
    </row>
    <row r="84" spans="1:11" ht="12.95" customHeight="1">
      <c r="A84" s="3">
        <v>83</v>
      </c>
      <c r="B84" s="13" t="s">
        <v>214</v>
      </c>
      <c r="C84" s="13" t="s">
        <v>215</v>
      </c>
      <c r="D84" s="13"/>
      <c r="E84" s="15" t="s">
        <v>11</v>
      </c>
      <c r="F84" s="13" t="s">
        <v>68</v>
      </c>
      <c r="G84" s="13" t="s">
        <v>38</v>
      </c>
      <c r="H84" s="13" t="s">
        <v>14</v>
      </c>
      <c r="I84" s="13">
        <v>3445.1</v>
      </c>
      <c r="J84" s="13" t="s">
        <v>214</v>
      </c>
      <c r="K84" s="13"/>
    </row>
    <row r="85" spans="1:11" ht="12.95" customHeight="1">
      <c r="A85" s="3">
        <v>84</v>
      </c>
      <c r="B85" s="13" t="s">
        <v>216</v>
      </c>
      <c r="C85" s="13" t="s">
        <v>217</v>
      </c>
      <c r="D85" s="13"/>
      <c r="E85" s="15" t="s">
        <v>11</v>
      </c>
      <c r="F85" s="13" t="s">
        <v>68</v>
      </c>
      <c r="G85" s="13" t="s">
        <v>38</v>
      </c>
      <c r="H85" s="13" t="s">
        <v>14</v>
      </c>
      <c r="I85" s="13">
        <v>2944.62</v>
      </c>
      <c r="J85" s="13" t="s">
        <v>216</v>
      </c>
      <c r="K85" s="13"/>
    </row>
    <row r="86" spans="1:11" ht="12.95" customHeight="1">
      <c r="A86" s="3">
        <v>85</v>
      </c>
      <c r="B86" s="13" t="s">
        <v>218</v>
      </c>
      <c r="C86" s="13" t="s">
        <v>219</v>
      </c>
      <c r="D86" s="13"/>
      <c r="E86" s="15" t="s">
        <v>11</v>
      </c>
      <c r="F86" s="13" t="s">
        <v>95</v>
      </c>
      <c r="G86" s="13" t="s">
        <v>38</v>
      </c>
      <c r="H86" s="13" t="s">
        <v>14</v>
      </c>
      <c r="I86" s="13">
        <v>3448.7</v>
      </c>
      <c r="J86" s="13" t="s">
        <v>218</v>
      </c>
      <c r="K86" s="13"/>
    </row>
    <row r="87" spans="1:11" ht="12.95" customHeight="1">
      <c r="A87" s="3">
        <v>86</v>
      </c>
      <c r="B87" s="13" t="s">
        <v>220</v>
      </c>
      <c r="C87" s="13" t="s">
        <v>221</v>
      </c>
      <c r="D87" s="13"/>
      <c r="E87" s="15" t="s">
        <v>11</v>
      </c>
      <c r="F87" s="13" t="s">
        <v>37</v>
      </c>
      <c r="G87" s="13" t="s">
        <v>38</v>
      </c>
      <c r="H87" s="13" t="s">
        <v>14</v>
      </c>
      <c r="I87" s="13">
        <v>2806.3</v>
      </c>
      <c r="J87" s="13" t="s">
        <v>220</v>
      </c>
      <c r="K87" s="13"/>
    </row>
    <row r="88" spans="1:11" ht="12.95" customHeight="1">
      <c r="A88" s="3">
        <v>87</v>
      </c>
      <c r="B88" s="13" t="s">
        <v>222</v>
      </c>
      <c r="C88" s="13" t="s">
        <v>223</v>
      </c>
      <c r="D88" s="13"/>
      <c r="E88" s="15" t="s">
        <v>11</v>
      </c>
      <c r="F88" s="13" t="s">
        <v>68</v>
      </c>
      <c r="G88" s="13" t="s">
        <v>38</v>
      </c>
      <c r="H88" s="13" t="s">
        <v>14</v>
      </c>
      <c r="I88" s="13">
        <v>2944.62</v>
      </c>
      <c r="J88" s="13" t="s">
        <v>222</v>
      </c>
      <c r="K88" s="13"/>
    </row>
    <row r="89" spans="1:11" ht="12.95" customHeight="1">
      <c r="A89" s="3">
        <v>88</v>
      </c>
      <c r="B89" s="13" t="s">
        <v>224</v>
      </c>
      <c r="C89" s="13" t="s">
        <v>225</v>
      </c>
      <c r="D89" s="13"/>
      <c r="E89" s="15" t="s">
        <v>11</v>
      </c>
      <c r="F89" s="13" t="s">
        <v>226</v>
      </c>
      <c r="G89" s="13" t="s">
        <v>227</v>
      </c>
      <c r="H89" s="13" t="s">
        <v>14</v>
      </c>
      <c r="I89" s="13">
        <v>2215.3000000000002</v>
      </c>
      <c r="J89" s="13" t="s">
        <v>224</v>
      </c>
      <c r="K89" s="13"/>
    </row>
    <row r="90" spans="1:11" ht="12.95" customHeight="1">
      <c r="A90" s="3">
        <v>89</v>
      </c>
      <c r="B90" s="16" t="s">
        <v>228</v>
      </c>
      <c r="C90" s="16" t="s">
        <v>229</v>
      </c>
      <c r="D90" s="16"/>
      <c r="E90" s="16" t="s">
        <v>11</v>
      </c>
      <c r="F90" s="16" t="s">
        <v>12</v>
      </c>
      <c r="G90" s="16" t="s">
        <v>13</v>
      </c>
      <c r="H90" s="16" t="s">
        <v>14</v>
      </c>
      <c r="I90" s="16">
        <v>453.46</v>
      </c>
      <c r="J90" s="16" t="s">
        <v>228</v>
      </c>
      <c r="K90" s="20"/>
    </row>
    <row r="91" spans="1:11" ht="12.95" customHeight="1">
      <c r="A91" s="3">
        <v>90</v>
      </c>
      <c r="B91" s="16" t="s">
        <v>230</v>
      </c>
      <c r="C91" s="16" t="s">
        <v>231</v>
      </c>
      <c r="D91" s="16"/>
      <c r="E91" s="16" t="s">
        <v>11</v>
      </c>
      <c r="F91" s="16" t="s">
        <v>232</v>
      </c>
      <c r="G91" s="16" t="s">
        <v>233</v>
      </c>
      <c r="H91" s="16" t="s">
        <v>14</v>
      </c>
      <c r="I91" s="16">
        <v>265.44</v>
      </c>
      <c r="J91" s="16" t="s">
        <v>230</v>
      </c>
      <c r="K91" s="20"/>
    </row>
    <row r="92" spans="1:11" ht="12.95" customHeight="1">
      <c r="A92" s="3">
        <v>91</v>
      </c>
      <c r="B92" s="16" t="s">
        <v>234</v>
      </c>
      <c r="C92" s="16" t="s">
        <v>235</v>
      </c>
      <c r="D92" s="16"/>
      <c r="E92" s="16" t="s">
        <v>11</v>
      </c>
      <c r="F92" s="16" t="s">
        <v>100</v>
      </c>
      <c r="G92" s="16" t="s">
        <v>38</v>
      </c>
      <c r="H92" s="16" t="s">
        <v>14</v>
      </c>
      <c r="I92" s="16">
        <v>3158.75</v>
      </c>
      <c r="J92" s="16" t="s">
        <v>234</v>
      </c>
      <c r="K92" s="20"/>
    </row>
    <row r="93" spans="1:11" ht="12.95" customHeight="1">
      <c r="A93" s="3">
        <v>92</v>
      </c>
      <c r="B93" s="16" t="s">
        <v>236</v>
      </c>
      <c r="C93" s="16" t="s">
        <v>237</v>
      </c>
      <c r="D93" s="16"/>
      <c r="E93" s="16" t="s">
        <v>11</v>
      </c>
      <c r="F93" s="16" t="s">
        <v>68</v>
      </c>
      <c r="G93" s="16" t="s">
        <v>38</v>
      </c>
      <c r="H93" s="16" t="s">
        <v>14</v>
      </c>
      <c r="I93" s="16">
        <v>3445.1</v>
      </c>
      <c r="J93" s="16" t="s">
        <v>236</v>
      </c>
      <c r="K93" s="20"/>
    </row>
    <row r="94" spans="1:11" ht="12.95" customHeight="1">
      <c r="A94" s="3">
        <v>93</v>
      </c>
      <c r="B94" s="17" t="s">
        <v>238</v>
      </c>
      <c r="C94" s="17" t="s">
        <v>239</v>
      </c>
      <c r="D94" s="17"/>
      <c r="E94" s="17" t="s">
        <v>11</v>
      </c>
      <c r="F94" s="17" t="s">
        <v>68</v>
      </c>
      <c r="G94" s="17" t="s">
        <v>38</v>
      </c>
      <c r="H94" s="17" t="s">
        <v>14</v>
      </c>
      <c r="I94" s="17">
        <v>3445.1</v>
      </c>
      <c r="J94" s="17" t="s">
        <v>238</v>
      </c>
      <c r="K94" s="17"/>
    </row>
    <row r="95" spans="1:11" ht="12.95" customHeight="1">
      <c r="A95" s="3">
        <v>94</v>
      </c>
      <c r="B95" s="17" t="s">
        <v>240</v>
      </c>
      <c r="C95" s="17" t="s">
        <v>241</v>
      </c>
      <c r="D95" s="17"/>
      <c r="E95" s="17" t="s">
        <v>11</v>
      </c>
      <c r="F95" s="17" t="s">
        <v>68</v>
      </c>
      <c r="G95" s="17" t="s">
        <v>38</v>
      </c>
      <c r="H95" s="17" t="s">
        <v>14</v>
      </c>
      <c r="I95" s="17">
        <v>3445.1</v>
      </c>
      <c r="J95" s="17" t="s">
        <v>240</v>
      </c>
      <c r="K95" s="17"/>
    </row>
    <row r="96" spans="1:11" ht="12.95" customHeight="1">
      <c r="A96" s="3">
        <v>95</v>
      </c>
      <c r="B96" s="17" t="s">
        <v>242</v>
      </c>
      <c r="C96" s="17" t="s">
        <v>243</v>
      </c>
      <c r="D96" s="17" t="s">
        <v>45</v>
      </c>
      <c r="E96" s="17" t="s">
        <v>11</v>
      </c>
      <c r="F96" s="17" t="s">
        <v>68</v>
      </c>
      <c r="G96" s="17" t="s">
        <v>38</v>
      </c>
      <c r="H96" s="17" t="s">
        <v>14</v>
      </c>
      <c r="I96" s="17">
        <v>3445.1</v>
      </c>
      <c r="J96" s="17" t="s">
        <v>242</v>
      </c>
      <c r="K96" s="17"/>
    </row>
    <row r="97" spans="1:11" ht="12.95" customHeight="1">
      <c r="A97" s="3">
        <v>96</v>
      </c>
      <c r="B97" s="18" t="s">
        <v>244</v>
      </c>
      <c r="C97" s="18" t="s">
        <v>245</v>
      </c>
      <c r="D97" s="18"/>
      <c r="E97" s="18" t="s">
        <v>11</v>
      </c>
      <c r="F97" s="18" t="s">
        <v>12</v>
      </c>
      <c r="G97" s="18" t="s">
        <v>13</v>
      </c>
      <c r="H97" s="18" t="s">
        <v>14</v>
      </c>
      <c r="I97" s="18">
        <v>465.5</v>
      </c>
      <c r="J97" s="18" t="s">
        <v>244</v>
      </c>
      <c r="K97" s="18"/>
    </row>
    <row r="98" spans="1:11" ht="12.95" customHeight="1">
      <c r="A98" s="3">
        <v>97</v>
      </c>
      <c r="B98" s="18" t="s">
        <v>246</v>
      </c>
      <c r="C98" s="18" t="s">
        <v>247</v>
      </c>
      <c r="D98" s="18"/>
      <c r="E98" s="18" t="s">
        <v>11</v>
      </c>
      <c r="F98" s="18" t="s">
        <v>12</v>
      </c>
      <c r="G98" s="18" t="s">
        <v>13</v>
      </c>
      <c r="H98" s="18" t="s">
        <v>14</v>
      </c>
      <c r="I98" s="18">
        <v>465.5</v>
      </c>
      <c r="J98" s="18" t="s">
        <v>246</v>
      </c>
      <c r="K98" s="18"/>
    </row>
    <row r="99" spans="1:11" ht="12.95" customHeight="1">
      <c r="A99" s="3">
        <v>98</v>
      </c>
      <c r="B99" s="18" t="s">
        <v>248</v>
      </c>
      <c r="C99" s="18" t="s">
        <v>249</v>
      </c>
      <c r="D99" s="18"/>
      <c r="E99" s="18" t="s">
        <v>11</v>
      </c>
      <c r="F99" s="18" t="s">
        <v>12</v>
      </c>
      <c r="G99" s="18" t="s">
        <v>13</v>
      </c>
      <c r="H99" s="18" t="s">
        <v>14</v>
      </c>
      <c r="I99" s="18">
        <v>465.5</v>
      </c>
      <c r="J99" s="18" t="s">
        <v>248</v>
      </c>
      <c r="K99" s="18"/>
    </row>
    <row r="100" spans="1:11" ht="12.95" customHeight="1">
      <c r="A100" s="3">
        <v>99</v>
      </c>
      <c r="B100" s="18" t="s">
        <v>250</v>
      </c>
      <c r="C100" s="18" t="s">
        <v>251</v>
      </c>
      <c r="D100" s="18"/>
      <c r="E100" s="18" t="s">
        <v>11</v>
      </c>
      <c r="F100" s="18" t="s">
        <v>12</v>
      </c>
      <c r="G100" s="18" t="s">
        <v>13</v>
      </c>
      <c r="H100" s="18" t="s">
        <v>14</v>
      </c>
      <c r="I100" s="18">
        <v>465.5</v>
      </c>
      <c r="J100" s="18" t="s">
        <v>250</v>
      </c>
      <c r="K100" s="18"/>
    </row>
    <row r="101" spans="1:11" ht="12.95" customHeight="1">
      <c r="A101" s="3">
        <v>100</v>
      </c>
      <c r="B101" s="18" t="s">
        <v>252</v>
      </c>
      <c r="C101" s="18" t="s">
        <v>253</v>
      </c>
      <c r="D101" s="18"/>
      <c r="E101" s="18" t="s">
        <v>11</v>
      </c>
      <c r="F101" s="18" t="s">
        <v>139</v>
      </c>
      <c r="G101" s="18" t="s">
        <v>140</v>
      </c>
      <c r="H101" s="18" t="s">
        <v>14</v>
      </c>
      <c r="I101" s="18">
        <v>147.12</v>
      </c>
      <c r="J101" s="18" t="s">
        <v>252</v>
      </c>
      <c r="K101" s="18"/>
    </row>
    <row r="102" spans="1:11" ht="12.95" customHeight="1">
      <c r="A102" s="3">
        <v>101</v>
      </c>
      <c r="B102" s="18" t="s">
        <v>254</v>
      </c>
      <c r="C102" s="18" t="s">
        <v>255</v>
      </c>
      <c r="D102" s="18"/>
      <c r="E102" s="18" t="s">
        <v>11</v>
      </c>
      <c r="F102" s="18" t="s">
        <v>80</v>
      </c>
      <c r="G102" s="18" t="s">
        <v>81</v>
      </c>
      <c r="H102" s="18" t="s">
        <v>14</v>
      </c>
      <c r="I102" s="18">
        <v>191.2</v>
      </c>
      <c r="J102" s="18" t="s">
        <v>254</v>
      </c>
      <c r="K102" s="18"/>
    </row>
    <row r="103" spans="1:11" ht="12.95" customHeight="1">
      <c r="A103" s="3">
        <v>102</v>
      </c>
      <c r="B103" s="18" t="s">
        <v>256</v>
      </c>
      <c r="C103" s="18" t="s">
        <v>257</v>
      </c>
      <c r="D103" s="18"/>
      <c r="E103" s="18" t="s">
        <v>11</v>
      </c>
      <c r="F103" s="18" t="s">
        <v>80</v>
      </c>
      <c r="G103" s="18" t="s">
        <v>81</v>
      </c>
      <c r="H103" s="18" t="s">
        <v>14</v>
      </c>
      <c r="I103" s="18">
        <v>186.25</v>
      </c>
      <c r="J103" s="18" t="s">
        <v>256</v>
      </c>
      <c r="K103" s="18"/>
    </row>
    <row r="104" spans="1:11" ht="12.95" customHeight="1">
      <c r="A104" s="3">
        <v>103</v>
      </c>
      <c r="B104" s="18" t="s">
        <v>258</v>
      </c>
      <c r="C104" s="18" t="s">
        <v>259</v>
      </c>
      <c r="D104" s="18"/>
      <c r="E104" s="18" t="s">
        <v>11</v>
      </c>
      <c r="F104" s="18" t="s">
        <v>260</v>
      </c>
      <c r="G104" s="18" t="s">
        <v>34</v>
      </c>
      <c r="H104" s="18" t="s">
        <v>14</v>
      </c>
      <c r="I104" s="18">
        <v>61.9</v>
      </c>
      <c r="J104" s="18" t="s">
        <v>258</v>
      </c>
      <c r="K104" s="18"/>
    </row>
    <row r="105" spans="1:11" ht="12.95" customHeight="1">
      <c r="A105" s="3">
        <v>104</v>
      </c>
      <c r="B105" s="18" t="s">
        <v>261</v>
      </c>
      <c r="C105" s="18" t="s">
        <v>262</v>
      </c>
      <c r="D105" s="18" t="s">
        <v>45</v>
      </c>
      <c r="E105" s="18" t="s">
        <v>11</v>
      </c>
      <c r="F105" s="18" t="s">
        <v>29</v>
      </c>
      <c r="G105" s="18" t="s">
        <v>30</v>
      </c>
      <c r="H105" s="18" t="s">
        <v>14</v>
      </c>
      <c r="I105" s="18">
        <v>42.2</v>
      </c>
      <c r="J105" s="18" t="s">
        <v>261</v>
      </c>
      <c r="K105" s="18"/>
    </row>
    <row r="106" spans="1:11" ht="12.95" customHeight="1">
      <c r="A106" s="3">
        <v>105</v>
      </c>
      <c r="B106" s="18" t="s">
        <v>261</v>
      </c>
      <c r="C106" s="18" t="s">
        <v>263</v>
      </c>
      <c r="D106" s="18" t="s">
        <v>45</v>
      </c>
      <c r="E106" s="18" t="s">
        <v>11</v>
      </c>
      <c r="F106" s="18" t="s">
        <v>29</v>
      </c>
      <c r="G106" s="18" t="s">
        <v>30</v>
      </c>
      <c r="H106" s="18" t="s">
        <v>14</v>
      </c>
      <c r="I106" s="18">
        <v>42.2</v>
      </c>
      <c r="J106" s="18" t="s">
        <v>261</v>
      </c>
      <c r="K106" s="18"/>
    </row>
    <row r="107" spans="1:11" ht="12.95" customHeight="1">
      <c r="A107" s="3">
        <v>106</v>
      </c>
      <c r="B107" s="18" t="s">
        <v>264</v>
      </c>
      <c r="C107" s="18" t="s">
        <v>265</v>
      </c>
      <c r="D107" s="18"/>
      <c r="E107" s="18" t="s">
        <v>11</v>
      </c>
      <c r="F107" s="18" t="s">
        <v>147</v>
      </c>
      <c r="G107" s="18" t="s">
        <v>65</v>
      </c>
      <c r="H107" s="18" t="s">
        <v>14</v>
      </c>
      <c r="I107" s="18">
        <v>941.08</v>
      </c>
      <c r="J107" s="18" t="s">
        <v>264</v>
      </c>
      <c r="K107" s="18"/>
    </row>
    <row r="108" spans="1:11" ht="12.95" customHeight="1">
      <c r="A108" s="3">
        <v>107</v>
      </c>
      <c r="B108" s="18" t="s">
        <v>266</v>
      </c>
      <c r="C108" s="18" t="s">
        <v>267</v>
      </c>
      <c r="D108" s="18"/>
      <c r="E108" s="18" t="s">
        <v>11</v>
      </c>
      <c r="F108" s="18" t="s">
        <v>268</v>
      </c>
      <c r="G108" s="18" t="s">
        <v>269</v>
      </c>
      <c r="H108" s="18" t="s">
        <v>14</v>
      </c>
      <c r="I108" s="18">
        <v>418.01</v>
      </c>
      <c r="J108" s="18" t="s">
        <v>266</v>
      </c>
      <c r="K108" s="18"/>
    </row>
    <row r="109" spans="1:11" ht="12.95" customHeight="1">
      <c r="A109" s="3">
        <v>108</v>
      </c>
      <c r="B109" s="18" t="s">
        <v>270</v>
      </c>
      <c r="C109" s="18" t="s">
        <v>271</v>
      </c>
      <c r="D109" s="18"/>
      <c r="E109" s="18" t="s">
        <v>11</v>
      </c>
      <c r="F109" s="18" t="s">
        <v>268</v>
      </c>
      <c r="G109" s="18" t="s">
        <v>269</v>
      </c>
      <c r="H109" s="18" t="s">
        <v>14</v>
      </c>
      <c r="I109" s="18">
        <v>418.01</v>
      </c>
      <c r="J109" s="18" t="s">
        <v>270</v>
      </c>
      <c r="K109" s="18"/>
    </row>
    <row r="110" spans="1:11" ht="12.95" customHeight="1">
      <c r="A110" s="3">
        <v>109</v>
      </c>
      <c r="B110" s="18" t="s">
        <v>272</v>
      </c>
      <c r="C110" s="18" t="s">
        <v>273</v>
      </c>
      <c r="D110" s="18"/>
      <c r="E110" s="18" t="s">
        <v>11</v>
      </c>
      <c r="F110" s="18" t="s">
        <v>274</v>
      </c>
      <c r="G110" s="18" t="s">
        <v>38</v>
      </c>
      <c r="H110" s="18" t="s">
        <v>14</v>
      </c>
      <c r="I110" s="18">
        <v>418.01</v>
      </c>
      <c r="J110" s="18" t="s">
        <v>272</v>
      </c>
      <c r="K110" s="18"/>
    </row>
    <row r="111" spans="1:11" ht="12.95" customHeight="1">
      <c r="A111" s="3">
        <v>110</v>
      </c>
      <c r="B111" s="18" t="s">
        <v>275</v>
      </c>
      <c r="C111" s="18" t="s">
        <v>276</v>
      </c>
      <c r="D111" s="18"/>
      <c r="E111" s="18" t="s">
        <v>11</v>
      </c>
      <c r="F111" s="18" t="s">
        <v>277</v>
      </c>
      <c r="G111" s="18" t="s">
        <v>189</v>
      </c>
      <c r="H111" s="18" t="s">
        <v>14</v>
      </c>
      <c r="I111" s="18">
        <v>113.05</v>
      </c>
      <c r="J111" s="18" t="s">
        <v>275</v>
      </c>
      <c r="K111" s="18"/>
    </row>
    <row r="112" spans="1:11" ht="12.95" customHeight="1">
      <c r="A112" s="3">
        <v>111</v>
      </c>
      <c r="B112" s="18" t="s">
        <v>278</v>
      </c>
      <c r="C112" s="18" t="s">
        <v>279</v>
      </c>
      <c r="D112" s="18"/>
      <c r="E112" s="18" t="s">
        <v>11</v>
      </c>
      <c r="F112" s="18" t="s">
        <v>100</v>
      </c>
      <c r="G112" s="18" t="s">
        <v>38</v>
      </c>
      <c r="H112" s="18" t="s">
        <v>14</v>
      </c>
      <c r="I112" s="18">
        <v>3696.11</v>
      </c>
      <c r="J112" s="18" t="s">
        <v>278</v>
      </c>
      <c r="K112" s="18"/>
    </row>
    <row r="113" spans="1:11" ht="12.95" customHeight="1">
      <c r="A113" s="3">
        <v>112</v>
      </c>
      <c r="B113" s="18" t="s">
        <v>280</v>
      </c>
      <c r="C113" s="18" t="s">
        <v>281</v>
      </c>
      <c r="D113" s="18"/>
      <c r="E113" s="18" t="s">
        <v>11</v>
      </c>
      <c r="F113" s="18" t="s">
        <v>100</v>
      </c>
      <c r="G113" s="18" t="s">
        <v>38</v>
      </c>
      <c r="H113" s="18" t="s">
        <v>14</v>
      </c>
      <c r="I113" s="18">
        <v>3158.68</v>
      </c>
      <c r="J113" s="18" t="s">
        <v>280</v>
      </c>
      <c r="K113" s="18"/>
    </row>
    <row r="114" spans="1:11" ht="12.95" customHeight="1">
      <c r="A114" s="3">
        <v>113</v>
      </c>
      <c r="B114" s="18" t="s">
        <v>282</v>
      </c>
      <c r="C114" s="18" t="s">
        <v>283</v>
      </c>
      <c r="D114" s="18"/>
      <c r="E114" s="18" t="s">
        <v>11</v>
      </c>
      <c r="F114" s="18" t="s">
        <v>95</v>
      </c>
      <c r="G114" s="18" t="s">
        <v>38</v>
      </c>
      <c r="H114" s="18" t="s">
        <v>14</v>
      </c>
      <c r="I114" s="18">
        <v>2947.28</v>
      </c>
      <c r="J114" s="18" t="s">
        <v>282</v>
      </c>
      <c r="K114" s="18"/>
    </row>
    <row r="115" spans="1:11" ht="12.95" customHeight="1">
      <c r="A115" s="3">
        <v>114</v>
      </c>
      <c r="B115" s="18" t="s">
        <v>284</v>
      </c>
      <c r="C115" s="18" t="s">
        <v>285</v>
      </c>
      <c r="D115" s="18"/>
      <c r="E115" s="18" t="s">
        <v>11</v>
      </c>
      <c r="F115" s="18" t="s">
        <v>100</v>
      </c>
      <c r="G115" s="18" t="s">
        <v>38</v>
      </c>
      <c r="H115" s="18" t="s">
        <v>14</v>
      </c>
      <c r="I115" s="18">
        <v>3241.81</v>
      </c>
      <c r="J115" s="18" t="s">
        <v>284</v>
      </c>
      <c r="K115" s="18"/>
    </row>
    <row r="116" spans="1:11" ht="12.95" customHeight="1">
      <c r="A116" s="3">
        <v>115</v>
      </c>
      <c r="B116" s="18" t="s">
        <v>286</v>
      </c>
      <c r="C116" s="18" t="s">
        <v>287</v>
      </c>
      <c r="D116" s="18"/>
      <c r="E116" s="18" t="s">
        <v>11</v>
      </c>
      <c r="F116" s="18" t="s">
        <v>95</v>
      </c>
      <c r="G116" s="18" t="s">
        <v>38</v>
      </c>
      <c r="H116" s="18" t="s">
        <v>14</v>
      </c>
      <c r="I116" s="18">
        <v>2947.28</v>
      </c>
      <c r="J116" s="18" t="s">
        <v>286</v>
      </c>
      <c r="K116" s="18"/>
    </row>
    <row r="117" spans="1:11" ht="12.95" customHeight="1">
      <c r="A117" s="3">
        <v>116</v>
      </c>
      <c r="B117" s="18" t="s">
        <v>288</v>
      </c>
      <c r="C117" s="18" t="s">
        <v>289</v>
      </c>
      <c r="D117" s="18"/>
      <c r="E117" s="18" t="s">
        <v>11</v>
      </c>
      <c r="F117" s="18" t="s">
        <v>95</v>
      </c>
      <c r="G117" s="18" t="s">
        <v>38</v>
      </c>
      <c r="H117" s="18" t="s">
        <v>14</v>
      </c>
      <c r="I117" s="18">
        <v>2947.28</v>
      </c>
      <c r="J117" s="18" t="s">
        <v>288</v>
      </c>
      <c r="K117" s="18"/>
    </row>
    <row r="118" spans="1:11" ht="12.95" customHeight="1">
      <c r="A118" s="3">
        <v>117</v>
      </c>
      <c r="B118" s="18" t="s">
        <v>290</v>
      </c>
      <c r="C118" s="18" t="s">
        <v>291</v>
      </c>
      <c r="D118" s="18"/>
      <c r="E118" s="18" t="s">
        <v>11</v>
      </c>
      <c r="F118" s="18" t="s">
        <v>292</v>
      </c>
      <c r="G118" s="18" t="s">
        <v>293</v>
      </c>
      <c r="H118" s="18" t="s">
        <v>14</v>
      </c>
      <c r="I118" s="18">
        <v>514.27</v>
      </c>
      <c r="J118" s="18" t="s">
        <v>290</v>
      </c>
      <c r="K118" s="18"/>
    </row>
    <row r="119" spans="1:11" ht="12.95" customHeight="1">
      <c r="A119" s="3">
        <v>118</v>
      </c>
      <c r="B119" s="19" t="s">
        <v>294</v>
      </c>
      <c r="C119" s="19" t="s">
        <v>295</v>
      </c>
      <c r="D119" s="19"/>
      <c r="E119" s="19" t="s">
        <v>11</v>
      </c>
      <c r="F119" s="19" t="s">
        <v>71</v>
      </c>
      <c r="G119" s="19" t="s">
        <v>38</v>
      </c>
      <c r="H119" s="19" t="s">
        <v>14</v>
      </c>
      <c r="I119" s="19">
        <v>1555.99</v>
      </c>
      <c r="J119" s="19" t="s">
        <v>294</v>
      </c>
      <c r="K119" s="19"/>
    </row>
    <row r="120" spans="1:11" ht="12.95" customHeight="1">
      <c r="A120" s="3">
        <v>119</v>
      </c>
      <c r="B120" s="10" t="s">
        <v>296</v>
      </c>
      <c r="C120" s="10" t="s">
        <v>297</v>
      </c>
      <c r="D120" s="10" t="s">
        <v>45</v>
      </c>
      <c r="E120" s="10" t="s">
        <v>11</v>
      </c>
      <c r="F120" s="10" t="s">
        <v>80</v>
      </c>
      <c r="G120" s="10" t="s">
        <v>81</v>
      </c>
      <c r="H120" s="10" t="s">
        <v>14</v>
      </c>
      <c r="I120" s="10">
        <v>186.25</v>
      </c>
      <c r="J120" s="10" t="s">
        <v>296</v>
      </c>
      <c r="K120" s="10"/>
    </row>
    <row r="121" spans="1:11" ht="12.95" customHeight="1">
      <c r="A121" s="3">
        <v>120</v>
      </c>
      <c r="B121" s="10" t="s">
        <v>298</v>
      </c>
      <c r="C121" s="10" t="s">
        <v>299</v>
      </c>
      <c r="D121" s="10"/>
      <c r="E121" s="10" t="s">
        <v>11</v>
      </c>
      <c r="F121" s="10" t="s">
        <v>300</v>
      </c>
      <c r="G121" s="10" t="s">
        <v>301</v>
      </c>
      <c r="H121" s="10" t="s">
        <v>14</v>
      </c>
      <c r="I121" s="10">
        <v>69.45</v>
      </c>
      <c r="J121" s="10" t="s">
        <v>298</v>
      </c>
      <c r="K121" s="10"/>
    </row>
    <row r="122" spans="1:11" ht="12.95" customHeight="1">
      <c r="A122" s="3">
        <v>121</v>
      </c>
      <c r="B122" s="10" t="s">
        <v>302</v>
      </c>
      <c r="C122" s="10" t="s">
        <v>303</v>
      </c>
      <c r="D122" s="10"/>
      <c r="E122" s="10" t="s">
        <v>11</v>
      </c>
      <c r="F122" s="10" t="s">
        <v>46</v>
      </c>
      <c r="G122" s="10" t="s">
        <v>47</v>
      </c>
      <c r="H122" s="10" t="s">
        <v>14</v>
      </c>
      <c r="I122" s="10">
        <v>89.92</v>
      </c>
      <c r="J122" s="10" t="s">
        <v>302</v>
      </c>
      <c r="K122" s="10"/>
    </row>
    <row r="123" spans="1:11" ht="12.95" customHeight="1">
      <c r="A123" s="3">
        <v>122</v>
      </c>
      <c r="B123" s="10" t="s">
        <v>304</v>
      </c>
      <c r="C123" s="10" t="s">
        <v>305</v>
      </c>
      <c r="D123" s="10"/>
      <c r="E123" s="10" t="s">
        <v>11</v>
      </c>
      <c r="F123" s="10" t="s">
        <v>29</v>
      </c>
      <c r="G123" s="10" t="s">
        <v>30</v>
      </c>
      <c r="H123" s="10" t="s">
        <v>14</v>
      </c>
      <c r="I123" s="10">
        <v>42.2</v>
      </c>
      <c r="J123" s="10" t="s">
        <v>304</v>
      </c>
      <c r="K123" s="10"/>
    </row>
    <row r="124" spans="1:11" ht="12.95" customHeight="1">
      <c r="A124" s="3">
        <v>123</v>
      </c>
      <c r="B124" s="10" t="s">
        <v>304</v>
      </c>
      <c r="C124" s="10" t="s">
        <v>306</v>
      </c>
      <c r="D124" s="10"/>
      <c r="E124" s="10" t="s">
        <v>11</v>
      </c>
      <c r="F124" s="10" t="s">
        <v>29</v>
      </c>
      <c r="G124" s="10" t="s">
        <v>30</v>
      </c>
      <c r="H124" s="10" t="s">
        <v>14</v>
      </c>
      <c r="I124" s="10">
        <v>42.2</v>
      </c>
      <c r="J124" s="10" t="s">
        <v>304</v>
      </c>
      <c r="K124" s="10"/>
    </row>
    <row r="125" spans="1:11" ht="12.95" customHeight="1">
      <c r="A125" s="3">
        <v>124</v>
      </c>
      <c r="B125" s="10" t="s">
        <v>307</v>
      </c>
      <c r="C125" s="10" t="s">
        <v>308</v>
      </c>
      <c r="D125" s="10"/>
      <c r="E125" s="10" t="s">
        <v>11</v>
      </c>
      <c r="F125" s="10" t="s">
        <v>139</v>
      </c>
      <c r="G125" s="10" t="s">
        <v>140</v>
      </c>
      <c r="H125" s="10" t="s">
        <v>14</v>
      </c>
      <c r="I125" s="10">
        <v>151.03</v>
      </c>
      <c r="J125" s="10" t="s">
        <v>307</v>
      </c>
      <c r="K125" s="10"/>
    </row>
    <row r="126" spans="1:11" ht="12.95" customHeight="1">
      <c r="A126" s="3">
        <v>125</v>
      </c>
      <c r="B126" s="10" t="s">
        <v>309</v>
      </c>
      <c r="C126" s="10" t="s">
        <v>310</v>
      </c>
      <c r="D126" s="10"/>
      <c r="E126" s="10" t="s">
        <v>11</v>
      </c>
      <c r="F126" s="10" t="s">
        <v>139</v>
      </c>
      <c r="G126" s="10" t="s">
        <v>140</v>
      </c>
      <c r="H126" s="10" t="s">
        <v>14</v>
      </c>
      <c r="I126" s="10">
        <v>147.12</v>
      </c>
      <c r="J126" s="10" t="s">
        <v>309</v>
      </c>
      <c r="K126" s="10"/>
    </row>
    <row r="127" spans="1:11" ht="12.95" customHeight="1">
      <c r="A127" s="3">
        <v>126</v>
      </c>
      <c r="B127" s="10" t="s">
        <v>311</v>
      </c>
      <c r="C127" s="10" t="s">
        <v>312</v>
      </c>
      <c r="D127" s="10"/>
      <c r="E127" s="10" t="s">
        <v>11</v>
      </c>
      <c r="F127" s="10" t="s">
        <v>139</v>
      </c>
      <c r="G127" s="10" t="s">
        <v>140</v>
      </c>
      <c r="H127" s="10" t="s">
        <v>14</v>
      </c>
      <c r="I127" s="10">
        <v>147.12</v>
      </c>
      <c r="J127" s="10" t="s">
        <v>311</v>
      </c>
      <c r="K127" s="10"/>
    </row>
    <row r="128" spans="1:11" ht="12.95" customHeight="1">
      <c r="A128" s="3">
        <v>127</v>
      </c>
      <c r="B128" s="10" t="s">
        <v>298</v>
      </c>
      <c r="C128" s="10" t="s">
        <v>313</v>
      </c>
      <c r="D128" s="10"/>
      <c r="E128" s="10" t="s">
        <v>11</v>
      </c>
      <c r="F128" s="10" t="s">
        <v>314</v>
      </c>
      <c r="G128" s="10" t="s">
        <v>315</v>
      </c>
      <c r="H128" s="10" t="s">
        <v>84</v>
      </c>
      <c r="I128" s="10">
        <v>31.76</v>
      </c>
      <c r="J128" s="10" t="s">
        <v>298</v>
      </c>
      <c r="K128" s="10"/>
    </row>
    <row r="129" spans="1:11" ht="12.95" customHeight="1">
      <c r="A129" s="3">
        <v>128</v>
      </c>
      <c r="B129" s="10" t="s">
        <v>316</v>
      </c>
      <c r="C129" s="10" t="s">
        <v>317</v>
      </c>
      <c r="D129" s="10"/>
      <c r="E129" s="10" t="s">
        <v>11</v>
      </c>
      <c r="F129" s="10" t="s">
        <v>80</v>
      </c>
      <c r="G129" s="10" t="s">
        <v>81</v>
      </c>
      <c r="H129" s="10" t="s">
        <v>14</v>
      </c>
      <c r="I129" s="10">
        <v>191.2</v>
      </c>
      <c r="J129" s="10" t="s">
        <v>316</v>
      </c>
      <c r="K129" s="10"/>
    </row>
    <row r="130" spans="1:11" ht="12.95" customHeight="1">
      <c r="A130" s="3">
        <v>129</v>
      </c>
      <c r="B130" s="10" t="s">
        <v>318</v>
      </c>
      <c r="C130" s="10" t="s">
        <v>319</v>
      </c>
      <c r="D130" s="10"/>
      <c r="E130" s="10" t="s">
        <v>11</v>
      </c>
      <c r="F130" s="10" t="s">
        <v>320</v>
      </c>
      <c r="G130" s="10" t="s">
        <v>321</v>
      </c>
      <c r="H130" s="10" t="s">
        <v>14</v>
      </c>
      <c r="I130" s="10">
        <v>342.84</v>
      </c>
      <c r="J130" s="10" t="s">
        <v>318</v>
      </c>
      <c r="K130" s="10"/>
    </row>
    <row r="131" spans="1:11" ht="12.95" customHeight="1">
      <c r="A131" s="3">
        <v>130</v>
      </c>
      <c r="B131" s="10" t="s">
        <v>322</v>
      </c>
      <c r="C131" s="10" t="s">
        <v>323</v>
      </c>
      <c r="D131" s="10"/>
      <c r="E131" s="10" t="s">
        <v>11</v>
      </c>
      <c r="F131" s="10" t="s">
        <v>320</v>
      </c>
      <c r="G131" s="10" t="s">
        <v>321</v>
      </c>
      <c r="H131" s="10" t="s">
        <v>14</v>
      </c>
      <c r="I131" s="10">
        <v>342.84</v>
      </c>
      <c r="J131" s="10" t="s">
        <v>322</v>
      </c>
      <c r="K131" s="10"/>
    </row>
    <row r="132" spans="1:11" ht="12.95" customHeight="1">
      <c r="A132" s="3">
        <v>131</v>
      </c>
      <c r="B132" s="10" t="s">
        <v>324</v>
      </c>
      <c r="C132" s="10" t="s">
        <v>325</v>
      </c>
      <c r="D132" s="10"/>
      <c r="E132" s="10" t="s">
        <v>11</v>
      </c>
      <c r="F132" s="10" t="s">
        <v>320</v>
      </c>
      <c r="G132" s="10" t="s">
        <v>321</v>
      </c>
      <c r="H132" s="10" t="s">
        <v>14</v>
      </c>
      <c r="I132" s="10">
        <v>342.84</v>
      </c>
      <c r="J132" s="10" t="s">
        <v>324</v>
      </c>
      <c r="K132" s="10"/>
    </row>
    <row r="133" spans="1:11" ht="12.95" customHeight="1">
      <c r="A133" s="3">
        <v>132</v>
      </c>
      <c r="B133" s="10" t="s">
        <v>326</v>
      </c>
      <c r="C133" s="10" t="s">
        <v>327</v>
      </c>
      <c r="D133" s="10"/>
      <c r="E133" s="10" t="s">
        <v>11</v>
      </c>
      <c r="F133" s="10" t="s">
        <v>268</v>
      </c>
      <c r="G133" s="10" t="s">
        <v>269</v>
      </c>
      <c r="H133" s="10" t="s">
        <v>14</v>
      </c>
      <c r="I133" s="10">
        <v>1081.28</v>
      </c>
      <c r="J133" s="10" t="s">
        <v>326</v>
      </c>
      <c r="K133" s="10"/>
    </row>
    <row r="134" spans="1:11" ht="12.95" customHeight="1">
      <c r="A134" s="3">
        <v>133</v>
      </c>
      <c r="B134" s="10" t="s">
        <v>328</v>
      </c>
      <c r="C134" s="10" t="s">
        <v>329</v>
      </c>
      <c r="D134" s="10"/>
      <c r="E134" s="10" t="s">
        <v>11</v>
      </c>
      <c r="F134" s="10" t="s">
        <v>330</v>
      </c>
      <c r="G134" s="10" t="s">
        <v>331</v>
      </c>
      <c r="H134" s="10" t="s">
        <v>14</v>
      </c>
      <c r="I134" s="10">
        <v>118.68</v>
      </c>
      <c r="J134" s="10" t="s">
        <v>328</v>
      </c>
      <c r="K134" s="10"/>
    </row>
    <row r="135" spans="1:11" ht="12.95" customHeight="1">
      <c r="A135" s="3">
        <v>134</v>
      </c>
      <c r="B135" s="10" t="s">
        <v>332</v>
      </c>
      <c r="C135" s="10" t="s">
        <v>333</v>
      </c>
      <c r="D135" s="10"/>
      <c r="E135" s="10" t="s">
        <v>11</v>
      </c>
      <c r="F135" s="10" t="s">
        <v>330</v>
      </c>
      <c r="G135" s="10" t="s">
        <v>331</v>
      </c>
      <c r="H135" s="10" t="s">
        <v>14</v>
      </c>
      <c r="I135" s="10">
        <v>118.68</v>
      </c>
      <c r="J135" s="10" t="s">
        <v>332</v>
      </c>
      <c r="K135" s="10"/>
    </row>
    <row r="136" spans="1:11" ht="12.95" customHeight="1">
      <c r="A136" s="3">
        <v>135</v>
      </c>
      <c r="B136" s="10" t="s">
        <v>334</v>
      </c>
      <c r="C136" s="10" t="s">
        <v>335</v>
      </c>
      <c r="D136" s="10"/>
      <c r="E136" s="10" t="s">
        <v>11</v>
      </c>
      <c r="F136" s="10" t="s">
        <v>330</v>
      </c>
      <c r="G136" s="10" t="s">
        <v>331</v>
      </c>
      <c r="H136" s="10" t="s">
        <v>14</v>
      </c>
      <c r="I136" s="10">
        <v>118.68</v>
      </c>
      <c r="J136" s="10" t="s">
        <v>334</v>
      </c>
      <c r="K136" s="10"/>
    </row>
    <row r="137" spans="1:11" ht="12.95" customHeight="1">
      <c r="A137" s="3">
        <v>136</v>
      </c>
      <c r="B137" s="10" t="s">
        <v>336</v>
      </c>
      <c r="C137" s="10" t="s">
        <v>337</v>
      </c>
      <c r="D137" s="10"/>
      <c r="E137" s="10" t="s">
        <v>11</v>
      </c>
      <c r="F137" s="10" t="s">
        <v>95</v>
      </c>
      <c r="G137" s="10" t="s">
        <v>38</v>
      </c>
      <c r="H137" s="10" t="s">
        <v>14</v>
      </c>
      <c r="I137" s="10">
        <v>3448.7</v>
      </c>
      <c r="J137" s="10" t="s">
        <v>336</v>
      </c>
      <c r="K137" s="10"/>
    </row>
    <row r="138" spans="1:11" ht="12.95" customHeight="1">
      <c r="A138" s="3">
        <v>137</v>
      </c>
      <c r="B138" s="10" t="s">
        <v>338</v>
      </c>
      <c r="C138" s="10" t="s">
        <v>339</v>
      </c>
      <c r="D138" s="10"/>
      <c r="E138" s="10" t="s">
        <v>11</v>
      </c>
      <c r="F138" s="10" t="s">
        <v>100</v>
      </c>
      <c r="G138" s="10" t="s">
        <v>38</v>
      </c>
      <c r="H138" s="10" t="s">
        <v>14</v>
      </c>
      <c r="I138" s="10">
        <v>3158.68</v>
      </c>
      <c r="J138" s="10" t="s">
        <v>338</v>
      </c>
      <c r="K138" s="10"/>
    </row>
    <row r="139" spans="1:11" ht="12.95" customHeight="1">
      <c r="A139" s="3">
        <v>138</v>
      </c>
      <c r="B139" s="10" t="s">
        <v>340</v>
      </c>
      <c r="C139" s="10" t="s">
        <v>341</v>
      </c>
      <c r="D139" s="10"/>
      <c r="E139" s="10" t="s">
        <v>11</v>
      </c>
      <c r="F139" s="10" t="s">
        <v>95</v>
      </c>
      <c r="G139" s="10" t="s">
        <v>38</v>
      </c>
      <c r="H139" s="10" t="s">
        <v>14</v>
      </c>
      <c r="I139" s="10">
        <v>3448.7</v>
      </c>
      <c r="J139" s="10" t="s">
        <v>340</v>
      </c>
      <c r="K139" s="10"/>
    </row>
    <row r="140" spans="1:11" ht="12.95" customHeight="1">
      <c r="A140" s="3">
        <v>139</v>
      </c>
      <c r="B140" s="10" t="s">
        <v>342</v>
      </c>
      <c r="C140" s="10" t="s">
        <v>343</v>
      </c>
      <c r="D140" s="10"/>
      <c r="E140" s="10" t="s">
        <v>11</v>
      </c>
      <c r="F140" s="10" t="s">
        <v>95</v>
      </c>
      <c r="G140" s="10" t="s">
        <v>38</v>
      </c>
      <c r="H140" s="10" t="s">
        <v>14</v>
      </c>
      <c r="I140" s="10">
        <v>2947.28</v>
      </c>
      <c r="J140" s="10" t="s">
        <v>342</v>
      </c>
      <c r="K140" s="10"/>
    </row>
    <row r="141" spans="1:11" ht="12.95" customHeight="1">
      <c r="A141" s="3">
        <v>140</v>
      </c>
      <c r="B141" s="10" t="s">
        <v>344</v>
      </c>
      <c r="C141" s="10" t="s">
        <v>345</v>
      </c>
      <c r="D141" s="10"/>
      <c r="E141" s="10" t="s">
        <v>11</v>
      </c>
      <c r="F141" s="10" t="s">
        <v>71</v>
      </c>
      <c r="G141" s="10" t="s">
        <v>38</v>
      </c>
      <c r="H141" s="10" t="s">
        <v>14</v>
      </c>
      <c r="I141" s="10">
        <v>1555.99</v>
      </c>
      <c r="J141" s="10" t="s">
        <v>344</v>
      </c>
      <c r="K141" s="10"/>
    </row>
    <row r="142" spans="1:11" ht="12.95" customHeight="1">
      <c r="A142" s="3">
        <v>141</v>
      </c>
      <c r="B142" s="10" t="s">
        <v>346</v>
      </c>
      <c r="C142" s="10" t="s">
        <v>347</v>
      </c>
      <c r="D142" s="10"/>
      <c r="E142" s="10" t="s">
        <v>11</v>
      </c>
      <c r="F142" s="10" t="s">
        <v>71</v>
      </c>
      <c r="G142" s="10" t="s">
        <v>38</v>
      </c>
      <c r="H142" s="10" t="s">
        <v>14</v>
      </c>
      <c r="I142" s="10">
        <v>1555.99</v>
      </c>
      <c r="J142" s="10" t="s">
        <v>346</v>
      </c>
      <c r="K142" s="10"/>
    </row>
    <row r="143" spans="1:11" ht="12.95" customHeight="1">
      <c r="A143" s="3">
        <v>142</v>
      </c>
      <c r="B143" s="10" t="s">
        <v>348</v>
      </c>
      <c r="C143" s="10" t="s">
        <v>349</v>
      </c>
      <c r="D143" s="10"/>
      <c r="E143" s="10" t="s">
        <v>11</v>
      </c>
      <c r="F143" s="10" t="s">
        <v>71</v>
      </c>
      <c r="G143" s="10" t="s">
        <v>38</v>
      </c>
      <c r="H143" s="10" t="s">
        <v>14</v>
      </c>
      <c r="I143" s="10">
        <v>1555.99</v>
      </c>
      <c r="J143" s="10" t="s">
        <v>348</v>
      </c>
      <c r="K143" s="10"/>
    </row>
    <row r="144" spans="1:11" ht="12.95" customHeight="1">
      <c r="A144" s="3">
        <v>143</v>
      </c>
      <c r="B144" s="10" t="s">
        <v>350</v>
      </c>
      <c r="C144" s="10" t="s">
        <v>351</v>
      </c>
      <c r="D144" s="10"/>
      <c r="E144" s="10" t="s">
        <v>11</v>
      </c>
      <c r="F144" s="10" t="s">
        <v>71</v>
      </c>
      <c r="G144" s="10" t="s">
        <v>38</v>
      </c>
      <c r="H144" s="10" t="s">
        <v>14</v>
      </c>
      <c r="I144" s="10">
        <v>1555.99</v>
      </c>
      <c r="J144" s="10" t="s">
        <v>350</v>
      </c>
      <c r="K144" s="10"/>
    </row>
    <row r="145" spans="1:11" ht="12.95" customHeight="1">
      <c r="A145" s="3">
        <v>144</v>
      </c>
      <c r="B145" s="10" t="s">
        <v>352</v>
      </c>
      <c r="C145" s="10" t="s">
        <v>353</v>
      </c>
      <c r="D145" s="10"/>
      <c r="E145" s="10" t="s">
        <v>11</v>
      </c>
      <c r="F145" s="10" t="s">
        <v>71</v>
      </c>
      <c r="G145" s="10" t="s">
        <v>38</v>
      </c>
      <c r="H145" s="10" t="s">
        <v>14</v>
      </c>
      <c r="I145" s="10">
        <v>1555.99</v>
      </c>
      <c r="J145" s="10" t="s">
        <v>352</v>
      </c>
      <c r="K145" s="10"/>
    </row>
    <row r="146" spans="1:11" ht="12.95" customHeight="1">
      <c r="A146" s="3">
        <v>145</v>
      </c>
      <c r="B146" s="10" t="s">
        <v>354</v>
      </c>
      <c r="C146" s="10" t="s">
        <v>355</v>
      </c>
      <c r="D146" s="10"/>
      <c r="E146" s="10" t="s">
        <v>11</v>
      </c>
      <c r="F146" s="10" t="s">
        <v>274</v>
      </c>
      <c r="G146" s="10" t="s">
        <v>38</v>
      </c>
      <c r="H146" s="10" t="s">
        <v>14</v>
      </c>
      <c r="I146" s="10">
        <v>1428.42</v>
      </c>
      <c r="J146" s="10" t="s">
        <v>354</v>
      </c>
      <c r="K146" s="10"/>
    </row>
    <row r="147" spans="1:11" ht="12.95" customHeight="1">
      <c r="A147" s="3">
        <v>146</v>
      </c>
      <c r="B147" s="10" t="s">
        <v>356</v>
      </c>
      <c r="C147" s="10" t="s">
        <v>357</v>
      </c>
      <c r="D147" s="10"/>
      <c r="E147" s="10" t="s">
        <v>11</v>
      </c>
      <c r="F147" s="10" t="s">
        <v>71</v>
      </c>
      <c r="G147" s="10" t="s">
        <v>38</v>
      </c>
      <c r="H147" s="10" t="s">
        <v>14</v>
      </c>
      <c r="I147" s="10">
        <v>1428.42</v>
      </c>
      <c r="J147" s="10" t="s">
        <v>356</v>
      </c>
      <c r="K147" s="10"/>
    </row>
    <row r="148" spans="1:11" ht="12.95" customHeight="1">
      <c r="A148" s="3">
        <v>147</v>
      </c>
      <c r="B148" s="10" t="s">
        <v>358</v>
      </c>
      <c r="C148" s="10" t="s">
        <v>359</v>
      </c>
      <c r="D148" s="10"/>
      <c r="E148" s="10" t="s">
        <v>11</v>
      </c>
      <c r="F148" s="10" t="s">
        <v>71</v>
      </c>
      <c r="G148" s="10" t="s">
        <v>38</v>
      </c>
      <c r="H148" s="10" t="s">
        <v>14</v>
      </c>
      <c r="I148" s="10">
        <v>1428.42</v>
      </c>
      <c r="J148" s="10" t="s">
        <v>358</v>
      </c>
      <c r="K148" s="10"/>
    </row>
    <row r="149" spans="1:11" ht="12.95" customHeight="1">
      <c r="A149" s="3">
        <v>148</v>
      </c>
      <c r="B149" s="10" t="s">
        <v>360</v>
      </c>
      <c r="C149" s="10" t="s">
        <v>361</v>
      </c>
      <c r="D149" s="10"/>
      <c r="E149" s="10" t="s">
        <v>11</v>
      </c>
      <c r="F149" s="10" t="s">
        <v>162</v>
      </c>
      <c r="G149" s="10" t="s">
        <v>38</v>
      </c>
      <c r="H149" s="10" t="s">
        <v>14</v>
      </c>
      <c r="I149" s="10">
        <v>2640.05</v>
      </c>
      <c r="J149" s="10" t="s">
        <v>360</v>
      </c>
      <c r="K149" s="10"/>
    </row>
    <row r="150" spans="1:11" ht="12.95" customHeight="1">
      <c r="A150" s="3">
        <v>149</v>
      </c>
      <c r="B150" s="10" t="s">
        <v>362</v>
      </c>
      <c r="C150" s="10" t="s">
        <v>363</v>
      </c>
      <c r="D150" s="10"/>
      <c r="E150" s="10" t="s">
        <v>11</v>
      </c>
      <c r="F150" s="10" t="s">
        <v>95</v>
      </c>
      <c r="G150" s="10" t="s">
        <v>38</v>
      </c>
      <c r="H150" s="10" t="s">
        <v>14</v>
      </c>
      <c r="I150" s="10">
        <v>3448.7</v>
      </c>
      <c r="J150" s="10" t="s">
        <v>362</v>
      </c>
      <c r="K150" s="10"/>
    </row>
    <row r="151" spans="1:11" ht="12.95" customHeight="1">
      <c r="A151" s="3">
        <v>150</v>
      </c>
      <c r="B151" s="10" t="s">
        <v>364</v>
      </c>
      <c r="C151" s="10" t="s">
        <v>365</v>
      </c>
      <c r="D151" s="10"/>
      <c r="E151" s="10" t="s">
        <v>11</v>
      </c>
      <c r="F151" s="10" t="s">
        <v>100</v>
      </c>
      <c r="G151" s="10" t="s">
        <v>38</v>
      </c>
      <c r="H151" s="10" t="s">
        <v>14</v>
      </c>
      <c r="I151" s="10">
        <v>3158.75</v>
      </c>
      <c r="J151" s="10" t="s">
        <v>364</v>
      </c>
      <c r="K151" s="10"/>
    </row>
    <row r="152" spans="1:11" ht="12.95" customHeight="1">
      <c r="A152" s="3">
        <v>151</v>
      </c>
      <c r="B152" s="10" t="s">
        <v>366</v>
      </c>
      <c r="C152" s="10" t="s">
        <v>367</v>
      </c>
      <c r="D152" s="10"/>
      <c r="E152" s="10" t="s">
        <v>11</v>
      </c>
      <c r="F152" s="10" t="s">
        <v>95</v>
      </c>
      <c r="G152" s="10" t="s">
        <v>38</v>
      </c>
      <c r="H152" s="10" t="s">
        <v>14</v>
      </c>
      <c r="I152" s="10">
        <v>2947.28</v>
      </c>
      <c r="J152" s="10" t="s">
        <v>366</v>
      </c>
      <c r="K152" s="10"/>
    </row>
    <row r="153" spans="1:11" ht="12.95" customHeight="1">
      <c r="A153" s="3">
        <v>152</v>
      </c>
      <c r="B153" s="10" t="s">
        <v>368</v>
      </c>
      <c r="C153" s="10" t="s">
        <v>369</v>
      </c>
      <c r="D153" s="10"/>
      <c r="E153" s="10" t="s">
        <v>11</v>
      </c>
      <c r="F153" s="10" t="s">
        <v>162</v>
      </c>
      <c r="G153" s="10" t="s">
        <v>38</v>
      </c>
      <c r="H153" s="10" t="s">
        <v>14</v>
      </c>
      <c r="I153" s="10">
        <v>2481.7800000000002</v>
      </c>
      <c r="J153" s="10" t="s">
        <v>368</v>
      </c>
      <c r="K153" s="10"/>
    </row>
    <row r="154" spans="1:11" ht="12.95" customHeight="1">
      <c r="A154" s="3">
        <v>153</v>
      </c>
      <c r="B154" s="10" t="s">
        <v>370</v>
      </c>
      <c r="C154" s="10" t="s">
        <v>371</v>
      </c>
      <c r="D154" s="10"/>
      <c r="E154" s="10" t="s">
        <v>11</v>
      </c>
      <c r="F154" s="10" t="s">
        <v>71</v>
      </c>
      <c r="G154" s="10" t="s">
        <v>38</v>
      </c>
      <c r="H154" s="10" t="s">
        <v>14</v>
      </c>
      <c r="I154" s="10">
        <v>1555.99</v>
      </c>
      <c r="J154" s="10" t="s">
        <v>370</v>
      </c>
      <c r="K154" s="10"/>
    </row>
    <row r="155" spans="1:11" ht="12.95" customHeight="1">
      <c r="A155" s="3">
        <v>154</v>
      </c>
      <c r="B155" s="10" t="s">
        <v>372</v>
      </c>
      <c r="C155" s="10" t="s">
        <v>373</v>
      </c>
      <c r="D155" s="10"/>
      <c r="E155" s="10" t="s">
        <v>11</v>
      </c>
      <c r="F155" s="10" t="s">
        <v>374</v>
      </c>
      <c r="G155" s="10" t="s">
        <v>375</v>
      </c>
      <c r="H155" s="10" t="s">
        <v>84</v>
      </c>
      <c r="I155" s="10">
        <v>185.56</v>
      </c>
      <c r="J155" s="10" t="s">
        <v>372</v>
      </c>
      <c r="K155" s="10"/>
    </row>
    <row r="156" spans="1:11" ht="12.95" customHeight="1">
      <c r="A156" s="3">
        <v>155</v>
      </c>
      <c r="B156" s="10" t="s">
        <v>376</v>
      </c>
      <c r="C156" s="10" t="s">
        <v>377</v>
      </c>
      <c r="D156" s="10"/>
      <c r="E156" s="10" t="s">
        <v>11</v>
      </c>
      <c r="F156" s="10" t="s">
        <v>12</v>
      </c>
      <c r="G156" s="10" t="s">
        <v>13</v>
      </c>
      <c r="H156" s="10" t="s">
        <v>14</v>
      </c>
      <c r="I156" s="10">
        <v>465.5</v>
      </c>
      <c r="J156" s="10" t="s">
        <v>376</v>
      </c>
      <c r="K156" s="10"/>
    </row>
    <row r="157" spans="1:11" ht="12.95" customHeight="1">
      <c r="A157" s="3">
        <v>156</v>
      </c>
      <c r="B157" s="10" t="s">
        <v>378</v>
      </c>
      <c r="C157" s="10" t="s">
        <v>379</v>
      </c>
      <c r="D157" s="10"/>
      <c r="E157" s="10" t="s">
        <v>11</v>
      </c>
      <c r="F157" s="10" t="s">
        <v>12</v>
      </c>
      <c r="G157" s="10" t="s">
        <v>13</v>
      </c>
      <c r="H157" s="10" t="s">
        <v>14</v>
      </c>
      <c r="I157" s="10">
        <v>453.46</v>
      </c>
      <c r="J157" s="10" t="s">
        <v>378</v>
      </c>
      <c r="K157" s="10"/>
    </row>
    <row r="158" spans="1:11" ht="12.95" customHeight="1">
      <c r="A158" s="3">
        <v>157</v>
      </c>
      <c r="B158" s="10" t="s">
        <v>380</v>
      </c>
      <c r="C158" s="10" t="s">
        <v>381</v>
      </c>
      <c r="D158" s="10"/>
      <c r="E158" s="10" t="s">
        <v>11</v>
      </c>
      <c r="F158" s="10" t="s">
        <v>232</v>
      </c>
      <c r="G158" s="10" t="s">
        <v>233</v>
      </c>
      <c r="H158" s="10" t="s">
        <v>14</v>
      </c>
      <c r="I158" s="10">
        <v>272.49</v>
      </c>
      <c r="J158" s="10" t="s">
        <v>380</v>
      </c>
      <c r="K158" s="10"/>
    </row>
    <row r="159" spans="1:11" ht="12.95" customHeight="1">
      <c r="A159" s="3">
        <v>158</v>
      </c>
      <c r="B159" s="10" t="s">
        <v>382</v>
      </c>
      <c r="C159" s="10" t="s">
        <v>383</v>
      </c>
      <c r="D159" s="10"/>
      <c r="E159" s="10" t="s">
        <v>11</v>
      </c>
      <c r="F159" s="10" t="s">
        <v>232</v>
      </c>
      <c r="G159" s="10" t="s">
        <v>233</v>
      </c>
      <c r="H159" s="10" t="s">
        <v>14</v>
      </c>
      <c r="I159" s="10">
        <v>265.44</v>
      </c>
      <c r="J159" s="10" t="s">
        <v>382</v>
      </c>
      <c r="K159" s="10"/>
    </row>
    <row r="160" spans="1:11" ht="12.95" customHeight="1">
      <c r="A160" s="3">
        <v>159</v>
      </c>
      <c r="B160" s="10" t="s">
        <v>384</v>
      </c>
      <c r="C160" s="10" t="s">
        <v>385</v>
      </c>
      <c r="D160" s="10"/>
      <c r="E160" s="10" t="s">
        <v>11</v>
      </c>
      <c r="F160" s="10" t="s">
        <v>232</v>
      </c>
      <c r="G160" s="10" t="s">
        <v>233</v>
      </c>
      <c r="H160" s="10" t="s">
        <v>14</v>
      </c>
      <c r="I160" s="10">
        <v>265.44</v>
      </c>
      <c r="J160" s="10" t="s">
        <v>384</v>
      </c>
      <c r="K160" s="10"/>
    </row>
    <row r="161" spans="1:11" ht="12.95" customHeight="1">
      <c r="A161" s="3">
        <v>160</v>
      </c>
      <c r="B161" s="10" t="s">
        <v>386</v>
      </c>
      <c r="C161" s="10" t="s">
        <v>387</v>
      </c>
      <c r="D161" s="10"/>
      <c r="E161" s="10" t="s">
        <v>11</v>
      </c>
      <c r="F161" s="10" t="s">
        <v>232</v>
      </c>
      <c r="G161" s="10" t="s">
        <v>233</v>
      </c>
      <c r="H161" s="10" t="s">
        <v>14</v>
      </c>
      <c r="I161" s="10">
        <v>272.49</v>
      </c>
      <c r="J161" s="10" t="s">
        <v>386</v>
      </c>
      <c r="K161" s="10"/>
    </row>
    <row r="162" spans="1:11" ht="12.95" customHeight="1">
      <c r="A162" s="3">
        <v>161</v>
      </c>
      <c r="B162" s="10" t="s">
        <v>388</v>
      </c>
      <c r="C162" s="10" t="s">
        <v>389</v>
      </c>
      <c r="D162" s="10"/>
      <c r="E162" s="10" t="s">
        <v>11</v>
      </c>
      <c r="F162" s="10" t="s">
        <v>232</v>
      </c>
      <c r="G162" s="10" t="s">
        <v>233</v>
      </c>
      <c r="H162" s="10" t="s">
        <v>14</v>
      </c>
      <c r="I162" s="10">
        <v>265.44</v>
      </c>
      <c r="J162" s="10" t="s">
        <v>388</v>
      </c>
      <c r="K162" s="10"/>
    </row>
    <row r="163" spans="1:11" ht="12.95" customHeight="1">
      <c r="A163" s="3">
        <v>162</v>
      </c>
      <c r="B163" s="10" t="s">
        <v>390</v>
      </c>
      <c r="C163" s="10" t="s">
        <v>391</v>
      </c>
      <c r="D163" s="10"/>
      <c r="E163" s="10" t="s">
        <v>11</v>
      </c>
      <c r="F163" s="10" t="s">
        <v>232</v>
      </c>
      <c r="G163" s="10" t="s">
        <v>233</v>
      </c>
      <c r="H163" s="10" t="s">
        <v>14</v>
      </c>
      <c r="I163" s="10">
        <v>265.44</v>
      </c>
      <c r="J163" s="10" t="s">
        <v>390</v>
      </c>
      <c r="K163" s="10"/>
    </row>
    <row r="164" spans="1:11" ht="12.95" customHeight="1">
      <c r="A164" s="3">
        <v>163</v>
      </c>
      <c r="B164" s="10" t="s">
        <v>392</v>
      </c>
      <c r="C164" s="10" t="s">
        <v>393</v>
      </c>
      <c r="D164" s="10"/>
      <c r="E164" s="10" t="s">
        <v>11</v>
      </c>
      <c r="F164" s="10" t="s">
        <v>232</v>
      </c>
      <c r="G164" s="10" t="s">
        <v>233</v>
      </c>
      <c r="H164" s="10" t="s">
        <v>14</v>
      </c>
      <c r="I164" s="10">
        <v>265.44</v>
      </c>
      <c r="J164" s="10" t="s">
        <v>392</v>
      </c>
      <c r="K164" s="10"/>
    </row>
    <row r="165" spans="1:11" ht="12.95" customHeight="1">
      <c r="A165" s="3">
        <v>164</v>
      </c>
      <c r="B165" s="10" t="s">
        <v>394</v>
      </c>
      <c r="C165" s="10" t="s">
        <v>395</v>
      </c>
      <c r="D165" s="10"/>
      <c r="E165" s="10" t="s">
        <v>11</v>
      </c>
      <c r="F165" s="10" t="s">
        <v>232</v>
      </c>
      <c r="G165" s="10" t="s">
        <v>233</v>
      </c>
      <c r="H165" s="10" t="s">
        <v>14</v>
      </c>
      <c r="I165" s="10">
        <v>265.44</v>
      </c>
      <c r="J165" s="10" t="s">
        <v>394</v>
      </c>
      <c r="K165" s="10"/>
    </row>
    <row r="166" spans="1:11" ht="12.95" customHeight="1">
      <c r="A166" s="3">
        <v>165</v>
      </c>
      <c r="B166" s="10" t="s">
        <v>396</v>
      </c>
      <c r="C166" s="10" t="s">
        <v>397</v>
      </c>
      <c r="D166" s="10"/>
      <c r="E166" s="10" t="s">
        <v>11</v>
      </c>
      <c r="F166" s="10" t="s">
        <v>232</v>
      </c>
      <c r="G166" s="10" t="s">
        <v>233</v>
      </c>
      <c r="H166" s="10" t="s">
        <v>14</v>
      </c>
      <c r="I166" s="10">
        <v>265.44</v>
      </c>
      <c r="J166" s="10" t="s">
        <v>396</v>
      </c>
      <c r="K166" s="10"/>
    </row>
    <row r="167" spans="1:11" ht="12.95" customHeight="1">
      <c r="A167" s="3">
        <v>166</v>
      </c>
      <c r="B167" s="10" t="s">
        <v>398</v>
      </c>
      <c r="C167" s="10" t="s">
        <v>399</v>
      </c>
      <c r="D167" s="10"/>
      <c r="E167" s="10" t="s">
        <v>11</v>
      </c>
      <c r="F167" s="10" t="s">
        <v>400</v>
      </c>
      <c r="G167" s="10" t="s">
        <v>233</v>
      </c>
      <c r="H167" s="10" t="s">
        <v>14</v>
      </c>
      <c r="I167" s="10">
        <v>272.49</v>
      </c>
      <c r="J167" s="10" t="s">
        <v>398</v>
      </c>
      <c r="K167" s="10"/>
    </row>
    <row r="168" spans="1:11" ht="12.95" customHeight="1">
      <c r="A168" s="3">
        <v>167</v>
      </c>
      <c r="B168" s="10" t="s">
        <v>401</v>
      </c>
      <c r="C168" s="10" t="s">
        <v>402</v>
      </c>
      <c r="D168" s="10"/>
      <c r="E168" s="10" t="s">
        <v>11</v>
      </c>
      <c r="F168" s="10" t="s">
        <v>400</v>
      </c>
      <c r="G168" s="10" t="s">
        <v>233</v>
      </c>
      <c r="H168" s="10" t="s">
        <v>14</v>
      </c>
      <c r="I168" s="10">
        <v>272.49</v>
      </c>
      <c r="J168" s="10" t="s">
        <v>401</v>
      </c>
      <c r="K168" s="10"/>
    </row>
    <row r="169" spans="1:11" ht="12.95" customHeight="1">
      <c r="A169" s="3">
        <v>168</v>
      </c>
      <c r="B169" s="10" t="s">
        <v>372</v>
      </c>
      <c r="C169" s="10" t="s">
        <v>403</v>
      </c>
      <c r="D169" s="10"/>
      <c r="E169" s="10" t="s">
        <v>11</v>
      </c>
      <c r="F169" s="10" t="s">
        <v>59</v>
      </c>
      <c r="G169" s="10" t="s">
        <v>60</v>
      </c>
      <c r="H169" s="10" t="s">
        <v>14</v>
      </c>
      <c r="I169" s="10">
        <v>92.3</v>
      </c>
      <c r="J169" s="10" t="s">
        <v>372</v>
      </c>
      <c r="K169" s="10"/>
    </row>
    <row r="170" spans="1:11" ht="12.95" customHeight="1">
      <c r="A170" s="3">
        <v>169</v>
      </c>
      <c r="B170" s="10" t="s">
        <v>404</v>
      </c>
      <c r="C170" s="10" t="s">
        <v>405</v>
      </c>
      <c r="D170" s="10"/>
      <c r="E170" s="10" t="s">
        <v>11</v>
      </c>
      <c r="F170" s="10" t="s">
        <v>59</v>
      </c>
      <c r="G170" s="10" t="s">
        <v>60</v>
      </c>
      <c r="H170" s="10" t="s">
        <v>14</v>
      </c>
      <c r="I170" s="10">
        <v>92.3</v>
      </c>
      <c r="J170" s="10" t="s">
        <v>404</v>
      </c>
      <c r="K170" s="10"/>
    </row>
    <row r="171" spans="1:11" ht="12.95" customHeight="1">
      <c r="A171" s="3">
        <v>170</v>
      </c>
      <c r="B171" s="10" t="s">
        <v>406</v>
      </c>
      <c r="C171" s="10" t="s">
        <v>407</v>
      </c>
      <c r="D171" s="10"/>
      <c r="E171" s="10" t="s">
        <v>11</v>
      </c>
      <c r="F171" s="10" t="s">
        <v>59</v>
      </c>
      <c r="G171" s="10" t="s">
        <v>60</v>
      </c>
      <c r="H171" s="10" t="s">
        <v>14</v>
      </c>
      <c r="I171" s="10">
        <v>92.3</v>
      </c>
      <c r="J171" s="10" t="s">
        <v>406</v>
      </c>
      <c r="K171" s="10"/>
    </row>
    <row r="172" spans="1:11" ht="12.95" customHeight="1">
      <c r="A172" s="3">
        <v>171</v>
      </c>
      <c r="B172" s="10" t="s">
        <v>408</v>
      </c>
      <c r="C172" s="10" t="s">
        <v>409</v>
      </c>
      <c r="D172" s="10"/>
      <c r="E172" s="10" t="s">
        <v>11</v>
      </c>
      <c r="F172" s="10" t="s">
        <v>410</v>
      </c>
      <c r="G172" s="10" t="s">
        <v>411</v>
      </c>
      <c r="H172" s="10" t="s">
        <v>14</v>
      </c>
      <c r="I172" s="10">
        <v>359.67</v>
      </c>
      <c r="J172" s="10" t="s">
        <v>408</v>
      </c>
      <c r="K172" s="10"/>
    </row>
    <row r="173" spans="1:11" ht="12.95" customHeight="1">
      <c r="A173" s="3">
        <v>172</v>
      </c>
      <c r="B173" s="10" t="s">
        <v>412</v>
      </c>
      <c r="C173" s="10" t="s">
        <v>413</v>
      </c>
      <c r="D173" s="10"/>
      <c r="E173" s="10" t="s">
        <v>11</v>
      </c>
      <c r="F173" s="10" t="s">
        <v>414</v>
      </c>
      <c r="G173" s="10" t="s">
        <v>415</v>
      </c>
      <c r="H173" s="10" t="s">
        <v>14</v>
      </c>
      <c r="I173" s="10">
        <v>65.959999999999994</v>
      </c>
      <c r="J173" s="10" t="s">
        <v>412</v>
      </c>
      <c r="K173" s="10"/>
    </row>
    <row r="174" spans="1:11" s="39" customFormat="1" ht="12.95" customHeight="1">
      <c r="A174" s="37">
        <v>173</v>
      </c>
      <c r="B174" s="38" t="s">
        <v>416</v>
      </c>
      <c r="C174" s="38" t="s">
        <v>417</v>
      </c>
      <c r="D174" s="38"/>
      <c r="E174" s="38" t="s">
        <v>418</v>
      </c>
      <c r="F174" s="38" t="s">
        <v>419</v>
      </c>
      <c r="G174" s="38" t="s">
        <v>65</v>
      </c>
      <c r="H174" s="38" t="s">
        <v>14</v>
      </c>
      <c r="I174" s="38">
        <v>1228.96</v>
      </c>
      <c r="J174" s="38" t="s">
        <v>416</v>
      </c>
      <c r="K174" s="38" t="s">
        <v>11</v>
      </c>
    </row>
  </sheetData>
  <phoneticPr fontId="9" type="noConversion"/>
  <conditionalFormatting sqref="C1:C1048576">
    <cfRule type="duplicateValues" dxfId="11" priority="2"/>
  </conditionalFormatting>
  <conditionalFormatting sqref="B1:B1048576">
    <cfRule type="duplicateValues" dxfId="10" priority="1"/>
  </conditionalFormatting>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dimension ref="A1:K676"/>
  <sheetViews>
    <sheetView tabSelected="1" workbookViewId="0">
      <selection activeCell="A2" sqref="A2:K8"/>
    </sheetView>
  </sheetViews>
  <sheetFormatPr defaultColWidth="14.5" defaultRowHeight="13.5"/>
  <cols>
    <col min="1" max="1" width="12.125" style="103" customWidth="1"/>
    <col min="2" max="3" width="12.625" style="103" customWidth="1"/>
    <col min="4" max="4" width="10.125" style="103" customWidth="1"/>
    <col min="5" max="5" width="11.75" style="103" customWidth="1"/>
    <col min="6" max="6" width="13" style="103" customWidth="1"/>
    <col min="7" max="7" width="14.875" style="103" customWidth="1"/>
    <col min="8" max="8" width="11.5" style="103" customWidth="1"/>
    <col min="9" max="9" width="10.5" style="103" customWidth="1"/>
    <col min="10" max="10" width="11.625" style="103" bestFit="1" customWidth="1"/>
    <col min="11" max="16384" width="14.5" style="103"/>
  </cols>
  <sheetData>
    <row r="1" spans="1:11">
      <c r="A1" s="113"/>
      <c r="B1" s="113"/>
      <c r="C1" s="137" t="s">
        <v>4983</v>
      </c>
      <c r="D1" s="137" t="s">
        <v>10526</v>
      </c>
      <c r="E1" s="137" t="s">
        <v>4989</v>
      </c>
      <c r="F1" s="137" t="s">
        <v>10547</v>
      </c>
      <c r="G1" s="137" t="s">
        <v>5001</v>
      </c>
      <c r="H1" s="137" t="s">
        <v>5041</v>
      </c>
      <c r="I1" s="113" t="s">
        <v>10756</v>
      </c>
      <c r="J1" s="78" t="s">
        <v>10757</v>
      </c>
      <c r="K1" s="79" t="s">
        <v>5050</v>
      </c>
    </row>
    <row r="2" spans="1:11">
      <c r="A2" s="140" t="s">
        <v>5049</v>
      </c>
      <c r="B2" s="112" t="s">
        <v>5046</v>
      </c>
      <c r="C2" s="138">
        <v>46</v>
      </c>
      <c r="D2" s="138">
        <v>27</v>
      </c>
      <c r="E2" s="138">
        <v>24</v>
      </c>
      <c r="F2" s="138">
        <v>124</v>
      </c>
      <c r="G2" s="138">
        <v>27</v>
      </c>
      <c r="H2" s="138">
        <v>2</v>
      </c>
      <c r="I2" s="107">
        <v>1</v>
      </c>
      <c r="J2" s="107">
        <v>1</v>
      </c>
      <c r="K2" s="139">
        <f>SUM(C2:J2)</f>
        <v>252</v>
      </c>
    </row>
    <row r="3" spans="1:11">
      <c r="A3" s="141"/>
      <c r="B3" s="112" t="s">
        <v>5052</v>
      </c>
      <c r="C3" s="108">
        <v>80535.120000000024</v>
      </c>
      <c r="D3" s="108">
        <v>45140.979999999989</v>
      </c>
      <c r="E3" s="108">
        <v>80208</v>
      </c>
      <c r="F3" s="109">
        <v>89910.350000000224</v>
      </c>
      <c r="G3" s="108">
        <v>64918.229999999996</v>
      </c>
      <c r="H3" s="109">
        <v>1699.0800000000002</v>
      </c>
      <c r="I3" s="108">
        <v>1909.84</v>
      </c>
      <c r="J3" s="108">
        <v>215.41</v>
      </c>
      <c r="K3" s="105">
        <f t="shared" ref="K3:K6" si="0">SUM(C3:J3)</f>
        <v>364537.01000000024</v>
      </c>
    </row>
    <row r="4" spans="1:11">
      <c r="A4" s="140" t="s">
        <v>5051</v>
      </c>
      <c r="B4" s="112" t="s">
        <v>5046</v>
      </c>
      <c r="C4" s="138">
        <v>10</v>
      </c>
      <c r="D4" s="138">
        <v>1</v>
      </c>
      <c r="E4" s="138">
        <v>1</v>
      </c>
      <c r="F4" s="138">
        <v>35</v>
      </c>
      <c r="G4" s="138">
        <v>4</v>
      </c>
      <c r="H4" s="138">
        <v>1</v>
      </c>
      <c r="I4" s="81"/>
      <c r="J4" s="81"/>
      <c r="K4" s="139">
        <f t="shared" si="0"/>
        <v>52</v>
      </c>
    </row>
    <row r="5" spans="1:11">
      <c r="A5" s="141"/>
      <c r="B5" s="112" t="s">
        <v>5052</v>
      </c>
      <c r="C5" s="138">
        <v>20250.7</v>
      </c>
      <c r="D5" s="138">
        <v>4117.3500000000004</v>
      </c>
      <c r="E5" s="138">
        <v>822.84999999999991</v>
      </c>
      <c r="F5" s="138">
        <v>20711.729999999996</v>
      </c>
      <c r="G5" s="138">
        <v>11409.349999999999</v>
      </c>
      <c r="H5" s="138">
        <v>592</v>
      </c>
      <c r="I5" s="113"/>
      <c r="J5" s="81"/>
      <c r="K5" s="105">
        <f t="shared" si="0"/>
        <v>57903.979999999996</v>
      </c>
    </row>
    <row r="6" spans="1:11">
      <c r="A6" s="140" t="s">
        <v>5050</v>
      </c>
      <c r="B6" s="112" t="s">
        <v>5046</v>
      </c>
      <c r="C6" s="114">
        <f>C2+C4</f>
        <v>56</v>
      </c>
      <c r="D6" s="114">
        <f t="shared" ref="D6:H6" si="1">D2+D4</f>
        <v>28</v>
      </c>
      <c r="E6" s="114">
        <f t="shared" si="1"/>
        <v>25</v>
      </c>
      <c r="F6" s="114">
        <f t="shared" si="1"/>
        <v>159</v>
      </c>
      <c r="G6" s="114">
        <f t="shared" si="1"/>
        <v>31</v>
      </c>
      <c r="H6" s="114">
        <f t="shared" si="1"/>
        <v>3</v>
      </c>
      <c r="I6" s="114"/>
      <c r="J6" s="114"/>
      <c r="K6" s="139">
        <f t="shared" si="0"/>
        <v>302</v>
      </c>
    </row>
    <row r="7" spans="1:11">
      <c r="A7" s="141"/>
      <c r="B7" s="112" t="s">
        <v>5052</v>
      </c>
      <c r="C7" s="111">
        <v>100785.82</v>
      </c>
      <c r="D7" s="111">
        <v>49258.33</v>
      </c>
      <c r="E7" s="111">
        <v>81030.850000000006</v>
      </c>
      <c r="F7" s="111">
        <v>110622.08000000022</v>
      </c>
      <c r="G7" s="111">
        <v>76327.58</v>
      </c>
      <c r="H7" s="111">
        <v>2291.08</v>
      </c>
      <c r="I7" s="111">
        <v>1909.84</v>
      </c>
      <c r="J7" s="111">
        <v>215.41</v>
      </c>
      <c r="K7" s="105">
        <v>422440.99</v>
      </c>
    </row>
    <row r="8" spans="1:11" ht="139.5" customHeight="1">
      <c r="A8" s="144" t="s">
        <v>10759</v>
      </c>
      <c r="B8" s="145"/>
      <c r="C8" s="145"/>
      <c r="D8" s="145"/>
      <c r="E8" s="145"/>
      <c r="F8" s="145"/>
      <c r="G8" s="145"/>
      <c r="H8" s="145"/>
      <c r="I8" s="145"/>
      <c r="J8" s="145"/>
      <c r="K8" s="104"/>
    </row>
    <row r="9" spans="1:11">
      <c r="A9" s="104"/>
      <c r="B9" s="110"/>
      <c r="C9" s="104"/>
      <c r="D9" s="104"/>
      <c r="E9" s="104"/>
      <c r="F9" s="104"/>
      <c r="G9" s="104"/>
      <c r="H9" s="104"/>
      <c r="I9" s="104"/>
      <c r="J9" s="104"/>
      <c r="K9" s="104"/>
    </row>
    <row r="10" spans="1:11">
      <c r="A10" s="104"/>
      <c r="B10" s="110"/>
      <c r="C10" s="104"/>
      <c r="D10" s="104"/>
      <c r="E10" s="104"/>
      <c r="F10" s="104"/>
      <c r="G10" s="104"/>
      <c r="H10" s="104"/>
      <c r="I10" s="104"/>
      <c r="J10" s="104"/>
      <c r="K10" s="104"/>
    </row>
    <row r="11" spans="1:11">
      <c r="A11"/>
      <c r="B11" s="115" t="s">
        <v>10721</v>
      </c>
      <c r="C11"/>
      <c r="D11" s="104"/>
      <c r="E11"/>
      <c r="F11" s="115" t="s">
        <v>10721</v>
      </c>
      <c r="G11"/>
      <c r="H11" s="104"/>
      <c r="I11" s="104"/>
      <c r="J11" s="104"/>
      <c r="K11" s="104"/>
    </row>
    <row r="12" spans="1:11">
      <c r="A12" s="115" t="s">
        <v>10708</v>
      </c>
      <c r="B12" t="s">
        <v>10707</v>
      </c>
      <c r="C12" t="s">
        <v>10722</v>
      </c>
      <c r="D12" s="104"/>
      <c r="E12" s="115" t="s">
        <v>10708</v>
      </c>
      <c r="F12" t="s">
        <v>10707</v>
      </c>
      <c r="G12" t="s">
        <v>10722</v>
      </c>
      <c r="H12" s="104"/>
      <c r="I12" s="136">
        <v>86234.640000000218</v>
      </c>
      <c r="J12" s="104"/>
      <c r="K12" s="104"/>
    </row>
    <row r="13" spans="1:11">
      <c r="A13" s="121" t="s">
        <v>4983</v>
      </c>
      <c r="B13" s="80">
        <v>20250.7</v>
      </c>
      <c r="C13" s="80">
        <v>10</v>
      </c>
      <c r="D13" s="104"/>
      <c r="E13" s="117">
        <v>1912</v>
      </c>
      <c r="F13" s="80">
        <v>642109.73999999987</v>
      </c>
      <c r="G13" s="80">
        <v>454</v>
      </c>
      <c r="H13" s="121" t="s">
        <v>10755</v>
      </c>
      <c r="I13" s="104">
        <v>3675.71</v>
      </c>
      <c r="J13" s="104"/>
      <c r="K13" s="104"/>
    </row>
    <row r="14" spans="1:11">
      <c r="A14" s="121" t="s">
        <v>10526</v>
      </c>
      <c r="B14" s="80">
        <v>4117.3500000000004</v>
      </c>
      <c r="C14" s="80">
        <v>1</v>
      </c>
      <c r="D14" s="104"/>
      <c r="E14" s="118" t="s">
        <v>4983</v>
      </c>
      <c r="F14" s="80">
        <v>171647.71000000002</v>
      </c>
      <c r="G14" s="80">
        <v>100</v>
      </c>
      <c r="H14" s="104"/>
      <c r="I14" s="104">
        <f>I12+I13</f>
        <v>89910.350000000224</v>
      </c>
      <c r="J14" s="104"/>
      <c r="K14" s="120"/>
    </row>
    <row r="15" spans="1:11">
      <c r="A15" s="121" t="s">
        <v>4989</v>
      </c>
      <c r="B15" s="80">
        <v>822.84999999999991</v>
      </c>
      <c r="C15" s="80">
        <v>1</v>
      </c>
      <c r="D15" s="104"/>
      <c r="E15" s="118" t="s">
        <v>5010</v>
      </c>
      <c r="F15" s="80">
        <v>4787.1399999999994</v>
      </c>
      <c r="G15" s="80">
        <v>7</v>
      </c>
      <c r="H15" s="104"/>
      <c r="I15" s="104"/>
      <c r="J15" s="104"/>
      <c r="K15" s="120"/>
    </row>
    <row r="16" spans="1:11">
      <c r="A16" s="121" t="s">
        <v>10547</v>
      </c>
      <c r="B16" s="80">
        <v>19055.199999999997</v>
      </c>
      <c r="C16" s="80">
        <v>34</v>
      </c>
      <c r="D16" s="104"/>
      <c r="E16" s="118" t="s">
        <v>10526</v>
      </c>
      <c r="F16" s="80">
        <v>99706.590000000011</v>
      </c>
      <c r="G16" s="80">
        <v>52</v>
      </c>
      <c r="H16" s="104"/>
      <c r="I16" s="104"/>
      <c r="J16" s="104"/>
      <c r="K16" s="104"/>
    </row>
    <row r="17" spans="1:11">
      <c r="A17" s="121" t="s">
        <v>5001</v>
      </c>
      <c r="B17" s="80">
        <v>11409.349999999999</v>
      </c>
      <c r="C17" s="80">
        <v>4</v>
      </c>
      <c r="D17" s="104"/>
      <c r="E17" s="118" t="s">
        <v>4989</v>
      </c>
      <c r="F17" s="80">
        <v>95885.930000000051</v>
      </c>
      <c r="G17" s="80">
        <v>29</v>
      </c>
      <c r="H17" s="104"/>
      <c r="I17" s="104"/>
      <c r="J17" s="120">
        <f>K7-H7</f>
        <v>420149.91</v>
      </c>
      <c r="K17" s="104"/>
    </row>
    <row r="18" spans="1:11">
      <c r="A18" s="121" t="s">
        <v>5041</v>
      </c>
      <c r="B18" s="80">
        <v>592</v>
      </c>
      <c r="C18" s="80">
        <v>1</v>
      </c>
      <c r="D18" s="104"/>
      <c r="E18" s="118" t="s">
        <v>5018</v>
      </c>
      <c r="F18" s="80">
        <v>11750.560000000001</v>
      </c>
      <c r="G18" s="80">
        <v>4</v>
      </c>
      <c r="H18" s="104"/>
      <c r="I18" s="104"/>
      <c r="J18" s="104">
        <v>420149.91</v>
      </c>
      <c r="K18" s="104"/>
    </row>
    <row r="19" spans="1:11">
      <c r="A19" s="121" t="s">
        <v>10709</v>
      </c>
      <c r="B19" s="80">
        <v>56247.45</v>
      </c>
      <c r="C19" s="80">
        <v>51</v>
      </c>
      <c r="D19" s="104"/>
      <c r="E19" s="118" t="s">
        <v>4993</v>
      </c>
      <c r="F19" s="80">
        <v>2318.39</v>
      </c>
      <c r="G19" s="80">
        <v>1</v>
      </c>
      <c r="H19" s="104"/>
      <c r="I19" s="104"/>
      <c r="J19" s="104"/>
      <c r="K19" s="104"/>
    </row>
    <row r="20" spans="1:11">
      <c r="A20"/>
      <c r="B20"/>
      <c r="C20"/>
      <c r="D20" s="104"/>
      <c r="E20" s="118" t="s">
        <v>10547</v>
      </c>
      <c r="F20" s="80">
        <v>126305.32999999994</v>
      </c>
      <c r="G20" s="80">
        <v>193</v>
      </c>
      <c r="H20" s="104"/>
      <c r="I20" s="104"/>
      <c r="J20" s="104"/>
      <c r="K20" s="104"/>
    </row>
    <row r="21" spans="1:11">
      <c r="A21" s="121" t="s">
        <v>10755</v>
      </c>
      <c r="B21" s="80">
        <v>1656.53</v>
      </c>
      <c r="C21"/>
      <c r="D21" s="104"/>
      <c r="E21" s="118" t="s">
        <v>5001</v>
      </c>
      <c r="F21" s="80">
        <v>128558.83999999998</v>
      </c>
      <c r="G21" s="80">
        <v>63</v>
      </c>
      <c r="H21" s="104"/>
      <c r="I21" s="104"/>
      <c r="J21" s="104"/>
      <c r="K21" s="104"/>
    </row>
    <row r="22" spans="1:11">
      <c r="A22"/>
      <c r="B22" s="80">
        <f>GETPIVOTDATA("求和项:费用合计",$A$11,"责任单位","天津")+B21</f>
        <v>20711.729999999996</v>
      </c>
      <c r="C22"/>
      <c r="E22" s="118" t="s">
        <v>4987</v>
      </c>
      <c r="F22" s="80">
        <v>217.85999999999999</v>
      </c>
      <c r="G22" s="80">
        <v>1</v>
      </c>
    </row>
    <row r="23" spans="1:11">
      <c r="A23"/>
      <c r="B23"/>
      <c r="C23"/>
      <c r="E23" s="118" t="s">
        <v>5041</v>
      </c>
      <c r="F23" s="80">
        <v>931.39</v>
      </c>
      <c r="G23" s="80">
        <v>4</v>
      </c>
    </row>
    <row r="24" spans="1:11">
      <c r="A24"/>
      <c r="B24"/>
      <c r="C24"/>
      <c r="E24" s="117">
        <v>2001</v>
      </c>
      <c r="F24" s="80">
        <v>360861.3000000004</v>
      </c>
      <c r="G24" s="80">
        <v>251</v>
      </c>
    </row>
    <row r="25" spans="1:11">
      <c r="A25"/>
      <c r="B25"/>
      <c r="C25"/>
      <c r="E25" s="118" t="s">
        <v>4983</v>
      </c>
      <c r="F25" s="80">
        <v>80535.120000000024</v>
      </c>
      <c r="G25" s="80">
        <v>46</v>
      </c>
    </row>
    <row r="26" spans="1:11">
      <c r="A26"/>
      <c r="B26"/>
      <c r="C26"/>
      <c r="E26" s="118" t="s">
        <v>5010</v>
      </c>
      <c r="F26" s="80">
        <v>1909.84</v>
      </c>
      <c r="G26" s="80">
        <v>1</v>
      </c>
    </row>
    <row r="27" spans="1:11">
      <c r="A27"/>
      <c r="B27"/>
      <c r="C27"/>
      <c r="E27" s="118" t="s">
        <v>10526</v>
      </c>
      <c r="F27" s="80">
        <v>45140.979999999989</v>
      </c>
      <c r="G27" s="80">
        <v>27</v>
      </c>
    </row>
    <row r="28" spans="1:11">
      <c r="A28"/>
      <c r="B28"/>
      <c r="C28"/>
      <c r="E28" s="118" t="s">
        <v>4989</v>
      </c>
      <c r="F28" s="80">
        <v>80208</v>
      </c>
      <c r="G28" s="80">
        <v>24</v>
      </c>
    </row>
    <row r="29" spans="1:11">
      <c r="A29"/>
      <c r="B29"/>
      <c r="E29" s="118" t="s">
        <v>10547</v>
      </c>
      <c r="F29" s="80">
        <v>86234.640000000218</v>
      </c>
      <c r="G29" s="80">
        <v>123</v>
      </c>
    </row>
    <row r="30" spans="1:11">
      <c r="A30"/>
      <c r="B30"/>
      <c r="E30" s="118" t="s">
        <v>5001</v>
      </c>
      <c r="F30" s="80">
        <v>64918.229999999996</v>
      </c>
      <c r="G30" s="80">
        <v>27</v>
      </c>
    </row>
    <row r="31" spans="1:11">
      <c r="A31"/>
      <c r="B31"/>
      <c r="E31" s="118" t="s">
        <v>4987</v>
      </c>
      <c r="F31" s="80">
        <v>215.41000000000003</v>
      </c>
      <c r="G31" s="80">
        <v>1</v>
      </c>
    </row>
    <row r="32" spans="1:11">
      <c r="A32"/>
      <c r="B32"/>
      <c r="E32" s="118" t="s">
        <v>5041</v>
      </c>
      <c r="F32" s="80">
        <v>1699.0800000000002</v>
      </c>
      <c r="G32" s="80">
        <v>2</v>
      </c>
    </row>
    <row r="33" spans="1:7">
      <c r="A33"/>
      <c r="B33"/>
      <c r="E33" s="117" t="s">
        <v>10709</v>
      </c>
      <c r="F33" s="80">
        <v>1002971.0399999964</v>
      </c>
      <c r="G33" s="80">
        <v>705</v>
      </c>
    </row>
    <row r="34" spans="1:7">
      <c r="A34"/>
      <c r="B34"/>
      <c r="E34"/>
      <c r="F34"/>
    </row>
    <row r="35" spans="1:7">
      <c r="A35"/>
      <c r="B35"/>
      <c r="E35"/>
      <c r="F35"/>
    </row>
    <row r="36" spans="1:7">
      <c r="A36"/>
      <c r="B36"/>
      <c r="E36"/>
      <c r="F36"/>
    </row>
    <row r="37" spans="1:7">
      <c r="A37"/>
      <c r="B37"/>
      <c r="E37"/>
      <c r="F37"/>
    </row>
    <row r="38" spans="1:7">
      <c r="A38"/>
      <c r="B38"/>
      <c r="E38"/>
      <c r="F38"/>
    </row>
    <row r="39" spans="1:7">
      <c r="A39"/>
      <c r="B39"/>
      <c r="E39"/>
      <c r="F39"/>
    </row>
    <row r="40" spans="1:7">
      <c r="A40"/>
      <c r="B40"/>
      <c r="E40"/>
      <c r="F40"/>
    </row>
    <row r="41" spans="1:7">
      <c r="A41"/>
      <c r="B41"/>
      <c r="E41"/>
      <c r="F41"/>
    </row>
    <row r="42" spans="1:7">
      <c r="A42"/>
      <c r="B42"/>
      <c r="E42"/>
      <c r="F42"/>
    </row>
    <row r="43" spans="1:7">
      <c r="A43"/>
      <c r="B43"/>
      <c r="E43"/>
      <c r="F43"/>
    </row>
    <row r="44" spans="1:7">
      <c r="A44"/>
      <c r="B44"/>
      <c r="E44"/>
      <c r="F44"/>
    </row>
    <row r="45" spans="1:7">
      <c r="A45"/>
      <c r="B45"/>
      <c r="E45"/>
      <c r="F45"/>
    </row>
    <row r="46" spans="1:7">
      <c r="A46"/>
      <c r="B46"/>
      <c r="E46"/>
      <c r="F46"/>
    </row>
    <row r="47" spans="1:7">
      <c r="A47"/>
      <c r="B47"/>
      <c r="E47"/>
      <c r="F47"/>
    </row>
    <row r="48" spans="1:7">
      <c r="A48"/>
      <c r="B48"/>
      <c r="E48"/>
      <c r="F48"/>
    </row>
    <row r="49" spans="1:6">
      <c r="A49"/>
      <c r="B49"/>
      <c r="E49"/>
      <c r="F49"/>
    </row>
    <row r="50" spans="1:6">
      <c r="A50"/>
      <c r="B50"/>
      <c r="E50"/>
      <c r="F50"/>
    </row>
    <row r="51" spans="1:6">
      <c r="A51"/>
      <c r="B51"/>
      <c r="E51"/>
      <c r="F51"/>
    </row>
    <row r="52" spans="1:6">
      <c r="A52"/>
      <c r="B52"/>
      <c r="E52"/>
      <c r="F52"/>
    </row>
    <row r="53" spans="1:6">
      <c r="A53"/>
      <c r="B53"/>
      <c r="E53"/>
      <c r="F53"/>
    </row>
    <row r="54" spans="1:6">
      <c r="A54"/>
      <c r="B54"/>
      <c r="E54"/>
      <c r="F54"/>
    </row>
    <row r="55" spans="1:6">
      <c r="A55"/>
      <c r="B55"/>
      <c r="E55"/>
      <c r="F55"/>
    </row>
    <row r="56" spans="1:6">
      <c r="A56"/>
      <c r="B56"/>
      <c r="E56"/>
      <c r="F56"/>
    </row>
    <row r="57" spans="1:6">
      <c r="E57"/>
      <c r="F57"/>
    </row>
    <row r="58" spans="1:6">
      <c r="E58"/>
      <c r="F58"/>
    </row>
    <row r="59" spans="1:6">
      <c r="E59"/>
      <c r="F59"/>
    </row>
    <row r="60" spans="1:6">
      <c r="E60"/>
      <c r="F60"/>
    </row>
    <row r="61" spans="1:6">
      <c r="E61"/>
      <c r="F61"/>
    </row>
    <row r="62" spans="1:6">
      <c r="E62"/>
      <c r="F62"/>
    </row>
    <row r="63" spans="1:6">
      <c r="E63"/>
      <c r="F63"/>
    </row>
    <row r="64" spans="1:6">
      <c r="E64"/>
      <c r="F64"/>
    </row>
    <row r="65" spans="5:6">
      <c r="E65"/>
      <c r="F65"/>
    </row>
    <row r="66" spans="5:6">
      <c r="E66"/>
      <c r="F66"/>
    </row>
    <row r="67" spans="5:6">
      <c r="E67"/>
      <c r="F67"/>
    </row>
    <row r="68" spans="5:6">
      <c r="E68"/>
      <c r="F68"/>
    </row>
    <row r="69" spans="5:6">
      <c r="E69"/>
      <c r="F69"/>
    </row>
    <row r="70" spans="5:6">
      <c r="E70"/>
      <c r="F70"/>
    </row>
    <row r="71" spans="5:6">
      <c r="E71"/>
      <c r="F71"/>
    </row>
    <row r="72" spans="5:6">
      <c r="E72"/>
      <c r="F72"/>
    </row>
    <row r="73" spans="5:6">
      <c r="E73"/>
      <c r="F73"/>
    </row>
    <row r="74" spans="5:6">
      <c r="E74"/>
      <c r="F74"/>
    </row>
    <row r="75" spans="5:6">
      <c r="E75"/>
      <c r="F75"/>
    </row>
    <row r="76" spans="5:6">
      <c r="E76"/>
      <c r="F76"/>
    </row>
    <row r="77" spans="5:6">
      <c r="E77"/>
      <c r="F77"/>
    </row>
    <row r="78" spans="5:6">
      <c r="E78"/>
      <c r="F78"/>
    </row>
    <row r="79" spans="5:6">
      <c r="E79"/>
      <c r="F79"/>
    </row>
    <row r="80" spans="5:6">
      <c r="E80"/>
      <c r="F80"/>
    </row>
    <row r="81" spans="5:6">
      <c r="E81"/>
      <c r="F81"/>
    </row>
    <row r="82" spans="5:6">
      <c r="E82"/>
      <c r="F82"/>
    </row>
    <row r="83" spans="5:6">
      <c r="E83"/>
      <c r="F83"/>
    </row>
    <row r="84" spans="5:6">
      <c r="E84"/>
      <c r="F84"/>
    </row>
    <row r="85" spans="5:6">
      <c r="E85"/>
      <c r="F85"/>
    </row>
    <row r="86" spans="5:6">
      <c r="E86"/>
      <c r="F86"/>
    </row>
    <row r="87" spans="5:6">
      <c r="E87"/>
      <c r="F87"/>
    </row>
    <row r="88" spans="5:6">
      <c r="E88"/>
      <c r="F88"/>
    </row>
    <row r="89" spans="5:6">
      <c r="E89"/>
      <c r="F89"/>
    </row>
    <row r="90" spans="5:6">
      <c r="E90"/>
      <c r="F90"/>
    </row>
    <row r="91" spans="5:6">
      <c r="E91"/>
      <c r="F91"/>
    </row>
    <row r="92" spans="5:6">
      <c r="E92"/>
      <c r="F92"/>
    </row>
    <row r="93" spans="5:6">
      <c r="E93"/>
      <c r="F93"/>
    </row>
    <row r="94" spans="5:6">
      <c r="E94"/>
      <c r="F94"/>
    </row>
    <row r="95" spans="5:6">
      <c r="E95"/>
      <c r="F95"/>
    </row>
    <row r="96" spans="5:6">
      <c r="E96"/>
      <c r="F96"/>
    </row>
    <row r="97" spans="5:6">
      <c r="E97"/>
      <c r="F97"/>
    </row>
    <row r="98" spans="5:6">
      <c r="E98"/>
      <c r="F98"/>
    </row>
    <row r="99" spans="5:6">
      <c r="E99"/>
      <c r="F99"/>
    </row>
    <row r="100" spans="5:6">
      <c r="E100"/>
      <c r="F100"/>
    </row>
    <row r="101" spans="5:6">
      <c r="E101"/>
      <c r="F101"/>
    </row>
    <row r="102" spans="5:6">
      <c r="E102"/>
      <c r="F102"/>
    </row>
    <row r="103" spans="5:6">
      <c r="E103"/>
      <c r="F103"/>
    </row>
    <row r="104" spans="5:6">
      <c r="E104"/>
      <c r="F104"/>
    </row>
    <row r="105" spans="5:6">
      <c r="E105"/>
      <c r="F105"/>
    </row>
    <row r="106" spans="5:6">
      <c r="E106"/>
      <c r="F106"/>
    </row>
    <row r="107" spans="5:6">
      <c r="E107"/>
      <c r="F107"/>
    </row>
    <row r="108" spans="5:6">
      <c r="E108"/>
      <c r="F108"/>
    </row>
    <row r="109" spans="5:6">
      <c r="E109"/>
      <c r="F109"/>
    </row>
    <row r="110" spans="5:6">
      <c r="E110"/>
      <c r="F110"/>
    </row>
    <row r="111" spans="5:6">
      <c r="E111"/>
      <c r="F111"/>
    </row>
    <row r="112" spans="5:6">
      <c r="E112"/>
      <c r="F112"/>
    </row>
    <row r="113" spans="5:6">
      <c r="E113"/>
      <c r="F113"/>
    </row>
    <row r="114" spans="5:6">
      <c r="E114"/>
      <c r="F114"/>
    </row>
    <row r="115" spans="5:6">
      <c r="E115"/>
      <c r="F115"/>
    </row>
    <row r="116" spans="5:6">
      <c r="E116"/>
      <c r="F116"/>
    </row>
    <row r="117" spans="5:6">
      <c r="E117"/>
      <c r="F117"/>
    </row>
    <row r="118" spans="5:6">
      <c r="E118"/>
      <c r="F118"/>
    </row>
    <row r="119" spans="5:6">
      <c r="E119"/>
      <c r="F119"/>
    </row>
    <row r="120" spans="5:6">
      <c r="E120"/>
      <c r="F120"/>
    </row>
    <row r="121" spans="5:6">
      <c r="E121"/>
      <c r="F121"/>
    </row>
    <row r="122" spans="5:6">
      <c r="E122"/>
      <c r="F122"/>
    </row>
    <row r="123" spans="5:6">
      <c r="E123"/>
      <c r="F123"/>
    </row>
    <row r="124" spans="5:6">
      <c r="E124"/>
      <c r="F124"/>
    </row>
    <row r="125" spans="5:6">
      <c r="E125"/>
      <c r="F125"/>
    </row>
    <row r="126" spans="5:6">
      <c r="E126"/>
      <c r="F126"/>
    </row>
    <row r="127" spans="5:6">
      <c r="E127"/>
      <c r="F127"/>
    </row>
    <row r="128" spans="5:6">
      <c r="E128"/>
      <c r="F128"/>
    </row>
    <row r="129" spans="5:6">
      <c r="E129"/>
      <c r="F129"/>
    </row>
    <row r="130" spans="5:6">
      <c r="E130"/>
      <c r="F130"/>
    </row>
    <row r="131" spans="5:6">
      <c r="E131"/>
      <c r="F131"/>
    </row>
    <row r="132" spans="5:6">
      <c r="E132"/>
      <c r="F132"/>
    </row>
    <row r="133" spans="5:6">
      <c r="E133"/>
      <c r="F133"/>
    </row>
    <row r="134" spans="5:6">
      <c r="E134"/>
      <c r="F134"/>
    </row>
    <row r="135" spans="5:6">
      <c r="E135"/>
      <c r="F135"/>
    </row>
    <row r="136" spans="5:6">
      <c r="E136"/>
      <c r="F136"/>
    </row>
    <row r="137" spans="5:6">
      <c r="E137"/>
      <c r="F137"/>
    </row>
    <row r="138" spans="5:6">
      <c r="E138"/>
      <c r="F138"/>
    </row>
    <row r="139" spans="5:6">
      <c r="E139"/>
      <c r="F139"/>
    </row>
    <row r="140" spans="5:6">
      <c r="E140"/>
      <c r="F140"/>
    </row>
    <row r="141" spans="5:6">
      <c r="E141"/>
      <c r="F141"/>
    </row>
    <row r="142" spans="5:6">
      <c r="E142"/>
      <c r="F142"/>
    </row>
    <row r="143" spans="5:6">
      <c r="E143"/>
      <c r="F143"/>
    </row>
    <row r="144" spans="5:6">
      <c r="E144"/>
      <c r="F144"/>
    </row>
    <row r="145" spans="5:6">
      <c r="E145"/>
      <c r="F145"/>
    </row>
    <row r="146" spans="5:6">
      <c r="E146"/>
      <c r="F146"/>
    </row>
    <row r="147" spans="5:6">
      <c r="E147"/>
      <c r="F147"/>
    </row>
    <row r="148" spans="5:6">
      <c r="E148"/>
      <c r="F148"/>
    </row>
    <row r="149" spans="5:6">
      <c r="E149"/>
      <c r="F149"/>
    </row>
    <row r="150" spans="5:6">
      <c r="E150"/>
      <c r="F150"/>
    </row>
    <row r="151" spans="5:6">
      <c r="E151"/>
      <c r="F151"/>
    </row>
    <row r="152" spans="5:6">
      <c r="E152"/>
      <c r="F152"/>
    </row>
    <row r="153" spans="5:6">
      <c r="E153"/>
      <c r="F153"/>
    </row>
    <row r="154" spans="5:6">
      <c r="E154"/>
      <c r="F154"/>
    </row>
    <row r="155" spans="5:6">
      <c r="E155"/>
      <c r="F155"/>
    </row>
    <row r="156" spans="5:6">
      <c r="E156"/>
      <c r="F156"/>
    </row>
    <row r="157" spans="5:6">
      <c r="E157"/>
      <c r="F157"/>
    </row>
    <row r="158" spans="5:6">
      <c r="E158"/>
      <c r="F158"/>
    </row>
    <row r="159" spans="5:6">
      <c r="E159"/>
      <c r="F159"/>
    </row>
    <row r="160" spans="5:6">
      <c r="E160"/>
      <c r="F160"/>
    </row>
    <row r="161" spans="5:6">
      <c r="E161"/>
      <c r="F161"/>
    </row>
    <row r="162" spans="5:6">
      <c r="E162"/>
      <c r="F162"/>
    </row>
    <row r="163" spans="5:6">
      <c r="E163"/>
      <c r="F163"/>
    </row>
    <row r="164" spans="5:6">
      <c r="E164"/>
      <c r="F164"/>
    </row>
    <row r="165" spans="5:6">
      <c r="E165"/>
      <c r="F165"/>
    </row>
    <row r="166" spans="5:6">
      <c r="E166"/>
      <c r="F166"/>
    </row>
    <row r="167" spans="5:6">
      <c r="E167"/>
      <c r="F167"/>
    </row>
    <row r="168" spans="5:6">
      <c r="E168"/>
      <c r="F168"/>
    </row>
    <row r="169" spans="5:6">
      <c r="E169"/>
      <c r="F169"/>
    </row>
    <row r="170" spans="5:6">
      <c r="E170"/>
      <c r="F170"/>
    </row>
    <row r="171" spans="5:6">
      <c r="E171"/>
      <c r="F171"/>
    </row>
    <row r="172" spans="5:6">
      <c r="E172"/>
      <c r="F172"/>
    </row>
    <row r="173" spans="5:6">
      <c r="E173"/>
      <c r="F173"/>
    </row>
    <row r="174" spans="5:6">
      <c r="E174"/>
      <c r="F174"/>
    </row>
    <row r="175" spans="5:6">
      <c r="E175"/>
      <c r="F175"/>
    </row>
    <row r="176" spans="5:6">
      <c r="E176"/>
      <c r="F176"/>
    </row>
    <row r="177" spans="5:6">
      <c r="E177"/>
      <c r="F177"/>
    </row>
    <row r="178" spans="5:6">
      <c r="E178"/>
      <c r="F178"/>
    </row>
    <row r="179" spans="5:6">
      <c r="E179"/>
      <c r="F179"/>
    </row>
    <row r="180" spans="5:6">
      <c r="E180"/>
      <c r="F180"/>
    </row>
    <row r="181" spans="5:6">
      <c r="E181"/>
      <c r="F181"/>
    </row>
    <row r="182" spans="5:6">
      <c r="E182"/>
      <c r="F182"/>
    </row>
    <row r="183" spans="5:6">
      <c r="E183"/>
      <c r="F183"/>
    </row>
    <row r="184" spans="5:6">
      <c r="E184"/>
      <c r="F184"/>
    </row>
    <row r="185" spans="5:6">
      <c r="E185"/>
      <c r="F185"/>
    </row>
    <row r="186" spans="5:6">
      <c r="E186"/>
      <c r="F186"/>
    </row>
    <row r="187" spans="5:6">
      <c r="E187"/>
      <c r="F187"/>
    </row>
    <row r="188" spans="5:6">
      <c r="E188"/>
      <c r="F188"/>
    </row>
    <row r="189" spans="5:6">
      <c r="E189"/>
      <c r="F189"/>
    </row>
    <row r="190" spans="5:6">
      <c r="E190"/>
      <c r="F190"/>
    </row>
    <row r="191" spans="5:6">
      <c r="E191"/>
      <c r="F191"/>
    </row>
    <row r="192" spans="5:6">
      <c r="E192"/>
      <c r="F192"/>
    </row>
    <row r="193" spans="5:6">
      <c r="E193"/>
      <c r="F193"/>
    </row>
    <row r="194" spans="5:6">
      <c r="E194"/>
      <c r="F194"/>
    </row>
    <row r="195" spans="5:6">
      <c r="E195"/>
      <c r="F195"/>
    </row>
    <row r="196" spans="5:6">
      <c r="E196"/>
      <c r="F196"/>
    </row>
    <row r="197" spans="5:6">
      <c r="E197"/>
      <c r="F197"/>
    </row>
    <row r="198" spans="5:6">
      <c r="E198"/>
      <c r="F198"/>
    </row>
    <row r="199" spans="5:6">
      <c r="E199"/>
      <c r="F199"/>
    </row>
    <row r="200" spans="5:6">
      <c r="E200"/>
      <c r="F200"/>
    </row>
    <row r="201" spans="5:6">
      <c r="E201"/>
      <c r="F201"/>
    </row>
    <row r="202" spans="5:6">
      <c r="E202"/>
      <c r="F202"/>
    </row>
    <row r="203" spans="5:6">
      <c r="E203"/>
      <c r="F203"/>
    </row>
    <row r="204" spans="5:6">
      <c r="E204"/>
      <c r="F204"/>
    </row>
    <row r="205" spans="5:6">
      <c r="E205"/>
      <c r="F205"/>
    </row>
    <row r="206" spans="5:6">
      <c r="E206"/>
      <c r="F206"/>
    </row>
    <row r="207" spans="5:6">
      <c r="E207"/>
      <c r="F207"/>
    </row>
    <row r="208" spans="5:6">
      <c r="E208"/>
      <c r="F208"/>
    </row>
    <row r="209" spans="5:6">
      <c r="E209"/>
      <c r="F209"/>
    </row>
    <row r="210" spans="5:6">
      <c r="E210"/>
      <c r="F210"/>
    </row>
    <row r="211" spans="5:6">
      <c r="E211"/>
      <c r="F211"/>
    </row>
    <row r="212" spans="5:6">
      <c r="E212"/>
      <c r="F212"/>
    </row>
    <row r="213" spans="5:6">
      <c r="E213"/>
      <c r="F213"/>
    </row>
    <row r="214" spans="5:6">
      <c r="E214"/>
      <c r="F214"/>
    </row>
    <row r="215" spans="5:6">
      <c r="E215"/>
      <c r="F215"/>
    </row>
    <row r="216" spans="5:6">
      <c r="E216"/>
      <c r="F216"/>
    </row>
    <row r="217" spans="5:6">
      <c r="E217"/>
      <c r="F217"/>
    </row>
    <row r="218" spans="5:6">
      <c r="E218"/>
      <c r="F218"/>
    </row>
    <row r="219" spans="5:6">
      <c r="E219"/>
      <c r="F219"/>
    </row>
    <row r="220" spans="5:6">
      <c r="E220"/>
      <c r="F220"/>
    </row>
    <row r="221" spans="5:6">
      <c r="E221"/>
      <c r="F221"/>
    </row>
    <row r="222" spans="5:6">
      <c r="E222"/>
      <c r="F222"/>
    </row>
    <row r="223" spans="5:6">
      <c r="E223"/>
      <c r="F223"/>
    </row>
    <row r="224" spans="5:6">
      <c r="E224"/>
      <c r="F224"/>
    </row>
    <row r="225" spans="5:6">
      <c r="E225"/>
      <c r="F225"/>
    </row>
    <row r="226" spans="5:6">
      <c r="E226"/>
      <c r="F226"/>
    </row>
    <row r="227" spans="5:6">
      <c r="E227"/>
      <c r="F227"/>
    </row>
    <row r="228" spans="5:6">
      <c r="E228"/>
      <c r="F228"/>
    </row>
    <row r="229" spans="5:6">
      <c r="E229"/>
      <c r="F229"/>
    </row>
    <row r="230" spans="5:6">
      <c r="E230"/>
      <c r="F230"/>
    </row>
    <row r="231" spans="5:6">
      <c r="E231"/>
      <c r="F231"/>
    </row>
    <row r="232" spans="5:6">
      <c r="E232"/>
      <c r="F232"/>
    </row>
    <row r="233" spans="5:6">
      <c r="E233"/>
      <c r="F233"/>
    </row>
    <row r="234" spans="5:6">
      <c r="E234"/>
      <c r="F234"/>
    </row>
    <row r="235" spans="5:6">
      <c r="E235"/>
      <c r="F235"/>
    </row>
    <row r="236" spans="5:6">
      <c r="E236"/>
      <c r="F236"/>
    </row>
    <row r="237" spans="5:6">
      <c r="E237"/>
      <c r="F237"/>
    </row>
    <row r="238" spans="5:6">
      <c r="E238"/>
      <c r="F238"/>
    </row>
    <row r="239" spans="5:6">
      <c r="E239"/>
      <c r="F239"/>
    </row>
    <row r="240" spans="5:6">
      <c r="E240"/>
      <c r="F240"/>
    </row>
    <row r="241" spans="5:6">
      <c r="E241"/>
      <c r="F241"/>
    </row>
    <row r="242" spans="5:6">
      <c r="E242"/>
      <c r="F242"/>
    </row>
    <row r="243" spans="5:6">
      <c r="E243"/>
      <c r="F243"/>
    </row>
    <row r="244" spans="5:6">
      <c r="E244"/>
      <c r="F244"/>
    </row>
    <row r="245" spans="5:6">
      <c r="E245"/>
      <c r="F245"/>
    </row>
    <row r="246" spans="5:6">
      <c r="E246"/>
      <c r="F246"/>
    </row>
    <row r="247" spans="5:6">
      <c r="E247"/>
      <c r="F247"/>
    </row>
    <row r="248" spans="5:6">
      <c r="E248"/>
      <c r="F248"/>
    </row>
    <row r="249" spans="5:6">
      <c r="E249"/>
      <c r="F249"/>
    </row>
    <row r="250" spans="5:6">
      <c r="E250"/>
      <c r="F250"/>
    </row>
    <row r="251" spans="5:6">
      <c r="E251"/>
      <c r="F251"/>
    </row>
    <row r="252" spans="5:6">
      <c r="E252"/>
      <c r="F252"/>
    </row>
    <row r="253" spans="5:6">
      <c r="E253"/>
      <c r="F253"/>
    </row>
    <row r="254" spans="5:6">
      <c r="E254"/>
      <c r="F254"/>
    </row>
    <row r="255" spans="5:6">
      <c r="E255"/>
      <c r="F255"/>
    </row>
    <row r="256" spans="5:6">
      <c r="E256"/>
      <c r="F256"/>
    </row>
    <row r="257" spans="5:6">
      <c r="E257"/>
      <c r="F257"/>
    </row>
    <row r="258" spans="5:6">
      <c r="E258"/>
      <c r="F258"/>
    </row>
    <row r="259" spans="5:6">
      <c r="E259"/>
      <c r="F259"/>
    </row>
    <row r="260" spans="5:6">
      <c r="E260"/>
      <c r="F260"/>
    </row>
    <row r="261" spans="5:6">
      <c r="E261"/>
      <c r="F261"/>
    </row>
    <row r="262" spans="5:6">
      <c r="E262"/>
      <c r="F262"/>
    </row>
    <row r="263" spans="5:6">
      <c r="E263"/>
      <c r="F263"/>
    </row>
    <row r="264" spans="5:6">
      <c r="E264"/>
      <c r="F264"/>
    </row>
    <row r="265" spans="5:6">
      <c r="E265"/>
      <c r="F265"/>
    </row>
    <row r="266" spans="5:6">
      <c r="E266"/>
      <c r="F266"/>
    </row>
    <row r="267" spans="5:6">
      <c r="E267"/>
      <c r="F267"/>
    </row>
    <row r="268" spans="5:6">
      <c r="E268"/>
      <c r="F268"/>
    </row>
    <row r="269" spans="5:6">
      <c r="E269"/>
      <c r="F269"/>
    </row>
    <row r="270" spans="5:6">
      <c r="E270"/>
      <c r="F270"/>
    </row>
    <row r="271" spans="5:6">
      <c r="E271"/>
      <c r="F271"/>
    </row>
    <row r="272" spans="5:6">
      <c r="E272"/>
      <c r="F272"/>
    </row>
    <row r="273" spans="5:6">
      <c r="E273"/>
      <c r="F273"/>
    </row>
    <row r="274" spans="5:6">
      <c r="E274"/>
      <c r="F274"/>
    </row>
    <row r="275" spans="5:6">
      <c r="E275"/>
      <c r="F275"/>
    </row>
    <row r="276" spans="5:6">
      <c r="E276"/>
      <c r="F276"/>
    </row>
    <row r="277" spans="5:6">
      <c r="E277"/>
      <c r="F277"/>
    </row>
    <row r="278" spans="5:6">
      <c r="E278"/>
      <c r="F278"/>
    </row>
    <row r="279" spans="5:6">
      <c r="E279"/>
      <c r="F279"/>
    </row>
    <row r="280" spans="5:6">
      <c r="E280"/>
      <c r="F280"/>
    </row>
    <row r="281" spans="5:6">
      <c r="E281"/>
      <c r="F281"/>
    </row>
    <row r="282" spans="5:6">
      <c r="E282"/>
      <c r="F282"/>
    </row>
    <row r="283" spans="5:6">
      <c r="E283"/>
      <c r="F283"/>
    </row>
    <row r="284" spans="5:6">
      <c r="E284"/>
      <c r="F284"/>
    </row>
    <row r="285" spans="5:6">
      <c r="E285"/>
      <c r="F285"/>
    </row>
    <row r="286" spans="5:6">
      <c r="E286"/>
      <c r="F286"/>
    </row>
    <row r="287" spans="5:6">
      <c r="E287"/>
      <c r="F287"/>
    </row>
    <row r="288" spans="5:6">
      <c r="E288"/>
      <c r="F288"/>
    </row>
    <row r="289" spans="5:6">
      <c r="E289"/>
      <c r="F289"/>
    </row>
    <row r="290" spans="5:6">
      <c r="E290"/>
      <c r="F290"/>
    </row>
    <row r="291" spans="5:6">
      <c r="E291"/>
      <c r="F291"/>
    </row>
    <row r="292" spans="5:6">
      <c r="E292"/>
      <c r="F292"/>
    </row>
    <row r="293" spans="5:6">
      <c r="E293"/>
      <c r="F293"/>
    </row>
    <row r="294" spans="5:6">
      <c r="E294"/>
      <c r="F294"/>
    </row>
    <row r="295" spans="5:6">
      <c r="E295"/>
      <c r="F295"/>
    </row>
    <row r="296" spans="5:6">
      <c r="E296"/>
      <c r="F296"/>
    </row>
    <row r="297" spans="5:6">
      <c r="E297"/>
      <c r="F297"/>
    </row>
    <row r="298" spans="5:6">
      <c r="E298"/>
      <c r="F298"/>
    </row>
    <row r="299" spans="5:6">
      <c r="E299"/>
      <c r="F299"/>
    </row>
    <row r="300" spans="5:6">
      <c r="E300"/>
      <c r="F300"/>
    </row>
    <row r="301" spans="5:6">
      <c r="E301"/>
      <c r="F301"/>
    </row>
    <row r="302" spans="5:6">
      <c r="E302"/>
      <c r="F302"/>
    </row>
    <row r="303" spans="5:6">
      <c r="E303"/>
      <c r="F303"/>
    </row>
    <row r="304" spans="5:6">
      <c r="E304"/>
      <c r="F304"/>
    </row>
    <row r="305" spans="5:6">
      <c r="E305"/>
      <c r="F305"/>
    </row>
    <row r="306" spans="5:6">
      <c r="E306"/>
      <c r="F306"/>
    </row>
    <row r="307" spans="5:6">
      <c r="E307"/>
      <c r="F307"/>
    </row>
    <row r="308" spans="5:6">
      <c r="E308"/>
      <c r="F308"/>
    </row>
    <row r="309" spans="5:6">
      <c r="E309"/>
      <c r="F309"/>
    </row>
    <row r="310" spans="5:6">
      <c r="E310"/>
      <c r="F310"/>
    </row>
    <row r="311" spans="5:6">
      <c r="E311"/>
      <c r="F311"/>
    </row>
    <row r="312" spans="5:6">
      <c r="E312"/>
      <c r="F312"/>
    </row>
    <row r="313" spans="5:6">
      <c r="E313"/>
      <c r="F313"/>
    </row>
    <row r="314" spans="5:6">
      <c r="E314"/>
      <c r="F314"/>
    </row>
    <row r="315" spans="5:6">
      <c r="E315"/>
      <c r="F315"/>
    </row>
    <row r="316" spans="5:6">
      <c r="E316"/>
      <c r="F316"/>
    </row>
    <row r="317" spans="5:6">
      <c r="E317"/>
      <c r="F317"/>
    </row>
    <row r="318" spans="5:6">
      <c r="E318"/>
      <c r="F318"/>
    </row>
    <row r="319" spans="5:6">
      <c r="E319"/>
      <c r="F319"/>
    </row>
    <row r="320" spans="5:6">
      <c r="E320"/>
      <c r="F320"/>
    </row>
    <row r="321" spans="5:6">
      <c r="E321"/>
      <c r="F321"/>
    </row>
    <row r="322" spans="5:6">
      <c r="E322"/>
      <c r="F322"/>
    </row>
    <row r="323" spans="5:6">
      <c r="E323"/>
      <c r="F323"/>
    </row>
    <row r="324" spans="5:6">
      <c r="E324"/>
      <c r="F324"/>
    </row>
    <row r="325" spans="5:6">
      <c r="E325"/>
      <c r="F325"/>
    </row>
    <row r="326" spans="5:6">
      <c r="E326"/>
      <c r="F326"/>
    </row>
    <row r="327" spans="5:6">
      <c r="E327"/>
      <c r="F327"/>
    </row>
    <row r="328" spans="5:6">
      <c r="E328"/>
      <c r="F328"/>
    </row>
    <row r="329" spans="5:6">
      <c r="E329"/>
      <c r="F329"/>
    </row>
    <row r="330" spans="5:6">
      <c r="E330"/>
      <c r="F330"/>
    </row>
    <row r="331" spans="5:6">
      <c r="E331"/>
      <c r="F331"/>
    </row>
    <row r="332" spans="5:6">
      <c r="E332"/>
      <c r="F332"/>
    </row>
    <row r="333" spans="5:6">
      <c r="E333"/>
      <c r="F333"/>
    </row>
    <row r="334" spans="5:6">
      <c r="E334"/>
      <c r="F334"/>
    </row>
    <row r="335" spans="5:6">
      <c r="E335"/>
      <c r="F335"/>
    </row>
    <row r="336" spans="5:6">
      <c r="E336"/>
      <c r="F336"/>
    </row>
    <row r="337" spans="5:6">
      <c r="E337"/>
      <c r="F337"/>
    </row>
    <row r="338" spans="5:6">
      <c r="E338"/>
      <c r="F338"/>
    </row>
    <row r="339" spans="5:6">
      <c r="E339"/>
      <c r="F339"/>
    </row>
    <row r="340" spans="5:6">
      <c r="E340"/>
      <c r="F340"/>
    </row>
    <row r="341" spans="5:6">
      <c r="E341"/>
      <c r="F341"/>
    </row>
    <row r="342" spans="5:6">
      <c r="E342"/>
      <c r="F342"/>
    </row>
    <row r="343" spans="5:6">
      <c r="E343"/>
      <c r="F343"/>
    </row>
    <row r="344" spans="5:6">
      <c r="E344"/>
      <c r="F344"/>
    </row>
    <row r="345" spans="5:6">
      <c r="E345"/>
      <c r="F345"/>
    </row>
    <row r="346" spans="5:6">
      <c r="E346"/>
      <c r="F346"/>
    </row>
    <row r="347" spans="5:6">
      <c r="E347"/>
      <c r="F347"/>
    </row>
    <row r="348" spans="5:6">
      <c r="E348"/>
      <c r="F348"/>
    </row>
    <row r="349" spans="5:6">
      <c r="E349"/>
      <c r="F349"/>
    </row>
    <row r="350" spans="5:6">
      <c r="E350"/>
      <c r="F350"/>
    </row>
    <row r="351" spans="5:6">
      <c r="E351"/>
      <c r="F351"/>
    </row>
    <row r="352" spans="5:6">
      <c r="E352"/>
      <c r="F352"/>
    </row>
    <row r="353" spans="5:6">
      <c r="E353"/>
      <c r="F353"/>
    </row>
    <row r="354" spans="5:6">
      <c r="E354"/>
      <c r="F354"/>
    </row>
    <row r="355" spans="5:6">
      <c r="E355"/>
      <c r="F355"/>
    </row>
    <row r="356" spans="5:6">
      <c r="E356"/>
      <c r="F356"/>
    </row>
    <row r="357" spans="5:6">
      <c r="E357"/>
      <c r="F357"/>
    </row>
    <row r="358" spans="5:6">
      <c r="E358"/>
      <c r="F358"/>
    </row>
    <row r="359" spans="5:6">
      <c r="E359"/>
      <c r="F359"/>
    </row>
    <row r="360" spans="5:6">
      <c r="E360"/>
      <c r="F360"/>
    </row>
    <row r="361" spans="5:6">
      <c r="E361"/>
      <c r="F361"/>
    </row>
    <row r="362" spans="5:6">
      <c r="E362"/>
      <c r="F362"/>
    </row>
    <row r="363" spans="5:6">
      <c r="E363"/>
      <c r="F363"/>
    </row>
    <row r="364" spans="5:6">
      <c r="E364"/>
      <c r="F364"/>
    </row>
    <row r="365" spans="5:6">
      <c r="E365"/>
      <c r="F365"/>
    </row>
    <row r="366" spans="5:6">
      <c r="E366"/>
      <c r="F366"/>
    </row>
    <row r="367" spans="5:6">
      <c r="E367"/>
      <c r="F367"/>
    </row>
    <row r="368" spans="5:6">
      <c r="E368"/>
      <c r="F368"/>
    </row>
    <row r="369" spans="5:6">
      <c r="E369"/>
      <c r="F369"/>
    </row>
    <row r="370" spans="5:6">
      <c r="E370"/>
      <c r="F370"/>
    </row>
    <row r="371" spans="5:6">
      <c r="E371"/>
      <c r="F371"/>
    </row>
    <row r="372" spans="5:6">
      <c r="E372"/>
      <c r="F372"/>
    </row>
    <row r="373" spans="5:6">
      <c r="E373"/>
      <c r="F373"/>
    </row>
    <row r="374" spans="5:6">
      <c r="E374"/>
      <c r="F374"/>
    </row>
    <row r="375" spans="5:6">
      <c r="E375"/>
      <c r="F375"/>
    </row>
    <row r="376" spans="5:6">
      <c r="E376"/>
      <c r="F376"/>
    </row>
    <row r="377" spans="5:6">
      <c r="E377"/>
      <c r="F377"/>
    </row>
    <row r="378" spans="5:6">
      <c r="E378"/>
      <c r="F378"/>
    </row>
    <row r="379" spans="5:6">
      <c r="E379"/>
      <c r="F379"/>
    </row>
    <row r="380" spans="5:6">
      <c r="E380"/>
      <c r="F380"/>
    </row>
    <row r="381" spans="5:6">
      <c r="E381"/>
      <c r="F381"/>
    </row>
    <row r="382" spans="5:6">
      <c r="E382"/>
      <c r="F382"/>
    </row>
    <row r="383" spans="5:6">
      <c r="E383"/>
      <c r="F383"/>
    </row>
    <row r="384" spans="5:6">
      <c r="E384"/>
      <c r="F384"/>
    </row>
    <row r="385" spans="5:6">
      <c r="E385"/>
      <c r="F385"/>
    </row>
    <row r="386" spans="5:6">
      <c r="E386"/>
      <c r="F386"/>
    </row>
    <row r="387" spans="5:6">
      <c r="E387"/>
      <c r="F387"/>
    </row>
    <row r="388" spans="5:6">
      <c r="E388"/>
      <c r="F388"/>
    </row>
    <row r="389" spans="5:6">
      <c r="E389"/>
      <c r="F389"/>
    </row>
    <row r="390" spans="5:6">
      <c r="E390"/>
      <c r="F390"/>
    </row>
    <row r="391" spans="5:6">
      <c r="E391"/>
      <c r="F391"/>
    </row>
    <row r="392" spans="5:6">
      <c r="E392"/>
      <c r="F392"/>
    </row>
    <row r="393" spans="5:6">
      <c r="E393"/>
      <c r="F393"/>
    </row>
    <row r="394" spans="5:6">
      <c r="E394"/>
      <c r="F394"/>
    </row>
    <row r="395" spans="5:6">
      <c r="E395"/>
      <c r="F395"/>
    </row>
    <row r="396" spans="5:6">
      <c r="E396"/>
      <c r="F396"/>
    </row>
    <row r="397" spans="5:6">
      <c r="E397"/>
      <c r="F397"/>
    </row>
    <row r="398" spans="5:6">
      <c r="E398"/>
      <c r="F398"/>
    </row>
    <row r="399" spans="5:6">
      <c r="E399"/>
      <c r="F399"/>
    </row>
    <row r="400" spans="5:6">
      <c r="E400"/>
      <c r="F400"/>
    </row>
    <row r="401" spans="5:6">
      <c r="E401"/>
      <c r="F401"/>
    </row>
    <row r="402" spans="5:6">
      <c r="E402"/>
      <c r="F402"/>
    </row>
    <row r="403" spans="5:6">
      <c r="E403"/>
      <c r="F403"/>
    </row>
    <row r="404" spans="5:6">
      <c r="E404"/>
      <c r="F404"/>
    </row>
    <row r="405" spans="5:6">
      <c r="E405"/>
      <c r="F405"/>
    </row>
    <row r="406" spans="5:6">
      <c r="E406"/>
      <c r="F406"/>
    </row>
    <row r="407" spans="5:6">
      <c r="E407"/>
      <c r="F407"/>
    </row>
    <row r="408" spans="5:6">
      <c r="E408"/>
      <c r="F408"/>
    </row>
    <row r="409" spans="5:6">
      <c r="E409"/>
      <c r="F409"/>
    </row>
    <row r="410" spans="5:6">
      <c r="E410"/>
      <c r="F410"/>
    </row>
    <row r="411" spans="5:6">
      <c r="E411"/>
      <c r="F411"/>
    </row>
    <row r="412" spans="5:6">
      <c r="E412"/>
      <c r="F412"/>
    </row>
    <row r="413" spans="5:6">
      <c r="E413"/>
      <c r="F413"/>
    </row>
    <row r="414" spans="5:6">
      <c r="E414"/>
      <c r="F414"/>
    </row>
    <row r="415" spans="5:6">
      <c r="E415"/>
      <c r="F415"/>
    </row>
    <row r="416" spans="5:6">
      <c r="E416"/>
      <c r="F416"/>
    </row>
    <row r="417" spans="5:6">
      <c r="E417"/>
      <c r="F417"/>
    </row>
    <row r="418" spans="5:6">
      <c r="E418"/>
      <c r="F418"/>
    </row>
    <row r="419" spans="5:6">
      <c r="E419"/>
      <c r="F419"/>
    </row>
    <row r="420" spans="5:6">
      <c r="E420"/>
      <c r="F420"/>
    </row>
    <row r="421" spans="5:6">
      <c r="E421"/>
      <c r="F421"/>
    </row>
    <row r="422" spans="5:6">
      <c r="E422"/>
      <c r="F422"/>
    </row>
    <row r="423" spans="5:6">
      <c r="E423"/>
      <c r="F423"/>
    </row>
    <row r="424" spans="5:6">
      <c r="E424"/>
      <c r="F424"/>
    </row>
    <row r="425" spans="5:6">
      <c r="E425"/>
      <c r="F425"/>
    </row>
    <row r="426" spans="5:6">
      <c r="E426"/>
      <c r="F426"/>
    </row>
    <row r="427" spans="5:6">
      <c r="E427"/>
      <c r="F427"/>
    </row>
    <row r="428" spans="5:6">
      <c r="E428"/>
      <c r="F428"/>
    </row>
    <row r="429" spans="5:6">
      <c r="E429"/>
      <c r="F429"/>
    </row>
    <row r="430" spans="5:6">
      <c r="E430"/>
      <c r="F430"/>
    </row>
    <row r="431" spans="5:6">
      <c r="E431"/>
      <c r="F431"/>
    </row>
    <row r="432" spans="5:6">
      <c r="E432"/>
      <c r="F432"/>
    </row>
    <row r="433" spans="5:6">
      <c r="E433"/>
      <c r="F433"/>
    </row>
    <row r="434" spans="5:6">
      <c r="E434"/>
      <c r="F434"/>
    </row>
    <row r="435" spans="5:6">
      <c r="E435"/>
      <c r="F435"/>
    </row>
    <row r="436" spans="5:6">
      <c r="E436"/>
      <c r="F436"/>
    </row>
    <row r="437" spans="5:6">
      <c r="E437"/>
      <c r="F437"/>
    </row>
    <row r="438" spans="5:6">
      <c r="E438"/>
      <c r="F438"/>
    </row>
    <row r="439" spans="5:6">
      <c r="E439"/>
      <c r="F439"/>
    </row>
    <row r="440" spans="5:6">
      <c r="E440"/>
      <c r="F440"/>
    </row>
    <row r="441" spans="5:6">
      <c r="E441"/>
      <c r="F441"/>
    </row>
    <row r="442" spans="5:6">
      <c r="E442"/>
      <c r="F442"/>
    </row>
    <row r="443" spans="5:6">
      <c r="E443"/>
      <c r="F443"/>
    </row>
    <row r="444" spans="5:6">
      <c r="E444"/>
      <c r="F444"/>
    </row>
    <row r="445" spans="5:6">
      <c r="E445"/>
      <c r="F445"/>
    </row>
    <row r="446" spans="5:6">
      <c r="E446"/>
      <c r="F446"/>
    </row>
    <row r="447" spans="5:6">
      <c r="E447"/>
      <c r="F447"/>
    </row>
    <row r="448" spans="5:6">
      <c r="E448"/>
      <c r="F448"/>
    </row>
    <row r="449" spans="5:6">
      <c r="E449"/>
      <c r="F449"/>
    </row>
    <row r="450" spans="5:6">
      <c r="E450"/>
      <c r="F450"/>
    </row>
    <row r="451" spans="5:6">
      <c r="E451"/>
      <c r="F451"/>
    </row>
    <row r="452" spans="5:6">
      <c r="E452"/>
      <c r="F452"/>
    </row>
    <row r="453" spans="5:6">
      <c r="E453"/>
      <c r="F453"/>
    </row>
    <row r="454" spans="5:6">
      <c r="E454"/>
      <c r="F454"/>
    </row>
    <row r="455" spans="5:6">
      <c r="E455"/>
      <c r="F455"/>
    </row>
    <row r="456" spans="5:6">
      <c r="E456"/>
      <c r="F456"/>
    </row>
    <row r="457" spans="5:6">
      <c r="E457"/>
      <c r="F457"/>
    </row>
    <row r="458" spans="5:6">
      <c r="E458"/>
      <c r="F458"/>
    </row>
    <row r="459" spans="5:6">
      <c r="E459"/>
      <c r="F459"/>
    </row>
    <row r="460" spans="5:6">
      <c r="E460"/>
      <c r="F460"/>
    </row>
    <row r="461" spans="5:6">
      <c r="E461"/>
      <c r="F461"/>
    </row>
    <row r="462" spans="5:6">
      <c r="E462"/>
      <c r="F462"/>
    </row>
    <row r="463" spans="5:6">
      <c r="E463"/>
      <c r="F463"/>
    </row>
    <row r="464" spans="5:6">
      <c r="E464"/>
      <c r="F464"/>
    </row>
    <row r="465" spans="5:6">
      <c r="E465"/>
      <c r="F465"/>
    </row>
    <row r="466" spans="5:6">
      <c r="E466"/>
      <c r="F466"/>
    </row>
    <row r="467" spans="5:6">
      <c r="E467"/>
      <c r="F467"/>
    </row>
    <row r="468" spans="5:6">
      <c r="E468"/>
      <c r="F468"/>
    </row>
    <row r="469" spans="5:6">
      <c r="E469"/>
      <c r="F469"/>
    </row>
    <row r="470" spans="5:6">
      <c r="E470"/>
      <c r="F470"/>
    </row>
    <row r="471" spans="5:6">
      <c r="E471"/>
      <c r="F471"/>
    </row>
    <row r="472" spans="5:6">
      <c r="E472"/>
      <c r="F472"/>
    </row>
    <row r="473" spans="5:6">
      <c r="E473"/>
      <c r="F473"/>
    </row>
    <row r="474" spans="5:6">
      <c r="E474"/>
      <c r="F474"/>
    </row>
    <row r="475" spans="5:6">
      <c r="E475"/>
      <c r="F475"/>
    </row>
    <row r="476" spans="5:6">
      <c r="E476"/>
      <c r="F476"/>
    </row>
    <row r="477" spans="5:6">
      <c r="E477"/>
      <c r="F477"/>
    </row>
    <row r="478" spans="5:6">
      <c r="E478"/>
      <c r="F478"/>
    </row>
    <row r="479" spans="5:6">
      <c r="E479"/>
      <c r="F479"/>
    </row>
    <row r="480" spans="5:6">
      <c r="E480"/>
      <c r="F480"/>
    </row>
    <row r="481" spans="5:6">
      <c r="E481"/>
      <c r="F481"/>
    </row>
    <row r="482" spans="5:6">
      <c r="E482"/>
      <c r="F482"/>
    </row>
    <row r="483" spans="5:6">
      <c r="E483"/>
      <c r="F483"/>
    </row>
    <row r="484" spans="5:6">
      <c r="E484"/>
      <c r="F484"/>
    </row>
    <row r="485" spans="5:6">
      <c r="E485"/>
      <c r="F485"/>
    </row>
    <row r="486" spans="5:6">
      <c r="E486"/>
      <c r="F486"/>
    </row>
    <row r="487" spans="5:6">
      <c r="E487"/>
      <c r="F487"/>
    </row>
    <row r="488" spans="5:6">
      <c r="E488"/>
      <c r="F488"/>
    </row>
    <row r="489" spans="5:6">
      <c r="E489"/>
      <c r="F489"/>
    </row>
    <row r="490" spans="5:6">
      <c r="E490"/>
      <c r="F490"/>
    </row>
    <row r="491" spans="5:6">
      <c r="E491"/>
      <c r="F491"/>
    </row>
    <row r="492" spans="5:6">
      <c r="E492"/>
      <c r="F492"/>
    </row>
    <row r="493" spans="5:6">
      <c r="E493"/>
      <c r="F493"/>
    </row>
    <row r="494" spans="5:6">
      <c r="E494"/>
      <c r="F494"/>
    </row>
    <row r="495" spans="5:6">
      <c r="E495"/>
      <c r="F495"/>
    </row>
    <row r="496" spans="5:6">
      <c r="E496"/>
      <c r="F496"/>
    </row>
    <row r="497" spans="5:6">
      <c r="E497"/>
      <c r="F497"/>
    </row>
    <row r="498" spans="5:6">
      <c r="E498"/>
      <c r="F498"/>
    </row>
    <row r="499" spans="5:6">
      <c r="E499"/>
      <c r="F499"/>
    </row>
    <row r="500" spans="5:6">
      <c r="E500"/>
      <c r="F500"/>
    </row>
    <row r="501" spans="5:6">
      <c r="E501"/>
      <c r="F501"/>
    </row>
    <row r="502" spans="5:6">
      <c r="E502"/>
      <c r="F502"/>
    </row>
    <row r="503" spans="5:6">
      <c r="E503"/>
      <c r="F503"/>
    </row>
    <row r="504" spans="5:6">
      <c r="E504"/>
      <c r="F504"/>
    </row>
    <row r="505" spans="5:6">
      <c r="E505"/>
      <c r="F505"/>
    </row>
    <row r="506" spans="5:6">
      <c r="E506"/>
      <c r="F506"/>
    </row>
    <row r="507" spans="5:6">
      <c r="E507"/>
      <c r="F507"/>
    </row>
    <row r="508" spans="5:6">
      <c r="E508"/>
      <c r="F508"/>
    </row>
    <row r="509" spans="5:6">
      <c r="E509"/>
      <c r="F509"/>
    </row>
    <row r="510" spans="5:6">
      <c r="E510"/>
      <c r="F510"/>
    </row>
    <row r="511" spans="5:6">
      <c r="E511"/>
      <c r="F511"/>
    </row>
    <row r="512" spans="5:6">
      <c r="E512"/>
      <c r="F512"/>
    </row>
    <row r="513" spans="5:6">
      <c r="E513"/>
      <c r="F513"/>
    </row>
    <row r="514" spans="5:6">
      <c r="E514"/>
      <c r="F514"/>
    </row>
    <row r="515" spans="5:6">
      <c r="E515"/>
      <c r="F515"/>
    </row>
    <row r="516" spans="5:6">
      <c r="E516"/>
      <c r="F516"/>
    </row>
    <row r="517" spans="5:6">
      <c r="E517"/>
      <c r="F517"/>
    </row>
    <row r="518" spans="5:6">
      <c r="E518"/>
      <c r="F518"/>
    </row>
    <row r="519" spans="5:6">
      <c r="E519"/>
      <c r="F519"/>
    </row>
    <row r="520" spans="5:6">
      <c r="E520"/>
      <c r="F520"/>
    </row>
    <row r="521" spans="5:6">
      <c r="E521"/>
      <c r="F521"/>
    </row>
    <row r="522" spans="5:6">
      <c r="E522"/>
      <c r="F522"/>
    </row>
    <row r="523" spans="5:6">
      <c r="E523"/>
      <c r="F523"/>
    </row>
    <row r="524" spans="5:6">
      <c r="E524"/>
      <c r="F524"/>
    </row>
    <row r="525" spans="5:6">
      <c r="E525"/>
      <c r="F525"/>
    </row>
    <row r="526" spans="5:6">
      <c r="E526"/>
      <c r="F526"/>
    </row>
    <row r="527" spans="5:6">
      <c r="E527"/>
      <c r="F527"/>
    </row>
    <row r="528" spans="5:6">
      <c r="E528"/>
      <c r="F528"/>
    </row>
    <row r="529" spans="5:6">
      <c r="E529"/>
      <c r="F529"/>
    </row>
    <row r="530" spans="5:6">
      <c r="E530"/>
      <c r="F530"/>
    </row>
    <row r="531" spans="5:6">
      <c r="E531"/>
      <c r="F531"/>
    </row>
    <row r="532" spans="5:6">
      <c r="E532"/>
      <c r="F532"/>
    </row>
    <row r="533" spans="5:6">
      <c r="E533"/>
      <c r="F533"/>
    </row>
    <row r="534" spans="5:6">
      <c r="E534"/>
      <c r="F534"/>
    </row>
    <row r="535" spans="5:6">
      <c r="E535"/>
      <c r="F535"/>
    </row>
    <row r="536" spans="5:6">
      <c r="E536"/>
      <c r="F536"/>
    </row>
    <row r="537" spans="5:6">
      <c r="E537"/>
      <c r="F537"/>
    </row>
    <row r="538" spans="5:6">
      <c r="E538"/>
      <c r="F538"/>
    </row>
    <row r="539" spans="5:6">
      <c r="E539"/>
      <c r="F539"/>
    </row>
    <row r="540" spans="5:6">
      <c r="E540"/>
      <c r="F540"/>
    </row>
    <row r="541" spans="5:6">
      <c r="E541"/>
      <c r="F541"/>
    </row>
    <row r="542" spans="5:6">
      <c r="E542"/>
      <c r="F542"/>
    </row>
    <row r="543" spans="5:6">
      <c r="E543"/>
      <c r="F543"/>
    </row>
    <row r="544" spans="5:6">
      <c r="E544"/>
      <c r="F544"/>
    </row>
    <row r="545" spans="5:6">
      <c r="E545"/>
      <c r="F545"/>
    </row>
    <row r="546" spans="5:6">
      <c r="E546"/>
      <c r="F546"/>
    </row>
    <row r="547" spans="5:6">
      <c r="E547"/>
      <c r="F547"/>
    </row>
    <row r="548" spans="5:6">
      <c r="E548"/>
      <c r="F548"/>
    </row>
    <row r="549" spans="5:6">
      <c r="E549"/>
      <c r="F549"/>
    </row>
    <row r="550" spans="5:6">
      <c r="E550"/>
      <c r="F550"/>
    </row>
    <row r="551" spans="5:6">
      <c r="E551"/>
      <c r="F551"/>
    </row>
    <row r="552" spans="5:6">
      <c r="E552"/>
      <c r="F552"/>
    </row>
    <row r="553" spans="5:6">
      <c r="E553"/>
      <c r="F553"/>
    </row>
    <row r="554" spans="5:6">
      <c r="E554"/>
      <c r="F554"/>
    </row>
    <row r="555" spans="5:6">
      <c r="E555"/>
      <c r="F555"/>
    </row>
    <row r="556" spans="5:6">
      <c r="E556"/>
      <c r="F556"/>
    </row>
    <row r="557" spans="5:6">
      <c r="E557"/>
      <c r="F557"/>
    </row>
    <row r="558" spans="5:6">
      <c r="E558"/>
      <c r="F558"/>
    </row>
    <row r="559" spans="5:6">
      <c r="E559"/>
      <c r="F559"/>
    </row>
    <row r="560" spans="5:6">
      <c r="E560"/>
      <c r="F560"/>
    </row>
    <row r="561" spans="5:6">
      <c r="E561"/>
      <c r="F561"/>
    </row>
    <row r="562" spans="5:6">
      <c r="E562"/>
      <c r="F562"/>
    </row>
    <row r="563" spans="5:6">
      <c r="E563"/>
      <c r="F563"/>
    </row>
    <row r="564" spans="5:6">
      <c r="E564"/>
      <c r="F564"/>
    </row>
    <row r="565" spans="5:6">
      <c r="E565"/>
      <c r="F565"/>
    </row>
    <row r="566" spans="5:6">
      <c r="E566"/>
      <c r="F566"/>
    </row>
    <row r="567" spans="5:6">
      <c r="E567"/>
      <c r="F567"/>
    </row>
    <row r="568" spans="5:6">
      <c r="E568"/>
      <c r="F568"/>
    </row>
    <row r="569" spans="5:6">
      <c r="E569"/>
      <c r="F569"/>
    </row>
    <row r="570" spans="5:6">
      <c r="E570"/>
      <c r="F570"/>
    </row>
    <row r="571" spans="5:6">
      <c r="E571"/>
      <c r="F571"/>
    </row>
    <row r="572" spans="5:6">
      <c r="E572"/>
      <c r="F572"/>
    </row>
    <row r="573" spans="5:6">
      <c r="E573"/>
      <c r="F573"/>
    </row>
    <row r="574" spans="5:6">
      <c r="E574"/>
      <c r="F574"/>
    </row>
    <row r="575" spans="5:6">
      <c r="E575"/>
      <c r="F575"/>
    </row>
    <row r="576" spans="5:6">
      <c r="E576"/>
      <c r="F576"/>
    </row>
    <row r="577" spans="5:6">
      <c r="E577"/>
      <c r="F577"/>
    </row>
    <row r="578" spans="5:6">
      <c r="E578"/>
      <c r="F578"/>
    </row>
    <row r="579" spans="5:6">
      <c r="E579"/>
      <c r="F579"/>
    </row>
    <row r="580" spans="5:6">
      <c r="E580"/>
      <c r="F580"/>
    </row>
    <row r="581" spans="5:6">
      <c r="E581"/>
      <c r="F581"/>
    </row>
    <row r="582" spans="5:6">
      <c r="E582"/>
      <c r="F582"/>
    </row>
    <row r="583" spans="5:6">
      <c r="E583"/>
      <c r="F583"/>
    </row>
    <row r="584" spans="5:6">
      <c r="E584"/>
      <c r="F584"/>
    </row>
    <row r="585" spans="5:6">
      <c r="E585"/>
      <c r="F585"/>
    </row>
    <row r="586" spans="5:6">
      <c r="E586"/>
      <c r="F586"/>
    </row>
    <row r="587" spans="5:6">
      <c r="E587"/>
      <c r="F587"/>
    </row>
    <row r="588" spans="5:6">
      <c r="E588"/>
      <c r="F588"/>
    </row>
    <row r="589" spans="5:6">
      <c r="E589"/>
      <c r="F589"/>
    </row>
    <row r="590" spans="5:6">
      <c r="E590"/>
      <c r="F590"/>
    </row>
    <row r="591" spans="5:6">
      <c r="E591"/>
      <c r="F591"/>
    </row>
    <row r="592" spans="5:6">
      <c r="E592"/>
      <c r="F592"/>
    </row>
    <row r="593" spans="5:6">
      <c r="E593"/>
      <c r="F593"/>
    </row>
    <row r="594" spans="5:6">
      <c r="E594"/>
      <c r="F594"/>
    </row>
    <row r="595" spans="5:6">
      <c r="E595"/>
      <c r="F595"/>
    </row>
    <row r="596" spans="5:6">
      <c r="E596"/>
      <c r="F596"/>
    </row>
    <row r="597" spans="5:6">
      <c r="E597"/>
      <c r="F597"/>
    </row>
    <row r="598" spans="5:6">
      <c r="E598"/>
      <c r="F598"/>
    </row>
    <row r="599" spans="5:6">
      <c r="E599"/>
      <c r="F599"/>
    </row>
    <row r="600" spans="5:6">
      <c r="E600"/>
      <c r="F600"/>
    </row>
    <row r="601" spans="5:6">
      <c r="E601"/>
      <c r="F601"/>
    </row>
    <row r="602" spans="5:6">
      <c r="E602"/>
      <c r="F602"/>
    </row>
    <row r="603" spans="5:6">
      <c r="E603"/>
      <c r="F603"/>
    </row>
    <row r="604" spans="5:6">
      <c r="E604"/>
      <c r="F604"/>
    </row>
    <row r="605" spans="5:6">
      <c r="E605"/>
      <c r="F605"/>
    </row>
    <row r="606" spans="5:6">
      <c r="E606"/>
      <c r="F606"/>
    </row>
    <row r="607" spans="5:6">
      <c r="E607"/>
      <c r="F607"/>
    </row>
    <row r="608" spans="5:6">
      <c r="E608"/>
      <c r="F608"/>
    </row>
    <row r="609" spans="5:6">
      <c r="E609"/>
      <c r="F609"/>
    </row>
    <row r="610" spans="5:6">
      <c r="E610"/>
      <c r="F610"/>
    </row>
    <row r="611" spans="5:6">
      <c r="E611"/>
      <c r="F611"/>
    </row>
    <row r="612" spans="5:6">
      <c r="E612"/>
      <c r="F612"/>
    </row>
    <row r="613" spans="5:6">
      <c r="E613"/>
      <c r="F613"/>
    </row>
    <row r="614" spans="5:6">
      <c r="E614"/>
      <c r="F614"/>
    </row>
    <row r="615" spans="5:6">
      <c r="E615"/>
      <c r="F615"/>
    </row>
    <row r="616" spans="5:6">
      <c r="E616"/>
      <c r="F616"/>
    </row>
    <row r="617" spans="5:6">
      <c r="E617"/>
      <c r="F617"/>
    </row>
    <row r="618" spans="5:6">
      <c r="E618"/>
      <c r="F618"/>
    </row>
    <row r="619" spans="5:6">
      <c r="E619"/>
      <c r="F619"/>
    </row>
    <row r="620" spans="5:6">
      <c r="E620"/>
      <c r="F620"/>
    </row>
    <row r="621" spans="5:6">
      <c r="E621"/>
      <c r="F621"/>
    </row>
    <row r="622" spans="5:6">
      <c r="E622"/>
      <c r="F622"/>
    </row>
    <row r="623" spans="5:6">
      <c r="E623"/>
      <c r="F623"/>
    </row>
    <row r="624" spans="5:6">
      <c r="E624"/>
      <c r="F624"/>
    </row>
    <row r="625" spans="5:6">
      <c r="E625"/>
      <c r="F625"/>
    </row>
    <row r="626" spans="5:6">
      <c r="E626"/>
      <c r="F626"/>
    </row>
    <row r="627" spans="5:6">
      <c r="E627"/>
      <c r="F627"/>
    </row>
    <row r="628" spans="5:6">
      <c r="E628"/>
      <c r="F628"/>
    </row>
    <row r="629" spans="5:6">
      <c r="E629"/>
      <c r="F629"/>
    </row>
    <row r="630" spans="5:6">
      <c r="E630"/>
      <c r="F630"/>
    </row>
    <row r="631" spans="5:6">
      <c r="E631"/>
      <c r="F631"/>
    </row>
    <row r="632" spans="5:6">
      <c r="E632"/>
      <c r="F632"/>
    </row>
    <row r="633" spans="5:6">
      <c r="E633"/>
      <c r="F633"/>
    </row>
    <row r="634" spans="5:6">
      <c r="E634"/>
      <c r="F634"/>
    </row>
    <row r="635" spans="5:6">
      <c r="E635"/>
      <c r="F635"/>
    </row>
    <row r="636" spans="5:6">
      <c r="E636"/>
      <c r="F636"/>
    </row>
    <row r="637" spans="5:6">
      <c r="E637"/>
      <c r="F637"/>
    </row>
    <row r="638" spans="5:6">
      <c r="E638"/>
      <c r="F638"/>
    </row>
    <row r="639" spans="5:6">
      <c r="E639"/>
      <c r="F639"/>
    </row>
    <row r="640" spans="5:6">
      <c r="E640"/>
      <c r="F640"/>
    </row>
    <row r="641" spans="5:6">
      <c r="E641"/>
      <c r="F641"/>
    </row>
    <row r="642" spans="5:6">
      <c r="E642"/>
      <c r="F642"/>
    </row>
    <row r="643" spans="5:6">
      <c r="E643"/>
      <c r="F643"/>
    </row>
    <row r="644" spans="5:6">
      <c r="E644"/>
      <c r="F644"/>
    </row>
    <row r="645" spans="5:6">
      <c r="E645"/>
      <c r="F645"/>
    </row>
    <row r="646" spans="5:6">
      <c r="E646"/>
      <c r="F646"/>
    </row>
    <row r="647" spans="5:6">
      <c r="E647"/>
      <c r="F647"/>
    </row>
    <row r="648" spans="5:6">
      <c r="E648"/>
      <c r="F648"/>
    </row>
    <row r="649" spans="5:6">
      <c r="E649"/>
      <c r="F649"/>
    </row>
    <row r="650" spans="5:6">
      <c r="E650"/>
      <c r="F650"/>
    </row>
    <row r="651" spans="5:6">
      <c r="E651"/>
      <c r="F651"/>
    </row>
    <row r="652" spans="5:6">
      <c r="E652"/>
      <c r="F652"/>
    </row>
    <row r="653" spans="5:6">
      <c r="E653"/>
      <c r="F653"/>
    </row>
    <row r="654" spans="5:6">
      <c r="E654"/>
      <c r="F654"/>
    </row>
    <row r="655" spans="5:6">
      <c r="E655"/>
      <c r="F655"/>
    </row>
    <row r="656" spans="5:6">
      <c r="E656"/>
      <c r="F656"/>
    </row>
    <row r="657" spans="5:6">
      <c r="E657"/>
      <c r="F657"/>
    </row>
    <row r="658" spans="5:6">
      <c r="E658"/>
      <c r="F658"/>
    </row>
    <row r="659" spans="5:6">
      <c r="E659"/>
      <c r="F659"/>
    </row>
    <row r="660" spans="5:6">
      <c r="E660"/>
      <c r="F660"/>
    </row>
    <row r="661" spans="5:6">
      <c r="E661"/>
      <c r="F661"/>
    </row>
    <row r="662" spans="5:6">
      <c r="E662"/>
      <c r="F662"/>
    </row>
    <row r="663" spans="5:6">
      <c r="E663"/>
      <c r="F663"/>
    </row>
    <row r="664" spans="5:6">
      <c r="E664"/>
      <c r="F664"/>
    </row>
    <row r="665" spans="5:6">
      <c r="E665"/>
      <c r="F665"/>
    </row>
    <row r="666" spans="5:6">
      <c r="E666"/>
      <c r="F666"/>
    </row>
    <row r="667" spans="5:6">
      <c r="E667"/>
      <c r="F667"/>
    </row>
    <row r="668" spans="5:6">
      <c r="E668"/>
      <c r="F668"/>
    </row>
    <row r="669" spans="5:6">
      <c r="E669"/>
      <c r="F669"/>
    </row>
    <row r="670" spans="5:6">
      <c r="E670"/>
      <c r="F670"/>
    </row>
    <row r="671" spans="5:6">
      <c r="E671"/>
      <c r="F671"/>
    </row>
    <row r="672" spans="5:6">
      <c r="E672"/>
      <c r="F672"/>
    </row>
    <row r="673" spans="5:6">
      <c r="E673"/>
      <c r="F673"/>
    </row>
    <row r="674" spans="5:6">
      <c r="E674"/>
      <c r="F674"/>
    </row>
    <row r="675" spans="5:6">
      <c r="E675"/>
      <c r="F675"/>
    </row>
    <row r="676" spans="5:6">
      <c r="E676"/>
      <c r="F676"/>
    </row>
  </sheetData>
  <mergeCells count="4">
    <mergeCell ref="A2:A3"/>
    <mergeCell ref="A4:A5"/>
    <mergeCell ref="A6:A7"/>
    <mergeCell ref="A8:J8"/>
  </mergeCells>
  <phoneticPr fontId="9" type="noConversion"/>
  <pageMargins left="0.75" right="0.75" top="1" bottom="1" header="0.5" footer="0.5"/>
  <pageSetup paperSize="9" orientation="portrait" verticalDpi="0" r:id="rId3"/>
</worksheet>
</file>

<file path=xl/worksheets/sheet11.xml><?xml version="1.0" encoding="utf-8"?>
<worksheet xmlns="http://schemas.openxmlformats.org/spreadsheetml/2006/main" xmlns:r="http://schemas.openxmlformats.org/officeDocument/2006/relationships">
  <dimension ref="A1:BN224"/>
  <sheetViews>
    <sheetView workbookViewId="0">
      <selection activeCell="BK17" sqref="BK17"/>
    </sheetView>
  </sheetViews>
  <sheetFormatPr defaultColWidth="9" defaultRowHeight="13.5"/>
  <cols>
    <col min="1" max="2" width="24.875" customWidth="1"/>
    <col min="3" max="29" width="9" hidden="1" customWidth="1"/>
    <col min="30" max="30" width="9.375" customWidth="1"/>
    <col min="31" max="35" width="9" hidden="1" customWidth="1"/>
    <col min="38" max="61" width="9" hidden="1" customWidth="1"/>
  </cols>
  <sheetData>
    <row r="1" spans="1:66" ht="24">
      <c r="A1" s="19" t="s">
        <v>422</v>
      </c>
      <c r="B1" s="19" t="s">
        <v>2</v>
      </c>
      <c r="C1" s="19" t="s">
        <v>3116</v>
      </c>
      <c r="D1" s="19" t="s">
        <v>423</v>
      </c>
      <c r="E1" s="19" t="s">
        <v>424</v>
      </c>
      <c r="F1" s="19" t="s">
        <v>425</v>
      </c>
      <c r="G1" s="19" t="s">
        <v>3117</v>
      </c>
      <c r="H1" s="19" t="s">
        <v>426</v>
      </c>
      <c r="I1" s="19" t="s">
        <v>427</v>
      </c>
      <c r="J1" s="19" t="s">
        <v>428</v>
      </c>
      <c r="K1" s="19" t="s">
        <v>429</v>
      </c>
      <c r="L1" s="19" t="s">
        <v>430</v>
      </c>
      <c r="M1" s="19" t="s">
        <v>431</v>
      </c>
      <c r="N1" s="19" t="s">
        <v>432</v>
      </c>
      <c r="O1" s="19" t="s">
        <v>433</v>
      </c>
      <c r="P1" s="19" t="s">
        <v>434</v>
      </c>
      <c r="Q1" s="19" t="s">
        <v>435</v>
      </c>
      <c r="R1" s="19" t="s">
        <v>436</v>
      </c>
      <c r="S1" s="19" t="s">
        <v>437</v>
      </c>
      <c r="T1" s="19" t="s">
        <v>438</v>
      </c>
      <c r="U1" s="19" t="s">
        <v>439</v>
      </c>
      <c r="V1" s="19" t="s">
        <v>440</v>
      </c>
      <c r="W1" s="19" t="s">
        <v>441</v>
      </c>
      <c r="X1" s="19" t="s">
        <v>442</v>
      </c>
      <c r="Y1" s="19" t="s">
        <v>443</v>
      </c>
      <c r="Z1" s="19" t="s">
        <v>444</v>
      </c>
      <c r="AA1" s="19" t="s">
        <v>445</v>
      </c>
      <c r="AB1" s="19" t="s">
        <v>446</v>
      </c>
      <c r="AC1" s="19" t="s">
        <v>447</v>
      </c>
      <c r="AD1" s="19" t="s">
        <v>448</v>
      </c>
      <c r="AE1" s="19" t="s">
        <v>449</v>
      </c>
      <c r="AF1" s="19" t="s">
        <v>450</v>
      </c>
      <c r="AG1" s="19" t="s">
        <v>451</v>
      </c>
      <c r="AH1" s="19" t="s">
        <v>452</v>
      </c>
      <c r="AI1" s="19" t="s">
        <v>453</v>
      </c>
      <c r="AJ1" s="7" t="s">
        <v>454</v>
      </c>
      <c r="AK1" s="7" t="s">
        <v>3118</v>
      </c>
      <c r="AL1" s="19" t="s">
        <v>455</v>
      </c>
      <c r="AM1" s="19" t="s">
        <v>456</v>
      </c>
      <c r="AN1" s="19" t="s">
        <v>457</v>
      </c>
      <c r="AO1" s="19" t="s">
        <v>458</v>
      </c>
      <c r="AP1" s="19" t="s">
        <v>459</v>
      </c>
      <c r="AQ1" s="19" t="s">
        <v>460</v>
      </c>
      <c r="AR1" s="19" t="s">
        <v>461</v>
      </c>
      <c r="AS1" s="19" t="s">
        <v>462</v>
      </c>
      <c r="AT1" s="19" t="s">
        <v>463</v>
      </c>
      <c r="AU1" s="19" t="s">
        <v>464</v>
      </c>
      <c r="AV1" s="19" t="s">
        <v>465</v>
      </c>
      <c r="AW1" s="19" t="s">
        <v>466</v>
      </c>
      <c r="AX1" s="19" t="s">
        <v>467</v>
      </c>
      <c r="AY1" s="19" t="s">
        <v>468</v>
      </c>
      <c r="AZ1" s="19" t="s">
        <v>469</v>
      </c>
      <c r="BA1" s="19" t="s">
        <v>470</v>
      </c>
      <c r="BB1" s="19" t="s">
        <v>471</v>
      </c>
      <c r="BC1" s="19" t="s">
        <v>472</v>
      </c>
      <c r="BD1" s="19" t="s">
        <v>473</v>
      </c>
      <c r="BE1" s="19" t="s">
        <v>474</v>
      </c>
      <c r="BF1" s="19" t="s">
        <v>475</v>
      </c>
      <c r="BG1" s="19" t="s">
        <v>476</v>
      </c>
      <c r="BH1" s="19" t="s">
        <v>477</v>
      </c>
      <c r="BI1" s="19" t="s">
        <v>474</v>
      </c>
      <c r="BJ1" s="7" t="s">
        <v>3112</v>
      </c>
      <c r="BK1" s="12" t="s">
        <v>3113</v>
      </c>
      <c r="BL1" s="12" t="s">
        <v>3114</v>
      </c>
      <c r="BM1" s="12" t="s">
        <v>3115</v>
      </c>
      <c r="BN1" s="12" t="s">
        <v>8</v>
      </c>
    </row>
    <row r="2" spans="1:66" ht="24" customHeight="1">
      <c r="A2" s="19" t="s">
        <v>3119</v>
      </c>
      <c r="B2" s="19" t="e">
        <f>VLOOKUP(A2,欧曼5月5日!B:C,2,FALSE)</f>
        <v>#N/A</v>
      </c>
      <c r="C2" s="19"/>
      <c r="D2" s="19" t="s">
        <v>3120</v>
      </c>
      <c r="E2" s="19" t="s">
        <v>479</v>
      </c>
      <c r="F2" s="19" t="s">
        <v>480</v>
      </c>
      <c r="G2" s="19"/>
      <c r="H2" s="19" t="s">
        <v>931</v>
      </c>
      <c r="I2" s="19" t="s">
        <v>932</v>
      </c>
      <c r="J2" s="19" t="s">
        <v>933</v>
      </c>
      <c r="K2" s="19" t="s">
        <v>3121</v>
      </c>
      <c r="L2" s="22">
        <v>43606</v>
      </c>
      <c r="M2" s="22">
        <v>43583</v>
      </c>
      <c r="N2" s="19">
        <v>117208</v>
      </c>
      <c r="O2" s="19"/>
      <c r="P2" s="19"/>
      <c r="Q2" s="22">
        <v>43858.430266203701</v>
      </c>
      <c r="R2" s="19" t="s">
        <v>485</v>
      </c>
      <c r="S2" s="19" t="s">
        <v>486</v>
      </c>
      <c r="T2" s="19"/>
      <c r="U2" s="19"/>
      <c r="V2" s="19"/>
      <c r="W2" s="19" t="s">
        <v>609</v>
      </c>
      <c r="X2" s="19" t="s">
        <v>38</v>
      </c>
      <c r="Y2" s="19" t="s">
        <v>95</v>
      </c>
      <c r="Z2" s="19">
        <v>123.48</v>
      </c>
      <c r="AA2" s="19">
        <v>2947.28</v>
      </c>
      <c r="AB2" s="19">
        <v>0</v>
      </c>
      <c r="AC2" s="19">
        <v>795.76559999999995</v>
      </c>
      <c r="AD2" s="19">
        <v>3866.5255999999999</v>
      </c>
      <c r="AE2" s="19" t="s">
        <v>14</v>
      </c>
      <c r="AF2" s="19" t="s">
        <v>11</v>
      </c>
      <c r="AG2" s="19" t="s">
        <v>488</v>
      </c>
      <c r="AH2" s="19"/>
      <c r="AI2" s="19" t="s">
        <v>612</v>
      </c>
      <c r="AJ2" s="7" t="s">
        <v>3122</v>
      </c>
      <c r="AK2" s="8" t="s">
        <v>3123</v>
      </c>
      <c r="AL2" s="19" t="s">
        <v>535</v>
      </c>
      <c r="AM2" s="19" t="s">
        <v>3124</v>
      </c>
      <c r="AN2" s="19"/>
      <c r="AO2" s="19" t="s">
        <v>766</v>
      </c>
      <c r="AP2" s="19"/>
      <c r="AQ2" s="19"/>
      <c r="AR2" s="19"/>
      <c r="AS2" s="19" t="s">
        <v>499</v>
      </c>
      <c r="AT2" s="19" t="s">
        <v>495</v>
      </c>
      <c r="AU2" s="19" t="s">
        <v>937</v>
      </c>
      <c r="AV2" s="22">
        <v>43861.396388888897</v>
      </c>
      <c r="AW2" s="19" t="s">
        <v>496</v>
      </c>
      <c r="AX2" s="19"/>
      <c r="AY2" s="19" t="s">
        <v>2341</v>
      </c>
      <c r="AZ2" s="22">
        <v>43863.630810185197</v>
      </c>
      <c r="BA2" s="19" t="s">
        <v>3125</v>
      </c>
      <c r="BB2" s="19" t="s">
        <v>500</v>
      </c>
      <c r="BC2" s="19"/>
      <c r="BD2" s="19"/>
      <c r="BE2" s="19"/>
      <c r="BF2" s="19" t="s">
        <v>500</v>
      </c>
      <c r="BG2" s="19"/>
      <c r="BH2" s="19"/>
      <c r="BI2" s="19"/>
    </row>
    <row r="3" spans="1:66" ht="24" customHeight="1">
      <c r="A3" s="19" t="s">
        <v>3126</v>
      </c>
      <c r="B3" s="19" t="e">
        <f>VLOOKUP(A3,欧曼5月5日!B:C,2,FALSE)</f>
        <v>#N/A</v>
      </c>
      <c r="C3" s="19"/>
      <c r="D3" s="19" t="s">
        <v>3127</v>
      </c>
      <c r="E3" s="19" t="s">
        <v>479</v>
      </c>
      <c r="F3" s="19" t="s">
        <v>480</v>
      </c>
      <c r="G3" s="19"/>
      <c r="H3" s="19" t="s">
        <v>3128</v>
      </c>
      <c r="I3" s="19" t="s">
        <v>3129</v>
      </c>
      <c r="J3" s="19" t="s">
        <v>3130</v>
      </c>
      <c r="K3" s="19" t="s">
        <v>3131</v>
      </c>
      <c r="L3" s="22">
        <v>43629</v>
      </c>
      <c r="M3" s="22">
        <v>43542</v>
      </c>
      <c r="N3" s="19">
        <v>38106</v>
      </c>
      <c r="O3" s="19"/>
      <c r="P3" s="19"/>
      <c r="Q3" s="22">
        <v>43847.545023148101</v>
      </c>
      <c r="R3" s="19" t="s">
        <v>485</v>
      </c>
      <c r="S3" s="19" t="s">
        <v>663</v>
      </c>
      <c r="T3" s="19"/>
      <c r="U3" s="19"/>
      <c r="V3" s="19"/>
      <c r="W3" s="19" t="s">
        <v>564</v>
      </c>
      <c r="X3" s="19" t="s">
        <v>183</v>
      </c>
      <c r="Y3" s="19" t="s">
        <v>182</v>
      </c>
      <c r="Z3" s="19">
        <v>79.38</v>
      </c>
      <c r="AA3" s="19">
        <v>0</v>
      </c>
      <c r="AB3" s="19">
        <v>0</v>
      </c>
      <c r="AC3" s="19">
        <v>0</v>
      </c>
      <c r="AD3" s="19">
        <v>79.38</v>
      </c>
      <c r="AE3" s="19" t="s">
        <v>14</v>
      </c>
      <c r="AF3" s="19" t="s">
        <v>11</v>
      </c>
      <c r="AG3" s="19" t="s">
        <v>488</v>
      </c>
      <c r="AH3" s="19" t="s">
        <v>3132</v>
      </c>
      <c r="AI3" s="19" t="s">
        <v>565</v>
      </c>
      <c r="AJ3" s="7" t="s">
        <v>3133</v>
      </c>
      <c r="AK3" s="8" t="s">
        <v>3123</v>
      </c>
      <c r="AL3" s="19" t="s">
        <v>665</v>
      </c>
      <c r="AM3" s="19" t="s">
        <v>3134</v>
      </c>
      <c r="AN3" s="19"/>
      <c r="AO3" s="19" t="s">
        <v>585</v>
      </c>
      <c r="AP3" s="19"/>
      <c r="AQ3" s="19"/>
      <c r="AR3" s="19"/>
      <c r="AS3" s="19" t="s">
        <v>494</v>
      </c>
      <c r="AT3" s="19" t="s">
        <v>512</v>
      </c>
      <c r="AU3" s="19" t="s">
        <v>3128</v>
      </c>
      <c r="AV3" s="22">
        <v>43854.729664351798</v>
      </c>
      <c r="AW3" s="19" t="s">
        <v>496</v>
      </c>
      <c r="AX3" s="19"/>
      <c r="AY3" s="19" t="s">
        <v>1162</v>
      </c>
      <c r="AZ3" s="22">
        <v>43863.608333333301</v>
      </c>
      <c r="BA3" s="19" t="s">
        <v>3135</v>
      </c>
      <c r="BB3" s="19" t="s">
        <v>500</v>
      </c>
      <c r="BC3" s="19"/>
      <c r="BD3" s="19"/>
      <c r="BE3" s="19"/>
      <c r="BF3" s="19" t="s">
        <v>500</v>
      </c>
      <c r="BG3" s="19"/>
      <c r="BH3" s="19"/>
      <c r="BI3" s="19"/>
    </row>
    <row r="4" spans="1:66" ht="24" customHeight="1">
      <c r="A4" s="19" t="s">
        <v>3136</v>
      </c>
      <c r="B4" s="19" t="e">
        <f>VLOOKUP(A4,欧曼5月5日!B:C,2,FALSE)</f>
        <v>#N/A</v>
      </c>
      <c r="C4" s="19"/>
      <c r="D4" s="19" t="s">
        <v>3137</v>
      </c>
      <c r="E4" s="19" t="s">
        <v>628</v>
      </c>
      <c r="F4" s="19" t="s">
        <v>1630</v>
      </c>
      <c r="G4" s="19">
        <v>1</v>
      </c>
      <c r="H4" s="19" t="s">
        <v>3138</v>
      </c>
      <c r="I4" s="19" t="s">
        <v>3139</v>
      </c>
      <c r="J4" s="19" t="s">
        <v>3140</v>
      </c>
      <c r="K4" s="19" t="s">
        <v>3141</v>
      </c>
      <c r="L4" s="22">
        <v>43583</v>
      </c>
      <c r="M4" s="22">
        <v>43539</v>
      </c>
      <c r="N4" s="19">
        <v>11539</v>
      </c>
      <c r="O4" s="19"/>
      <c r="P4" s="19"/>
      <c r="Q4" s="22">
        <v>43850.743009259299</v>
      </c>
      <c r="R4" s="19" t="s">
        <v>485</v>
      </c>
      <c r="S4" s="19" t="s">
        <v>544</v>
      </c>
      <c r="T4" s="19"/>
      <c r="U4" s="19"/>
      <c r="V4" s="19"/>
      <c r="W4" s="19" t="s">
        <v>505</v>
      </c>
      <c r="X4" s="19" t="s">
        <v>3142</v>
      </c>
      <c r="Y4" s="19" t="s">
        <v>3143</v>
      </c>
      <c r="Z4" s="19">
        <v>111.72</v>
      </c>
      <c r="AA4" s="19">
        <v>0</v>
      </c>
      <c r="AB4" s="19">
        <v>0</v>
      </c>
      <c r="AC4" s="19">
        <v>0</v>
      </c>
      <c r="AD4" s="19">
        <v>111.72</v>
      </c>
      <c r="AE4" s="19" t="s">
        <v>14</v>
      </c>
      <c r="AF4" s="19" t="s">
        <v>11</v>
      </c>
      <c r="AG4" s="19" t="s">
        <v>488</v>
      </c>
      <c r="AH4" s="19"/>
      <c r="AI4" s="19" t="s">
        <v>507</v>
      </c>
      <c r="AJ4" s="7" t="s">
        <v>3144</v>
      </c>
      <c r="AK4" s="8" t="s">
        <v>3123</v>
      </c>
      <c r="AL4" s="19" t="s">
        <v>1651</v>
      </c>
      <c r="AM4" s="19" t="s">
        <v>3145</v>
      </c>
      <c r="AN4" s="19"/>
      <c r="AO4" s="19" t="s">
        <v>992</v>
      </c>
      <c r="AP4" s="19"/>
      <c r="AQ4" s="19" t="s">
        <v>3146</v>
      </c>
      <c r="AR4" s="19" t="s">
        <v>3147</v>
      </c>
      <c r="AS4" s="19" t="s">
        <v>494</v>
      </c>
      <c r="AT4" s="19" t="s">
        <v>512</v>
      </c>
      <c r="AU4" s="19" t="s">
        <v>3138</v>
      </c>
      <c r="AV4" s="22">
        <v>43852.931701388901</v>
      </c>
      <c r="AW4" s="19" t="s">
        <v>496</v>
      </c>
      <c r="AX4" s="19"/>
      <c r="AY4" s="19"/>
      <c r="AZ4" s="19"/>
      <c r="BA4" s="19" t="s">
        <v>3148</v>
      </c>
      <c r="BB4" s="19" t="s">
        <v>500</v>
      </c>
      <c r="BC4" s="19"/>
      <c r="BD4" s="19"/>
      <c r="BE4" s="19"/>
      <c r="BF4" s="19" t="s">
        <v>500</v>
      </c>
      <c r="BG4" s="19"/>
      <c r="BH4" s="19"/>
      <c r="BI4" s="19"/>
    </row>
    <row r="5" spans="1:66" ht="24" customHeight="1">
      <c r="A5" s="19" t="s">
        <v>3149</v>
      </c>
      <c r="B5" s="19" t="e">
        <f>VLOOKUP(A5,欧曼5月5日!B:C,2,FALSE)</f>
        <v>#N/A</v>
      </c>
      <c r="C5" s="19"/>
      <c r="D5" s="19" t="s">
        <v>3150</v>
      </c>
      <c r="E5" s="19" t="s">
        <v>479</v>
      </c>
      <c r="F5" s="19" t="s">
        <v>480</v>
      </c>
      <c r="G5" s="19"/>
      <c r="H5" s="19" t="s">
        <v>1879</v>
      </c>
      <c r="I5" s="19" t="s">
        <v>1880</v>
      </c>
      <c r="J5" s="19" t="s">
        <v>1881</v>
      </c>
      <c r="K5" s="19" t="s">
        <v>3151</v>
      </c>
      <c r="L5" s="22">
        <v>43784</v>
      </c>
      <c r="M5" s="22">
        <v>43698</v>
      </c>
      <c r="N5" s="19">
        <v>29370</v>
      </c>
      <c r="O5" s="19"/>
      <c r="P5" s="19"/>
      <c r="Q5" s="22">
        <v>43852.6308796296</v>
      </c>
      <c r="R5" s="19" t="s">
        <v>485</v>
      </c>
      <c r="S5" s="19" t="s">
        <v>486</v>
      </c>
      <c r="T5" s="19"/>
      <c r="U5" s="19"/>
      <c r="V5" s="19"/>
      <c r="W5" s="19" t="s">
        <v>545</v>
      </c>
      <c r="X5" s="19" t="s">
        <v>81</v>
      </c>
      <c r="Y5" s="19" t="s">
        <v>80</v>
      </c>
      <c r="Z5" s="19">
        <v>223.44</v>
      </c>
      <c r="AA5" s="19">
        <v>186.25</v>
      </c>
      <c r="AB5" s="19">
        <v>0</v>
      </c>
      <c r="AC5" s="19">
        <v>50.287500000000001</v>
      </c>
      <c r="AD5" s="19">
        <v>459.97750000000002</v>
      </c>
      <c r="AE5" s="19" t="s">
        <v>14</v>
      </c>
      <c r="AF5" s="19" t="s">
        <v>11</v>
      </c>
      <c r="AG5" s="19" t="s">
        <v>488</v>
      </c>
      <c r="AH5" s="19" t="s">
        <v>3152</v>
      </c>
      <c r="AI5" s="19" t="s">
        <v>547</v>
      </c>
      <c r="AJ5" s="7" t="s">
        <v>3153</v>
      </c>
      <c r="AK5" s="7" t="s">
        <v>3154</v>
      </c>
      <c r="AL5" s="19" t="s">
        <v>535</v>
      </c>
      <c r="AM5" s="19" t="s">
        <v>3155</v>
      </c>
      <c r="AN5" s="19"/>
      <c r="AO5" s="19" t="s">
        <v>684</v>
      </c>
      <c r="AP5" s="19"/>
      <c r="AQ5" s="19"/>
      <c r="AR5" s="19"/>
      <c r="AS5" s="19" t="s">
        <v>494</v>
      </c>
      <c r="AT5" s="19" t="s">
        <v>495</v>
      </c>
      <c r="AU5" s="19" t="s">
        <v>1879</v>
      </c>
      <c r="AV5" s="22">
        <v>43852.738726851901</v>
      </c>
      <c r="AW5" s="19" t="s">
        <v>496</v>
      </c>
      <c r="AX5" s="19"/>
      <c r="AY5" s="19" t="s">
        <v>1162</v>
      </c>
      <c r="AZ5" s="22">
        <v>43862.5066898148</v>
      </c>
      <c r="BA5" s="19" t="s">
        <v>3156</v>
      </c>
      <c r="BB5" s="19" t="s">
        <v>500</v>
      </c>
      <c r="BC5" s="19"/>
      <c r="BD5" s="19"/>
      <c r="BE5" s="19"/>
      <c r="BF5" s="19" t="s">
        <v>500</v>
      </c>
      <c r="BG5" s="19"/>
      <c r="BH5" s="19"/>
      <c r="BI5" s="19"/>
    </row>
    <row r="6" spans="1:66" ht="24" customHeight="1">
      <c r="A6" s="19" t="s">
        <v>158</v>
      </c>
      <c r="B6" s="19" t="str">
        <f>VLOOKUP(A6,欧曼5月5日!B:C,2,FALSE)</f>
        <v>RCMFT000083074202001220022</v>
      </c>
      <c r="C6" s="19"/>
      <c r="D6" s="19" t="s">
        <v>3157</v>
      </c>
      <c r="E6" s="19" t="s">
        <v>628</v>
      </c>
      <c r="F6" s="19" t="s">
        <v>480</v>
      </c>
      <c r="G6" s="19"/>
      <c r="H6" s="19" t="s">
        <v>729</v>
      </c>
      <c r="I6" s="19" t="s">
        <v>730</v>
      </c>
      <c r="J6" s="19" t="s">
        <v>731</v>
      </c>
      <c r="K6" s="19" t="s">
        <v>3158</v>
      </c>
      <c r="L6" s="22">
        <v>43697</v>
      </c>
      <c r="M6" s="22">
        <v>43022</v>
      </c>
      <c r="N6" s="19">
        <v>48373</v>
      </c>
      <c r="O6" s="19"/>
      <c r="P6" s="19"/>
      <c r="Q6" s="22">
        <v>43851.557893518497</v>
      </c>
      <c r="R6" s="19" t="s">
        <v>485</v>
      </c>
      <c r="S6" s="19" t="s">
        <v>486</v>
      </c>
      <c r="T6" s="19"/>
      <c r="U6" s="19"/>
      <c r="V6" s="19"/>
      <c r="W6" s="19" t="s">
        <v>609</v>
      </c>
      <c r="X6" s="19" t="s">
        <v>38</v>
      </c>
      <c r="Y6" s="19" t="s">
        <v>150</v>
      </c>
      <c r="Z6" s="19">
        <v>105.84</v>
      </c>
      <c r="AA6" s="19">
        <v>2507</v>
      </c>
      <c r="AB6" s="19">
        <v>0</v>
      </c>
      <c r="AC6" s="19">
        <v>676.89</v>
      </c>
      <c r="AD6" s="19">
        <v>3289.73</v>
      </c>
      <c r="AE6" s="19" t="s">
        <v>14</v>
      </c>
      <c r="AF6" s="19" t="s">
        <v>11</v>
      </c>
      <c r="AG6" s="19" t="s">
        <v>488</v>
      </c>
      <c r="AH6" s="19"/>
      <c r="AI6" s="19" t="s">
        <v>612</v>
      </c>
      <c r="AJ6" s="7" t="s">
        <v>733</v>
      </c>
      <c r="AK6" s="7" t="s">
        <v>3154</v>
      </c>
      <c r="AL6" s="19" t="s">
        <v>491</v>
      </c>
      <c r="AM6" s="19" t="s">
        <v>3159</v>
      </c>
      <c r="AN6" s="19"/>
      <c r="AO6" s="19" t="s">
        <v>537</v>
      </c>
      <c r="AP6" s="19"/>
      <c r="AQ6" s="19"/>
      <c r="AR6" s="19"/>
      <c r="AS6" s="19" t="s">
        <v>494</v>
      </c>
      <c r="AT6" s="19" t="s">
        <v>512</v>
      </c>
      <c r="AU6" s="19" t="s">
        <v>729</v>
      </c>
      <c r="AV6" s="22">
        <v>43852.435439814799</v>
      </c>
      <c r="AW6" s="19" t="s">
        <v>496</v>
      </c>
      <c r="AX6" s="19"/>
      <c r="AY6" s="19" t="s">
        <v>1162</v>
      </c>
      <c r="AZ6" s="22">
        <v>43862.4975231481</v>
      </c>
      <c r="BA6" s="19" t="s">
        <v>3160</v>
      </c>
      <c r="BB6" s="19" t="s">
        <v>500</v>
      </c>
      <c r="BC6" s="19"/>
      <c r="BD6" s="19"/>
      <c r="BE6" s="19"/>
      <c r="BF6" s="19" t="s">
        <v>500</v>
      </c>
      <c r="BG6" s="19"/>
      <c r="BH6" s="19"/>
      <c r="BI6" s="19"/>
      <c r="BJ6" s="7"/>
      <c r="BK6" s="12" t="str">
        <f>VLOOKUP(B6,'3月'!C:L,9,FALSE)</f>
        <v>松旷</v>
      </c>
      <c r="BL6" s="12">
        <f>VLOOKUP(B6,'3月'!C:J,8,FALSE)</f>
        <v>1702</v>
      </c>
      <c r="BM6" s="12" t="str">
        <f>VLOOKUP(B6,'3月'!C:L,10,FALSE)</f>
        <v>天津/河北</v>
      </c>
      <c r="BN6" s="12"/>
    </row>
    <row r="7" spans="1:66" ht="24" customHeight="1">
      <c r="A7" s="19" t="s">
        <v>3161</v>
      </c>
      <c r="B7" s="19" t="e">
        <f>VLOOKUP(A7,欧曼5月5日!B:C,2,FALSE)</f>
        <v>#N/A</v>
      </c>
      <c r="C7" s="19"/>
      <c r="D7" s="19" t="s">
        <v>3162</v>
      </c>
      <c r="E7" s="19" t="s">
        <v>479</v>
      </c>
      <c r="F7" s="19" t="s">
        <v>480</v>
      </c>
      <c r="G7" s="19">
        <v>1</v>
      </c>
      <c r="H7" s="19" t="s">
        <v>3163</v>
      </c>
      <c r="I7" s="19" t="s">
        <v>3164</v>
      </c>
      <c r="J7" s="19" t="s">
        <v>3165</v>
      </c>
      <c r="K7" s="19" t="s">
        <v>3166</v>
      </c>
      <c r="L7" s="22">
        <v>43671</v>
      </c>
      <c r="M7" s="22">
        <v>43661</v>
      </c>
      <c r="N7" s="19">
        <v>10563</v>
      </c>
      <c r="O7" s="19"/>
      <c r="P7" s="19"/>
      <c r="Q7" s="22">
        <v>43851.484409722201</v>
      </c>
      <c r="R7" s="19" t="s">
        <v>485</v>
      </c>
      <c r="S7" s="19" t="s">
        <v>486</v>
      </c>
      <c r="T7" s="19"/>
      <c r="U7" s="19"/>
      <c r="V7" s="19"/>
      <c r="W7" s="19" t="s">
        <v>3167</v>
      </c>
      <c r="X7" s="19" t="s">
        <v>293</v>
      </c>
      <c r="Y7" s="19" t="s">
        <v>292</v>
      </c>
      <c r="Z7" s="19">
        <v>95.76</v>
      </c>
      <c r="AA7" s="19">
        <v>485.98</v>
      </c>
      <c r="AB7" s="19">
        <v>0</v>
      </c>
      <c r="AC7" s="19">
        <v>131.21459999999999</v>
      </c>
      <c r="AD7" s="19">
        <v>712.95460000000003</v>
      </c>
      <c r="AE7" s="19" t="s">
        <v>14</v>
      </c>
      <c r="AF7" s="19" t="s">
        <v>11</v>
      </c>
      <c r="AG7" s="19" t="s">
        <v>488</v>
      </c>
      <c r="AH7" s="19"/>
      <c r="AI7" s="19" t="s">
        <v>3168</v>
      </c>
      <c r="AJ7" s="7" t="s">
        <v>3169</v>
      </c>
      <c r="AK7" s="7" t="s">
        <v>3170</v>
      </c>
      <c r="AL7" s="19" t="s">
        <v>3171</v>
      </c>
      <c r="AM7" s="19" t="s">
        <v>3172</v>
      </c>
      <c r="AN7" s="19"/>
      <c r="AO7" s="19" t="s">
        <v>1289</v>
      </c>
      <c r="AP7" s="19"/>
      <c r="AQ7" s="19"/>
      <c r="AR7" s="19" t="s">
        <v>3173</v>
      </c>
      <c r="AS7" s="19" t="s">
        <v>499</v>
      </c>
      <c r="AT7" s="19" t="s">
        <v>495</v>
      </c>
      <c r="AU7" s="19" t="s">
        <v>3163</v>
      </c>
      <c r="AV7" s="22">
        <v>43851.760034722203</v>
      </c>
      <c r="AW7" s="19" t="s">
        <v>496</v>
      </c>
      <c r="AX7" s="19"/>
      <c r="AY7" s="19" t="s">
        <v>3174</v>
      </c>
      <c r="AZ7" s="22">
        <v>43865.344270833302</v>
      </c>
      <c r="BA7" s="19" t="s">
        <v>3175</v>
      </c>
      <c r="BB7" s="19" t="s">
        <v>500</v>
      </c>
      <c r="BC7" s="19"/>
      <c r="BD7" s="19"/>
      <c r="BE7" s="19"/>
      <c r="BF7" s="19" t="s">
        <v>500</v>
      </c>
      <c r="BG7" s="19"/>
      <c r="BH7" s="19"/>
      <c r="BI7" s="19"/>
    </row>
    <row r="8" spans="1:66" ht="24" customHeight="1">
      <c r="A8" s="19" t="s">
        <v>3176</v>
      </c>
      <c r="B8" s="19" t="e">
        <f>VLOOKUP(A8,欧曼5月5日!B:C,2,FALSE)</f>
        <v>#N/A</v>
      </c>
      <c r="C8" s="19"/>
      <c r="D8" s="19" t="s">
        <v>3177</v>
      </c>
      <c r="E8" s="19" t="s">
        <v>479</v>
      </c>
      <c r="F8" s="19" t="s">
        <v>480</v>
      </c>
      <c r="G8" s="19"/>
      <c r="H8" s="19" t="s">
        <v>3178</v>
      </c>
      <c r="I8" s="19" t="s">
        <v>3179</v>
      </c>
      <c r="J8" s="19" t="s">
        <v>3180</v>
      </c>
      <c r="K8" s="19" t="s">
        <v>3181</v>
      </c>
      <c r="L8" s="22">
        <v>43661</v>
      </c>
      <c r="M8" s="22">
        <v>43644</v>
      </c>
      <c r="N8" s="19">
        <v>88274</v>
      </c>
      <c r="O8" s="19"/>
      <c r="P8" s="19"/>
      <c r="Q8" s="22">
        <v>43851.541631944398</v>
      </c>
      <c r="R8" s="19" t="s">
        <v>485</v>
      </c>
      <c r="S8" s="19" t="s">
        <v>486</v>
      </c>
      <c r="T8" s="19"/>
      <c r="U8" s="19"/>
      <c r="V8" s="19"/>
      <c r="W8" s="19" t="s">
        <v>545</v>
      </c>
      <c r="X8" s="19" t="s">
        <v>38</v>
      </c>
      <c r="Y8" s="19" t="s">
        <v>162</v>
      </c>
      <c r="Z8" s="19">
        <v>95.76</v>
      </c>
      <c r="AA8" s="19">
        <v>0</v>
      </c>
      <c r="AB8" s="19">
        <v>0</v>
      </c>
      <c r="AC8" s="19">
        <v>0</v>
      </c>
      <c r="AD8" s="19">
        <v>95.76</v>
      </c>
      <c r="AE8" s="19" t="s">
        <v>14</v>
      </c>
      <c r="AF8" s="19" t="s">
        <v>11</v>
      </c>
      <c r="AG8" s="19" t="s">
        <v>488</v>
      </c>
      <c r="AH8" s="19"/>
      <c r="AI8" s="19" t="s">
        <v>547</v>
      </c>
      <c r="AJ8" s="7" t="s">
        <v>3182</v>
      </c>
      <c r="AK8" s="7" t="s">
        <v>3154</v>
      </c>
      <c r="AL8" s="19" t="s">
        <v>665</v>
      </c>
      <c r="AM8" s="19" t="s">
        <v>3183</v>
      </c>
      <c r="AN8" s="19"/>
      <c r="AO8" s="19" t="s">
        <v>1289</v>
      </c>
      <c r="AP8" s="19"/>
      <c r="AQ8" s="19"/>
      <c r="AR8" s="19"/>
      <c r="AS8" s="19" t="s">
        <v>494</v>
      </c>
      <c r="AT8" s="19" t="s">
        <v>512</v>
      </c>
      <c r="AU8" s="19" t="s">
        <v>3184</v>
      </c>
      <c r="AV8" s="22">
        <v>43851.610011574099</v>
      </c>
      <c r="AW8" s="19" t="s">
        <v>496</v>
      </c>
      <c r="AX8" s="19"/>
      <c r="AY8" s="19" t="s">
        <v>3174</v>
      </c>
      <c r="AZ8" s="22">
        <v>43863.534976851901</v>
      </c>
      <c r="BA8" s="19" t="s">
        <v>3185</v>
      </c>
      <c r="BB8" s="19" t="s">
        <v>500</v>
      </c>
      <c r="BC8" s="19"/>
      <c r="BD8" s="19"/>
      <c r="BE8" s="19"/>
      <c r="BF8" s="19" t="s">
        <v>500</v>
      </c>
      <c r="BG8" s="19"/>
      <c r="BH8" s="19"/>
      <c r="BI8" s="19"/>
    </row>
    <row r="9" spans="1:66" ht="24" customHeight="1">
      <c r="A9" s="19" t="s">
        <v>3186</v>
      </c>
      <c r="B9" s="19" t="e">
        <f>VLOOKUP(A9,欧曼5月5日!B:C,2,FALSE)</f>
        <v>#N/A</v>
      </c>
      <c r="C9" s="19"/>
      <c r="D9" s="19" t="s">
        <v>3187</v>
      </c>
      <c r="E9" s="19" t="s">
        <v>479</v>
      </c>
      <c r="F9" s="19" t="s">
        <v>480</v>
      </c>
      <c r="G9" s="19"/>
      <c r="H9" s="19" t="s">
        <v>1231</v>
      </c>
      <c r="I9" s="19" t="s">
        <v>1232</v>
      </c>
      <c r="J9" s="19" t="s">
        <v>1233</v>
      </c>
      <c r="K9" s="19" t="s">
        <v>3188</v>
      </c>
      <c r="L9" s="22">
        <v>43667</v>
      </c>
      <c r="M9" s="22">
        <v>43530</v>
      </c>
      <c r="N9" s="19">
        <v>67738</v>
      </c>
      <c r="O9" s="19"/>
      <c r="P9" s="19"/>
      <c r="Q9" s="22">
        <v>43850.451319444401</v>
      </c>
      <c r="R9" s="19" t="s">
        <v>485</v>
      </c>
      <c r="S9" s="19" t="s">
        <v>486</v>
      </c>
      <c r="T9" s="19"/>
      <c r="U9" s="19"/>
      <c r="V9" s="19"/>
      <c r="W9" s="19" t="s">
        <v>3189</v>
      </c>
      <c r="X9" s="19" t="s">
        <v>38</v>
      </c>
      <c r="Y9" s="19" t="s">
        <v>95</v>
      </c>
      <c r="Z9" s="19">
        <v>319.2</v>
      </c>
      <c r="AA9" s="19">
        <v>0</v>
      </c>
      <c r="AB9" s="19">
        <v>0</v>
      </c>
      <c r="AC9" s="19">
        <v>0</v>
      </c>
      <c r="AD9" s="19">
        <v>319.2</v>
      </c>
      <c r="AE9" s="19" t="s">
        <v>14</v>
      </c>
      <c r="AF9" s="19" t="s">
        <v>11</v>
      </c>
      <c r="AG9" s="19" t="s">
        <v>488</v>
      </c>
      <c r="AH9" s="19" t="s">
        <v>3190</v>
      </c>
      <c r="AI9" s="19" t="s">
        <v>3191</v>
      </c>
      <c r="AJ9" s="7" t="s">
        <v>3192</v>
      </c>
      <c r="AK9" s="7" t="s">
        <v>3154</v>
      </c>
      <c r="AL9" s="19" t="s">
        <v>491</v>
      </c>
      <c r="AM9" s="19" t="s">
        <v>3193</v>
      </c>
      <c r="AN9" s="19" t="s">
        <v>523</v>
      </c>
      <c r="AO9" s="19" t="s">
        <v>493</v>
      </c>
      <c r="AP9" s="19"/>
      <c r="AQ9" s="19" t="s">
        <v>3194</v>
      </c>
      <c r="AR9" s="19"/>
      <c r="AS9" s="19" t="s">
        <v>494</v>
      </c>
      <c r="AT9" s="19" t="s">
        <v>512</v>
      </c>
      <c r="AU9" s="19" t="s">
        <v>1231</v>
      </c>
      <c r="AV9" s="22">
        <v>43851.582893518498</v>
      </c>
      <c r="AW9" s="19" t="s">
        <v>496</v>
      </c>
      <c r="AX9" s="19"/>
      <c r="AY9" s="19" t="s">
        <v>3174</v>
      </c>
      <c r="AZ9" s="22">
        <v>43863.535636574103</v>
      </c>
      <c r="BA9" s="19" t="s">
        <v>3195</v>
      </c>
      <c r="BB9" s="19" t="s">
        <v>500</v>
      </c>
      <c r="BC9" s="19"/>
      <c r="BD9" s="19"/>
      <c r="BE9" s="19"/>
      <c r="BF9" s="19" t="s">
        <v>500</v>
      </c>
      <c r="BG9" s="19"/>
      <c r="BH9" s="19"/>
      <c r="BI9" s="19"/>
    </row>
    <row r="10" spans="1:66" ht="24" customHeight="1">
      <c r="A10" s="19" t="s">
        <v>3196</v>
      </c>
      <c r="B10" s="19" t="e">
        <f>VLOOKUP(A10,欧曼5月5日!B:C,2,FALSE)</f>
        <v>#N/A</v>
      </c>
      <c r="C10" s="19"/>
      <c r="D10" s="19" t="s">
        <v>3197</v>
      </c>
      <c r="E10" s="19" t="s">
        <v>479</v>
      </c>
      <c r="F10" s="19" t="s">
        <v>480</v>
      </c>
      <c r="G10" s="19"/>
      <c r="H10" s="19" t="s">
        <v>1231</v>
      </c>
      <c r="I10" s="19" t="s">
        <v>1232</v>
      </c>
      <c r="J10" s="19" t="s">
        <v>1233</v>
      </c>
      <c r="K10" s="19" t="s">
        <v>3198</v>
      </c>
      <c r="L10" s="22">
        <v>43570</v>
      </c>
      <c r="M10" s="22">
        <v>43521</v>
      </c>
      <c r="N10" s="19">
        <v>45618</v>
      </c>
      <c r="O10" s="19"/>
      <c r="P10" s="19"/>
      <c r="Q10" s="22">
        <v>43850.395428240699</v>
      </c>
      <c r="R10" s="19" t="s">
        <v>485</v>
      </c>
      <c r="S10" s="19" t="s">
        <v>544</v>
      </c>
      <c r="T10" s="19"/>
      <c r="U10" s="19"/>
      <c r="V10" s="19"/>
      <c r="W10" s="19" t="s">
        <v>545</v>
      </c>
      <c r="X10" s="19" t="s">
        <v>13</v>
      </c>
      <c r="Y10" s="19" t="s">
        <v>12</v>
      </c>
      <c r="Z10" s="19">
        <v>223.44</v>
      </c>
      <c r="AA10" s="19">
        <v>0</v>
      </c>
      <c r="AB10" s="19">
        <v>0</v>
      </c>
      <c r="AC10" s="19">
        <v>0</v>
      </c>
      <c r="AD10" s="19">
        <v>223.44</v>
      </c>
      <c r="AE10" s="19" t="s">
        <v>14</v>
      </c>
      <c r="AF10" s="19" t="s">
        <v>11</v>
      </c>
      <c r="AG10" s="19" t="s">
        <v>488</v>
      </c>
      <c r="AH10" s="19" t="s">
        <v>3199</v>
      </c>
      <c r="AI10" s="19" t="s">
        <v>547</v>
      </c>
      <c r="AJ10" s="7" t="s">
        <v>3200</v>
      </c>
      <c r="AK10" s="7" t="s">
        <v>3154</v>
      </c>
      <c r="AL10" s="19" t="s">
        <v>701</v>
      </c>
      <c r="AM10" s="19" t="s">
        <v>3201</v>
      </c>
      <c r="AN10" s="19" t="s">
        <v>523</v>
      </c>
      <c r="AO10" s="19" t="s">
        <v>493</v>
      </c>
      <c r="AP10" s="19"/>
      <c r="AQ10" s="19"/>
      <c r="AR10" s="19"/>
      <c r="AS10" s="19" t="s">
        <v>494</v>
      </c>
      <c r="AT10" s="19" t="s">
        <v>512</v>
      </c>
      <c r="AU10" s="19" t="s">
        <v>1231</v>
      </c>
      <c r="AV10" s="22">
        <v>43851.563831018502</v>
      </c>
      <c r="AW10" s="19" t="s">
        <v>496</v>
      </c>
      <c r="AX10" s="19"/>
      <c r="AY10" s="19" t="s">
        <v>3174</v>
      </c>
      <c r="AZ10" s="22">
        <v>43863.534120370401</v>
      </c>
      <c r="BA10" s="19" t="s">
        <v>3202</v>
      </c>
      <c r="BB10" s="19" t="s">
        <v>500</v>
      </c>
      <c r="BC10" s="19"/>
      <c r="BD10" s="19"/>
      <c r="BE10" s="19"/>
      <c r="BF10" s="19" t="s">
        <v>500</v>
      </c>
      <c r="BG10" s="19"/>
      <c r="BH10" s="19"/>
      <c r="BI10" s="19"/>
    </row>
    <row r="11" spans="1:66" ht="24" customHeight="1">
      <c r="A11" s="19" t="s">
        <v>3203</v>
      </c>
      <c r="B11" s="19" t="e">
        <f>VLOOKUP(A11,欧曼5月5日!B:C,2,FALSE)</f>
        <v>#N/A</v>
      </c>
      <c r="C11" s="19"/>
      <c r="D11" s="19" t="s">
        <v>3204</v>
      </c>
      <c r="E11" s="19" t="s">
        <v>479</v>
      </c>
      <c r="F11" s="19" t="s">
        <v>480</v>
      </c>
      <c r="G11" s="19"/>
      <c r="H11" s="19" t="s">
        <v>2411</v>
      </c>
      <c r="I11" s="19" t="s">
        <v>2412</v>
      </c>
      <c r="J11" s="19" t="s">
        <v>2413</v>
      </c>
      <c r="K11" s="19" t="s">
        <v>3205</v>
      </c>
      <c r="L11" s="22">
        <v>43707</v>
      </c>
      <c r="M11" s="22">
        <v>43694</v>
      </c>
      <c r="N11" s="19">
        <v>42029</v>
      </c>
      <c r="O11" s="19"/>
      <c r="P11" s="19"/>
      <c r="Q11" s="22">
        <v>43851.401111111103</v>
      </c>
      <c r="R11" s="19" t="s">
        <v>485</v>
      </c>
      <c r="S11" s="19" t="s">
        <v>486</v>
      </c>
      <c r="T11" s="19"/>
      <c r="U11" s="19"/>
      <c r="V11" s="19"/>
      <c r="W11" s="19" t="s">
        <v>487</v>
      </c>
      <c r="X11" s="19" t="s">
        <v>38</v>
      </c>
      <c r="Y11" s="19" t="s">
        <v>95</v>
      </c>
      <c r="Z11" s="19">
        <v>105.84</v>
      </c>
      <c r="AA11" s="19">
        <v>2947.28</v>
      </c>
      <c r="AB11" s="19">
        <v>0</v>
      </c>
      <c r="AC11" s="19">
        <v>795.76559999999995</v>
      </c>
      <c r="AD11" s="19">
        <v>3848.8856000000001</v>
      </c>
      <c r="AE11" s="19" t="s">
        <v>14</v>
      </c>
      <c r="AF11" s="19" t="s">
        <v>11</v>
      </c>
      <c r="AG11" s="19" t="s">
        <v>488</v>
      </c>
      <c r="AH11" s="19"/>
      <c r="AI11" s="19" t="s">
        <v>489</v>
      </c>
      <c r="AJ11" s="7" t="s">
        <v>3206</v>
      </c>
      <c r="AK11" s="7" t="s">
        <v>3154</v>
      </c>
      <c r="AL11" s="19" t="s">
        <v>491</v>
      </c>
      <c r="AM11" s="19" t="s">
        <v>3207</v>
      </c>
      <c r="AN11" s="19"/>
      <c r="AO11" s="19" t="s">
        <v>675</v>
      </c>
      <c r="AP11" s="19"/>
      <c r="AQ11" s="19"/>
      <c r="AR11" s="19"/>
      <c r="AS11" s="19" t="s">
        <v>494</v>
      </c>
      <c r="AT11" s="19" t="s">
        <v>495</v>
      </c>
      <c r="AU11" s="19" t="s">
        <v>2411</v>
      </c>
      <c r="AV11" s="22">
        <v>43851.476863425902</v>
      </c>
      <c r="AW11" s="19" t="s">
        <v>496</v>
      </c>
      <c r="AX11" s="19"/>
      <c r="AY11" s="19" t="s">
        <v>3174</v>
      </c>
      <c r="AZ11" s="22">
        <v>43863.535972222198</v>
      </c>
      <c r="BA11" s="19" t="s">
        <v>3208</v>
      </c>
      <c r="BB11" s="19" t="s">
        <v>500</v>
      </c>
      <c r="BC11" s="19"/>
      <c r="BD11" s="19"/>
      <c r="BE11" s="19"/>
      <c r="BF11" s="19" t="s">
        <v>500</v>
      </c>
      <c r="BG11" s="19"/>
      <c r="BH11" s="19"/>
      <c r="BI11" s="19"/>
    </row>
    <row r="12" spans="1:66" ht="24" customHeight="1">
      <c r="A12" s="19" t="s">
        <v>3209</v>
      </c>
      <c r="B12" s="19" t="e">
        <f>VLOOKUP(A12,欧曼5月5日!B:C,2,FALSE)</f>
        <v>#N/A</v>
      </c>
      <c r="C12" s="19"/>
      <c r="D12" s="19" t="s">
        <v>3210</v>
      </c>
      <c r="E12" s="19" t="s">
        <v>479</v>
      </c>
      <c r="F12" s="19" t="s">
        <v>480</v>
      </c>
      <c r="G12" s="19"/>
      <c r="H12" s="19" t="s">
        <v>677</v>
      </c>
      <c r="I12" s="19" t="s">
        <v>678</v>
      </c>
      <c r="J12" s="19" t="s">
        <v>679</v>
      </c>
      <c r="K12" s="19" t="s">
        <v>3211</v>
      </c>
      <c r="L12" s="22">
        <v>43747</v>
      </c>
      <c r="M12" s="22">
        <v>43714</v>
      </c>
      <c r="N12" s="19">
        <v>35078</v>
      </c>
      <c r="O12" s="19"/>
      <c r="P12" s="19"/>
      <c r="Q12" s="22">
        <v>43851.384016203701</v>
      </c>
      <c r="R12" s="19" t="s">
        <v>485</v>
      </c>
      <c r="S12" s="19" t="s">
        <v>486</v>
      </c>
      <c r="T12" s="19"/>
      <c r="U12" s="19"/>
      <c r="V12" s="19"/>
      <c r="W12" s="19" t="s">
        <v>564</v>
      </c>
      <c r="X12" s="19" t="s">
        <v>60</v>
      </c>
      <c r="Y12" s="19" t="s">
        <v>59</v>
      </c>
      <c r="Z12" s="19">
        <v>123.48</v>
      </c>
      <c r="AA12" s="19">
        <v>89.92</v>
      </c>
      <c r="AB12" s="19">
        <v>0</v>
      </c>
      <c r="AC12" s="19">
        <v>24.278400000000001</v>
      </c>
      <c r="AD12" s="19">
        <v>237.67840000000001</v>
      </c>
      <c r="AE12" s="19" t="s">
        <v>14</v>
      </c>
      <c r="AF12" s="19" t="s">
        <v>11</v>
      </c>
      <c r="AG12" s="19" t="s">
        <v>488</v>
      </c>
      <c r="AH12" s="19" t="s">
        <v>3212</v>
      </c>
      <c r="AI12" s="19" t="s">
        <v>565</v>
      </c>
      <c r="AJ12" s="7" t="s">
        <v>3213</v>
      </c>
      <c r="AK12" s="7" t="s">
        <v>3214</v>
      </c>
      <c r="AL12" s="19" t="s">
        <v>600</v>
      </c>
      <c r="AM12" s="19" t="s">
        <v>3215</v>
      </c>
      <c r="AN12" s="19" t="s">
        <v>523</v>
      </c>
      <c r="AO12" s="19" t="s">
        <v>684</v>
      </c>
      <c r="AP12" s="19"/>
      <c r="AQ12" s="19"/>
      <c r="AR12" s="19"/>
      <c r="AS12" s="19" t="s">
        <v>494</v>
      </c>
      <c r="AT12" s="19" t="s">
        <v>495</v>
      </c>
      <c r="AU12" s="19" t="s">
        <v>677</v>
      </c>
      <c r="AV12" s="22">
        <v>43851.462986111103</v>
      </c>
      <c r="AW12" s="19" t="s">
        <v>496</v>
      </c>
      <c r="AX12" s="19"/>
      <c r="AY12" s="19" t="s">
        <v>3174</v>
      </c>
      <c r="AZ12" s="22">
        <v>43863.536249999997</v>
      </c>
      <c r="BA12" s="19" t="s">
        <v>3216</v>
      </c>
      <c r="BB12" s="19" t="s">
        <v>500</v>
      </c>
      <c r="BC12" s="19"/>
      <c r="BD12" s="19"/>
      <c r="BE12" s="19"/>
      <c r="BF12" s="19" t="s">
        <v>500</v>
      </c>
      <c r="BG12" s="19"/>
      <c r="BH12" s="19"/>
      <c r="BI12" s="19"/>
    </row>
    <row r="13" spans="1:66" ht="24" customHeight="1">
      <c r="A13" s="19" t="s">
        <v>3217</v>
      </c>
      <c r="B13" s="19" t="e">
        <f>VLOOKUP(A13,欧曼5月5日!B:C,2,FALSE)</f>
        <v>#N/A</v>
      </c>
      <c r="C13" s="19"/>
      <c r="D13" s="19" t="s">
        <v>3218</v>
      </c>
      <c r="E13" s="19" t="s">
        <v>479</v>
      </c>
      <c r="F13" s="19" t="s">
        <v>480</v>
      </c>
      <c r="G13" s="19"/>
      <c r="H13" s="19" t="s">
        <v>605</v>
      </c>
      <c r="I13" s="19" t="s">
        <v>606</v>
      </c>
      <c r="J13" s="19" t="s">
        <v>607</v>
      </c>
      <c r="K13" s="19" t="s">
        <v>3219</v>
      </c>
      <c r="L13" s="22">
        <v>43640</v>
      </c>
      <c r="M13" s="22">
        <v>43614</v>
      </c>
      <c r="N13" s="19">
        <v>114106</v>
      </c>
      <c r="O13" s="19"/>
      <c r="P13" s="19"/>
      <c r="Q13" s="22">
        <v>43850.7109375</v>
      </c>
      <c r="R13" s="19" t="s">
        <v>485</v>
      </c>
      <c r="S13" s="19" t="s">
        <v>486</v>
      </c>
      <c r="T13" s="19"/>
      <c r="U13" s="19"/>
      <c r="V13" s="19"/>
      <c r="W13" s="19" t="s">
        <v>609</v>
      </c>
      <c r="X13" s="19" t="s">
        <v>38</v>
      </c>
      <c r="Y13" s="19" t="s">
        <v>95</v>
      </c>
      <c r="Z13" s="19">
        <v>95.76</v>
      </c>
      <c r="AA13" s="19">
        <v>2947.28</v>
      </c>
      <c r="AB13" s="19">
        <v>0</v>
      </c>
      <c r="AC13" s="19">
        <v>795.76559999999995</v>
      </c>
      <c r="AD13" s="19">
        <v>3838.8056000000001</v>
      </c>
      <c r="AE13" s="19" t="s">
        <v>14</v>
      </c>
      <c r="AF13" s="19" t="s">
        <v>11</v>
      </c>
      <c r="AG13" s="19" t="s">
        <v>488</v>
      </c>
      <c r="AH13" s="19"/>
      <c r="AI13" s="19" t="s">
        <v>612</v>
      </c>
      <c r="AJ13" s="7" t="s">
        <v>3220</v>
      </c>
      <c r="AK13" s="7" t="s">
        <v>3154</v>
      </c>
      <c r="AL13" s="19" t="s">
        <v>535</v>
      </c>
      <c r="AM13" s="19" t="s">
        <v>3221</v>
      </c>
      <c r="AN13" s="19" t="s">
        <v>523</v>
      </c>
      <c r="AO13" s="19" t="s">
        <v>493</v>
      </c>
      <c r="AP13" s="19"/>
      <c r="AQ13" s="19"/>
      <c r="AR13" s="19"/>
      <c r="AS13" s="19" t="s">
        <v>494</v>
      </c>
      <c r="AT13" s="19" t="s">
        <v>495</v>
      </c>
      <c r="AU13" s="19" t="s">
        <v>616</v>
      </c>
      <c r="AV13" s="22">
        <v>43851.341736111099</v>
      </c>
      <c r="AW13" s="19" t="s">
        <v>496</v>
      </c>
      <c r="AX13" s="19"/>
      <c r="AY13" s="19" t="s">
        <v>3174</v>
      </c>
      <c r="AZ13" s="22">
        <v>43863.534432870401</v>
      </c>
      <c r="BA13" s="19" t="s">
        <v>3222</v>
      </c>
      <c r="BB13" s="19" t="s">
        <v>500</v>
      </c>
      <c r="BC13" s="19"/>
      <c r="BD13" s="19"/>
      <c r="BE13" s="19"/>
      <c r="BF13" s="19" t="s">
        <v>500</v>
      </c>
      <c r="BG13" s="19"/>
      <c r="BH13" s="19"/>
      <c r="BI13" s="19"/>
    </row>
    <row r="14" spans="1:66" ht="24" customHeight="1">
      <c r="A14" s="19" t="s">
        <v>3223</v>
      </c>
      <c r="B14" s="19" t="e">
        <f>VLOOKUP(A14,欧曼5月5日!B:C,2,FALSE)</f>
        <v>#N/A</v>
      </c>
      <c r="C14" s="19"/>
      <c r="D14" s="19" t="s">
        <v>3224</v>
      </c>
      <c r="E14" s="19" t="s">
        <v>479</v>
      </c>
      <c r="F14" s="19" t="s">
        <v>480</v>
      </c>
      <c r="G14" s="19"/>
      <c r="H14" s="19" t="s">
        <v>3225</v>
      </c>
      <c r="I14" s="19" t="s">
        <v>3226</v>
      </c>
      <c r="J14" s="19" t="s">
        <v>3227</v>
      </c>
      <c r="K14" s="19" t="s">
        <v>3228</v>
      </c>
      <c r="L14" s="22">
        <v>43704</v>
      </c>
      <c r="M14" s="22">
        <v>43677</v>
      </c>
      <c r="N14" s="19">
        <v>86784</v>
      </c>
      <c r="O14" s="19"/>
      <c r="P14" s="19"/>
      <c r="Q14" s="22">
        <v>43850.338020833296</v>
      </c>
      <c r="R14" s="19" t="s">
        <v>485</v>
      </c>
      <c r="S14" s="19" t="s">
        <v>486</v>
      </c>
      <c r="T14" s="19"/>
      <c r="U14" s="19"/>
      <c r="V14" s="19"/>
      <c r="W14" s="19" t="s">
        <v>505</v>
      </c>
      <c r="X14" s="19" t="s">
        <v>233</v>
      </c>
      <c r="Y14" s="19" t="s">
        <v>400</v>
      </c>
      <c r="Z14" s="19">
        <v>319.2</v>
      </c>
      <c r="AA14" s="19">
        <v>0</v>
      </c>
      <c r="AB14" s="19">
        <v>0</v>
      </c>
      <c r="AC14" s="19">
        <v>0</v>
      </c>
      <c r="AD14" s="19">
        <v>319.2</v>
      </c>
      <c r="AE14" s="19" t="s">
        <v>14</v>
      </c>
      <c r="AF14" s="19" t="s">
        <v>11</v>
      </c>
      <c r="AG14" s="19" t="s">
        <v>488</v>
      </c>
      <c r="AH14" s="19"/>
      <c r="AI14" s="19" t="s">
        <v>507</v>
      </c>
      <c r="AJ14" s="7" t="s">
        <v>3229</v>
      </c>
      <c r="AK14" s="7" t="s">
        <v>3230</v>
      </c>
      <c r="AL14" s="19" t="s">
        <v>584</v>
      </c>
      <c r="AM14" s="19" t="s">
        <v>584</v>
      </c>
      <c r="AN14" s="19"/>
      <c r="AO14" s="19" t="s">
        <v>1096</v>
      </c>
      <c r="AP14" s="19"/>
      <c r="AQ14" s="19"/>
      <c r="AR14" s="19"/>
      <c r="AS14" s="19" t="s">
        <v>494</v>
      </c>
      <c r="AT14" s="19" t="s">
        <v>512</v>
      </c>
      <c r="AU14" s="19" t="s">
        <v>3225</v>
      </c>
      <c r="AV14" s="22">
        <v>43850.652604166702</v>
      </c>
      <c r="AW14" s="19" t="s">
        <v>496</v>
      </c>
      <c r="AX14" s="19"/>
      <c r="AY14" s="19" t="s">
        <v>1735</v>
      </c>
      <c r="AZ14" s="22">
        <v>43863.528935185197</v>
      </c>
      <c r="BA14" s="19" t="s">
        <v>3231</v>
      </c>
      <c r="BB14" s="19" t="s">
        <v>500</v>
      </c>
      <c r="BC14" s="19"/>
      <c r="BD14" s="19"/>
      <c r="BE14" s="19"/>
      <c r="BF14" s="19" t="s">
        <v>500</v>
      </c>
      <c r="BG14" s="19"/>
      <c r="BH14" s="19"/>
      <c r="BI14" s="19"/>
    </row>
    <row r="15" spans="1:66" ht="24" customHeight="1">
      <c r="A15" s="19" t="s">
        <v>3232</v>
      </c>
      <c r="B15" s="19" t="e">
        <f>VLOOKUP(A15,欧曼5月5日!B:C,2,FALSE)</f>
        <v>#N/A</v>
      </c>
      <c r="C15" s="19"/>
      <c r="D15" s="19" t="s">
        <v>3233</v>
      </c>
      <c r="E15" s="19" t="s">
        <v>479</v>
      </c>
      <c r="F15" s="19" t="s">
        <v>480</v>
      </c>
      <c r="G15" s="19"/>
      <c r="H15" s="19" t="s">
        <v>819</v>
      </c>
      <c r="I15" s="19" t="s">
        <v>820</v>
      </c>
      <c r="J15" s="19" t="s">
        <v>821</v>
      </c>
      <c r="K15" s="19" t="s">
        <v>865</v>
      </c>
      <c r="L15" s="22">
        <v>43774</v>
      </c>
      <c r="M15" s="22">
        <v>43633</v>
      </c>
      <c r="N15" s="19">
        <v>35102</v>
      </c>
      <c r="O15" s="19"/>
      <c r="P15" s="19"/>
      <c r="Q15" s="22">
        <v>43847.404606481497</v>
      </c>
      <c r="R15" s="19" t="s">
        <v>485</v>
      </c>
      <c r="S15" s="19" t="s">
        <v>544</v>
      </c>
      <c r="T15" s="19"/>
      <c r="U15" s="19"/>
      <c r="V15" s="19"/>
      <c r="W15" s="19" t="s">
        <v>505</v>
      </c>
      <c r="X15" s="19" t="s">
        <v>38</v>
      </c>
      <c r="Y15" s="19" t="s">
        <v>68</v>
      </c>
      <c r="Z15" s="19">
        <v>79.38</v>
      </c>
      <c r="AA15" s="19">
        <v>2944.62</v>
      </c>
      <c r="AB15" s="19">
        <v>0</v>
      </c>
      <c r="AC15" s="19">
        <v>795.04740000000004</v>
      </c>
      <c r="AD15" s="19">
        <v>3819.0473999999999</v>
      </c>
      <c r="AE15" s="19" t="s">
        <v>14</v>
      </c>
      <c r="AF15" s="19" t="s">
        <v>11</v>
      </c>
      <c r="AG15" s="19" t="s">
        <v>488</v>
      </c>
      <c r="AH15" s="19"/>
      <c r="AI15" s="19" t="s">
        <v>507</v>
      </c>
      <c r="AJ15" s="7" t="s">
        <v>3234</v>
      </c>
      <c r="AK15" s="8" t="s">
        <v>3230</v>
      </c>
      <c r="AL15" s="19" t="s">
        <v>825</v>
      </c>
      <c r="AM15" s="19" t="s">
        <v>868</v>
      </c>
      <c r="AN15" s="19"/>
      <c r="AO15" s="19" t="s">
        <v>657</v>
      </c>
      <c r="AP15" s="19"/>
      <c r="AQ15" s="19"/>
      <c r="AR15" s="19"/>
      <c r="AS15" s="19" t="s">
        <v>494</v>
      </c>
      <c r="AT15" s="19" t="s">
        <v>495</v>
      </c>
      <c r="AU15" s="19" t="s">
        <v>819</v>
      </c>
      <c r="AV15" s="22">
        <v>43850.609756944403</v>
      </c>
      <c r="AW15" s="19" t="s">
        <v>496</v>
      </c>
      <c r="AX15" s="19"/>
      <c r="AY15" s="19" t="s">
        <v>1735</v>
      </c>
      <c r="AZ15" s="22">
        <v>43863.6109490741</v>
      </c>
      <c r="BA15" s="19" t="s">
        <v>3235</v>
      </c>
      <c r="BB15" s="19" t="s">
        <v>498</v>
      </c>
      <c r="BC15" s="19" t="s">
        <v>499</v>
      </c>
      <c r="BD15" s="19"/>
      <c r="BE15" s="19"/>
      <c r="BF15" s="19" t="s">
        <v>500</v>
      </c>
      <c r="BG15" s="19"/>
      <c r="BH15" s="19"/>
      <c r="BI15" s="19"/>
    </row>
    <row r="16" spans="1:66" ht="24" customHeight="1">
      <c r="A16" s="19" t="s">
        <v>3236</v>
      </c>
      <c r="B16" s="19" t="e">
        <f>VLOOKUP(A16,欧曼5月5日!B:C,2,FALSE)</f>
        <v>#N/A</v>
      </c>
      <c r="C16" s="19"/>
      <c r="D16" s="19" t="s">
        <v>3237</v>
      </c>
      <c r="E16" s="19" t="s">
        <v>628</v>
      </c>
      <c r="F16" s="19" t="s">
        <v>480</v>
      </c>
      <c r="G16" s="19"/>
      <c r="H16" s="19" t="s">
        <v>2774</v>
      </c>
      <c r="I16" s="19" t="s">
        <v>2775</v>
      </c>
      <c r="J16" s="19" t="s">
        <v>2776</v>
      </c>
      <c r="K16" s="19" t="s">
        <v>3238</v>
      </c>
      <c r="L16" s="22">
        <v>43677</v>
      </c>
      <c r="M16" s="22">
        <v>43425</v>
      </c>
      <c r="N16" s="19">
        <v>49304</v>
      </c>
      <c r="O16" s="19"/>
      <c r="P16" s="19"/>
      <c r="Q16" s="22">
        <v>43840.445949074099</v>
      </c>
      <c r="R16" s="19" t="s">
        <v>485</v>
      </c>
      <c r="S16" s="19" t="s">
        <v>486</v>
      </c>
      <c r="T16" s="19"/>
      <c r="U16" s="19"/>
      <c r="V16" s="19"/>
      <c r="W16" s="19" t="s">
        <v>3239</v>
      </c>
      <c r="X16" s="19" t="s">
        <v>3240</v>
      </c>
      <c r="Y16" s="19" t="s">
        <v>3241</v>
      </c>
      <c r="Z16" s="19">
        <v>158.76</v>
      </c>
      <c r="AA16" s="19">
        <v>517.1</v>
      </c>
      <c r="AB16" s="19">
        <v>0</v>
      </c>
      <c r="AC16" s="19">
        <v>139.61699999999999</v>
      </c>
      <c r="AD16" s="19">
        <v>815.47699999999998</v>
      </c>
      <c r="AE16" s="19" t="s">
        <v>14</v>
      </c>
      <c r="AF16" s="19" t="s">
        <v>11</v>
      </c>
      <c r="AG16" s="19" t="s">
        <v>488</v>
      </c>
      <c r="AH16" s="19"/>
      <c r="AI16" s="19" t="s">
        <v>3242</v>
      </c>
      <c r="AJ16" s="7" t="s">
        <v>3243</v>
      </c>
      <c r="AK16" s="7" t="s">
        <v>3244</v>
      </c>
      <c r="AL16" s="19" t="s">
        <v>567</v>
      </c>
      <c r="AM16" s="19" t="s">
        <v>3245</v>
      </c>
      <c r="AN16" s="19"/>
      <c r="AO16" s="19" t="s">
        <v>569</v>
      </c>
      <c r="AP16" s="19"/>
      <c r="AQ16" s="19"/>
      <c r="AR16" s="19"/>
      <c r="AS16" s="19" t="s">
        <v>494</v>
      </c>
      <c r="AT16" s="19" t="s">
        <v>512</v>
      </c>
      <c r="AU16" s="19" t="s">
        <v>2780</v>
      </c>
      <c r="AV16" s="22">
        <v>43850.591921296298</v>
      </c>
      <c r="AW16" s="19" t="s">
        <v>496</v>
      </c>
      <c r="AX16" s="19"/>
      <c r="AY16" s="19" t="s">
        <v>1735</v>
      </c>
      <c r="AZ16" s="22">
        <v>43864.651331018496</v>
      </c>
      <c r="BA16" s="19" t="s">
        <v>3246</v>
      </c>
      <c r="BB16" s="19" t="s">
        <v>498</v>
      </c>
      <c r="BC16" s="19" t="s">
        <v>499</v>
      </c>
      <c r="BD16" s="19"/>
      <c r="BE16" s="19"/>
      <c r="BF16" s="19" t="s">
        <v>500</v>
      </c>
      <c r="BG16" s="19"/>
      <c r="BH16" s="19"/>
      <c r="BI16" s="19"/>
    </row>
    <row r="17" spans="1:66" ht="24" customHeight="1">
      <c r="A17" s="19" t="s">
        <v>3247</v>
      </c>
      <c r="B17" s="19" t="e">
        <f>VLOOKUP(A17,欧曼5月5日!B:C,2,FALSE)</f>
        <v>#N/A</v>
      </c>
      <c r="C17" s="19"/>
      <c r="D17" s="19" t="s">
        <v>3248</v>
      </c>
      <c r="E17" s="19" t="s">
        <v>479</v>
      </c>
      <c r="F17" s="19" t="s">
        <v>480</v>
      </c>
      <c r="G17" s="19"/>
      <c r="H17" s="19" t="s">
        <v>1704</v>
      </c>
      <c r="I17" s="19" t="s">
        <v>1705</v>
      </c>
      <c r="J17" s="19" t="s">
        <v>1706</v>
      </c>
      <c r="K17" s="19" t="s">
        <v>3249</v>
      </c>
      <c r="L17" s="22">
        <v>43538</v>
      </c>
      <c r="M17" s="22">
        <v>43523</v>
      </c>
      <c r="N17" s="19">
        <v>76676</v>
      </c>
      <c r="O17" s="19"/>
      <c r="P17" s="19"/>
      <c r="Q17" s="22">
        <v>43849.352754629603</v>
      </c>
      <c r="R17" s="19" t="s">
        <v>485</v>
      </c>
      <c r="S17" s="19" t="s">
        <v>663</v>
      </c>
      <c r="T17" s="19"/>
      <c r="U17" s="19"/>
      <c r="V17" s="19"/>
      <c r="W17" s="19" t="s">
        <v>487</v>
      </c>
      <c r="X17" s="19" t="s">
        <v>38</v>
      </c>
      <c r="Y17" s="19" t="s">
        <v>95</v>
      </c>
      <c r="Z17" s="19">
        <v>223.44</v>
      </c>
      <c r="AA17" s="19">
        <v>2947.28</v>
      </c>
      <c r="AB17" s="19">
        <v>0</v>
      </c>
      <c r="AC17" s="19">
        <v>795.76559999999995</v>
      </c>
      <c r="AD17" s="19">
        <v>3966.4856</v>
      </c>
      <c r="AE17" s="19" t="s">
        <v>14</v>
      </c>
      <c r="AF17" s="19" t="s">
        <v>11</v>
      </c>
      <c r="AG17" s="19" t="s">
        <v>488</v>
      </c>
      <c r="AH17" s="19" t="s">
        <v>3250</v>
      </c>
      <c r="AI17" s="19" t="s">
        <v>489</v>
      </c>
      <c r="AJ17" s="7" t="s">
        <v>3251</v>
      </c>
      <c r="AK17" s="8" t="s">
        <v>3230</v>
      </c>
      <c r="AL17" s="19" t="s">
        <v>1213</v>
      </c>
      <c r="AM17" s="19" t="s">
        <v>3252</v>
      </c>
      <c r="AN17" s="19"/>
      <c r="AO17" s="19" t="s">
        <v>684</v>
      </c>
      <c r="AP17" s="19"/>
      <c r="AQ17" s="19"/>
      <c r="AR17" s="19"/>
      <c r="AS17" s="19" t="s">
        <v>494</v>
      </c>
      <c r="AT17" s="19" t="s">
        <v>495</v>
      </c>
      <c r="AU17" s="19" t="s">
        <v>1704</v>
      </c>
      <c r="AV17" s="22">
        <v>43850.467037037</v>
      </c>
      <c r="AW17" s="19" t="s">
        <v>496</v>
      </c>
      <c r="AX17" s="19"/>
      <c r="AY17" s="19" t="s">
        <v>2341</v>
      </c>
      <c r="AZ17" s="22">
        <v>43863.497268518498</v>
      </c>
      <c r="BA17" s="19" t="s">
        <v>3253</v>
      </c>
      <c r="BB17" s="19" t="s">
        <v>498</v>
      </c>
      <c r="BC17" s="19" t="s">
        <v>499</v>
      </c>
      <c r="BD17" s="19"/>
      <c r="BE17" s="19"/>
      <c r="BF17" s="19" t="s">
        <v>500</v>
      </c>
      <c r="BG17" s="19"/>
      <c r="BH17" s="19"/>
      <c r="BI17" s="19"/>
    </row>
    <row r="18" spans="1:66" ht="24" customHeight="1">
      <c r="A18" s="19" t="s">
        <v>3254</v>
      </c>
      <c r="B18" s="19" t="e">
        <f>VLOOKUP(A18,欧曼5月5日!B:C,2,FALSE)</f>
        <v>#N/A</v>
      </c>
      <c r="C18" s="19"/>
      <c r="D18" s="19" t="s">
        <v>3255</v>
      </c>
      <c r="E18" s="19" t="s">
        <v>479</v>
      </c>
      <c r="F18" s="19" t="s">
        <v>480</v>
      </c>
      <c r="G18" s="19"/>
      <c r="H18" s="19" t="s">
        <v>3256</v>
      </c>
      <c r="I18" s="19" t="s">
        <v>3257</v>
      </c>
      <c r="J18" s="19" t="s">
        <v>3258</v>
      </c>
      <c r="K18" s="19" t="s">
        <v>3259</v>
      </c>
      <c r="L18" s="22">
        <v>43762</v>
      </c>
      <c r="M18" s="22">
        <v>43729</v>
      </c>
      <c r="N18" s="19">
        <v>37150</v>
      </c>
      <c r="O18" s="19"/>
      <c r="P18" s="19"/>
      <c r="Q18" s="22">
        <v>43850.3930555556</v>
      </c>
      <c r="R18" s="19" t="s">
        <v>485</v>
      </c>
      <c r="S18" s="19" t="s">
        <v>486</v>
      </c>
      <c r="T18" s="19"/>
      <c r="U18" s="19"/>
      <c r="V18" s="19"/>
      <c r="W18" s="19" t="s">
        <v>487</v>
      </c>
      <c r="X18" s="19" t="s">
        <v>34</v>
      </c>
      <c r="Y18" s="19" t="s">
        <v>33</v>
      </c>
      <c r="Z18" s="19">
        <v>111.72</v>
      </c>
      <c r="AA18" s="19">
        <v>72.39</v>
      </c>
      <c r="AB18" s="19">
        <v>0</v>
      </c>
      <c r="AC18" s="19">
        <v>19.545300000000001</v>
      </c>
      <c r="AD18" s="19">
        <v>203.65530000000001</v>
      </c>
      <c r="AE18" s="19" t="s">
        <v>14</v>
      </c>
      <c r="AF18" s="19" t="s">
        <v>11</v>
      </c>
      <c r="AG18" s="19" t="s">
        <v>488</v>
      </c>
      <c r="AH18" s="19"/>
      <c r="AI18" s="19" t="s">
        <v>489</v>
      </c>
      <c r="AJ18" s="7" t="s">
        <v>3260</v>
      </c>
      <c r="AK18" s="7" t="s">
        <v>3261</v>
      </c>
      <c r="AL18" s="19" t="s">
        <v>535</v>
      </c>
      <c r="AM18" s="19" t="s">
        <v>3262</v>
      </c>
      <c r="AN18" s="19" t="s">
        <v>523</v>
      </c>
      <c r="AO18" s="19" t="s">
        <v>493</v>
      </c>
      <c r="AP18" s="19"/>
      <c r="AQ18" s="19"/>
      <c r="AR18" s="19"/>
      <c r="AS18" s="19" t="s">
        <v>494</v>
      </c>
      <c r="AT18" s="19" t="s">
        <v>495</v>
      </c>
      <c r="AU18" s="19" t="s">
        <v>3256</v>
      </c>
      <c r="AV18" s="22">
        <v>43850.459039351903</v>
      </c>
      <c r="AW18" s="19" t="s">
        <v>496</v>
      </c>
      <c r="AX18" s="19"/>
      <c r="AY18" s="19" t="s">
        <v>2341</v>
      </c>
      <c r="AZ18" s="22">
        <v>43863.463541666701</v>
      </c>
      <c r="BA18" s="19" t="s">
        <v>3263</v>
      </c>
      <c r="BB18" s="19" t="s">
        <v>498</v>
      </c>
      <c r="BC18" s="19" t="s">
        <v>499</v>
      </c>
      <c r="BD18" s="19"/>
      <c r="BE18" s="19"/>
      <c r="BF18" s="19" t="s">
        <v>500</v>
      </c>
      <c r="BG18" s="19"/>
      <c r="BH18" s="19"/>
      <c r="BI18" s="19"/>
    </row>
    <row r="19" spans="1:66" ht="24" customHeight="1">
      <c r="A19" s="19" t="s">
        <v>3264</v>
      </c>
      <c r="B19" s="19" t="e">
        <f>VLOOKUP(A19,欧曼5月5日!B:C,2,FALSE)</f>
        <v>#N/A</v>
      </c>
      <c r="C19" s="19"/>
      <c r="D19" s="19" t="s">
        <v>3265</v>
      </c>
      <c r="E19" s="19" t="s">
        <v>1069</v>
      </c>
      <c r="F19" s="19" t="s">
        <v>480</v>
      </c>
      <c r="G19" s="19">
        <v>2</v>
      </c>
      <c r="H19" s="19" t="s">
        <v>3266</v>
      </c>
      <c r="I19" s="19" t="s">
        <v>3267</v>
      </c>
      <c r="J19" s="19" t="s">
        <v>3268</v>
      </c>
      <c r="K19" s="19" t="s">
        <v>3269</v>
      </c>
      <c r="L19" s="22">
        <v>43913</v>
      </c>
      <c r="M19" s="22">
        <v>43842</v>
      </c>
      <c r="N19" s="19">
        <v>827</v>
      </c>
      <c r="O19" s="19"/>
      <c r="P19" s="19"/>
      <c r="Q19" s="22">
        <v>43848.666365740697</v>
      </c>
      <c r="R19" s="19" t="s">
        <v>485</v>
      </c>
      <c r="S19" s="19" t="s">
        <v>486</v>
      </c>
      <c r="T19" s="19"/>
      <c r="U19" s="19"/>
      <c r="V19" s="19"/>
      <c r="W19" s="19" t="s">
        <v>3270</v>
      </c>
      <c r="X19" s="19" t="s">
        <v>3271</v>
      </c>
      <c r="Y19" s="19" t="s">
        <v>3272</v>
      </c>
      <c r="Z19" s="19">
        <v>95.76</v>
      </c>
      <c r="AA19" s="19">
        <v>147.72</v>
      </c>
      <c r="AB19" s="19">
        <v>0</v>
      </c>
      <c r="AC19" s="19">
        <v>39.884399999999999</v>
      </c>
      <c r="AD19" s="19">
        <v>283.36439999999999</v>
      </c>
      <c r="AE19" s="19" t="s">
        <v>14</v>
      </c>
      <c r="AF19" s="19" t="s">
        <v>11</v>
      </c>
      <c r="AG19" s="19" t="s">
        <v>488</v>
      </c>
      <c r="AH19" s="19"/>
      <c r="AI19" s="19" t="s">
        <v>3273</v>
      </c>
      <c r="AJ19" s="7" t="s">
        <v>3274</v>
      </c>
      <c r="AK19" s="7" t="s">
        <v>3154</v>
      </c>
      <c r="AL19" s="19" t="s">
        <v>614</v>
      </c>
      <c r="AM19" s="19" t="s">
        <v>3275</v>
      </c>
      <c r="AN19" s="19"/>
      <c r="AO19" s="19" t="s">
        <v>493</v>
      </c>
      <c r="AP19" s="19"/>
      <c r="AQ19" s="19" t="s">
        <v>1263</v>
      </c>
      <c r="AR19" s="19" t="s">
        <v>3276</v>
      </c>
      <c r="AS19" s="19" t="s">
        <v>950</v>
      </c>
      <c r="AT19" s="19" t="s">
        <v>495</v>
      </c>
      <c r="AU19" s="19" t="s">
        <v>3277</v>
      </c>
      <c r="AV19" s="22">
        <v>43850.438368055598</v>
      </c>
      <c r="AW19" s="19" t="s">
        <v>496</v>
      </c>
      <c r="AX19" s="19"/>
      <c r="AY19" s="19" t="s">
        <v>3278</v>
      </c>
      <c r="AZ19" s="22">
        <v>43873.4399305556</v>
      </c>
      <c r="BA19" s="19" t="s">
        <v>3279</v>
      </c>
      <c r="BB19" s="19" t="s">
        <v>498</v>
      </c>
      <c r="BC19" s="19" t="s">
        <v>494</v>
      </c>
      <c r="BD19" s="19" t="s">
        <v>3280</v>
      </c>
      <c r="BE19" s="19" t="s">
        <v>3281</v>
      </c>
      <c r="BF19" s="19" t="s">
        <v>500</v>
      </c>
      <c r="BG19" s="19"/>
      <c r="BH19" s="19"/>
      <c r="BI19" s="19"/>
    </row>
    <row r="20" spans="1:66" ht="24" customHeight="1">
      <c r="A20" s="19" t="s">
        <v>156</v>
      </c>
      <c r="B20" s="19" t="str">
        <f>VLOOKUP(A20,欧曼5月5日!B:C,2,FALSE)</f>
        <v>RCMFT000083074202001200007</v>
      </c>
      <c r="C20" s="19"/>
      <c r="D20" s="19" t="s">
        <v>3282</v>
      </c>
      <c r="E20" s="19" t="s">
        <v>479</v>
      </c>
      <c r="F20" s="19" t="s">
        <v>480</v>
      </c>
      <c r="G20" s="19"/>
      <c r="H20" s="19" t="s">
        <v>729</v>
      </c>
      <c r="I20" s="19" t="s">
        <v>730</v>
      </c>
      <c r="J20" s="19" t="s">
        <v>731</v>
      </c>
      <c r="K20" s="19" t="s">
        <v>3283</v>
      </c>
      <c r="L20" s="22">
        <v>43633</v>
      </c>
      <c r="M20" s="22">
        <v>43615</v>
      </c>
      <c r="N20" s="19">
        <v>66802</v>
      </c>
      <c r="O20" s="19"/>
      <c r="P20" s="19"/>
      <c r="Q20" s="22">
        <v>43850.358437499999</v>
      </c>
      <c r="R20" s="19" t="s">
        <v>485</v>
      </c>
      <c r="S20" s="19" t="s">
        <v>486</v>
      </c>
      <c r="T20" s="19"/>
      <c r="U20" s="19"/>
      <c r="V20" s="19"/>
      <c r="W20" s="19" t="s">
        <v>609</v>
      </c>
      <c r="X20" s="19" t="s">
        <v>38</v>
      </c>
      <c r="Y20" s="19" t="s">
        <v>100</v>
      </c>
      <c r="Z20" s="19">
        <v>105.84</v>
      </c>
      <c r="AA20" s="19">
        <v>3158.75</v>
      </c>
      <c r="AB20" s="19">
        <v>0</v>
      </c>
      <c r="AC20" s="19">
        <v>852.86249999999995</v>
      </c>
      <c r="AD20" s="19">
        <v>4117.4525000000003</v>
      </c>
      <c r="AE20" s="19" t="s">
        <v>14</v>
      </c>
      <c r="AF20" s="19" t="s">
        <v>11</v>
      </c>
      <c r="AG20" s="19" t="s">
        <v>488</v>
      </c>
      <c r="AH20" s="19"/>
      <c r="AI20" s="19" t="s">
        <v>612</v>
      </c>
      <c r="AJ20" s="7" t="s">
        <v>733</v>
      </c>
      <c r="AK20" s="7" t="s">
        <v>3154</v>
      </c>
      <c r="AL20" s="19" t="s">
        <v>600</v>
      </c>
      <c r="AM20" s="19" t="s">
        <v>3284</v>
      </c>
      <c r="AN20" s="19"/>
      <c r="AO20" s="19" t="s">
        <v>537</v>
      </c>
      <c r="AP20" s="19"/>
      <c r="AQ20" s="19"/>
      <c r="AR20" s="19"/>
      <c r="AS20" s="19" t="s">
        <v>494</v>
      </c>
      <c r="AT20" s="19" t="s">
        <v>512</v>
      </c>
      <c r="AU20" s="19" t="s">
        <v>729</v>
      </c>
      <c r="AV20" s="22">
        <v>43850.428043981497</v>
      </c>
      <c r="AW20" s="19" t="s">
        <v>496</v>
      </c>
      <c r="AX20" s="19"/>
      <c r="AY20" s="19" t="s">
        <v>3285</v>
      </c>
      <c r="AZ20" s="22">
        <v>43863.650081018503</v>
      </c>
      <c r="BA20" s="19" t="s">
        <v>3286</v>
      </c>
      <c r="BB20" s="19" t="s">
        <v>498</v>
      </c>
      <c r="BC20" s="19" t="s">
        <v>499</v>
      </c>
      <c r="BD20" s="19"/>
      <c r="BE20" s="19"/>
      <c r="BF20" s="19" t="s">
        <v>500</v>
      </c>
      <c r="BG20" s="19"/>
      <c r="BH20" s="19"/>
      <c r="BI20" s="19"/>
      <c r="BJ20" s="7"/>
      <c r="BK20" s="12" t="str">
        <f>VLOOKUP(B20,'3月'!C:L,9,FALSE)</f>
        <v>负重不起</v>
      </c>
      <c r="BL20" s="12">
        <f>VLOOKUP(B20,'3月'!C:J,8,FALSE)</f>
        <v>190520</v>
      </c>
      <c r="BM20" s="12" t="str">
        <f>VLOOKUP(B20,'3月'!C:L,10,FALSE)</f>
        <v>河北/安路普</v>
      </c>
      <c r="BN20" s="12"/>
    </row>
    <row r="21" spans="1:66" ht="24" customHeight="1">
      <c r="A21" s="19" t="s">
        <v>3287</v>
      </c>
      <c r="B21" s="19" t="e">
        <f>VLOOKUP(A21,欧曼5月5日!B:C,2,FALSE)</f>
        <v>#N/A</v>
      </c>
      <c r="C21" s="19"/>
      <c r="D21" s="19" t="s">
        <v>3288</v>
      </c>
      <c r="E21" s="19" t="s">
        <v>479</v>
      </c>
      <c r="F21" s="19" t="s">
        <v>480</v>
      </c>
      <c r="G21" s="19"/>
      <c r="H21" s="19" t="s">
        <v>3289</v>
      </c>
      <c r="I21" s="19" t="s">
        <v>3290</v>
      </c>
      <c r="J21" s="19" t="s">
        <v>3291</v>
      </c>
      <c r="K21" s="19" t="s">
        <v>3292</v>
      </c>
      <c r="L21" s="22">
        <v>43649</v>
      </c>
      <c r="M21" s="22">
        <v>43622</v>
      </c>
      <c r="N21" s="19">
        <v>75247</v>
      </c>
      <c r="O21" s="19"/>
      <c r="P21" s="19"/>
      <c r="Q21" s="22">
        <v>43844.75</v>
      </c>
      <c r="R21" s="19" t="s">
        <v>485</v>
      </c>
      <c r="S21" s="19" t="s">
        <v>486</v>
      </c>
      <c r="T21" s="19"/>
      <c r="U21" s="19"/>
      <c r="V21" s="19"/>
      <c r="W21" s="19" t="s">
        <v>609</v>
      </c>
      <c r="X21" s="19" t="s">
        <v>38</v>
      </c>
      <c r="Y21" s="19" t="s">
        <v>100</v>
      </c>
      <c r="Z21" s="19">
        <v>105.84</v>
      </c>
      <c r="AA21" s="19">
        <v>0</v>
      </c>
      <c r="AB21" s="19">
        <v>0</v>
      </c>
      <c r="AC21" s="19">
        <v>0</v>
      </c>
      <c r="AD21" s="19">
        <v>105.84</v>
      </c>
      <c r="AE21" s="19" t="s">
        <v>14</v>
      </c>
      <c r="AF21" s="19" t="s">
        <v>11</v>
      </c>
      <c r="AG21" s="19" t="s">
        <v>488</v>
      </c>
      <c r="AH21" s="19"/>
      <c r="AI21" s="19" t="s">
        <v>612</v>
      </c>
      <c r="AJ21" s="7" t="s">
        <v>3293</v>
      </c>
      <c r="AK21" s="7" t="s">
        <v>3154</v>
      </c>
      <c r="AL21" s="19" t="s">
        <v>665</v>
      </c>
      <c r="AM21" s="19" t="s">
        <v>3294</v>
      </c>
      <c r="AN21" s="19"/>
      <c r="AO21" s="19" t="s">
        <v>1469</v>
      </c>
      <c r="AP21" s="19"/>
      <c r="AQ21" s="19"/>
      <c r="AR21" s="19"/>
      <c r="AS21" s="19" t="s">
        <v>494</v>
      </c>
      <c r="AT21" s="19" t="s">
        <v>512</v>
      </c>
      <c r="AU21" s="19" t="s">
        <v>3289</v>
      </c>
      <c r="AV21" s="22">
        <v>43849.947777777801</v>
      </c>
      <c r="AW21" s="19" t="s">
        <v>496</v>
      </c>
      <c r="AX21" s="19"/>
      <c r="AY21" s="19" t="s">
        <v>2594</v>
      </c>
      <c r="AZ21" s="22">
        <v>43863.5375347222</v>
      </c>
      <c r="BA21" s="19" t="s">
        <v>3295</v>
      </c>
      <c r="BB21" s="19" t="s">
        <v>498</v>
      </c>
      <c r="BC21" s="19" t="s">
        <v>499</v>
      </c>
      <c r="BD21" s="19"/>
      <c r="BE21" s="19"/>
      <c r="BF21" s="19" t="s">
        <v>500</v>
      </c>
      <c r="BG21" s="19"/>
      <c r="BH21" s="19"/>
      <c r="BI21" s="19"/>
    </row>
    <row r="22" spans="1:66" ht="24" customHeight="1">
      <c r="A22" s="19" t="s">
        <v>3296</v>
      </c>
      <c r="B22" s="19" t="e">
        <f>VLOOKUP(A22,欧曼5月5日!B:C,2,FALSE)</f>
        <v>#N/A</v>
      </c>
      <c r="C22" s="19"/>
      <c r="D22" s="19" t="s">
        <v>3297</v>
      </c>
      <c r="E22" s="19" t="s">
        <v>479</v>
      </c>
      <c r="F22" s="19" t="s">
        <v>480</v>
      </c>
      <c r="G22" s="19"/>
      <c r="H22" s="19" t="s">
        <v>1008</v>
      </c>
      <c r="I22" s="19" t="s">
        <v>1009</v>
      </c>
      <c r="J22" s="19" t="s">
        <v>1010</v>
      </c>
      <c r="K22" s="19" t="s">
        <v>3298</v>
      </c>
      <c r="L22" s="22">
        <v>43683</v>
      </c>
      <c r="M22" s="22">
        <v>43614</v>
      </c>
      <c r="N22" s="19">
        <v>77739</v>
      </c>
      <c r="O22" s="19"/>
      <c r="P22" s="19"/>
      <c r="Q22" s="22">
        <v>43849.405949074098</v>
      </c>
      <c r="R22" s="19" t="s">
        <v>485</v>
      </c>
      <c r="S22" s="19" t="s">
        <v>486</v>
      </c>
      <c r="T22" s="19"/>
      <c r="U22" s="19"/>
      <c r="V22" s="19"/>
      <c r="W22" s="19" t="s">
        <v>505</v>
      </c>
      <c r="X22" s="19" t="s">
        <v>38</v>
      </c>
      <c r="Y22" s="19" t="s">
        <v>100</v>
      </c>
      <c r="Z22" s="19">
        <v>105.84</v>
      </c>
      <c r="AA22" s="19">
        <v>3158.75</v>
      </c>
      <c r="AB22" s="19">
        <v>0</v>
      </c>
      <c r="AC22" s="19">
        <v>852.86249999999995</v>
      </c>
      <c r="AD22" s="19">
        <v>4117.4525000000003</v>
      </c>
      <c r="AE22" s="19" t="s">
        <v>14</v>
      </c>
      <c r="AF22" s="19" t="s">
        <v>11</v>
      </c>
      <c r="AG22" s="19" t="s">
        <v>488</v>
      </c>
      <c r="AH22" s="19" t="s">
        <v>3299</v>
      </c>
      <c r="AI22" s="19" t="s">
        <v>507</v>
      </c>
      <c r="AJ22" s="7" t="s">
        <v>3300</v>
      </c>
      <c r="AK22" s="7" t="s">
        <v>3123</v>
      </c>
      <c r="AL22" s="19" t="s">
        <v>665</v>
      </c>
      <c r="AM22" s="19" t="s">
        <v>3301</v>
      </c>
      <c r="AN22" s="19"/>
      <c r="AO22" s="19" t="s">
        <v>585</v>
      </c>
      <c r="AP22" s="19"/>
      <c r="AQ22" s="19"/>
      <c r="AR22" s="19"/>
      <c r="AS22" s="19" t="s">
        <v>494</v>
      </c>
      <c r="AT22" s="19" t="s">
        <v>495</v>
      </c>
      <c r="AU22" s="19" t="s">
        <v>3302</v>
      </c>
      <c r="AV22" s="22">
        <v>43849.745011574101</v>
      </c>
      <c r="AW22" s="19" t="s">
        <v>496</v>
      </c>
      <c r="AX22" s="19"/>
      <c r="AY22" s="19" t="s">
        <v>2594</v>
      </c>
      <c r="AZ22" s="22">
        <v>43863.5331365741</v>
      </c>
      <c r="BA22" s="19" t="s">
        <v>3303</v>
      </c>
      <c r="BB22" s="19" t="s">
        <v>498</v>
      </c>
      <c r="BC22" s="19" t="s">
        <v>499</v>
      </c>
      <c r="BD22" s="19"/>
      <c r="BE22" s="19"/>
      <c r="BF22" s="19" t="s">
        <v>500</v>
      </c>
      <c r="BG22" s="19"/>
      <c r="BH22" s="19"/>
      <c r="BI22" s="19"/>
    </row>
    <row r="23" spans="1:66" ht="24" customHeight="1">
      <c r="A23" s="19" t="s">
        <v>396</v>
      </c>
      <c r="B23" s="19" t="str">
        <f>VLOOKUP(A23,欧曼5月5日!B:C,2,FALSE)</f>
        <v>RCMFT006956202001190054</v>
      </c>
      <c r="C23" s="19"/>
      <c r="D23" s="19" t="s">
        <v>3304</v>
      </c>
      <c r="E23" s="19" t="s">
        <v>479</v>
      </c>
      <c r="F23" s="19" t="s">
        <v>480</v>
      </c>
      <c r="G23" s="19"/>
      <c r="H23" s="19" t="s">
        <v>593</v>
      </c>
      <c r="I23" s="19" t="s">
        <v>594</v>
      </c>
      <c r="J23" s="19" t="s">
        <v>595</v>
      </c>
      <c r="K23" s="19" t="s">
        <v>3305</v>
      </c>
      <c r="L23" s="22">
        <v>43445</v>
      </c>
      <c r="M23" s="22">
        <v>43439</v>
      </c>
      <c r="N23" s="19">
        <v>83387</v>
      </c>
      <c r="O23" s="19"/>
      <c r="P23" s="19"/>
      <c r="Q23" s="22">
        <v>43849.564537036997</v>
      </c>
      <c r="R23" s="19" t="s">
        <v>485</v>
      </c>
      <c r="S23" s="19" t="s">
        <v>486</v>
      </c>
      <c r="T23" s="19"/>
      <c r="U23" s="19"/>
      <c r="V23" s="19"/>
      <c r="W23" s="19" t="s">
        <v>505</v>
      </c>
      <c r="X23" s="19" t="s">
        <v>233</v>
      </c>
      <c r="Y23" s="19" t="s">
        <v>232</v>
      </c>
      <c r="Z23" s="19">
        <v>111.72</v>
      </c>
      <c r="AA23" s="19">
        <v>265.44</v>
      </c>
      <c r="AB23" s="19">
        <v>0</v>
      </c>
      <c r="AC23" s="19">
        <v>71.668800000000005</v>
      </c>
      <c r="AD23" s="19">
        <v>448.8288</v>
      </c>
      <c r="AE23" s="19" t="s">
        <v>14</v>
      </c>
      <c r="AF23" s="19" t="s">
        <v>11</v>
      </c>
      <c r="AG23" s="19" t="s">
        <v>488</v>
      </c>
      <c r="AH23" s="19"/>
      <c r="AI23" s="19" t="s">
        <v>507</v>
      </c>
      <c r="AJ23" s="7" t="s">
        <v>599</v>
      </c>
      <c r="AK23" s="7" t="s">
        <v>3123</v>
      </c>
      <c r="AL23" s="19" t="s">
        <v>600</v>
      </c>
      <c r="AM23" s="19" t="s">
        <v>3306</v>
      </c>
      <c r="AN23" s="19" t="s">
        <v>523</v>
      </c>
      <c r="AO23" s="19" t="s">
        <v>511</v>
      </c>
      <c r="AP23" s="19"/>
      <c r="AQ23" s="19"/>
      <c r="AR23" s="19"/>
      <c r="AS23" s="19" t="s">
        <v>494</v>
      </c>
      <c r="AT23" s="19" t="s">
        <v>512</v>
      </c>
      <c r="AU23" s="19" t="s">
        <v>602</v>
      </c>
      <c r="AV23" s="22">
        <v>43849.684606481504</v>
      </c>
      <c r="AW23" s="19" t="s">
        <v>496</v>
      </c>
      <c r="AX23" s="19"/>
      <c r="AY23" s="19" t="s">
        <v>2594</v>
      </c>
      <c r="AZ23" s="22">
        <v>43863.596122685201</v>
      </c>
      <c r="BA23" s="19" t="s">
        <v>3307</v>
      </c>
      <c r="BB23" s="19" t="s">
        <v>498</v>
      </c>
      <c r="BC23" s="19" t="s">
        <v>499</v>
      </c>
      <c r="BD23" s="19"/>
      <c r="BE23" s="19"/>
      <c r="BF23" s="19" t="s">
        <v>500</v>
      </c>
      <c r="BG23" s="19"/>
      <c r="BH23" s="19"/>
      <c r="BI23" s="19"/>
      <c r="BJ23" s="7"/>
      <c r="BK23" s="12" t="str">
        <f>VLOOKUP(B23,'3月'!C:L,9,FALSE)</f>
        <v>滑轮破损</v>
      </c>
      <c r="BL23" s="12"/>
      <c r="BM23" s="12" t="str">
        <f>VLOOKUP(B23,'3月'!C:L,10,FALSE)</f>
        <v>河北工厂</v>
      </c>
      <c r="BN23" s="12"/>
    </row>
    <row r="24" spans="1:66" ht="24" customHeight="1">
      <c r="A24" s="19" t="s">
        <v>228</v>
      </c>
      <c r="B24" s="19" t="str">
        <f>VLOOKUP(A24,欧曼5月5日!B:C,2,FALSE)</f>
        <v>RCMFT006374202001190009</v>
      </c>
      <c r="C24" s="19"/>
      <c r="D24" s="19" t="s">
        <v>3308</v>
      </c>
      <c r="E24" s="19" t="s">
        <v>479</v>
      </c>
      <c r="F24" s="19" t="s">
        <v>480</v>
      </c>
      <c r="G24" s="19"/>
      <c r="H24" s="19" t="s">
        <v>3309</v>
      </c>
      <c r="I24" s="19" t="s">
        <v>3310</v>
      </c>
      <c r="J24" s="19" t="s">
        <v>3311</v>
      </c>
      <c r="K24" s="19" t="s">
        <v>3312</v>
      </c>
      <c r="L24" s="22">
        <v>43708</v>
      </c>
      <c r="M24" s="22">
        <v>43669</v>
      </c>
      <c r="N24" s="19">
        <v>40281</v>
      </c>
      <c r="O24" s="19"/>
      <c r="P24" s="19"/>
      <c r="Q24" s="22">
        <v>43849.465115740699</v>
      </c>
      <c r="R24" s="19" t="s">
        <v>485</v>
      </c>
      <c r="S24" s="19" t="s">
        <v>486</v>
      </c>
      <c r="T24" s="19"/>
      <c r="U24" s="19"/>
      <c r="V24" s="19"/>
      <c r="W24" s="19" t="s">
        <v>545</v>
      </c>
      <c r="X24" s="19" t="s">
        <v>13</v>
      </c>
      <c r="Y24" s="19" t="s">
        <v>12</v>
      </c>
      <c r="Z24" s="19">
        <v>223.44</v>
      </c>
      <c r="AA24" s="19">
        <v>453.46</v>
      </c>
      <c r="AB24" s="19">
        <v>0</v>
      </c>
      <c r="AC24" s="19">
        <v>122.4342</v>
      </c>
      <c r="AD24" s="19">
        <v>799.33420000000001</v>
      </c>
      <c r="AE24" s="19" t="s">
        <v>14</v>
      </c>
      <c r="AF24" s="19" t="s">
        <v>11</v>
      </c>
      <c r="AG24" s="19" t="s">
        <v>488</v>
      </c>
      <c r="AH24" s="19"/>
      <c r="AI24" s="19" t="s">
        <v>547</v>
      </c>
      <c r="AJ24" s="7" t="s">
        <v>3313</v>
      </c>
      <c r="AK24" s="7" t="s">
        <v>3154</v>
      </c>
      <c r="AL24" s="19" t="s">
        <v>665</v>
      </c>
      <c r="AM24" s="19" t="s">
        <v>3314</v>
      </c>
      <c r="AN24" s="19"/>
      <c r="AO24" s="19" t="s">
        <v>684</v>
      </c>
      <c r="AP24" s="19"/>
      <c r="AQ24" s="19"/>
      <c r="AR24" s="19"/>
      <c r="AS24" s="19" t="s">
        <v>494</v>
      </c>
      <c r="AT24" s="19" t="s">
        <v>512</v>
      </c>
      <c r="AU24" s="19" t="s">
        <v>3309</v>
      </c>
      <c r="AV24" s="22">
        <v>43849.615046296298</v>
      </c>
      <c r="AW24" s="19" t="s">
        <v>496</v>
      </c>
      <c r="AX24" s="19"/>
      <c r="AY24" s="19" t="s">
        <v>2594</v>
      </c>
      <c r="AZ24" s="22">
        <v>43863.698842592603</v>
      </c>
      <c r="BA24" s="19" t="s">
        <v>3315</v>
      </c>
      <c r="BB24" s="19" t="s">
        <v>498</v>
      </c>
      <c r="BC24" s="19" t="s">
        <v>499</v>
      </c>
      <c r="BD24" s="19"/>
      <c r="BE24" s="19"/>
      <c r="BF24" s="19" t="s">
        <v>500</v>
      </c>
      <c r="BG24" s="19"/>
      <c r="BH24" s="19"/>
      <c r="BI24" s="19"/>
      <c r="BJ24" s="7"/>
      <c r="BK24" s="12" t="str">
        <f>VLOOKUP(B24,'3月'!C:L,9,FALSE)</f>
        <v>气悬浮失效</v>
      </c>
      <c r="BL24" s="12"/>
      <c r="BM24" s="12" t="str">
        <f>VLOOKUP(B24,'3月'!C:L,10,FALSE)</f>
        <v>安路普</v>
      </c>
      <c r="BN24" s="12"/>
    </row>
    <row r="25" spans="1:66" ht="24" customHeight="1">
      <c r="A25" s="19" t="s">
        <v>3316</v>
      </c>
      <c r="B25" s="19" t="e">
        <f>VLOOKUP(A25,欧曼5月5日!B:C,2,FALSE)</f>
        <v>#N/A</v>
      </c>
      <c r="C25" s="19"/>
      <c r="D25" s="19" t="s">
        <v>3317</v>
      </c>
      <c r="E25" s="19" t="s">
        <v>479</v>
      </c>
      <c r="F25" s="19" t="s">
        <v>480</v>
      </c>
      <c r="G25" s="19"/>
      <c r="H25" s="19" t="s">
        <v>3318</v>
      </c>
      <c r="I25" s="19" t="s">
        <v>3319</v>
      </c>
      <c r="J25" s="19" t="s">
        <v>3320</v>
      </c>
      <c r="K25" s="19" t="s">
        <v>3321</v>
      </c>
      <c r="L25" s="22">
        <v>43747</v>
      </c>
      <c r="M25" s="22">
        <v>43725</v>
      </c>
      <c r="N25" s="19">
        <v>32845</v>
      </c>
      <c r="O25" s="19"/>
      <c r="P25" s="19"/>
      <c r="Q25" s="22">
        <v>43849.564756944397</v>
      </c>
      <c r="R25" s="19" t="s">
        <v>485</v>
      </c>
      <c r="S25" s="19" t="s">
        <v>663</v>
      </c>
      <c r="T25" s="19"/>
      <c r="U25" s="19"/>
      <c r="V25" s="19"/>
      <c r="W25" s="19" t="s">
        <v>609</v>
      </c>
      <c r="X25" s="19" t="s">
        <v>38</v>
      </c>
      <c r="Y25" s="19" t="s">
        <v>100</v>
      </c>
      <c r="Z25" s="19">
        <v>79.38</v>
      </c>
      <c r="AA25" s="19">
        <v>0</v>
      </c>
      <c r="AB25" s="19">
        <v>0</v>
      </c>
      <c r="AC25" s="19">
        <v>0</v>
      </c>
      <c r="AD25" s="19">
        <v>79.38</v>
      </c>
      <c r="AE25" s="19" t="s">
        <v>14</v>
      </c>
      <c r="AF25" s="19" t="s">
        <v>11</v>
      </c>
      <c r="AG25" s="19" t="s">
        <v>488</v>
      </c>
      <c r="AH25" s="19"/>
      <c r="AI25" s="19" t="s">
        <v>612</v>
      </c>
      <c r="AJ25" s="7" t="s">
        <v>3322</v>
      </c>
      <c r="AK25" s="7" t="s">
        <v>3123</v>
      </c>
      <c r="AL25" s="19" t="s">
        <v>665</v>
      </c>
      <c r="AM25" s="19" t="s">
        <v>3323</v>
      </c>
      <c r="AN25" s="19"/>
      <c r="AO25" s="19" t="s">
        <v>711</v>
      </c>
      <c r="AP25" s="19"/>
      <c r="AQ25" s="19"/>
      <c r="AR25" s="19"/>
      <c r="AS25" s="19" t="s">
        <v>494</v>
      </c>
      <c r="AT25" s="19" t="s">
        <v>512</v>
      </c>
      <c r="AU25" s="19" t="s">
        <v>3318</v>
      </c>
      <c r="AV25" s="22">
        <v>43849.602847222202</v>
      </c>
      <c r="AW25" s="19" t="s">
        <v>496</v>
      </c>
      <c r="AX25" s="19"/>
      <c r="AY25" s="19" t="s">
        <v>2594</v>
      </c>
      <c r="AZ25" s="22">
        <v>43863.690995370402</v>
      </c>
      <c r="BA25" s="19" t="s">
        <v>3324</v>
      </c>
      <c r="BB25" s="19" t="s">
        <v>498</v>
      </c>
      <c r="BC25" s="19" t="s">
        <v>499</v>
      </c>
      <c r="BD25" s="19"/>
      <c r="BE25" s="19"/>
      <c r="BF25" s="19" t="s">
        <v>500</v>
      </c>
      <c r="BG25" s="19"/>
      <c r="BH25" s="19"/>
      <c r="BI25" s="19"/>
    </row>
    <row r="26" spans="1:66" ht="24" customHeight="1">
      <c r="A26" s="19" t="s">
        <v>3325</v>
      </c>
      <c r="B26" s="19" t="e">
        <f>VLOOKUP(A26,欧曼5月5日!B:C,2,FALSE)</f>
        <v>#N/A</v>
      </c>
      <c r="C26" s="19"/>
      <c r="D26" s="19" t="s">
        <v>3326</v>
      </c>
      <c r="E26" s="19" t="s">
        <v>479</v>
      </c>
      <c r="F26" s="19" t="s">
        <v>480</v>
      </c>
      <c r="G26" s="19"/>
      <c r="H26" s="19" t="s">
        <v>1879</v>
      </c>
      <c r="I26" s="19" t="s">
        <v>1880</v>
      </c>
      <c r="J26" s="19" t="s">
        <v>1881</v>
      </c>
      <c r="K26" s="19" t="s">
        <v>3327</v>
      </c>
      <c r="L26" s="22">
        <v>43606</v>
      </c>
      <c r="M26" s="22">
        <v>43551</v>
      </c>
      <c r="N26" s="19">
        <v>71088</v>
      </c>
      <c r="O26" s="19"/>
      <c r="P26" s="19"/>
      <c r="Q26" s="22">
        <v>43849.460046296299</v>
      </c>
      <c r="R26" s="19" t="s">
        <v>485</v>
      </c>
      <c r="S26" s="19" t="s">
        <v>486</v>
      </c>
      <c r="T26" s="19"/>
      <c r="U26" s="19"/>
      <c r="V26" s="19"/>
      <c r="W26" s="19" t="s">
        <v>505</v>
      </c>
      <c r="X26" s="19" t="s">
        <v>411</v>
      </c>
      <c r="Y26" s="19" t="s">
        <v>410</v>
      </c>
      <c r="Z26" s="19">
        <v>111.72</v>
      </c>
      <c r="AA26" s="19">
        <v>359.67</v>
      </c>
      <c r="AB26" s="19">
        <v>0</v>
      </c>
      <c r="AC26" s="19">
        <v>97.110900000000001</v>
      </c>
      <c r="AD26" s="19">
        <v>568.5009</v>
      </c>
      <c r="AE26" s="19" t="s">
        <v>14</v>
      </c>
      <c r="AF26" s="19" t="s">
        <v>11</v>
      </c>
      <c r="AG26" s="19" t="s">
        <v>488</v>
      </c>
      <c r="AH26" s="19" t="s">
        <v>3328</v>
      </c>
      <c r="AI26" s="19" t="s">
        <v>507</v>
      </c>
      <c r="AJ26" s="7" t="s">
        <v>3329</v>
      </c>
      <c r="AK26" s="8" t="s">
        <v>3230</v>
      </c>
      <c r="AL26" s="19" t="s">
        <v>535</v>
      </c>
      <c r="AM26" s="19" t="s">
        <v>3330</v>
      </c>
      <c r="AN26" s="19"/>
      <c r="AO26" s="19" t="s">
        <v>684</v>
      </c>
      <c r="AP26" s="19"/>
      <c r="AQ26" s="19"/>
      <c r="AR26" s="19"/>
      <c r="AS26" s="19" t="s">
        <v>494</v>
      </c>
      <c r="AT26" s="19" t="s">
        <v>495</v>
      </c>
      <c r="AU26" s="19" t="s">
        <v>1879</v>
      </c>
      <c r="AV26" s="22">
        <v>43849.601400462998</v>
      </c>
      <c r="AW26" s="19" t="s">
        <v>496</v>
      </c>
      <c r="AX26" s="19"/>
      <c r="AY26" s="19" t="s">
        <v>2594</v>
      </c>
      <c r="AZ26" s="22">
        <v>43863.745011574101</v>
      </c>
      <c r="BA26" s="19" t="s">
        <v>3331</v>
      </c>
      <c r="BB26" s="19" t="s">
        <v>498</v>
      </c>
      <c r="BC26" s="19" t="s">
        <v>499</v>
      </c>
      <c r="BD26" s="19"/>
      <c r="BE26" s="19"/>
      <c r="BF26" s="19" t="s">
        <v>500</v>
      </c>
      <c r="BG26" s="19"/>
      <c r="BH26" s="19"/>
      <c r="BI26" s="19"/>
    </row>
    <row r="27" spans="1:66" ht="24" customHeight="1">
      <c r="A27" s="19" t="s">
        <v>222</v>
      </c>
      <c r="B27" s="19" t="str">
        <f>VLOOKUP(A27,欧曼5月5日!B:C,2,FALSE)</f>
        <v>RCMFT010719202001190001</v>
      </c>
      <c r="C27" s="19"/>
      <c r="D27" s="19" t="s">
        <v>3332</v>
      </c>
      <c r="E27" s="19" t="s">
        <v>628</v>
      </c>
      <c r="F27" s="19" t="s">
        <v>480</v>
      </c>
      <c r="G27" s="19"/>
      <c r="H27" s="19" t="s">
        <v>1387</v>
      </c>
      <c r="I27" s="19" t="s">
        <v>1388</v>
      </c>
      <c r="J27" s="19" t="s">
        <v>1389</v>
      </c>
      <c r="K27" s="19" t="s">
        <v>3333</v>
      </c>
      <c r="L27" s="22">
        <v>43753</v>
      </c>
      <c r="M27" s="22">
        <v>43739</v>
      </c>
      <c r="N27" s="19">
        <v>14836</v>
      </c>
      <c r="O27" s="19"/>
      <c r="P27" s="19"/>
      <c r="Q27" s="22">
        <v>43843.538472222201</v>
      </c>
      <c r="R27" s="19" t="s">
        <v>485</v>
      </c>
      <c r="S27" s="19" t="s">
        <v>544</v>
      </c>
      <c r="T27" s="19"/>
      <c r="U27" s="19"/>
      <c r="V27" s="19"/>
      <c r="W27" s="19" t="s">
        <v>609</v>
      </c>
      <c r="X27" s="19" t="s">
        <v>38</v>
      </c>
      <c r="Y27" s="19" t="s">
        <v>68</v>
      </c>
      <c r="Z27" s="19">
        <v>79.38</v>
      </c>
      <c r="AA27" s="19">
        <v>2944.62</v>
      </c>
      <c r="AB27" s="19">
        <v>0</v>
      </c>
      <c r="AC27" s="19">
        <v>795.04740000000004</v>
      </c>
      <c r="AD27" s="19">
        <v>3819.0473999999999</v>
      </c>
      <c r="AE27" s="19" t="s">
        <v>14</v>
      </c>
      <c r="AF27" s="19" t="s">
        <v>11</v>
      </c>
      <c r="AG27" s="19" t="s">
        <v>488</v>
      </c>
      <c r="AH27" s="19"/>
      <c r="AI27" s="19" t="s">
        <v>612</v>
      </c>
      <c r="AJ27" s="7" t="s">
        <v>3334</v>
      </c>
      <c r="AK27" s="7" t="s">
        <v>3335</v>
      </c>
      <c r="AL27" s="19" t="s">
        <v>548</v>
      </c>
      <c r="AM27" s="19" t="s">
        <v>3336</v>
      </c>
      <c r="AN27" s="19"/>
      <c r="AO27" s="19" t="s">
        <v>1394</v>
      </c>
      <c r="AP27" s="19"/>
      <c r="AQ27" s="19"/>
      <c r="AR27" s="19"/>
      <c r="AS27" s="19" t="s">
        <v>494</v>
      </c>
      <c r="AT27" s="19" t="s">
        <v>512</v>
      </c>
      <c r="AU27" s="19" t="s">
        <v>1387</v>
      </c>
      <c r="AV27" s="22">
        <v>43849.484849537002</v>
      </c>
      <c r="AW27" s="19" t="s">
        <v>496</v>
      </c>
      <c r="AX27" s="19"/>
      <c r="AY27" s="19" t="s">
        <v>3285</v>
      </c>
      <c r="AZ27" s="22">
        <v>43862.567280092597</v>
      </c>
      <c r="BA27" s="19" t="s">
        <v>3337</v>
      </c>
      <c r="BB27" s="19" t="s">
        <v>498</v>
      </c>
      <c r="BC27" s="19" t="s">
        <v>499</v>
      </c>
      <c r="BD27" s="19"/>
      <c r="BE27" s="19"/>
      <c r="BF27" s="19" t="s">
        <v>500</v>
      </c>
      <c r="BG27" s="19"/>
      <c r="BH27" s="19"/>
      <c r="BI27" s="19"/>
      <c r="BJ27" s="7"/>
      <c r="BK27" s="12" t="str">
        <f>VLOOKUP(B27,'3月'!C:L,9,FALSE)</f>
        <v>气囊崩开</v>
      </c>
      <c r="BL27" s="12">
        <f>VLOOKUP(B27,'3月'!C:J,8,FALSE)</f>
        <v>180210</v>
      </c>
      <c r="BM27" s="12" t="str">
        <f>VLOOKUP(B27,'3月'!C:L,10,FALSE)</f>
        <v>安路普</v>
      </c>
      <c r="BN27" s="12"/>
    </row>
    <row r="28" spans="1:66" ht="24" customHeight="1">
      <c r="A28" s="19" t="s">
        <v>3338</v>
      </c>
      <c r="B28" s="19" t="e">
        <f>VLOOKUP(A28,欧曼5月5日!B:C,2,FALSE)</f>
        <v>#N/A</v>
      </c>
      <c r="C28" s="19"/>
      <c r="D28" s="19" t="s">
        <v>3339</v>
      </c>
      <c r="E28" s="19" t="s">
        <v>479</v>
      </c>
      <c r="F28" s="19" t="s">
        <v>480</v>
      </c>
      <c r="G28" s="19"/>
      <c r="H28" s="19" t="s">
        <v>1697</v>
      </c>
      <c r="I28" s="19" t="s">
        <v>1698</v>
      </c>
      <c r="J28" s="19" t="s">
        <v>1699</v>
      </c>
      <c r="K28" s="19" t="s">
        <v>3340</v>
      </c>
      <c r="L28" s="22">
        <v>43668</v>
      </c>
      <c r="M28" s="22">
        <v>43646</v>
      </c>
      <c r="N28" s="19">
        <v>14781</v>
      </c>
      <c r="O28" s="19"/>
      <c r="P28" s="19"/>
      <c r="Q28" s="22">
        <v>43846.367615740703</v>
      </c>
      <c r="R28" s="19" t="s">
        <v>485</v>
      </c>
      <c r="S28" s="19" t="s">
        <v>663</v>
      </c>
      <c r="T28" s="19"/>
      <c r="U28" s="19"/>
      <c r="V28" s="19"/>
      <c r="W28" s="19" t="s">
        <v>609</v>
      </c>
      <c r="X28" s="19" t="s">
        <v>38</v>
      </c>
      <c r="Y28" s="19" t="s">
        <v>100</v>
      </c>
      <c r="Z28" s="19">
        <v>79.38</v>
      </c>
      <c r="AA28" s="19">
        <v>3158.75</v>
      </c>
      <c r="AB28" s="19">
        <v>0</v>
      </c>
      <c r="AC28" s="19">
        <v>852.86249999999995</v>
      </c>
      <c r="AD28" s="19">
        <v>4090.9924999999998</v>
      </c>
      <c r="AE28" s="19" t="s">
        <v>14</v>
      </c>
      <c r="AF28" s="19" t="s">
        <v>11</v>
      </c>
      <c r="AG28" s="19" t="s">
        <v>488</v>
      </c>
      <c r="AH28" s="19"/>
      <c r="AI28" s="19" t="s">
        <v>612</v>
      </c>
      <c r="AJ28" s="7" t="s">
        <v>3341</v>
      </c>
      <c r="AK28" s="7" t="s">
        <v>3335</v>
      </c>
      <c r="AL28" s="19" t="s">
        <v>2764</v>
      </c>
      <c r="AM28" s="19" t="s">
        <v>3342</v>
      </c>
      <c r="AN28" s="19"/>
      <c r="AO28" s="19" t="s">
        <v>557</v>
      </c>
      <c r="AP28" s="19"/>
      <c r="AQ28" s="19"/>
      <c r="AR28" s="19"/>
      <c r="AS28" s="19" t="s">
        <v>494</v>
      </c>
      <c r="AT28" s="19" t="s">
        <v>495</v>
      </c>
      <c r="AU28" s="19" t="s">
        <v>1697</v>
      </c>
      <c r="AV28" s="22">
        <v>43849.430393518502</v>
      </c>
      <c r="AW28" s="19" t="s">
        <v>496</v>
      </c>
      <c r="AX28" s="19"/>
      <c r="AY28" s="19" t="s">
        <v>2341</v>
      </c>
      <c r="AZ28" s="22">
        <v>43862.564097222203</v>
      </c>
      <c r="BA28" s="19" t="s">
        <v>3343</v>
      </c>
      <c r="BB28" s="19" t="s">
        <v>498</v>
      </c>
      <c r="BC28" s="19" t="s">
        <v>499</v>
      </c>
      <c r="BD28" s="19"/>
      <c r="BE28" s="19"/>
      <c r="BF28" s="19" t="s">
        <v>500</v>
      </c>
      <c r="BG28" s="19"/>
      <c r="BH28" s="19"/>
      <c r="BI28" s="19"/>
    </row>
    <row r="29" spans="1:66" ht="24" customHeight="1">
      <c r="A29" s="19" t="s">
        <v>3344</v>
      </c>
      <c r="B29" s="19" t="e">
        <f>VLOOKUP(A29,欧曼5月5日!B:C,2,FALSE)</f>
        <v>#N/A</v>
      </c>
      <c r="C29" s="19"/>
      <c r="D29" s="19" t="s">
        <v>3345</v>
      </c>
      <c r="E29" s="19" t="s">
        <v>479</v>
      </c>
      <c r="F29" s="19" t="s">
        <v>480</v>
      </c>
      <c r="G29" s="19">
        <v>1</v>
      </c>
      <c r="H29" s="19" t="s">
        <v>3346</v>
      </c>
      <c r="I29" s="19" t="s">
        <v>3347</v>
      </c>
      <c r="J29" s="19" t="s">
        <v>3348</v>
      </c>
      <c r="K29" s="19" t="s">
        <v>3349</v>
      </c>
      <c r="L29" s="22">
        <v>43530</v>
      </c>
      <c r="M29" s="22">
        <v>43515</v>
      </c>
      <c r="N29" s="19">
        <v>189070</v>
      </c>
      <c r="O29" s="19"/>
      <c r="P29" s="19"/>
      <c r="Q29" s="22">
        <v>43847.4452199074</v>
      </c>
      <c r="R29" s="19" t="s">
        <v>485</v>
      </c>
      <c r="S29" s="19" t="s">
        <v>486</v>
      </c>
      <c r="T29" s="19"/>
      <c r="U29" s="19"/>
      <c r="V29" s="19"/>
      <c r="W29" s="19" t="s">
        <v>487</v>
      </c>
      <c r="X29" s="19" t="s">
        <v>38</v>
      </c>
      <c r="Y29" s="19" t="s">
        <v>100</v>
      </c>
      <c r="Z29" s="19">
        <v>105.84</v>
      </c>
      <c r="AA29" s="19">
        <v>3158.75</v>
      </c>
      <c r="AB29" s="19">
        <v>0</v>
      </c>
      <c r="AC29" s="19">
        <v>852.86249999999995</v>
      </c>
      <c r="AD29" s="19">
        <v>4117.4525000000003</v>
      </c>
      <c r="AE29" s="19" t="s">
        <v>14</v>
      </c>
      <c r="AF29" s="19" t="s">
        <v>11</v>
      </c>
      <c r="AG29" s="19" t="s">
        <v>488</v>
      </c>
      <c r="AH29" s="19" t="s">
        <v>3350</v>
      </c>
      <c r="AI29" s="19" t="s">
        <v>489</v>
      </c>
      <c r="AJ29" s="7" t="s">
        <v>3351</v>
      </c>
      <c r="AK29" s="7" t="s">
        <v>3154</v>
      </c>
      <c r="AL29" s="19" t="s">
        <v>491</v>
      </c>
      <c r="AM29" s="19" t="s">
        <v>3352</v>
      </c>
      <c r="AN29" s="19"/>
      <c r="AO29" s="19" t="s">
        <v>1673</v>
      </c>
      <c r="AP29" s="19"/>
      <c r="AQ29" s="19"/>
      <c r="AR29" s="19" t="s">
        <v>3353</v>
      </c>
      <c r="AS29" s="19" t="s">
        <v>494</v>
      </c>
      <c r="AT29" s="19" t="s">
        <v>495</v>
      </c>
      <c r="AU29" s="19" t="s">
        <v>3354</v>
      </c>
      <c r="AV29" s="22">
        <v>43848.643530092602</v>
      </c>
      <c r="AW29" s="19" t="s">
        <v>496</v>
      </c>
      <c r="AX29" s="19"/>
      <c r="AY29" s="19" t="s">
        <v>3285</v>
      </c>
      <c r="AZ29" s="22">
        <v>43864.705335648097</v>
      </c>
      <c r="BA29" s="19" t="s">
        <v>3355</v>
      </c>
      <c r="BB29" s="19" t="s">
        <v>498</v>
      </c>
      <c r="BC29" s="19" t="s">
        <v>494</v>
      </c>
      <c r="BD29" s="19" t="s">
        <v>1423</v>
      </c>
      <c r="BE29" s="19" t="s">
        <v>3356</v>
      </c>
      <c r="BF29" s="19" t="s">
        <v>500</v>
      </c>
      <c r="BG29" s="19"/>
      <c r="BH29" s="19"/>
      <c r="BI29" s="19"/>
    </row>
    <row r="30" spans="1:66" ht="24" customHeight="1">
      <c r="A30" s="19" t="s">
        <v>3357</v>
      </c>
      <c r="B30" s="19" t="e">
        <f>VLOOKUP(A30,欧曼5月5日!B:C,2,FALSE)</f>
        <v>#N/A</v>
      </c>
      <c r="C30" s="19"/>
      <c r="D30" s="19" t="s">
        <v>3358</v>
      </c>
      <c r="E30" s="19" t="s">
        <v>479</v>
      </c>
      <c r="F30" s="19" t="s">
        <v>480</v>
      </c>
      <c r="G30" s="19"/>
      <c r="H30" s="19" t="s">
        <v>1400</v>
      </c>
      <c r="I30" s="19" t="s">
        <v>1401</v>
      </c>
      <c r="J30" s="19" t="s">
        <v>1402</v>
      </c>
      <c r="K30" s="19" t="s">
        <v>3359</v>
      </c>
      <c r="L30" s="22">
        <v>43646</v>
      </c>
      <c r="M30" s="22">
        <v>43645</v>
      </c>
      <c r="N30" s="19">
        <v>71381</v>
      </c>
      <c r="O30" s="19"/>
      <c r="P30" s="19"/>
      <c r="Q30" s="22">
        <v>43841.382569444402</v>
      </c>
      <c r="R30" s="19" t="s">
        <v>485</v>
      </c>
      <c r="S30" s="19" t="s">
        <v>486</v>
      </c>
      <c r="T30" s="19"/>
      <c r="U30" s="19"/>
      <c r="V30" s="19"/>
      <c r="W30" s="19" t="s">
        <v>487</v>
      </c>
      <c r="X30" s="19" t="s">
        <v>1404</v>
      </c>
      <c r="Y30" s="19" t="s">
        <v>1405</v>
      </c>
      <c r="Z30" s="19">
        <v>223.44</v>
      </c>
      <c r="AA30" s="19">
        <v>829.81</v>
      </c>
      <c r="AB30" s="19">
        <v>0</v>
      </c>
      <c r="AC30" s="19">
        <v>224.0487</v>
      </c>
      <c r="AD30" s="19">
        <v>1277.2987000000001</v>
      </c>
      <c r="AE30" s="19" t="s">
        <v>14</v>
      </c>
      <c r="AF30" s="19" t="s">
        <v>11</v>
      </c>
      <c r="AG30" s="19" t="s">
        <v>488</v>
      </c>
      <c r="AH30" s="19"/>
      <c r="AI30" s="19" t="s">
        <v>489</v>
      </c>
      <c r="AJ30" s="7" t="s">
        <v>3360</v>
      </c>
      <c r="AK30" s="7" t="s">
        <v>3154</v>
      </c>
      <c r="AL30" s="19" t="s">
        <v>600</v>
      </c>
      <c r="AM30" s="19" t="s">
        <v>3361</v>
      </c>
      <c r="AN30" s="19"/>
      <c r="AO30" s="19" t="s">
        <v>684</v>
      </c>
      <c r="AP30" s="19"/>
      <c r="AQ30" s="19"/>
      <c r="AR30" s="19"/>
      <c r="AS30" s="19" t="s">
        <v>494</v>
      </c>
      <c r="AT30" s="19" t="s">
        <v>495</v>
      </c>
      <c r="AU30" s="19" t="s">
        <v>1400</v>
      </c>
      <c r="AV30" s="22">
        <v>43848.632893518501</v>
      </c>
      <c r="AW30" s="19" t="s">
        <v>496</v>
      </c>
      <c r="AX30" s="19"/>
      <c r="AY30" s="19" t="s">
        <v>3285</v>
      </c>
      <c r="AZ30" s="22">
        <v>43850.651678240698</v>
      </c>
      <c r="BA30" s="19" t="s">
        <v>3362</v>
      </c>
      <c r="BB30" s="19" t="s">
        <v>498</v>
      </c>
      <c r="BC30" s="19" t="s">
        <v>499</v>
      </c>
      <c r="BD30" s="19"/>
      <c r="BE30" s="19"/>
      <c r="BF30" s="19" t="s">
        <v>500</v>
      </c>
      <c r="BG30" s="19"/>
      <c r="BH30" s="19"/>
      <c r="BI30" s="19"/>
    </row>
    <row r="31" spans="1:66" ht="24" customHeight="1">
      <c r="A31" s="19" t="s">
        <v>3363</v>
      </c>
      <c r="B31" s="19" t="e">
        <f>VLOOKUP(A31,欧曼5月5日!B:C,2,FALSE)</f>
        <v>#N/A</v>
      </c>
      <c r="C31" s="19"/>
      <c r="D31" s="19" t="s">
        <v>3364</v>
      </c>
      <c r="E31" s="19" t="s">
        <v>479</v>
      </c>
      <c r="F31" s="19" t="s">
        <v>480</v>
      </c>
      <c r="G31" s="19">
        <v>1</v>
      </c>
      <c r="H31" s="19" t="s">
        <v>1912</v>
      </c>
      <c r="I31" s="19" t="s">
        <v>1913</v>
      </c>
      <c r="J31" s="19" t="s">
        <v>1914</v>
      </c>
      <c r="K31" s="19" t="s">
        <v>3365</v>
      </c>
      <c r="L31" s="22">
        <v>43755</v>
      </c>
      <c r="M31" s="22">
        <v>43698</v>
      </c>
      <c r="N31" s="19">
        <v>43444</v>
      </c>
      <c r="O31" s="19"/>
      <c r="P31" s="19"/>
      <c r="Q31" s="22">
        <v>43848.332071759301</v>
      </c>
      <c r="R31" s="19" t="s">
        <v>485</v>
      </c>
      <c r="S31" s="19" t="s">
        <v>486</v>
      </c>
      <c r="T31" s="19"/>
      <c r="U31" s="19"/>
      <c r="V31" s="19"/>
      <c r="W31" s="19" t="s">
        <v>487</v>
      </c>
      <c r="X31" s="19" t="s">
        <v>38</v>
      </c>
      <c r="Y31" s="19" t="s">
        <v>95</v>
      </c>
      <c r="Z31" s="19">
        <v>95.76</v>
      </c>
      <c r="AA31" s="19">
        <v>0</v>
      </c>
      <c r="AB31" s="19">
        <v>0</v>
      </c>
      <c r="AC31" s="19">
        <v>0</v>
      </c>
      <c r="AD31" s="19">
        <v>95.76</v>
      </c>
      <c r="AE31" s="19" t="s">
        <v>14</v>
      </c>
      <c r="AF31" s="19" t="s">
        <v>11</v>
      </c>
      <c r="AG31" s="19" t="s">
        <v>488</v>
      </c>
      <c r="AH31" s="19"/>
      <c r="AI31" s="19" t="s">
        <v>489</v>
      </c>
      <c r="AJ31" s="7" t="s">
        <v>3366</v>
      </c>
      <c r="AK31" s="7" t="s">
        <v>3123</v>
      </c>
      <c r="AL31" s="19" t="s">
        <v>535</v>
      </c>
      <c r="AM31" s="19" t="s">
        <v>3367</v>
      </c>
      <c r="AN31" s="19"/>
      <c r="AO31" s="19" t="s">
        <v>684</v>
      </c>
      <c r="AP31" s="19"/>
      <c r="AQ31" s="19"/>
      <c r="AR31" s="19" t="s">
        <v>3368</v>
      </c>
      <c r="AS31" s="19" t="s">
        <v>494</v>
      </c>
      <c r="AT31" s="19" t="s">
        <v>512</v>
      </c>
      <c r="AU31" s="19" t="s">
        <v>1912</v>
      </c>
      <c r="AV31" s="22">
        <v>43848.4171180556</v>
      </c>
      <c r="AW31" s="19" t="s">
        <v>496</v>
      </c>
      <c r="AX31" s="19"/>
      <c r="AY31" s="19" t="s">
        <v>3285</v>
      </c>
      <c r="AZ31" s="22">
        <v>43864.782337962999</v>
      </c>
      <c r="BA31" s="19" t="s">
        <v>3369</v>
      </c>
      <c r="BB31" s="19" t="s">
        <v>498</v>
      </c>
      <c r="BC31" s="19" t="s">
        <v>499</v>
      </c>
      <c r="BD31" s="19"/>
      <c r="BE31" s="19"/>
      <c r="BF31" s="19" t="s">
        <v>500</v>
      </c>
      <c r="BG31" s="19"/>
      <c r="BH31" s="19"/>
      <c r="BI31" s="19"/>
    </row>
    <row r="32" spans="1:66" ht="24" customHeight="1">
      <c r="A32" s="19" t="s">
        <v>3370</v>
      </c>
      <c r="B32" s="19" t="e">
        <f>VLOOKUP(A32,欧曼5月5日!B:C,2,FALSE)</f>
        <v>#N/A</v>
      </c>
      <c r="C32" s="19"/>
      <c r="D32" s="19" t="s">
        <v>3371</v>
      </c>
      <c r="E32" s="19" t="s">
        <v>1069</v>
      </c>
      <c r="F32" s="19" t="s">
        <v>480</v>
      </c>
      <c r="G32" s="19">
        <v>2</v>
      </c>
      <c r="H32" s="19" t="s">
        <v>481</v>
      </c>
      <c r="I32" s="19" t="s">
        <v>482</v>
      </c>
      <c r="J32" s="19" t="s">
        <v>483</v>
      </c>
      <c r="K32" s="19" t="s">
        <v>3372</v>
      </c>
      <c r="L32" s="22">
        <v>43889</v>
      </c>
      <c r="M32" s="22">
        <v>43811</v>
      </c>
      <c r="N32" s="19">
        <v>129</v>
      </c>
      <c r="O32" s="19"/>
      <c r="P32" s="19"/>
      <c r="Q32" s="22">
        <v>43847.530138888898</v>
      </c>
      <c r="R32" s="19" t="s">
        <v>485</v>
      </c>
      <c r="S32" s="19" t="s">
        <v>486</v>
      </c>
      <c r="T32" s="19"/>
      <c r="U32" s="19"/>
      <c r="V32" s="19"/>
      <c r="W32" s="19" t="s">
        <v>545</v>
      </c>
      <c r="X32" s="19" t="s">
        <v>140</v>
      </c>
      <c r="Y32" s="19" t="s">
        <v>139</v>
      </c>
      <c r="Z32" s="19">
        <v>223.44</v>
      </c>
      <c r="AA32" s="19">
        <v>147.12</v>
      </c>
      <c r="AB32" s="19">
        <v>0</v>
      </c>
      <c r="AC32" s="19">
        <v>39.7224</v>
      </c>
      <c r="AD32" s="19">
        <v>410.2824</v>
      </c>
      <c r="AE32" s="19" t="s">
        <v>14</v>
      </c>
      <c r="AF32" s="19" t="s">
        <v>11</v>
      </c>
      <c r="AG32" s="19" t="s">
        <v>488</v>
      </c>
      <c r="AH32" s="19"/>
      <c r="AI32" s="19" t="s">
        <v>547</v>
      </c>
      <c r="AJ32" s="7" t="s">
        <v>3373</v>
      </c>
      <c r="AK32" s="7" t="s">
        <v>3154</v>
      </c>
      <c r="AL32" s="19" t="s">
        <v>491</v>
      </c>
      <c r="AM32" s="19" t="s">
        <v>3374</v>
      </c>
      <c r="AN32" s="19"/>
      <c r="AO32" s="19" t="s">
        <v>493</v>
      </c>
      <c r="AP32" s="19"/>
      <c r="AQ32" s="19"/>
      <c r="AR32" s="19" t="s">
        <v>3375</v>
      </c>
      <c r="AS32" s="19" t="s">
        <v>494</v>
      </c>
      <c r="AT32" s="19" t="s">
        <v>495</v>
      </c>
      <c r="AU32" s="19" t="s">
        <v>481</v>
      </c>
      <c r="AV32" s="22">
        <v>43847.982870370397</v>
      </c>
      <c r="AW32" s="19" t="s">
        <v>496</v>
      </c>
      <c r="AX32" s="19"/>
      <c r="AY32" s="19" t="s">
        <v>3376</v>
      </c>
      <c r="AZ32" s="22">
        <v>43881.385011574101</v>
      </c>
      <c r="BA32" s="19" t="s">
        <v>3377</v>
      </c>
      <c r="BB32" s="19" t="s">
        <v>500</v>
      </c>
      <c r="BC32" s="19"/>
      <c r="BD32" s="19"/>
      <c r="BE32" s="19"/>
      <c r="BF32" s="19" t="s">
        <v>500</v>
      </c>
      <c r="BG32" s="19"/>
      <c r="BH32" s="19"/>
      <c r="BI32" s="19"/>
    </row>
    <row r="33" spans="1:61" ht="24" customHeight="1">
      <c r="A33" s="19" t="s">
        <v>3378</v>
      </c>
      <c r="B33" s="19" t="e">
        <f>VLOOKUP(A33,欧曼5月5日!B:C,2,FALSE)</f>
        <v>#N/A</v>
      </c>
      <c r="C33" s="19"/>
      <c r="D33" s="19" t="s">
        <v>3379</v>
      </c>
      <c r="E33" s="19" t="s">
        <v>479</v>
      </c>
      <c r="F33" s="19" t="s">
        <v>480</v>
      </c>
      <c r="G33" s="19"/>
      <c r="H33" s="19" t="s">
        <v>2990</v>
      </c>
      <c r="I33" s="19" t="s">
        <v>2991</v>
      </c>
      <c r="J33" s="19" t="s">
        <v>2992</v>
      </c>
      <c r="K33" s="19" t="s">
        <v>3380</v>
      </c>
      <c r="L33" s="22">
        <v>43611</v>
      </c>
      <c r="M33" s="22">
        <v>43575</v>
      </c>
      <c r="N33" s="19">
        <v>106761</v>
      </c>
      <c r="O33" s="19"/>
      <c r="P33" s="19"/>
      <c r="Q33" s="22">
        <v>43846.592604166697</v>
      </c>
      <c r="R33" s="19" t="s">
        <v>485</v>
      </c>
      <c r="S33" s="19" t="s">
        <v>486</v>
      </c>
      <c r="T33" s="19"/>
      <c r="U33" s="19"/>
      <c r="V33" s="19"/>
      <c r="W33" s="19" t="s">
        <v>545</v>
      </c>
      <c r="X33" s="19" t="s">
        <v>13</v>
      </c>
      <c r="Y33" s="19" t="s">
        <v>12</v>
      </c>
      <c r="Z33" s="19">
        <v>223.44</v>
      </c>
      <c r="AA33" s="19">
        <v>453.46</v>
      </c>
      <c r="AB33" s="19">
        <v>0</v>
      </c>
      <c r="AC33" s="19">
        <v>122.4342</v>
      </c>
      <c r="AD33" s="19">
        <v>799.33420000000001</v>
      </c>
      <c r="AE33" s="19" t="s">
        <v>14</v>
      </c>
      <c r="AF33" s="19" t="s">
        <v>11</v>
      </c>
      <c r="AG33" s="19" t="s">
        <v>488</v>
      </c>
      <c r="AH33" s="19"/>
      <c r="AI33" s="19" t="s">
        <v>547</v>
      </c>
      <c r="AJ33" s="7" t="s">
        <v>3381</v>
      </c>
      <c r="AK33" s="8" t="s">
        <v>3154</v>
      </c>
      <c r="AL33" s="19" t="s">
        <v>665</v>
      </c>
      <c r="AM33" s="19" t="s">
        <v>3382</v>
      </c>
      <c r="AN33" s="19"/>
      <c r="AO33" s="19" t="s">
        <v>684</v>
      </c>
      <c r="AP33" s="19"/>
      <c r="AQ33" s="19"/>
      <c r="AR33" s="19"/>
      <c r="AS33" s="19" t="s">
        <v>494</v>
      </c>
      <c r="AT33" s="19" t="s">
        <v>495</v>
      </c>
      <c r="AU33" s="19" t="s">
        <v>2990</v>
      </c>
      <c r="AV33" s="22">
        <v>43847.7514814815</v>
      </c>
      <c r="AW33" s="19" t="s">
        <v>496</v>
      </c>
      <c r="AX33" s="19"/>
      <c r="AY33" s="19" t="s">
        <v>3174</v>
      </c>
      <c r="AZ33" s="22">
        <v>43851.456759259301</v>
      </c>
      <c r="BA33" s="19" t="s">
        <v>3383</v>
      </c>
      <c r="BB33" s="19" t="s">
        <v>500</v>
      </c>
      <c r="BC33" s="19"/>
      <c r="BD33" s="19"/>
      <c r="BE33" s="19"/>
      <c r="BF33" s="19" t="s">
        <v>500</v>
      </c>
      <c r="BG33" s="19"/>
      <c r="BH33" s="19"/>
      <c r="BI33" s="19"/>
    </row>
    <row r="34" spans="1:61" ht="24" customHeight="1">
      <c r="A34" s="19" t="s">
        <v>3384</v>
      </c>
      <c r="B34" s="19" t="e">
        <f>VLOOKUP(A34,欧曼5月5日!B:C,2,FALSE)</f>
        <v>#N/A</v>
      </c>
      <c r="C34" s="19"/>
      <c r="D34" s="19" t="s">
        <v>3385</v>
      </c>
      <c r="E34" s="19" t="s">
        <v>479</v>
      </c>
      <c r="F34" s="19" t="s">
        <v>480</v>
      </c>
      <c r="G34" s="19"/>
      <c r="H34" s="19" t="s">
        <v>2562</v>
      </c>
      <c r="I34" s="19" t="s">
        <v>2563</v>
      </c>
      <c r="J34" s="19" t="s">
        <v>2564</v>
      </c>
      <c r="K34" s="19" t="s">
        <v>3386</v>
      </c>
      <c r="L34" s="22">
        <v>43403</v>
      </c>
      <c r="M34" s="22">
        <v>43400</v>
      </c>
      <c r="N34" s="19">
        <v>299319</v>
      </c>
      <c r="O34" s="19"/>
      <c r="P34" s="19"/>
      <c r="Q34" s="22">
        <v>43847.683182870402</v>
      </c>
      <c r="R34" s="19" t="s">
        <v>485</v>
      </c>
      <c r="S34" s="19" t="s">
        <v>486</v>
      </c>
      <c r="T34" s="19"/>
      <c r="U34" s="19"/>
      <c r="V34" s="19"/>
      <c r="W34" s="19" t="s">
        <v>3167</v>
      </c>
      <c r="X34" s="19" t="s">
        <v>293</v>
      </c>
      <c r="Y34" s="19" t="s">
        <v>292</v>
      </c>
      <c r="Z34" s="19">
        <v>95.76</v>
      </c>
      <c r="AA34" s="19">
        <v>485.98</v>
      </c>
      <c r="AB34" s="19">
        <v>0</v>
      </c>
      <c r="AC34" s="19">
        <v>131.21459999999999</v>
      </c>
      <c r="AD34" s="19">
        <v>712.95460000000003</v>
      </c>
      <c r="AE34" s="19" t="s">
        <v>14</v>
      </c>
      <c r="AF34" s="19" t="s">
        <v>11</v>
      </c>
      <c r="AG34" s="19" t="s">
        <v>488</v>
      </c>
      <c r="AH34" s="19" t="s">
        <v>3387</v>
      </c>
      <c r="AI34" s="19" t="s">
        <v>3168</v>
      </c>
      <c r="AJ34" s="7" t="s">
        <v>3388</v>
      </c>
      <c r="AK34" s="7" t="s">
        <v>3170</v>
      </c>
      <c r="AL34" s="19" t="s">
        <v>600</v>
      </c>
      <c r="AM34" s="19" t="s">
        <v>3389</v>
      </c>
      <c r="AN34" s="19"/>
      <c r="AO34" s="19" t="s">
        <v>646</v>
      </c>
      <c r="AP34" s="19"/>
      <c r="AQ34" s="19"/>
      <c r="AR34" s="19"/>
      <c r="AS34" s="19" t="s">
        <v>499</v>
      </c>
      <c r="AT34" s="19" t="s">
        <v>495</v>
      </c>
      <c r="AU34" s="19" t="s">
        <v>2562</v>
      </c>
      <c r="AV34" s="22">
        <v>43847.717835648102</v>
      </c>
      <c r="AW34" s="19" t="s">
        <v>496</v>
      </c>
      <c r="AX34" s="19"/>
      <c r="AY34" s="19" t="s">
        <v>3174</v>
      </c>
      <c r="AZ34" s="22">
        <v>43851.667800925898</v>
      </c>
      <c r="BA34" s="19" t="s">
        <v>3390</v>
      </c>
      <c r="BB34" s="19" t="s">
        <v>500</v>
      </c>
      <c r="BC34" s="19"/>
      <c r="BD34" s="19"/>
      <c r="BE34" s="19"/>
      <c r="BF34" s="19" t="s">
        <v>500</v>
      </c>
      <c r="BG34" s="19"/>
      <c r="BH34" s="19"/>
      <c r="BI34" s="19"/>
    </row>
    <row r="35" spans="1:61" ht="24" customHeight="1">
      <c r="A35" s="19" t="s">
        <v>3391</v>
      </c>
      <c r="B35" s="19" t="e">
        <f>VLOOKUP(A35,欧曼5月5日!B:C,2,FALSE)</f>
        <v>#N/A</v>
      </c>
      <c r="C35" s="19"/>
      <c r="D35" s="19" t="s">
        <v>3392</v>
      </c>
      <c r="E35" s="19" t="s">
        <v>479</v>
      </c>
      <c r="F35" s="19" t="s">
        <v>480</v>
      </c>
      <c r="G35" s="19"/>
      <c r="H35" s="19" t="s">
        <v>2005</v>
      </c>
      <c r="I35" s="19" t="s">
        <v>2006</v>
      </c>
      <c r="J35" s="19" t="s">
        <v>2007</v>
      </c>
      <c r="K35" s="19" t="s">
        <v>3393</v>
      </c>
      <c r="L35" s="22">
        <v>43521</v>
      </c>
      <c r="M35" s="22">
        <v>43465</v>
      </c>
      <c r="N35" s="19">
        <v>216404</v>
      </c>
      <c r="O35" s="19"/>
      <c r="P35" s="19"/>
      <c r="Q35" s="22">
        <v>43846.583333333299</v>
      </c>
      <c r="R35" s="19" t="s">
        <v>485</v>
      </c>
      <c r="S35" s="19" t="s">
        <v>486</v>
      </c>
      <c r="T35" s="19"/>
      <c r="U35" s="19"/>
      <c r="V35" s="19"/>
      <c r="W35" s="19" t="s">
        <v>609</v>
      </c>
      <c r="X35" s="19" t="s">
        <v>38</v>
      </c>
      <c r="Y35" s="19" t="s">
        <v>37</v>
      </c>
      <c r="Z35" s="19">
        <v>105.84</v>
      </c>
      <c r="AA35" s="19">
        <v>2507</v>
      </c>
      <c r="AB35" s="19">
        <v>0</v>
      </c>
      <c r="AC35" s="19">
        <v>676.89</v>
      </c>
      <c r="AD35" s="19">
        <v>3289.73</v>
      </c>
      <c r="AE35" s="19" t="s">
        <v>14</v>
      </c>
      <c r="AF35" s="19" t="s">
        <v>11</v>
      </c>
      <c r="AG35" s="19" t="s">
        <v>488</v>
      </c>
      <c r="AH35" s="19"/>
      <c r="AI35" s="19" t="s">
        <v>612</v>
      </c>
      <c r="AJ35" s="7" t="s">
        <v>3394</v>
      </c>
      <c r="AK35" s="8" t="s">
        <v>3154</v>
      </c>
      <c r="AL35" s="19" t="s">
        <v>665</v>
      </c>
      <c r="AM35" s="19" t="s">
        <v>3395</v>
      </c>
      <c r="AN35" s="19"/>
      <c r="AO35" s="19" t="s">
        <v>1394</v>
      </c>
      <c r="AP35" s="19"/>
      <c r="AQ35" s="19"/>
      <c r="AR35" s="19"/>
      <c r="AS35" s="19" t="s">
        <v>494</v>
      </c>
      <c r="AT35" s="19" t="s">
        <v>495</v>
      </c>
      <c r="AU35" s="19" t="s">
        <v>2005</v>
      </c>
      <c r="AV35" s="22">
        <v>43847.683865740699</v>
      </c>
      <c r="AW35" s="19" t="s">
        <v>496</v>
      </c>
      <c r="AX35" s="19"/>
      <c r="AY35" s="19" t="s">
        <v>1735</v>
      </c>
      <c r="AZ35" s="22">
        <v>43865.730798611097</v>
      </c>
      <c r="BA35" s="19" t="s">
        <v>3396</v>
      </c>
      <c r="BB35" s="19" t="s">
        <v>500</v>
      </c>
      <c r="BC35" s="19"/>
      <c r="BD35" s="19"/>
      <c r="BE35" s="19"/>
      <c r="BF35" s="19" t="s">
        <v>500</v>
      </c>
      <c r="BG35" s="19"/>
      <c r="BH35" s="19"/>
      <c r="BI35" s="19"/>
    </row>
    <row r="36" spans="1:61" ht="24" customHeight="1">
      <c r="A36" s="19" t="s">
        <v>3397</v>
      </c>
      <c r="B36" s="19" t="e">
        <f>VLOOKUP(A36,欧曼5月5日!B:C,2,FALSE)</f>
        <v>#N/A</v>
      </c>
      <c r="C36" s="19"/>
      <c r="D36" s="19" t="s">
        <v>3398</v>
      </c>
      <c r="E36" s="19" t="s">
        <v>479</v>
      </c>
      <c r="F36" s="19" t="s">
        <v>480</v>
      </c>
      <c r="G36" s="19"/>
      <c r="H36" s="19" t="s">
        <v>3399</v>
      </c>
      <c r="I36" s="19" t="s">
        <v>3400</v>
      </c>
      <c r="J36" s="19" t="s">
        <v>3401</v>
      </c>
      <c r="K36" s="19" t="s">
        <v>3402</v>
      </c>
      <c r="L36" s="22">
        <v>43481</v>
      </c>
      <c r="M36" s="22">
        <v>43474</v>
      </c>
      <c r="N36" s="19">
        <v>61780</v>
      </c>
      <c r="O36" s="19"/>
      <c r="P36" s="19"/>
      <c r="Q36" s="22">
        <v>43846.331087963001</v>
      </c>
      <c r="R36" s="19" t="s">
        <v>485</v>
      </c>
      <c r="S36" s="19" t="s">
        <v>486</v>
      </c>
      <c r="T36" s="19"/>
      <c r="U36" s="19"/>
      <c r="V36" s="19"/>
      <c r="W36" s="19" t="s">
        <v>487</v>
      </c>
      <c r="X36" s="19" t="s">
        <v>1404</v>
      </c>
      <c r="Y36" s="19" t="s">
        <v>1405</v>
      </c>
      <c r="Z36" s="19">
        <v>223.44</v>
      </c>
      <c r="AA36" s="19">
        <v>739.89</v>
      </c>
      <c r="AB36" s="19">
        <v>0</v>
      </c>
      <c r="AC36" s="19">
        <v>199.77029999999999</v>
      </c>
      <c r="AD36" s="19">
        <v>1163.1003000000001</v>
      </c>
      <c r="AE36" s="19" t="s">
        <v>14</v>
      </c>
      <c r="AF36" s="19" t="s">
        <v>11</v>
      </c>
      <c r="AG36" s="19" t="s">
        <v>488</v>
      </c>
      <c r="AH36" s="19"/>
      <c r="AI36" s="19" t="s">
        <v>489</v>
      </c>
      <c r="AJ36" s="7" t="s">
        <v>3403</v>
      </c>
      <c r="AK36" s="8" t="s">
        <v>3154</v>
      </c>
      <c r="AL36" s="19" t="s">
        <v>701</v>
      </c>
      <c r="AM36" s="19" t="s">
        <v>3404</v>
      </c>
      <c r="AN36" s="19"/>
      <c r="AO36" s="19" t="s">
        <v>493</v>
      </c>
      <c r="AP36" s="19"/>
      <c r="AQ36" s="19"/>
      <c r="AR36" s="19"/>
      <c r="AS36" s="19" t="s">
        <v>494</v>
      </c>
      <c r="AT36" s="19" t="s">
        <v>495</v>
      </c>
      <c r="AU36" s="19" t="s">
        <v>3405</v>
      </c>
      <c r="AV36" s="22">
        <v>43847.674317129597</v>
      </c>
      <c r="AW36" s="19" t="s">
        <v>496</v>
      </c>
      <c r="AX36" s="19"/>
      <c r="AY36" s="19" t="s">
        <v>1735</v>
      </c>
      <c r="AZ36" s="22">
        <v>43865.777673611097</v>
      </c>
      <c r="BA36" s="19" t="s">
        <v>3406</v>
      </c>
      <c r="BB36" s="19" t="s">
        <v>500</v>
      </c>
      <c r="BC36" s="19"/>
      <c r="BD36" s="19"/>
      <c r="BE36" s="19"/>
      <c r="BF36" s="19" t="s">
        <v>500</v>
      </c>
      <c r="BG36" s="19"/>
      <c r="BH36" s="19"/>
      <c r="BI36" s="19"/>
    </row>
    <row r="37" spans="1:61" ht="24" customHeight="1">
      <c r="A37" s="19" t="s">
        <v>3407</v>
      </c>
      <c r="B37" s="19" t="e">
        <f>VLOOKUP(A37,欧曼5月5日!B:C,2,FALSE)</f>
        <v>#N/A</v>
      </c>
      <c r="C37" s="19"/>
      <c r="D37" s="19" t="s">
        <v>3408</v>
      </c>
      <c r="E37" s="19" t="s">
        <v>479</v>
      </c>
      <c r="F37" s="19" t="s">
        <v>480</v>
      </c>
      <c r="G37" s="19"/>
      <c r="H37" s="19" t="s">
        <v>1148</v>
      </c>
      <c r="I37" s="19" t="s">
        <v>1149</v>
      </c>
      <c r="J37" s="19" t="s">
        <v>1150</v>
      </c>
      <c r="K37" s="19" t="s">
        <v>3409</v>
      </c>
      <c r="L37" s="22">
        <v>43788</v>
      </c>
      <c r="M37" s="22">
        <v>43769</v>
      </c>
      <c r="N37" s="19">
        <v>33627</v>
      </c>
      <c r="O37" s="19"/>
      <c r="P37" s="19"/>
      <c r="Q37" s="22">
        <v>43847.604456018496</v>
      </c>
      <c r="R37" s="19" t="s">
        <v>485</v>
      </c>
      <c r="S37" s="19" t="s">
        <v>544</v>
      </c>
      <c r="T37" s="19"/>
      <c r="U37" s="19"/>
      <c r="V37" s="19"/>
      <c r="W37" s="19" t="s">
        <v>545</v>
      </c>
      <c r="X37" s="19" t="s">
        <v>38</v>
      </c>
      <c r="Y37" s="19" t="s">
        <v>68</v>
      </c>
      <c r="Z37" s="19">
        <v>79.38</v>
      </c>
      <c r="AA37" s="19">
        <v>2944.62</v>
      </c>
      <c r="AB37" s="19">
        <v>0</v>
      </c>
      <c r="AC37" s="19">
        <v>795.04740000000004</v>
      </c>
      <c r="AD37" s="19">
        <v>3819.0473999999999</v>
      </c>
      <c r="AE37" s="19" t="s">
        <v>14</v>
      </c>
      <c r="AF37" s="19" t="s">
        <v>11</v>
      </c>
      <c r="AG37" s="19" t="s">
        <v>488</v>
      </c>
      <c r="AH37" s="19" t="s">
        <v>3410</v>
      </c>
      <c r="AI37" s="19" t="s">
        <v>547</v>
      </c>
      <c r="AJ37" s="7" t="s">
        <v>3411</v>
      </c>
      <c r="AK37" s="7" t="s">
        <v>3412</v>
      </c>
      <c r="AL37" s="19" t="s">
        <v>535</v>
      </c>
      <c r="AM37" s="19" t="s">
        <v>3413</v>
      </c>
      <c r="AN37" s="19"/>
      <c r="AO37" s="19" t="s">
        <v>766</v>
      </c>
      <c r="AP37" s="19"/>
      <c r="AQ37" s="19"/>
      <c r="AR37" s="19"/>
      <c r="AS37" s="19" t="s">
        <v>494</v>
      </c>
      <c r="AT37" s="19" t="s">
        <v>495</v>
      </c>
      <c r="AU37" s="19" t="s">
        <v>1148</v>
      </c>
      <c r="AV37" s="22">
        <v>43847.6721412037</v>
      </c>
      <c r="AW37" s="19" t="s">
        <v>496</v>
      </c>
      <c r="AX37" s="19"/>
      <c r="AY37" s="19" t="s">
        <v>1735</v>
      </c>
      <c r="AZ37" s="22">
        <v>43865.8108333333</v>
      </c>
      <c r="BA37" s="19" t="s">
        <v>3414</v>
      </c>
      <c r="BB37" s="19" t="s">
        <v>500</v>
      </c>
      <c r="BC37" s="19"/>
      <c r="BD37" s="19"/>
      <c r="BE37" s="19"/>
      <c r="BF37" s="19" t="s">
        <v>500</v>
      </c>
      <c r="BG37" s="19"/>
      <c r="BH37" s="19"/>
      <c r="BI37" s="19"/>
    </row>
    <row r="38" spans="1:61" ht="24" customHeight="1">
      <c r="A38" s="19" t="s">
        <v>3415</v>
      </c>
      <c r="B38" s="19" t="e">
        <f>VLOOKUP(A38,欧曼5月5日!B:C,2,FALSE)</f>
        <v>#N/A</v>
      </c>
      <c r="C38" s="19"/>
      <c r="D38" s="19" t="s">
        <v>3416</v>
      </c>
      <c r="E38" s="19" t="s">
        <v>479</v>
      </c>
      <c r="F38" s="19" t="s">
        <v>480</v>
      </c>
      <c r="G38" s="19"/>
      <c r="H38" s="19" t="s">
        <v>3417</v>
      </c>
      <c r="I38" s="19" t="s">
        <v>3418</v>
      </c>
      <c r="J38" s="19" t="s">
        <v>3419</v>
      </c>
      <c r="K38" s="19" t="s">
        <v>3420</v>
      </c>
      <c r="L38" s="22">
        <v>43657</v>
      </c>
      <c r="M38" s="22">
        <v>43630</v>
      </c>
      <c r="N38" s="19">
        <v>35725</v>
      </c>
      <c r="O38" s="19"/>
      <c r="P38" s="19"/>
      <c r="Q38" s="22">
        <v>43838.6085648148</v>
      </c>
      <c r="R38" s="19" t="s">
        <v>485</v>
      </c>
      <c r="S38" s="19" t="s">
        <v>544</v>
      </c>
      <c r="T38" s="19"/>
      <c r="U38" s="19"/>
      <c r="V38" s="19"/>
      <c r="W38" s="19" t="s">
        <v>487</v>
      </c>
      <c r="X38" s="19" t="s">
        <v>47</v>
      </c>
      <c r="Y38" s="19" t="s">
        <v>46</v>
      </c>
      <c r="Z38" s="19">
        <v>223.44</v>
      </c>
      <c r="AA38" s="19">
        <v>89.92</v>
      </c>
      <c r="AB38" s="19">
        <v>0</v>
      </c>
      <c r="AC38" s="19">
        <v>24.278400000000001</v>
      </c>
      <c r="AD38" s="19">
        <v>337.63839999999999</v>
      </c>
      <c r="AE38" s="19" t="s">
        <v>14</v>
      </c>
      <c r="AF38" s="19" t="s">
        <v>11</v>
      </c>
      <c r="AG38" s="19" t="s">
        <v>488</v>
      </c>
      <c r="AH38" s="19"/>
      <c r="AI38" s="19" t="s">
        <v>489</v>
      </c>
      <c r="AJ38" s="7" t="s">
        <v>3421</v>
      </c>
      <c r="AK38" s="7" t="s">
        <v>3422</v>
      </c>
      <c r="AL38" s="19" t="s">
        <v>644</v>
      </c>
      <c r="AM38" s="19" t="s">
        <v>3423</v>
      </c>
      <c r="AN38" s="19" t="s">
        <v>523</v>
      </c>
      <c r="AO38" s="19" t="s">
        <v>2766</v>
      </c>
      <c r="AP38" s="19"/>
      <c r="AQ38" s="19"/>
      <c r="AR38" s="19"/>
      <c r="AS38" s="19" t="s">
        <v>494</v>
      </c>
      <c r="AT38" s="19" t="s">
        <v>495</v>
      </c>
      <c r="AU38" s="19" t="s">
        <v>3424</v>
      </c>
      <c r="AV38" s="22">
        <v>43847.671354166698</v>
      </c>
      <c r="AW38" s="19" t="s">
        <v>496</v>
      </c>
      <c r="AX38" s="19"/>
      <c r="AY38" s="19" t="s">
        <v>1735</v>
      </c>
      <c r="AZ38" s="22">
        <v>43865.819317129601</v>
      </c>
      <c r="BA38" s="19" t="s">
        <v>3425</v>
      </c>
      <c r="BB38" s="19" t="s">
        <v>500</v>
      </c>
      <c r="BC38" s="19"/>
      <c r="BD38" s="19"/>
      <c r="BE38" s="19"/>
      <c r="BF38" s="19" t="s">
        <v>500</v>
      </c>
      <c r="BG38" s="19"/>
      <c r="BH38" s="19"/>
      <c r="BI38" s="19"/>
    </row>
    <row r="39" spans="1:61" ht="24" customHeight="1">
      <c r="A39" s="19" t="s">
        <v>3426</v>
      </c>
      <c r="B39" s="19" t="e">
        <f>VLOOKUP(A39,欧曼5月5日!B:C,2,FALSE)</f>
        <v>#N/A</v>
      </c>
      <c r="C39" s="19"/>
      <c r="D39" s="19" t="s">
        <v>3427</v>
      </c>
      <c r="E39" s="19" t="s">
        <v>1069</v>
      </c>
      <c r="F39" s="19" t="s">
        <v>480</v>
      </c>
      <c r="G39" s="19"/>
      <c r="H39" s="19" t="s">
        <v>729</v>
      </c>
      <c r="I39" s="19" t="s">
        <v>730</v>
      </c>
      <c r="J39" s="19" t="s">
        <v>731</v>
      </c>
      <c r="K39" s="19" t="s">
        <v>3428</v>
      </c>
      <c r="L39" s="22">
        <v>43903</v>
      </c>
      <c r="M39" s="22">
        <v>43520</v>
      </c>
      <c r="N39" s="19">
        <v>1304</v>
      </c>
      <c r="O39" s="19"/>
      <c r="P39" s="19"/>
      <c r="Q39" s="22">
        <v>43847.5548263889</v>
      </c>
      <c r="R39" s="19" t="s">
        <v>485</v>
      </c>
      <c r="S39" s="19" t="s">
        <v>486</v>
      </c>
      <c r="T39" s="19"/>
      <c r="U39" s="19"/>
      <c r="V39" s="19"/>
      <c r="W39" s="19" t="s">
        <v>609</v>
      </c>
      <c r="X39" s="19" t="s">
        <v>38</v>
      </c>
      <c r="Y39" s="19" t="s">
        <v>150</v>
      </c>
      <c r="Z39" s="19">
        <v>105.84</v>
      </c>
      <c r="AA39" s="19">
        <v>2026.32</v>
      </c>
      <c r="AB39" s="19">
        <v>0</v>
      </c>
      <c r="AC39" s="19">
        <v>547.10640000000001</v>
      </c>
      <c r="AD39" s="19">
        <v>2679.2664</v>
      </c>
      <c r="AE39" s="19" t="s">
        <v>14</v>
      </c>
      <c r="AF39" s="19" t="s">
        <v>11</v>
      </c>
      <c r="AG39" s="19" t="s">
        <v>488</v>
      </c>
      <c r="AH39" s="19"/>
      <c r="AI39" s="19" t="s">
        <v>612</v>
      </c>
      <c r="AJ39" s="7" t="s">
        <v>733</v>
      </c>
      <c r="AK39" s="7" t="s">
        <v>3154</v>
      </c>
      <c r="AL39" s="19" t="s">
        <v>878</v>
      </c>
      <c r="AM39" s="19" t="s">
        <v>3429</v>
      </c>
      <c r="AN39" s="19"/>
      <c r="AO39" s="19" t="s">
        <v>537</v>
      </c>
      <c r="AP39" s="19"/>
      <c r="AQ39" s="19"/>
      <c r="AR39" s="19"/>
      <c r="AS39" s="19" t="s">
        <v>494</v>
      </c>
      <c r="AT39" s="19" t="s">
        <v>495</v>
      </c>
      <c r="AU39" s="19" t="s">
        <v>729</v>
      </c>
      <c r="AV39" s="22">
        <v>43847.664317129602</v>
      </c>
      <c r="AW39" s="19" t="s">
        <v>496</v>
      </c>
      <c r="AX39" s="19"/>
      <c r="AY39" s="19" t="s">
        <v>1735</v>
      </c>
      <c r="AZ39" s="22">
        <v>43865.839629629598</v>
      </c>
      <c r="BA39" s="19" t="s">
        <v>3430</v>
      </c>
      <c r="BB39" s="19" t="s">
        <v>500</v>
      </c>
      <c r="BC39" s="19"/>
      <c r="BD39" s="19"/>
      <c r="BE39" s="19"/>
      <c r="BF39" s="19" t="s">
        <v>500</v>
      </c>
      <c r="BG39" s="19"/>
      <c r="BH39" s="19"/>
      <c r="BI39" s="19"/>
    </row>
    <row r="40" spans="1:61" ht="24" customHeight="1">
      <c r="A40" s="19" t="s">
        <v>3431</v>
      </c>
      <c r="B40" s="19" t="e">
        <f>VLOOKUP(A40,欧曼5月5日!B:C,2,FALSE)</f>
        <v>#N/A</v>
      </c>
      <c r="C40" s="19"/>
      <c r="D40" s="19" t="s">
        <v>3432</v>
      </c>
      <c r="E40" s="19" t="s">
        <v>479</v>
      </c>
      <c r="F40" s="19" t="s">
        <v>480</v>
      </c>
      <c r="G40" s="19"/>
      <c r="H40" s="19" t="s">
        <v>788</v>
      </c>
      <c r="I40" s="19" t="s">
        <v>789</v>
      </c>
      <c r="J40" s="19" t="s">
        <v>790</v>
      </c>
      <c r="K40" s="19" t="s">
        <v>3433</v>
      </c>
      <c r="L40" s="22">
        <v>43584</v>
      </c>
      <c r="M40" s="22">
        <v>43551</v>
      </c>
      <c r="N40" s="19">
        <v>51119</v>
      </c>
      <c r="O40" s="19"/>
      <c r="P40" s="19"/>
      <c r="Q40" s="22">
        <v>43843.534560185202</v>
      </c>
      <c r="R40" s="19" t="s">
        <v>485</v>
      </c>
      <c r="S40" s="19" t="s">
        <v>486</v>
      </c>
      <c r="T40" s="19"/>
      <c r="U40" s="19"/>
      <c r="V40" s="19"/>
      <c r="W40" s="19" t="s">
        <v>1266</v>
      </c>
      <c r="X40" s="19" t="s">
        <v>13</v>
      </c>
      <c r="Y40" s="19" t="s">
        <v>12</v>
      </c>
      <c r="Z40" s="19">
        <v>223.44</v>
      </c>
      <c r="AA40" s="19">
        <v>453.46</v>
      </c>
      <c r="AB40" s="19">
        <v>0</v>
      </c>
      <c r="AC40" s="19">
        <v>122.4342</v>
      </c>
      <c r="AD40" s="19">
        <v>799.33420000000001</v>
      </c>
      <c r="AE40" s="19" t="s">
        <v>14</v>
      </c>
      <c r="AF40" s="19" t="s">
        <v>11</v>
      </c>
      <c r="AG40" s="19" t="s">
        <v>488</v>
      </c>
      <c r="AH40" s="19"/>
      <c r="AI40" s="19" t="s">
        <v>1267</v>
      </c>
      <c r="AJ40" s="7" t="s">
        <v>3434</v>
      </c>
      <c r="AK40" s="7" t="s">
        <v>3154</v>
      </c>
      <c r="AL40" s="19" t="s">
        <v>665</v>
      </c>
      <c r="AM40" s="19" t="s">
        <v>3435</v>
      </c>
      <c r="AN40" s="19" t="s">
        <v>523</v>
      </c>
      <c r="AO40" s="19" t="s">
        <v>585</v>
      </c>
      <c r="AP40" s="19"/>
      <c r="AQ40" s="19"/>
      <c r="AR40" s="19"/>
      <c r="AS40" s="19" t="s">
        <v>494</v>
      </c>
      <c r="AT40" s="19" t="s">
        <v>495</v>
      </c>
      <c r="AU40" s="19" t="s">
        <v>794</v>
      </c>
      <c r="AV40" s="22">
        <v>43847.6624884259</v>
      </c>
      <c r="AW40" s="19" t="s">
        <v>496</v>
      </c>
      <c r="AX40" s="19"/>
      <c r="AY40" s="19" t="s">
        <v>1735</v>
      </c>
      <c r="AZ40" s="22">
        <v>43866.354513888902</v>
      </c>
      <c r="BA40" s="19" t="s">
        <v>3436</v>
      </c>
      <c r="BB40" s="19" t="s">
        <v>500</v>
      </c>
      <c r="BC40" s="19"/>
      <c r="BD40" s="19"/>
      <c r="BE40" s="19"/>
      <c r="BF40" s="19" t="s">
        <v>500</v>
      </c>
      <c r="BG40" s="19"/>
      <c r="BH40" s="19"/>
      <c r="BI40" s="19"/>
    </row>
    <row r="41" spans="1:61" ht="24" customHeight="1">
      <c r="A41" s="19" t="s">
        <v>3437</v>
      </c>
      <c r="B41" s="19" t="e">
        <f>VLOOKUP(A41,欧曼5月5日!B:C,2,FALSE)</f>
        <v>#N/A</v>
      </c>
      <c r="C41" s="19"/>
      <c r="D41" s="19" t="s">
        <v>3438</v>
      </c>
      <c r="E41" s="19" t="s">
        <v>628</v>
      </c>
      <c r="F41" s="19" t="s">
        <v>480</v>
      </c>
      <c r="G41" s="19"/>
      <c r="H41" s="19" t="s">
        <v>1284</v>
      </c>
      <c r="I41" s="19" t="s">
        <v>1285</v>
      </c>
      <c r="J41" s="19" t="s">
        <v>1286</v>
      </c>
      <c r="K41" s="19" t="s">
        <v>3439</v>
      </c>
      <c r="L41" s="22">
        <v>43648</v>
      </c>
      <c r="M41" s="22">
        <v>43616</v>
      </c>
      <c r="N41" s="19">
        <v>116311</v>
      </c>
      <c r="O41" s="19"/>
      <c r="P41" s="19"/>
      <c r="Q41" s="22">
        <v>43831.541365740697</v>
      </c>
      <c r="R41" s="19" t="s">
        <v>485</v>
      </c>
      <c r="S41" s="19" t="s">
        <v>486</v>
      </c>
      <c r="T41" s="19"/>
      <c r="U41" s="19"/>
      <c r="V41" s="19"/>
      <c r="W41" s="19" t="s">
        <v>609</v>
      </c>
      <c r="X41" s="19" t="s">
        <v>38</v>
      </c>
      <c r="Y41" s="19" t="s">
        <v>100</v>
      </c>
      <c r="Z41" s="19">
        <v>95.76</v>
      </c>
      <c r="AA41" s="19">
        <v>2481.7800000000002</v>
      </c>
      <c r="AB41" s="19">
        <v>0</v>
      </c>
      <c r="AC41" s="19">
        <v>670.0806</v>
      </c>
      <c r="AD41" s="19">
        <v>3247.6206000000002</v>
      </c>
      <c r="AE41" s="19" t="s">
        <v>14</v>
      </c>
      <c r="AF41" s="19" t="s">
        <v>11</v>
      </c>
      <c r="AG41" s="19" t="s">
        <v>488</v>
      </c>
      <c r="AH41" s="19"/>
      <c r="AI41" s="19" t="s">
        <v>612</v>
      </c>
      <c r="AJ41" s="7" t="s">
        <v>3440</v>
      </c>
      <c r="AK41" s="7" t="s">
        <v>3154</v>
      </c>
      <c r="AL41" s="19" t="s">
        <v>491</v>
      </c>
      <c r="AM41" s="19" t="s">
        <v>3441</v>
      </c>
      <c r="AN41" s="19"/>
      <c r="AO41" s="19" t="s">
        <v>1289</v>
      </c>
      <c r="AP41" s="19"/>
      <c r="AQ41" s="19"/>
      <c r="AR41" s="19"/>
      <c r="AS41" s="19" t="s">
        <v>950</v>
      </c>
      <c r="AT41" s="19" t="s">
        <v>495</v>
      </c>
      <c r="AU41" s="19" t="s">
        <v>1284</v>
      </c>
      <c r="AV41" s="22">
        <v>43847.639479166697</v>
      </c>
      <c r="AW41" s="19" t="s">
        <v>496</v>
      </c>
      <c r="AX41" s="19"/>
      <c r="AY41" s="19" t="s">
        <v>1735</v>
      </c>
      <c r="AZ41" s="22">
        <v>43866.572407407402</v>
      </c>
      <c r="BA41" s="19" t="s">
        <v>3442</v>
      </c>
      <c r="BB41" s="19" t="s">
        <v>500</v>
      </c>
      <c r="BC41" s="19"/>
      <c r="BD41" s="19"/>
      <c r="BE41" s="19"/>
      <c r="BF41" s="19" t="s">
        <v>500</v>
      </c>
      <c r="BG41" s="19"/>
      <c r="BH41" s="19"/>
      <c r="BI41" s="19"/>
    </row>
    <row r="42" spans="1:61" ht="24" customHeight="1">
      <c r="A42" s="19" t="s">
        <v>3443</v>
      </c>
      <c r="B42" s="19" t="e">
        <f>VLOOKUP(A42,欧曼5月5日!B:C,2,FALSE)</f>
        <v>#N/A</v>
      </c>
      <c r="C42" s="19"/>
      <c r="D42" s="19" t="s">
        <v>3444</v>
      </c>
      <c r="E42" s="19" t="s">
        <v>479</v>
      </c>
      <c r="F42" s="19" t="s">
        <v>480</v>
      </c>
      <c r="G42" s="19"/>
      <c r="H42" s="19" t="s">
        <v>1583</v>
      </c>
      <c r="I42" s="19" t="s">
        <v>1584</v>
      </c>
      <c r="J42" s="19" t="s">
        <v>1585</v>
      </c>
      <c r="K42" s="19" t="s">
        <v>3445</v>
      </c>
      <c r="L42" s="22">
        <v>43601</v>
      </c>
      <c r="M42" s="22">
        <v>43567</v>
      </c>
      <c r="N42" s="19">
        <v>98320</v>
      </c>
      <c r="O42" s="19"/>
      <c r="P42" s="19"/>
      <c r="Q42" s="22">
        <v>43847.408043981501</v>
      </c>
      <c r="R42" s="19" t="s">
        <v>485</v>
      </c>
      <c r="S42" s="19" t="s">
        <v>486</v>
      </c>
      <c r="T42" s="19"/>
      <c r="U42" s="19"/>
      <c r="V42" s="19"/>
      <c r="W42" s="19" t="s">
        <v>1266</v>
      </c>
      <c r="X42" s="19" t="s">
        <v>3446</v>
      </c>
      <c r="Y42" s="19" t="s">
        <v>3447</v>
      </c>
      <c r="Z42" s="19">
        <v>123.48</v>
      </c>
      <c r="AA42" s="19">
        <v>152.63</v>
      </c>
      <c r="AB42" s="19">
        <v>0</v>
      </c>
      <c r="AC42" s="19">
        <v>41.210099999999997</v>
      </c>
      <c r="AD42" s="19">
        <v>317.32010000000002</v>
      </c>
      <c r="AE42" s="19" t="s">
        <v>14</v>
      </c>
      <c r="AF42" s="19" t="s">
        <v>11</v>
      </c>
      <c r="AG42" s="19" t="s">
        <v>488</v>
      </c>
      <c r="AH42" s="19"/>
      <c r="AI42" s="19" t="s">
        <v>1267</v>
      </c>
      <c r="AJ42" s="7" t="s">
        <v>3448</v>
      </c>
      <c r="AK42" s="7" t="s">
        <v>3449</v>
      </c>
      <c r="AL42" s="19" t="s">
        <v>491</v>
      </c>
      <c r="AM42" s="19" t="s">
        <v>3450</v>
      </c>
      <c r="AN42" s="19"/>
      <c r="AO42" s="19" t="s">
        <v>675</v>
      </c>
      <c r="AP42" s="19"/>
      <c r="AQ42" s="19"/>
      <c r="AR42" s="19"/>
      <c r="AS42" s="19" t="s">
        <v>499</v>
      </c>
      <c r="AT42" s="19" t="s">
        <v>495</v>
      </c>
      <c r="AU42" s="19" t="s">
        <v>1583</v>
      </c>
      <c r="AV42" s="22">
        <v>43847.489687499998</v>
      </c>
      <c r="AW42" s="19" t="s">
        <v>496</v>
      </c>
      <c r="AX42" s="19"/>
      <c r="AY42" s="19" t="s">
        <v>1162</v>
      </c>
      <c r="AZ42" s="22">
        <v>43851.380983796298</v>
      </c>
      <c r="BA42" s="19" t="s">
        <v>3451</v>
      </c>
      <c r="BB42" s="19" t="s">
        <v>500</v>
      </c>
      <c r="BC42" s="19"/>
      <c r="BD42" s="19"/>
      <c r="BE42" s="19"/>
      <c r="BF42" s="19" t="s">
        <v>500</v>
      </c>
      <c r="BG42" s="19"/>
      <c r="BH42" s="19"/>
      <c r="BI42" s="19"/>
    </row>
    <row r="43" spans="1:61" ht="24" customHeight="1">
      <c r="A43" s="19" t="s">
        <v>3452</v>
      </c>
      <c r="B43" s="19" t="e">
        <f>VLOOKUP(A43,欧曼5月5日!B:C,2,FALSE)</f>
        <v>#N/A</v>
      </c>
      <c r="C43" s="19"/>
      <c r="D43" s="19" t="s">
        <v>3453</v>
      </c>
      <c r="E43" s="19" t="s">
        <v>628</v>
      </c>
      <c r="F43" s="19" t="s">
        <v>480</v>
      </c>
      <c r="G43" s="19"/>
      <c r="H43" s="19" t="s">
        <v>638</v>
      </c>
      <c r="I43" s="19" t="s">
        <v>639</v>
      </c>
      <c r="J43" s="19" t="s">
        <v>640</v>
      </c>
      <c r="K43" s="19" t="s">
        <v>3454</v>
      </c>
      <c r="L43" s="22">
        <v>43692</v>
      </c>
      <c r="M43" s="22">
        <v>43543</v>
      </c>
      <c r="N43" s="19">
        <v>27046</v>
      </c>
      <c r="O43" s="19"/>
      <c r="P43" s="19"/>
      <c r="Q43" s="22">
        <v>43844.867789351803</v>
      </c>
      <c r="R43" s="19" t="s">
        <v>485</v>
      </c>
      <c r="S43" s="19" t="s">
        <v>544</v>
      </c>
      <c r="T43" s="19"/>
      <c r="U43" s="19"/>
      <c r="V43" s="19"/>
      <c r="W43" s="19" t="s">
        <v>545</v>
      </c>
      <c r="X43" s="19" t="s">
        <v>921</v>
      </c>
      <c r="Y43" s="19" t="s">
        <v>922</v>
      </c>
      <c r="Z43" s="19">
        <v>223.44</v>
      </c>
      <c r="AA43" s="19">
        <v>0</v>
      </c>
      <c r="AB43" s="19">
        <v>0</v>
      </c>
      <c r="AC43" s="19">
        <v>0</v>
      </c>
      <c r="AD43" s="19">
        <v>223.44</v>
      </c>
      <c r="AE43" s="19" t="s">
        <v>14</v>
      </c>
      <c r="AF43" s="19" t="s">
        <v>11</v>
      </c>
      <c r="AG43" s="19" t="s">
        <v>488</v>
      </c>
      <c r="AH43" s="19"/>
      <c r="AI43" s="19" t="s">
        <v>547</v>
      </c>
      <c r="AJ43" s="7" t="s">
        <v>3455</v>
      </c>
      <c r="AK43" s="7" t="s">
        <v>3422</v>
      </c>
      <c r="AL43" s="19" t="s">
        <v>644</v>
      </c>
      <c r="AM43" s="19" t="s">
        <v>3456</v>
      </c>
      <c r="AN43" s="19"/>
      <c r="AO43" s="19" t="s">
        <v>646</v>
      </c>
      <c r="AP43" s="19"/>
      <c r="AQ43" s="19"/>
      <c r="AR43" s="19"/>
      <c r="AS43" s="19" t="s">
        <v>494</v>
      </c>
      <c r="AT43" s="19" t="s">
        <v>512</v>
      </c>
      <c r="AU43" s="19" t="s">
        <v>638</v>
      </c>
      <c r="AV43" s="22">
        <v>43847.4890856481</v>
      </c>
      <c r="AW43" s="19" t="s">
        <v>496</v>
      </c>
      <c r="AX43" s="19"/>
      <c r="AY43" s="19" t="s">
        <v>1162</v>
      </c>
      <c r="AZ43" s="22">
        <v>43851.378252314797</v>
      </c>
      <c r="BA43" s="19" t="s">
        <v>3457</v>
      </c>
      <c r="BB43" s="19" t="s">
        <v>500</v>
      </c>
      <c r="BC43" s="19"/>
      <c r="BD43" s="19"/>
      <c r="BE43" s="19"/>
      <c r="BF43" s="19" t="s">
        <v>500</v>
      </c>
      <c r="BG43" s="19"/>
      <c r="BH43" s="19"/>
      <c r="BI43" s="19"/>
    </row>
    <row r="44" spans="1:61" ht="24" customHeight="1">
      <c r="A44" s="19" t="s">
        <v>3458</v>
      </c>
      <c r="B44" s="19" t="e">
        <f>VLOOKUP(A44,欧曼5月5日!B:C,2,FALSE)</f>
        <v>#N/A</v>
      </c>
      <c r="C44" s="19"/>
      <c r="D44" s="19" t="s">
        <v>3459</v>
      </c>
      <c r="E44" s="19" t="s">
        <v>479</v>
      </c>
      <c r="F44" s="19" t="s">
        <v>480</v>
      </c>
      <c r="G44" s="19"/>
      <c r="H44" s="19" t="s">
        <v>910</v>
      </c>
      <c r="I44" s="19" t="s">
        <v>911</v>
      </c>
      <c r="J44" s="19" t="s">
        <v>912</v>
      </c>
      <c r="K44" s="19" t="s">
        <v>3460</v>
      </c>
      <c r="L44" s="22">
        <v>43668</v>
      </c>
      <c r="M44" s="22">
        <v>43616</v>
      </c>
      <c r="N44" s="19">
        <v>77829</v>
      </c>
      <c r="O44" s="19"/>
      <c r="P44" s="19"/>
      <c r="Q44" s="22">
        <v>43846.579004629602</v>
      </c>
      <c r="R44" s="19" t="s">
        <v>485</v>
      </c>
      <c r="S44" s="19" t="s">
        <v>486</v>
      </c>
      <c r="T44" s="19"/>
      <c r="U44" s="19"/>
      <c r="V44" s="19"/>
      <c r="W44" s="19" t="s">
        <v>487</v>
      </c>
      <c r="X44" s="19" t="s">
        <v>38</v>
      </c>
      <c r="Y44" s="19" t="s">
        <v>95</v>
      </c>
      <c r="Z44" s="19">
        <v>95.76</v>
      </c>
      <c r="AA44" s="19">
        <v>2947.28</v>
      </c>
      <c r="AB44" s="19">
        <v>0</v>
      </c>
      <c r="AC44" s="19">
        <v>795.76559999999995</v>
      </c>
      <c r="AD44" s="19">
        <v>3838.8056000000001</v>
      </c>
      <c r="AE44" s="19" t="s">
        <v>14</v>
      </c>
      <c r="AF44" s="19" t="s">
        <v>11</v>
      </c>
      <c r="AG44" s="19" t="s">
        <v>488</v>
      </c>
      <c r="AH44" s="19" t="s">
        <v>3461</v>
      </c>
      <c r="AI44" s="19" t="s">
        <v>489</v>
      </c>
      <c r="AJ44" s="7" t="s">
        <v>3462</v>
      </c>
      <c r="AK44" s="7" t="s">
        <v>3412</v>
      </c>
      <c r="AL44" s="19" t="s">
        <v>491</v>
      </c>
      <c r="AM44" s="19" t="s">
        <v>3463</v>
      </c>
      <c r="AN44" s="19" t="s">
        <v>523</v>
      </c>
      <c r="AO44" s="19" t="s">
        <v>646</v>
      </c>
      <c r="AP44" s="19"/>
      <c r="AQ44" s="19"/>
      <c r="AR44" s="19"/>
      <c r="AS44" s="19" t="s">
        <v>499</v>
      </c>
      <c r="AT44" s="19" t="s">
        <v>512</v>
      </c>
      <c r="AU44" s="19" t="s">
        <v>910</v>
      </c>
      <c r="AV44" s="22">
        <v>43847.4691087963</v>
      </c>
      <c r="AW44" s="19" t="s">
        <v>496</v>
      </c>
      <c r="AX44" s="19"/>
      <c r="AY44" s="19" t="s">
        <v>2341</v>
      </c>
      <c r="AZ44" s="22">
        <v>43849.463275463</v>
      </c>
      <c r="BA44" s="19" t="s">
        <v>3464</v>
      </c>
      <c r="BB44" s="19" t="s">
        <v>500</v>
      </c>
      <c r="BC44" s="19"/>
      <c r="BD44" s="19"/>
      <c r="BE44" s="19"/>
      <c r="BF44" s="19" t="s">
        <v>500</v>
      </c>
      <c r="BG44" s="19"/>
      <c r="BH44" s="19"/>
      <c r="BI44" s="19"/>
    </row>
    <row r="45" spans="1:61" ht="24" customHeight="1">
      <c r="A45" s="19" t="s">
        <v>3465</v>
      </c>
      <c r="B45" s="19" t="e">
        <f>VLOOKUP(A45,欧曼5月5日!B:C,2,FALSE)</f>
        <v>#N/A</v>
      </c>
      <c r="C45" s="19"/>
      <c r="D45" s="19" t="s">
        <v>3466</v>
      </c>
      <c r="E45" s="19" t="s">
        <v>628</v>
      </c>
      <c r="F45" s="19" t="s">
        <v>480</v>
      </c>
      <c r="G45" s="19"/>
      <c r="H45" s="19" t="s">
        <v>931</v>
      </c>
      <c r="I45" s="19" t="s">
        <v>932</v>
      </c>
      <c r="J45" s="19" t="s">
        <v>933</v>
      </c>
      <c r="K45" s="19" t="s">
        <v>1977</v>
      </c>
      <c r="L45" s="22">
        <v>43641</v>
      </c>
      <c r="M45" s="22">
        <v>43585</v>
      </c>
      <c r="N45" s="19">
        <v>74886</v>
      </c>
      <c r="O45" s="19"/>
      <c r="P45" s="19"/>
      <c r="Q45" s="22">
        <v>43846.547465277799</v>
      </c>
      <c r="R45" s="19" t="s">
        <v>485</v>
      </c>
      <c r="S45" s="19" t="s">
        <v>544</v>
      </c>
      <c r="T45" s="19" t="s">
        <v>1978</v>
      </c>
      <c r="U45" s="19"/>
      <c r="V45" s="19"/>
      <c r="W45" s="19" t="s">
        <v>609</v>
      </c>
      <c r="X45" s="19" t="s">
        <v>38</v>
      </c>
      <c r="Y45" s="19" t="s">
        <v>68</v>
      </c>
      <c r="Z45" s="19">
        <v>123.48</v>
      </c>
      <c r="AA45" s="19">
        <v>2944.62</v>
      </c>
      <c r="AB45" s="19">
        <v>0</v>
      </c>
      <c r="AC45" s="19">
        <v>795.04740000000004</v>
      </c>
      <c r="AD45" s="19">
        <v>3863.1473999999998</v>
      </c>
      <c r="AE45" s="19" t="s">
        <v>14</v>
      </c>
      <c r="AF45" s="19" t="s">
        <v>11</v>
      </c>
      <c r="AG45" s="19" t="s">
        <v>488</v>
      </c>
      <c r="AH45" s="19"/>
      <c r="AI45" s="19" t="s">
        <v>612</v>
      </c>
      <c r="AJ45" s="7" t="s">
        <v>3467</v>
      </c>
      <c r="AK45" s="7" t="s">
        <v>3412</v>
      </c>
      <c r="AL45" s="19" t="s">
        <v>535</v>
      </c>
      <c r="AM45" s="19" t="s">
        <v>1979</v>
      </c>
      <c r="AN45" s="19" t="s">
        <v>523</v>
      </c>
      <c r="AO45" s="19" t="s">
        <v>766</v>
      </c>
      <c r="AP45" s="19"/>
      <c r="AQ45" s="19"/>
      <c r="AR45" s="19"/>
      <c r="AS45" s="19" t="s">
        <v>494</v>
      </c>
      <c r="AT45" s="19" t="s">
        <v>495</v>
      </c>
      <c r="AU45" s="19" t="s">
        <v>937</v>
      </c>
      <c r="AV45" s="22">
        <v>43847.421446759297</v>
      </c>
      <c r="AW45" s="19" t="s">
        <v>496</v>
      </c>
      <c r="AX45" s="19"/>
      <c r="AY45" s="19" t="s">
        <v>2341</v>
      </c>
      <c r="AZ45" s="22">
        <v>43849.656782407401</v>
      </c>
      <c r="BA45" s="19" t="s">
        <v>3468</v>
      </c>
      <c r="BB45" s="19" t="s">
        <v>500</v>
      </c>
      <c r="BC45" s="19"/>
      <c r="BD45" s="19"/>
      <c r="BE45" s="19"/>
      <c r="BF45" s="19" t="s">
        <v>500</v>
      </c>
      <c r="BG45" s="19"/>
      <c r="BH45" s="19"/>
      <c r="BI45" s="19"/>
    </row>
    <row r="46" spans="1:61" ht="24" customHeight="1">
      <c r="A46" s="19" t="s">
        <v>3469</v>
      </c>
      <c r="B46" s="19" t="e">
        <f>VLOOKUP(A46,欧曼5月5日!B:C,2,FALSE)</f>
        <v>#N/A</v>
      </c>
      <c r="C46" s="19"/>
      <c r="D46" s="19" t="s">
        <v>3470</v>
      </c>
      <c r="E46" s="19" t="s">
        <v>479</v>
      </c>
      <c r="F46" s="19" t="s">
        <v>480</v>
      </c>
      <c r="G46" s="19"/>
      <c r="H46" s="19" t="s">
        <v>3471</v>
      </c>
      <c r="I46" s="19" t="s">
        <v>3472</v>
      </c>
      <c r="J46" s="19" t="s">
        <v>3473</v>
      </c>
      <c r="K46" s="19" t="s">
        <v>3474</v>
      </c>
      <c r="L46" s="22">
        <v>43780</v>
      </c>
      <c r="M46" s="22">
        <v>43693</v>
      </c>
      <c r="N46" s="19">
        <v>38805</v>
      </c>
      <c r="O46" s="19"/>
      <c r="P46" s="19"/>
      <c r="Q46" s="22">
        <v>43842.6399074074</v>
      </c>
      <c r="R46" s="19" t="s">
        <v>485</v>
      </c>
      <c r="S46" s="19" t="s">
        <v>486</v>
      </c>
      <c r="T46" s="19"/>
      <c r="U46" s="19"/>
      <c r="V46" s="19"/>
      <c r="W46" s="19" t="s">
        <v>487</v>
      </c>
      <c r="X46" s="19" t="s">
        <v>38</v>
      </c>
      <c r="Y46" s="19" t="s">
        <v>727</v>
      </c>
      <c r="Z46" s="19">
        <v>223.44</v>
      </c>
      <c r="AA46" s="19">
        <v>0</v>
      </c>
      <c r="AB46" s="19">
        <v>0</v>
      </c>
      <c r="AC46" s="19">
        <v>0</v>
      </c>
      <c r="AD46" s="19">
        <v>223.44</v>
      </c>
      <c r="AE46" s="19" t="s">
        <v>14</v>
      </c>
      <c r="AF46" s="19" t="s">
        <v>11</v>
      </c>
      <c r="AG46" s="19" t="s">
        <v>488</v>
      </c>
      <c r="AH46" s="19" t="s">
        <v>3475</v>
      </c>
      <c r="AI46" s="19" t="s">
        <v>489</v>
      </c>
      <c r="AJ46" s="7" t="s">
        <v>3476</v>
      </c>
      <c r="AK46" s="7" t="s">
        <v>3154</v>
      </c>
      <c r="AL46" s="19" t="s">
        <v>491</v>
      </c>
      <c r="AM46" s="19" t="s">
        <v>3477</v>
      </c>
      <c r="AN46" s="19" t="s">
        <v>523</v>
      </c>
      <c r="AO46" s="19" t="s">
        <v>1249</v>
      </c>
      <c r="AP46" s="19"/>
      <c r="AQ46" s="19"/>
      <c r="AR46" s="19"/>
      <c r="AS46" s="19" t="s">
        <v>494</v>
      </c>
      <c r="AT46" s="19" t="s">
        <v>512</v>
      </c>
      <c r="AU46" s="19" t="s">
        <v>3471</v>
      </c>
      <c r="AV46" s="22">
        <v>43847.411354166703</v>
      </c>
      <c r="AW46" s="19" t="s">
        <v>496</v>
      </c>
      <c r="AX46" s="19"/>
      <c r="AY46" s="19" t="s">
        <v>2341</v>
      </c>
      <c r="AZ46" s="22">
        <v>43849.631122685198</v>
      </c>
      <c r="BA46" s="19" t="s">
        <v>3478</v>
      </c>
      <c r="BB46" s="19" t="s">
        <v>500</v>
      </c>
      <c r="BC46" s="19"/>
      <c r="BD46" s="19"/>
      <c r="BE46" s="19"/>
      <c r="BF46" s="19" t="s">
        <v>500</v>
      </c>
      <c r="BG46" s="19"/>
      <c r="BH46" s="19"/>
      <c r="BI46" s="19"/>
    </row>
    <row r="47" spans="1:61" ht="24" customHeight="1">
      <c r="A47" s="19" t="s">
        <v>3479</v>
      </c>
      <c r="B47" s="19" t="e">
        <f>VLOOKUP(A47,欧曼5月5日!B:C,2,FALSE)</f>
        <v>#N/A</v>
      </c>
      <c r="C47" s="19"/>
      <c r="D47" s="19" t="s">
        <v>3480</v>
      </c>
      <c r="E47" s="19" t="s">
        <v>479</v>
      </c>
      <c r="F47" s="19" t="s">
        <v>480</v>
      </c>
      <c r="G47" s="19"/>
      <c r="H47" s="19" t="s">
        <v>3481</v>
      </c>
      <c r="I47" s="19" t="s">
        <v>3482</v>
      </c>
      <c r="J47" s="19" t="s">
        <v>3483</v>
      </c>
      <c r="K47" s="19" t="s">
        <v>3484</v>
      </c>
      <c r="L47" s="22">
        <v>43701</v>
      </c>
      <c r="M47" s="22">
        <v>43665</v>
      </c>
      <c r="N47" s="19">
        <v>42334</v>
      </c>
      <c r="O47" s="19"/>
      <c r="P47" s="19"/>
      <c r="Q47" s="22">
        <v>43844.573541666701</v>
      </c>
      <c r="R47" s="19" t="s">
        <v>485</v>
      </c>
      <c r="S47" s="19" t="s">
        <v>486</v>
      </c>
      <c r="T47" s="19"/>
      <c r="U47" s="19"/>
      <c r="V47" s="19"/>
      <c r="W47" s="19" t="s">
        <v>3485</v>
      </c>
      <c r="X47" s="19" t="s">
        <v>38</v>
      </c>
      <c r="Y47" s="19" t="s">
        <v>100</v>
      </c>
      <c r="Z47" s="19">
        <v>95.76</v>
      </c>
      <c r="AA47" s="19">
        <v>3158.75</v>
      </c>
      <c r="AB47" s="19">
        <v>0</v>
      </c>
      <c r="AC47" s="19">
        <v>852.86249999999995</v>
      </c>
      <c r="AD47" s="19">
        <v>4107.3725000000004</v>
      </c>
      <c r="AE47" s="19" t="s">
        <v>14</v>
      </c>
      <c r="AF47" s="19" t="s">
        <v>11</v>
      </c>
      <c r="AG47" s="19" t="s">
        <v>488</v>
      </c>
      <c r="AH47" s="19" t="s">
        <v>3486</v>
      </c>
      <c r="AI47" s="19" t="s">
        <v>3487</v>
      </c>
      <c r="AJ47" s="7" t="s">
        <v>3488</v>
      </c>
      <c r="AK47" s="7" t="s">
        <v>3154</v>
      </c>
      <c r="AL47" s="19" t="s">
        <v>665</v>
      </c>
      <c r="AM47" s="19" t="s">
        <v>3489</v>
      </c>
      <c r="AN47" s="19"/>
      <c r="AO47" s="19" t="s">
        <v>557</v>
      </c>
      <c r="AP47" s="19"/>
      <c r="AQ47" s="19"/>
      <c r="AR47" s="19"/>
      <c r="AS47" s="19" t="s">
        <v>494</v>
      </c>
      <c r="AT47" s="19" t="s">
        <v>495</v>
      </c>
      <c r="AU47" s="19" t="s">
        <v>3481</v>
      </c>
      <c r="AV47" s="22">
        <v>43847.3608564815</v>
      </c>
      <c r="AW47" s="19" t="s">
        <v>496</v>
      </c>
      <c r="AX47" s="19"/>
      <c r="AY47" s="19" t="s">
        <v>2341</v>
      </c>
      <c r="AZ47" s="22">
        <v>43850.394780092603</v>
      </c>
      <c r="BA47" s="19" t="s">
        <v>3490</v>
      </c>
      <c r="BB47" s="19" t="s">
        <v>500</v>
      </c>
      <c r="BC47" s="19"/>
      <c r="BD47" s="19"/>
      <c r="BE47" s="19"/>
      <c r="BF47" s="19" t="s">
        <v>500</v>
      </c>
      <c r="BG47" s="19"/>
      <c r="BH47" s="19"/>
      <c r="BI47" s="19"/>
    </row>
    <row r="48" spans="1:61" ht="24" customHeight="1">
      <c r="A48" s="19" t="s">
        <v>3491</v>
      </c>
      <c r="B48" s="19" t="e">
        <f>VLOOKUP(A48,欧曼5月5日!B:C,2,FALSE)</f>
        <v>#N/A</v>
      </c>
      <c r="C48" s="19"/>
      <c r="D48" s="19" t="s">
        <v>3492</v>
      </c>
      <c r="E48" s="19" t="s">
        <v>479</v>
      </c>
      <c r="F48" s="19" t="s">
        <v>480</v>
      </c>
      <c r="G48" s="19"/>
      <c r="H48" s="19" t="s">
        <v>979</v>
      </c>
      <c r="I48" s="19" t="s">
        <v>980</v>
      </c>
      <c r="J48" s="19" t="s">
        <v>981</v>
      </c>
      <c r="K48" s="19" t="s">
        <v>3493</v>
      </c>
      <c r="L48" s="22">
        <v>43563</v>
      </c>
      <c r="M48" s="22">
        <v>43512</v>
      </c>
      <c r="N48" s="19">
        <v>155951</v>
      </c>
      <c r="O48" s="19"/>
      <c r="P48" s="19"/>
      <c r="Q48" s="22">
        <v>43844.395023148099</v>
      </c>
      <c r="R48" s="19" t="s">
        <v>485</v>
      </c>
      <c r="S48" s="19" t="s">
        <v>486</v>
      </c>
      <c r="T48" s="19"/>
      <c r="U48" s="19"/>
      <c r="V48" s="19"/>
      <c r="W48" s="19" t="s">
        <v>545</v>
      </c>
      <c r="X48" s="19" t="s">
        <v>13</v>
      </c>
      <c r="Y48" s="19" t="s">
        <v>12</v>
      </c>
      <c r="Z48" s="19">
        <v>246.96</v>
      </c>
      <c r="AA48" s="19">
        <v>453.46</v>
      </c>
      <c r="AB48" s="19">
        <v>0</v>
      </c>
      <c r="AC48" s="19">
        <v>122.4342</v>
      </c>
      <c r="AD48" s="19">
        <v>822.85419999999999</v>
      </c>
      <c r="AE48" s="19" t="s">
        <v>14</v>
      </c>
      <c r="AF48" s="19" t="s">
        <v>11</v>
      </c>
      <c r="AG48" s="19" t="s">
        <v>488</v>
      </c>
      <c r="AH48" s="19"/>
      <c r="AI48" s="19" t="s">
        <v>547</v>
      </c>
      <c r="AJ48" s="7" t="s">
        <v>3494</v>
      </c>
      <c r="AK48" s="7" t="s">
        <v>3154</v>
      </c>
      <c r="AL48" s="19" t="s">
        <v>491</v>
      </c>
      <c r="AM48" s="19" t="s">
        <v>3495</v>
      </c>
      <c r="AN48" s="19" t="s">
        <v>523</v>
      </c>
      <c r="AO48" s="19" t="s">
        <v>524</v>
      </c>
      <c r="AP48" s="19"/>
      <c r="AQ48" s="19"/>
      <c r="AR48" s="19"/>
      <c r="AS48" s="19" t="s">
        <v>494</v>
      </c>
      <c r="AT48" s="19" t="s">
        <v>495</v>
      </c>
      <c r="AU48" s="19" t="s">
        <v>985</v>
      </c>
      <c r="AV48" s="22">
        <v>43846.890162037002</v>
      </c>
      <c r="AW48" s="19" t="s">
        <v>496</v>
      </c>
      <c r="AX48" s="19"/>
      <c r="AY48" s="19" t="s">
        <v>2594</v>
      </c>
      <c r="AZ48" s="22">
        <v>43851.5946064815</v>
      </c>
      <c r="BA48" s="19" t="s">
        <v>3496</v>
      </c>
      <c r="BB48" s="19" t="s">
        <v>500</v>
      </c>
      <c r="BC48" s="19"/>
      <c r="BD48" s="19"/>
      <c r="BE48" s="19"/>
      <c r="BF48" s="19" t="s">
        <v>500</v>
      </c>
      <c r="BG48" s="19"/>
      <c r="BH48" s="19"/>
      <c r="BI48" s="19"/>
    </row>
    <row r="49" spans="1:66" ht="24" customHeight="1">
      <c r="A49" s="19" t="s">
        <v>3497</v>
      </c>
      <c r="B49" s="19" t="e">
        <f>VLOOKUP(A49,欧曼5月5日!B:C,2,FALSE)</f>
        <v>#N/A</v>
      </c>
      <c r="C49" s="19"/>
      <c r="D49" s="19" t="s">
        <v>3498</v>
      </c>
      <c r="E49" s="19" t="s">
        <v>479</v>
      </c>
      <c r="F49" s="19" t="s">
        <v>480</v>
      </c>
      <c r="G49" s="19"/>
      <c r="H49" s="19" t="s">
        <v>3499</v>
      </c>
      <c r="I49" s="19" t="s">
        <v>3500</v>
      </c>
      <c r="J49" s="19" t="s">
        <v>3501</v>
      </c>
      <c r="K49" s="19" t="s">
        <v>3502</v>
      </c>
      <c r="L49" s="22">
        <v>43802</v>
      </c>
      <c r="M49" s="22">
        <v>43794</v>
      </c>
      <c r="N49" s="19">
        <v>14150</v>
      </c>
      <c r="O49" s="19"/>
      <c r="P49" s="19"/>
      <c r="Q49" s="22">
        <v>43846.570138888899</v>
      </c>
      <c r="R49" s="19" t="s">
        <v>485</v>
      </c>
      <c r="S49" s="19" t="s">
        <v>486</v>
      </c>
      <c r="T49" s="19"/>
      <c r="U49" s="19"/>
      <c r="V49" s="19"/>
      <c r="W49" s="19" t="s">
        <v>1266</v>
      </c>
      <c r="X49" s="19" t="s">
        <v>411</v>
      </c>
      <c r="Y49" s="19" t="s">
        <v>410</v>
      </c>
      <c r="Z49" s="19">
        <v>223.44</v>
      </c>
      <c r="AA49" s="19">
        <v>359.67</v>
      </c>
      <c r="AB49" s="19">
        <v>0</v>
      </c>
      <c r="AC49" s="19">
        <v>97.110900000000001</v>
      </c>
      <c r="AD49" s="19">
        <v>680.22090000000003</v>
      </c>
      <c r="AE49" s="19" t="s">
        <v>14</v>
      </c>
      <c r="AF49" s="19" t="s">
        <v>11</v>
      </c>
      <c r="AG49" s="19" t="s">
        <v>488</v>
      </c>
      <c r="AH49" s="19"/>
      <c r="AI49" s="19" t="s">
        <v>1267</v>
      </c>
      <c r="AJ49" s="7" t="s">
        <v>3503</v>
      </c>
      <c r="AK49" s="7" t="s">
        <v>3154</v>
      </c>
      <c r="AL49" s="19" t="s">
        <v>600</v>
      </c>
      <c r="AM49" s="19" t="s">
        <v>3504</v>
      </c>
      <c r="AN49" s="19"/>
      <c r="AO49" s="19" t="s">
        <v>684</v>
      </c>
      <c r="AP49" s="19"/>
      <c r="AQ49" s="19"/>
      <c r="AR49" s="19"/>
      <c r="AS49" s="19" t="s">
        <v>499</v>
      </c>
      <c r="AT49" s="19" t="s">
        <v>495</v>
      </c>
      <c r="AU49" s="19" t="s">
        <v>3499</v>
      </c>
      <c r="AV49" s="22">
        <v>43846.776875000003</v>
      </c>
      <c r="AW49" s="19" t="s">
        <v>496</v>
      </c>
      <c r="AX49" s="19"/>
      <c r="AY49" s="19" t="s">
        <v>2594</v>
      </c>
      <c r="AZ49" s="22">
        <v>43851.417997685203</v>
      </c>
      <c r="BA49" s="19" t="s">
        <v>3505</v>
      </c>
      <c r="BB49" s="19" t="s">
        <v>500</v>
      </c>
      <c r="BC49" s="19"/>
      <c r="BD49" s="19"/>
      <c r="BE49" s="19"/>
      <c r="BF49" s="19" t="s">
        <v>500</v>
      </c>
      <c r="BG49" s="19"/>
      <c r="BH49" s="19"/>
      <c r="BI49" s="19"/>
    </row>
    <row r="50" spans="1:66" ht="24" customHeight="1">
      <c r="A50" s="19" t="s">
        <v>358</v>
      </c>
      <c r="B50" s="19" t="str">
        <f>VLOOKUP(A50,欧曼5月5日!B:C,2,FALSE)</f>
        <v>RCMFT003820202001160001</v>
      </c>
      <c r="C50" s="19"/>
      <c r="D50" s="19" t="s">
        <v>3506</v>
      </c>
      <c r="E50" s="19" t="s">
        <v>479</v>
      </c>
      <c r="F50" s="19" t="s">
        <v>480</v>
      </c>
      <c r="G50" s="19"/>
      <c r="H50" s="19" t="s">
        <v>1276</v>
      </c>
      <c r="I50" s="19" t="s">
        <v>1277</v>
      </c>
      <c r="J50" s="19" t="s">
        <v>1278</v>
      </c>
      <c r="K50" s="19" t="s">
        <v>3507</v>
      </c>
      <c r="L50" s="22">
        <v>43577</v>
      </c>
      <c r="M50" s="22">
        <v>43452</v>
      </c>
      <c r="N50" s="19">
        <v>135356</v>
      </c>
      <c r="O50" s="19"/>
      <c r="P50" s="19"/>
      <c r="Q50" s="22">
        <v>43846.405636574098</v>
      </c>
      <c r="R50" s="19" t="s">
        <v>485</v>
      </c>
      <c r="S50" s="19" t="s">
        <v>486</v>
      </c>
      <c r="T50" s="19"/>
      <c r="U50" s="19"/>
      <c r="V50" s="19"/>
      <c r="W50" s="19" t="s">
        <v>505</v>
      </c>
      <c r="X50" s="19" t="s">
        <v>38</v>
      </c>
      <c r="Y50" s="19" t="s">
        <v>71</v>
      </c>
      <c r="Z50" s="19">
        <v>95.76</v>
      </c>
      <c r="AA50" s="19">
        <v>1428.42</v>
      </c>
      <c r="AB50" s="19">
        <v>0</v>
      </c>
      <c r="AC50" s="19">
        <v>385.67340000000002</v>
      </c>
      <c r="AD50" s="19">
        <v>1909.8534</v>
      </c>
      <c r="AE50" s="19" t="s">
        <v>14</v>
      </c>
      <c r="AF50" s="19" t="s">
        <v>11</v>
      </c>
      <c r="AG50" s="19" t="s">
        <v>488</v>
      </c>
      <c r="AH50" s="19"/>
      <c r="AI50" s="19" t="s">
        <v>507</v>
      </c>
      <c r="AJ50" s="7" t="s">
        <v>3508</v>
      </c>
      <c r="AK50" s="7" t="s">
        <v>3335</v>
      </c>
      <c r="AL50" s="19" t="s">
        <v>1281</v>
      </c>
      <c r="AM50" s="19" t="s">
        <v>3509</v>
      </c>
      <c r="AN50" s="19"/>
      <c r="AO50" s="19" t="s">
        <v>511</v>
      </c>
      <c r="AP50" s="19"/>
      <c r="AQ50" s="19"/>
      <c r="AR50" s="19"/>
      <c r="AS50" s="19" t="s">
        <v>494</v>
      </c>
      <c r="AT50" s="19" t="s">
        <v>512</v>
      </c>
      <c r="AU50" s="19" t="s">
        <v>1373</v>
      </c>
      <c r="AV50" s="22">
        <v>43846.768402777801</v>
      </c>
      <c r="AW50" s="19" t="s">
        <v>496</v>
      </c>
      <c r="AX50" s="19"/>
      <c r="AY50" s="19" t="s">
        <v>2594</v>
      </c>
      <c r="AZ50" s="22">
        <v>43851.591446759303</v>
      </c>
      <c r="BA50" s="19" t="s">
        <v>3510</v>
      </c>
      <c r="BB50" s="19" t="s">
        <v>500</v>
      </c>
      <c r="BC50" s="19"/>
      <c r="BD50" s="19"/>
      <c r="BE50" s="19"/>
      <c r="BF50" s="19" t="s">
        <v>500</v>
      </c>
      <c r="BG50" s="19"/>
      <c r="BH50" s="19"/>
      <c r="BI50" s="19"/>
      <c r="BJ50" s="7"/>
      <c r="BK50" s="12" t="str">
        <f>VLOOKUP(B50,'3月'!C:L,9,FALSE)</f>
        <v>歪斜</v>
      </c>
      <c r="BL50" s="12"/>
      <c r="BM50" s="12" t="str">
        <f>VLOOKUP(B50,'3月'!C:L,10,FALSE)</f>
        <v>天津/河北</v>
      </c>
      <c r="BN50" s="12"/>
    </row>
    <row r="51" spans="1:66" ht="24" customHeight="1">
      <c r="A51" s="19" t="s">
        <v>230</v>
      </c>
      <c r="B51" s="19" t="str">
        <f>VLOOKUP(A51,欧曼5月5日!B:C,2,FALSE)</f>
        <v>RCMFT004385202001150201</v>
      </c>
      <c r="C51" s="19"/>
      <c r="D51" s="19" t="s">
        <v>3511</v>
      </c>
      <c r="E51" s="19" t="s">
        <v>479</v>
      </c>
      <c r="F51" s="19" t="s">
        <v>480</v>
      </c>
      <c r="G51" s="19"/>
      <c r="H51" s="19" t="s">
        <v>769</v>
      </c>
      <c r="I51" s="19" t="s">
        <v>770</v>
      </c>
      <c r="J51" s="19" t="s">
        <v>771</v>
      </c>
      <c r="K51" s="19" t="s">
        <v>3512</v>
      </c>
      <c r="L51" s="22">
        <v>43727</v>
      </c>
      <c r="M51" s="22">
        <v>43687</v>
      </c>
      <c r="N51" s="19">
        <v>22277</v>
      </c>
      <c r="O51" s="19"/>
      <c r="P51" s="19"/>
      <c r="Q51" s="22">
        <v>43845.415451388901</v>
      </c>
      <c r="R51" s="19" t="s">
        <v>485</v>
      </c>
      <c r="S51" s="19" t="s">
        <v>544</v>
      </c>
      <c r="T51" s="19"/>
      <c r="U51" s="19"/>
      <c r="V51" s="19"/>
      <c r="W51" s="19" t="s">
        <v>609</v>
      </c>
      <c r="X51" s="19" t="s">
        <v>233</v>
      </c>
      <c r="Y51" s="19" t="s">
        <v>232</v>
      </c>
      <c r="Z51" s="19">
        <v>246.96</v>
      </c>
      <c r="AA51" s="19">
        <v>265.44</v>
      </c>
      <c r="AB51" s="19">
        <v>0</v>
      </c>
      <c r="AC51" s="19">
        <v>71.668800000000005</v>
      </c>
      <c r="AD51" s="19">
        <v>584.06880000000001</v>
      </c>
      <c r="AE51" s="19" t="s">
        <v>14</v>
      </c>
      <c r="AF51" s="19" t="s">
        <v>11</v>
      </c>
      <c r="AG51" s="19" t="s">
        <v>488</v>
      </c>
      <c r="AH51" s="19"/>
      <c r="AI51" s="19" t="s">
        <v>612</v>
      </c>
      <c r="AJ51" s="36" t="s">
        <v>5053</v>
      </c>
      <c r="AK51" s="7" t="s">
        <v>3513</v>
      </c>
      <c r="AL51" s="19" t="s">
        <v>775</v>
      </c>
      <c r="AM51" s="19" t="s">
        <v>3514</v>
      </c>
      <c r="AN51" s="19"/>
      <c r="AO51" s="19" t="s">
        <v>777</v>
      </c>
      <c r="AP51" s="19"/>
      <c r="AQ51" s="19"/>
      <c r="AR51" s="19"/>
      <c r="AS51" s="19" t="s">
        <v>494</v>
      </c>
      <c r="AT51" s="19" t="s">
        <v>512</v>
      </c>
      <c r="AU51" s="19" t="s">
        <v>778</v>
      </c>
      <c r="AV51" s="22">
        <v>43846.677083333299</v>
      </c>
      <c r="AW51" s="19" t="s">
        <v>496</v>
      </c>
      <c r="AX51" s="19"/>
      <c r="AY51" s="19" t="s">
        <v>2594</v>
      </c>
      <c r="AZ51" s="22">
        <v>43864.794027777803</v>
      </c>
      <c r="BA51" s="19" t="s">
        <v>3515</v>
      </c>
      <c r="BB51" s="19" t="s">
        <v>500</v>
      </c>
      <c r="BC51" s="19"/>
      <c r="BD51" s="19"/>
      <c r="BE51" s="19"/>
      <c r="BF51" s="19" t="s">
        <v>500</v>
      </c>
      <c r="BG51" s="19"/>
      <c r="BH51" s="19"/>
      <c r="BI51" s="19"/>
      <c r="BJ51" s="7"/>
      <c r="BK51" s="12" t="str">
        <f>VLOOKUP(B51,'3月'!C:L,9,FALSE)</f>
        <v>/</v>
      </c>
      <c r="BL51" s="12"/>
      <c r="BM51" s="12">
        <f>VLOOKUP(B51,'3月'!C:L,10,FALSE)</f>
        <v>0</v>
      </c>
      <c r="BN51" s="12"/>
    </row>
    <row r="52" spans="1:66" ht="24" customHeight="1">
      <c r="A52" s="19" t="s">
        <v>282</v>
      </c>
      <c r="B52" s="19" t="str">
        <f>VLOOKUP(A52,欧曼5月5日!B:C,2,FALSE)</f>
        <v>RCMFT000048202001160004</v>
      </c>
      <c r="C52" s="19"/>
      <c r="D52" s="19" t="s">
        <v>3516</v>
      </c>
      <c r="E52" s="19" t="s">
        <v>1069</v>
      </c>
      <c r="F52" s="19" t="s">
        <v>480</v>
      </c>
      <c r="G52" s="19"/>
      <c r="H52" s="19" t="s">
        <v>1294</v>
      </c>
      <c r="I52" s="19" t="s">
        <v>1295</v>
      </c>
      <c r="J52" s="19" t="s">
        <v>1296</v>
      </c>
      <c r="K52" s="19" t="s">
        <v>3517</v>
      </c>
      <c r="L52" s="22">
        <v>43902</v>
      </c>
      <c r="M52" s="22">
        <v>43835</v>
      </c>
      <c r="N52" s="19">
        <v>923</v>
      </c>
      <c r="O52" s="19"/>
      <c r="P52" s="19"/>
      <c r="Q52" s="22">
        <v>43846.553738425901</v>
      </c>
      <c r="R52" s="19" t="s">
        <v>485</v>
      </c>
      <c r="S52" s="19" t="s">
        <v>486</v>
      </c>
      <c r="T52" s="19"/>
      <c r="U52" s="19"/>
      <c r="V52" s="19"/>
      <c r="W52" s="19" t="s">
        <v>545</v>
      </c>
      <c r="X52" s="19" t="s">
        <v>38</v>
      </c>
      <c r="Y52" s="19" t="s">
        <v>95</v>
      </c>
      <c r="Z52" s="19">
        <v>95.76</v>
      </c>
      <c r="AA52" s="19">
        <v>2947.28</v>
      </c>
      <c r="AB52" s="19">
        <v>0</v>
      </c>
      <c r="AC52" s="19">
        <v>795.76559999999995</v>
      </c>
      <c r="AD52" s="19">
        <v>3838.8056000000001</v>
      </c>
      <c r="AE52" s="19" t="s">
        <v>14</v>
      </c>
      <c r="AF52" s="19" t="s">
        <v>11</v>
      </c>
      <c r="AG52" s="19" t="s">
        <v>488</v>
      </c>
      <c r="AH52" s="19"/>
      <c r="AI52" s="19" t="s">
        <v>547</v>
      </c>
      <c r="AJ52" s="7" t="s">
        <v>3518</v>
      </c>
      <c r="AK52" s="7" t="s">
        <v>3335</v>
      </c>
      <c r="AL52" s="19" t="s">
        <v>491</v>
      </c>
      <c r="AM52" s="19" t="s">
        <v>3519</v>
      </c>
      <c r="AN52" s="19"/>
      <c r="AO52" s="19" t="s">
        <v>1249</v>
      </c>
      <c r="AP52" s="19"/>
      <c r="AQ52" s="19"/>
      <c r="AR52" s="19"/>
      <c r="AS52" s="19" t="s">
        <v>494</v>
      </c>
      <c r="AT52" s="19" t="s">
        <v>512</v>
      </c>
      <c r="AU52" s="19" t="s">
        <v>1300</v>
      </c>
      <c r="AV52" s="22">
        <v>43846.661747685197</v>
      </c>
      <c r="AW52" s="19" t="s">
        <v>496</v>
      </c>
      <c r="AX52" s="19"/>
      <c r="AY52" s="19" t="s">
        <v>2594</v>
      </c>
      <c r="AZ52" s="22">
        <v>43864.754027777803</v>
      </c>
      <c r="BA52" s="19" t="s">
        <v>3520</v>
      </c>
      <c r="BB52" s="19" t="s">
        <v>500</v>
      </c>
      <c r="BC52" s="19"/>
      <c r="BD52" s="19"/>
      <c r="BE52" s="19"/>
      <c r="BF52" s="19" t="s">
        <v>500</v>
      </c>
      <c r="BG52" s="19"/>
      <c r="BH52" s="19"/>
      <c r="BI52" s="19"/>
      <c r="BJ52" s="7"/>
      <c r="BK52" s="12" t="str">
        <f>VLOOKUP(B52,'3月'!C:L,9,FALSE)</f>
        <v>气囊箍脱开</v>
      </c>
      <c r="BL52" s="12">
        <f>VLOOKUP(B52,'3月'!C:J,8,FALSE)</f>
        <v>200101</v>
      </c>
      <c r="BM52" s="12" t="str">
        <f>VLOOKUP(B52,'3月'!C:L,10,FALSE)</f>
        <v>安路普</v>
      </c>
      <c r="BN52" s="12"/>
    </row>
    <row r="53" spans="1:66" ht="24" customHeight="1">
      <c r="A53" s="19" t="s">
        <v>3521</v>
      </c>
      <c r="B53" s="19" t="e">
        <f>VLOOKUP(A53,欧曼5月5日!B:C,2,FALSE)</f>
        <v>#N/A</v>
      </c>
      <c r="C53" s="19"/>
      <c r="D53" s="19" t="s">
        <v>3522</v>
      </c>
      <c r="E53" s="19" t="s">
        <v>479</v>
      </c>
      <c r="F53" s="19" t="s">
        <v>480</v>
      </c>
      <c r="G53" s="19"/>
      <c r="H53" s="19" t="s">
        <v>3523</v>
      </c>
      <c r="I53" s="19" t="s">
        <v>3524</v>
      </c>
      <c r="J53" s="19" t="s">
        <v>3525</v>
      </c>
      <c r="K53" s="19" t="s">
        <v>3526</v>
      </c>
      <c r="L53" s="22">
        <v>43755</v>
      </c>
      <c r="M53" s="22">
        <v>43548</v>
      </c>
      <c r="N53" s="19">
        <v>23794</v>
      </c>
      <c r="O53" s="19"/>
      <c r="P53" s="19"/>
      <c r="Q53" s="22">
        <v>43839.5386111111</v>
      </c>
      <c r="R53" s="19" t="s">
        <v>485</v>
      </c>
      <c r="S53" s="19" t="s">
        <v>544</v>
      </c>
      <c r="T53" s="19"/>
      <c r="U53" s="19"/>
      <c r="V53" s="19"/>
      <c r="W53" s="19" t="s">
        <v>609</v>
      </c>
      <c r="X53" s="19" t="s">
        <v>38</v>
      </c>
      <c r="Y53" s="19" t="s">
        <v>68</v>
      </c>
      <c r="Z53" s="19">
        <v>71.819999999999993</v>
      </c>
      <c r="AA53" s="19">
        <v>2944.62</v>
      </c>
      <c r="AB53" s="19">
        <v>0</v>
      </c>
      <c r="AC53" s="19">
        <v>795.04740000000004</v>
      </c>
      <c r="AD53" s="19">
        <v>3811.4874</v>
      </c>
      <c r="AE53" s="19" t="s">
        <v>14</v>
      </c>
      <c r="AF53" s="19" t="s">
        <v>11</v>
      </c>
      <c r="AG53" s="19" t="s">
        <v>488</v>
      </c>
      <c r="AH53" s="19"/>
      <c r="AI53" s="19" t="s">
        <v>612</v>
      </c>
      <c r="AJ53" s="7" t="s">
        <v>3527</v>
      </c>
      <c r="AK53" s="7" t="s">
        <v>3412</v>
      </c>
      <c r="AL53" s="19" t="s">
        <v>701</v>
      </c>
      <c r="AM53" s="19" t="s">
        <v>3528</v>
      </c>
      <c r="AN53" s="19"/>
      <c r="AO53" s="19" t="s">
        <v>1289</v>
      </c>
      <c r="AP53" s="19"/>
      <c r="AQ53" s="19"/>
      <c r="AR53" s="19"/>
      <c r="AS53" s="19" t="s">
        <v>494</v>
      </c>
      <c r="AT53" s="19" t="s">
        <v>495</v>
      </c>
      <c r="AU53" s="19" t="s">
        <v>3523</v>
      </c>
      <c r="AV53" s="22">
        <v>43846.6089699074</v>
      </c>
      <c r="AW53" s="19" t="s">
        <v>496</v>
      </c>
      <c r="AX53" s="19"/>
      <c r="AY53" s="19" t="s">
        <v>2440</v>
      </c>
      <c r="AZ53" s="22">
        <v>43851.388541666704</v>
      </c>
      <c r="BA53" s="19" t="s">
        <v>3529</v>
      </c>
      <c r="BB53" s="19" t="s">
        <v>498</v>
      </c>
      <c r="BC53" s="19" t="s">
        <v>499</v>
      </c>
      <c r="BD53" s="19"/>
      <c r="BE53" s="19"/>
      <c r="BF53" s="19" t="s">
        <v>500</v>
      </c>
      <c r="BG53" s="19"/>
      <c r="BH53" s="19"/>
      <c r="BI53" s="19"/>
    </row>
    <row r="54" spans="1:66" ht="24" customHeight="1">
      <c r="A54" s="19" t="s">
        <v>3530</v>
      </c>
      <c r="B54" s="19" t="e">
        <f>VLOOKUP(A54,欧曼5月5日!B:C,2,FALSE)</f>
        <v>#N/A</v>
      </c>
      <c r="C54" s="19"/>
      <c r="D54" s="19" t="s">
        <v>3531</v>
      </c>
      <c r="E54" s="19" t="s">
        <v>628</v>
      </c>
      <c r="F54" s="19" t="s">
        <v>480</v>
      </c>
      <c r="G54" s="19"/>
      <c r="H54" s="19" t="s">
        <v>3532</v>
      </c>
      <c r="I54" s="19" t="s">
        <v>3533</v>
      </c>
      <c r="J54" s="19" t="s">
        <v>3534</v>
      </c>
      <c r="K54" s="19" t="s">
        <v>3535</v>
      </c>
      <c r="L54" s="22">
        <v>43823</v>
      </c>
      <c r="M54" s="22">
        <v>43699</v>
      </c>
      <c r="N54" s="19">
        <v>7136</v>
      </c>
      <c r="O54" s="19"/>
      <c r="P54" s="19"/>
      <c r="Q54" s="22">
        <v>43845.3678587963</v>
      </c>
      <c r="R54" s="19" t="s">
        <v>485</v>
      </c>
      <c r="S54" s="19" t="s">
        <v>486</v>
      </c>
      <c r="T54" s="19"/>
      <c r="U54" s="19"/>
      <c r="V54" s="19"/>
      <c r="W54" s="19" t="s">
        <v>545</v>
      </c>
      <c r="X54" s="19" t="s">
        <v>38</v>
      </c>
      <c r="Y54" s="19" t="s">
        <v>95</v>
      </c>
      <c r="Z54" s="19">
        <v>246.96</v>
      </c>
      <c r="AA54" s="19">
        <v>0</v>
      </c>
      <c r="AB54" s="19">
        <v>0</v>
      </c>
      <c r="AC54" s="19">
        <v>0</v>
      </c>
      <c r="AD54" s="19">
        <v>246.96</v>
      </c>
      <c r="AE54" s="19" t="s">
        <v>14</v>
      </c>
      <c r="AF54" s="19" t="s">
        <v>11</v>
      </c>
      <c r="AG54" s="19" t="s">
        <v>488</v>
      </c>
      <c r="AH54" s="19" t="s">
        <v>3536</v>
      </c>
      <c r="AI54" s="19" t="s">
        <v>547</v>
      </c>
      <c r="AJ54" s="7" t="s">
        <v>3537</v>
      </c>
      <c r="AK54" s="7" t="s">
        <v>3422</v>
      </c>
      <c r="AL54" s="19" t="s">
        <v>692</v>
      </c>
      <c r="AM54" s="19" t="s">
        <v>3538</v>
      </c>
      <c r="AN54" s="19"/>
      <c r="AO54" s="19" t="s">
        <v>646</v>
      </c>
      <c r="AP54" s="19"/>
      <c r="AQ54" s="19"/>
      <c r="AR54" s="19"/>
      <c r="AS54" s="19" t="s">
        <v>494</v>
      </c>
      <c r="AT54" s="19" t="s">
        <v>512</v>
      </c>
      <c r="AU54" s="19" t="s">
        <v>3539</v>
      </c>
      <c r="AV54" s="22">
        <v>43846.499976851803</v>
      </c>
      <c r="AW54" s="19" t="s">
        <v>496</v>
      </c>
      <c r="AX54" s="19"/>
      <c r="AY54" s="19" t="s">
        <v>2440</v>
      </c>
      <c r="AZ54" s="22">
        <v>43852.412349537</v>
      </c>
      <c r="BA54" s="19" t="s">
        <v>3540</v>
      </c>
      <c r="BB54" s="19" t="s">
        <v>498</v>
      </c>
      <c r="BC54" s="19" t="s">
        <v>499</v>
      </c>
      <c r="BD54" s="19"/>
      <c r="BE54" s="19"/>
      <c r="BF54" s="19" t="s">
        <v>500</v>
      </c>
      <c r="BG54" s="19"/>
      <c r="BH54" s="19"/>
      <c r="BI54" s="19"/>
    </row>
    <row r="55" spans="1:66" ht="24" customHeight="1">
      <c r="A55" s="19" t="s">
        <v>3541</v>
      </c>
      <c r="B55" s="19" t="e">
        <f>VLOOKUP(A55,欧曼5月5日!B:C,2,FALSE)</f>
        <v>#N/A</v>
      </c>
      <c r="C55" s="19"/>
      <c r="D55" s="19" t="s">
        <v>3542</v>
      </c>
      <c r="E55" s="19" t="s">
        <v>479</v>
      </c>
      <c r="F55" s="19" t="s">
        <v>480</v>
      </c>
      <c r="G55" s="19"/>
      <c r="H55" s="19" t="s">
        <v>1202</v>
      </c>
      <c r="I55" s="19" t="s">
        <v>1203</v>
      </c>
      <c r="J55" s="19" t="s">
        <v>1204</v>
      </c>
      <c r="K55" s="19" t="s">
        <v>3543</v>
      </c>
      <c r="L55" s="22">
        <v>43565</v>
      </c>
      <c r="M55" s="22">
        <v>43491</v>
      </c>
      <c r="N55" s="19">
        <v>145813</v>
      </c>
      <c r="O55" s="19"/>
      <c r="P55" s="19"/>
      <c r="Q55" s="22">
        <v>43845.391273148103</v>
      </c>
      <c r="R55" s="19" t="s">
        <v>485</v>
      </c>
      <c r="S55" s="19" t="s">
        <v>486</v>
      </c>
      <c r="T55" s="19"/>
      <c r="U55" s="19"/>
      <c r="V55" s="19"/>
      <c r="W55" s="19" t="s">
        <v>609</v>
      </c>
      <c r="X55" s="19" t="s">
        <v>38</v>
      </c>
      <c r="Y55" s="19" t="s">
        <v>71</v>
      </c>
      <c r="Z55" s="19">
        <v>95.76</v>
      </c>
      <c r="AA55" s="19">
        <v>1428.42</v>
      </c>
      <c r="AB55" s="19">
        <v>0</v>
      </c>
      <c r="AC55" s="19">
        <v>385.67340000000002</v>
      </c>
      <c r="AD55" s="19">
        <v>1909.8534</v>
      </c>
      <c r="AE55" s="19" t="s">
        <v>14</v>
      </c>
      <c r="AF55" s="19" t="s">
        <v>11</v>
      </c>
      <c r="AG55" s="19" t="s">
        <v>488</v>
      </c>
      <c r="AH55" s="19"/>
      <c r="AI55" s="19" t="s">
        <v>612</v>
      </c>
      <c r="AJ55" s="7" t="s">
        <v>3544</v>
      </c>
      <c r="AK55" s="7" t="s">
        <v>3154</v>
      </c>
      <c r="AL55" s="19" t="s">
        <v>701</v>
      </c>
      <c r="AM55" s="19" t="s">
        <v>3545</v>
      </c>
      <c r="AN55" s="19"/>
      <c r="AO55" s="19" t="s">
        <v>493</v>
      </c>
      <c r="AP55" s="19"/>
      <c r="AQ55" s="19"/>
      <c r="AR55" s="19"/>
      <c r="AS55" s="19" t="s">
        <v>494</v>
      </c>
      <c r="AT55" s="19" t="s">
        <v>495</v>
      </c>
      <c r="AU55" s="19" t="s">
        <v>1202</v>
      </c>
      <c r="AV55" s="22">
        <v>43846.476956018501</v>
      </c>
      <c r="AW55" s="19" t="s">
        <v>496</v>
      </c>
      <c r="AX55" s="19"/>
      <c r="AY55" s="19" t="s">
        <v>2594</v>
      </c>
      <c r="AZ55" s="22">
        <v>43865.900949074101</v>
      </c>
      <c r="BA55" s="19" t="s">
        <v>3546</v>
      </c>
      <c r="BB55" s="19" t="s">
        <v>498</v>
      </c>
      <c r="BC55" s="19" t="s">
        <v>499</v>
      </c>
      <c r="BD55" s="19"/>
      <c r="BE55" s="19"/>
      <c r="BF55" s="19" t="s">
        <v>500</v>
      </c>
      <c r="BG55" s="19"/>
      <c r="BH55" s="19"/>
      <c r="BI55" s="19"/>
    </row>
    <row r="56" spans="1:66" ht="24" customHeight="1">
      <c r="A56" s="19" t="s">
        <v>3547</v>
      </c>
      <c r="B56" s="19" t="e">
        <f>VLOOKUP(A56,欧曼5月5日!B:C,2,FALSE)</f>
        <v>#N/A</v>
      </c>
      <c r="C56" s="19"/>
      <c r="D56" s="19" t="s">
        <v>3548</v>
      </c>
      <c r="E56" s="19" t="s">
        <v>479</v>
      </c>
      <c r="F56" s="19" t="s">
        <v>480</v>
      </c>
      <c r="G56" s="19"/>
      <c r="H56" s="19" t="s">
        <v>910</v>
      </c>
      <c r="I56" s="19" t="s">
        <v>911</v>
      </c>
      <c r="J56" s="19" t="s">
        <v>912</v>
      </c>
      <c r="K56" s="19" t="s">
        <v>3549</v>
      </c>
      <c r="L56" s="22">
        <v>43585</v>
      </c>
      <c r="M56" s="22">
        <v>43552</v>
      </c>
      <c r="N56" s="19">
        <v>154147</v>
      </c>
      <c r="O56" s="19"/>
      <c r="P56" s="19"/>
      <c r="Q56" s="22">
        <v>43845.632442129601</v>
      </c>
      <c r="R56" s="19" t="s">
        <v>485</v>
      </c>
      <c r="S56" s="19" t="s">
        <v>486</v>
      </c>
      <c r="T56" s="19"/>
      <c r="U56" s="19"/>
      <c r="V56" s="19"/>
      <c r="W56" s="19" t="s">
        <v>487</v>
      </c>
      <c r="X56" s="19" t="s">
        <v>38</v>
      </c>
      <c r="Y56" s="19" t="s">
        <v>95</v>
      </c>
      <c r="Z56" s="19">
        <v>95.76</v>
      </c>
      <c r="AA56" s="19">
        <v>2947.28</v>
      </c>
      <c r="AB56" s="19">
        <v>0</v>
      </c>
      <c r="AC56" s="19">
        <v>795.76559999999995</v>
      </c>
      <c r="AD56" s="19">
        <v>3838.8056000000001</v>
      </c>
      <c r="AE56" s="19" t="s">
        <v>14</v>
      </c>
      <c r="AF56" s="19" t="s">
        <v>11</v>
      </c>
      <c r="AG56" s="19" t="s">
        <v>488</v>
      </c>
      <c r="AH56" s="19" t="s">
        <v>3550</v>
      </c>
      <c r="AI56" s="19" t="s">
        <v>489</v>
      </c>
      <c r="AJ56" s="7" t="s">
        <v>3551</v>
      </c>
      <c r="AK56" s="7" t="s">
        <v>3154</v>
      </c>
      <c r="AL56" s="19" t="s">
        <v>535</v>
      </c>
      <c r="AM56" s="19" t="s">
        <v>3552</v>
      </c>
      <c r="AN56" s="19"/>
      <c r="AO56" s="19" t="s">
        <v>646</v>
      </c>
      <c r="AP56" s="19"/>
      <c r="AQ56" s="19"/>
      <c r="AR56" s="19"/>
      <c r="AS56" s="19" t="s">
        <v>494</v>
      </c>
      <c r="AT56" s="19" t="s">
        <v>495</v>
      </c>
      <c r="AU56" s="19" t="s">
        <v>910</v>
      </c>
      <c r="AV56" s="22">
        <v>43846.447847222204</v>
      </c>
      <c r="AW56" s="19" t="s">
        <v>496</v>
      </c>
      <c r="AX56" s="19"/>
      <c r="AY56" s="19" t="s">
        <v>2594</v>
      </c>
      <c r="AZ56" s="22">
        <v>43866.454409722202</v>
      </c>
      <c r="BA56" s="19" t="s">
        <v>3553</v>
      </c>
      <c r="BB56" s="19" t="s">
        <v>498</v>
      </c>
      <c r="BC56" s="19" t="s">
        <v>499</v>
      </c>
      <c r="BD56" s="19"/>
      <c r="BE56" s="19"/>
      <c r="BF56" s="19" t="s">
        <v>500</v>
      </c>
      <c r="BG56" s="19"/>
      <c r="BH56" s="19"/>
      <c r="BI56" s="19"/>
    </row>
    <row r="57" spans="1:66" ht="24" customHeight="1">
      <c r="A57" s="19" t="s">
        <v>3554</v>
      </c>
      <c r="B57" s="19" t="e">
        <f>VLOOKUP(A57,欧曼5月5日!B:C,2,FALSE)</f>
        <v>#N/A</v>
      </c>
      <c r="C57" s="19"/>
      <c r="D57" s="19" t="s">
        <v>3555</v>
      </c>
      <c r="E57" s="19" t="s">
        <v>628</v>
      </c>
      <c r="F57" s="19" t="s">
        <v>480</v>
      </c>
      <c r="G57" s="19">
        <v>1</v>
      </c>
      <c r="H57" s="19" t="s">
        <v>723</v>
      </c>
      <c r="I57" s="19" t="s">
        <v>724</v>
      </c>
      <c r="J57" s="19" t="s">
        <v>725</v>
      </c>
      <c r="K57" s="19" t="s">
        <v>3556</v>
      </c>
      <c r="L57" s="22">
        <v>43663</v>
      </c>
      <c r="M57" s="22">
        <v>43643</v>
      </c>
      <c r="N57" s="19">
        <v>32976</v>
      </c>
      <c r="O57" s="19"/>
      <c r="P57" s="19"/>
      <c r="Q57" s="22">
        <v>43843.4690625</v>
      </c>
      <c r="R57" s="19" t="s">
        <v>485</v>
      </c>
      <c r="S57" s="19" t="s">
        <v>544</v>
      </c>
      <c r="T57" s="19"/>
      <c r="U57" s="19"/>
      <c r="V57" s="19"/>
      <c r="W57" s="19" t="s">
        <v>1196</v>
      </c>
      <c r="X57" s="19" t="s">
        <v>81</v>
      </c>
      <c r="Y57" s="19" t="s">
        <v>80</v>
      </c>
      <c r="Z57" s="19">
        <v>246.96</v>
      </c>
      <c r="AA57" s="19">
        <v>186.25</v>
      </c>
      <c r="AB57" s="19">
        <v>0</v>
      </c>
      <c r="AC57" s="19">
        <v>50.287500000000001</v>
      </c>
      <c r="AD57" s="19">
        <v>483.4975</v>
      </c>
      <c r="AE57" s="19" t="s">
        <v>14</v>
      </c>
      <c r="AF57" s="19" t="s">
        <v>11</v>
      </c>
      <c r="AG57" s="19" t="s">
        <v>488</v>
      </c>
      <c r="AH57" s="19"/>
      <c r="AI57" s="19" t="s">
        <v>1198</v>
      </c>
      <c r="AJ57" s="7" t="s">
        <v>3557</v>
      </c>
      <c r="AK57" s="7" t="s">
        <v>3154</v>
      </c>
      <c r="AL57" s="19" t="s">
        <v>816</v>
      </c>
      <c r="AM57" s="19" t="s">
        <v>3558</v>
      </c>
      <c r="AN57" s="19"/>
      <c r="AO57" s="19" t="s">
        <v>524</v>
      </c>
      <c r="AP57" s="19"/>
      <c r="AQ57" s="19"/>
      <c r="AR57" s="19" t="s">
        <v>3559</v>
      </c>
      <c r="AS57" s="19" t="s">
        <v>494</v>
      </c>
      <c r="AT57" s="19" t="s">
        <v>495</v>
      </c>
      <c r="AU57" s="19" t="s">
        <v>723</v>
      </c>
      <c r="AV57" s="22">
        <v>43846.4288310185</v>
      </c>
      <c r="AW57" s="19" t="s">
        <v>496</v>
      </c>
      <c r="AX57" s="19"/>
      <c r="AY57" s="19" t="s">
        <v>2594</v>
      </c>
      <c r="AZ57" s="22">
        <v>43865.472638888903</v>
      </c>
      <c r="BA57" s="19" t="s">
        <v>3560</v>
      </c>
      <c r="BB57" s="19" t="s">
        <v>498</v>
      </c>
      <c r="BC57" s="19" t="s">
        <v>499</v>
      </c>
      <c r="BD57" s="19"/>
      <c r="BE57" s="19"/>
      <c r="BF57" s="19" t="s">
        <v>500</v>
      </c>
      <c r="BG57" s="19"/>
      <c r="BH57" s="19"/>
      <c r="BI57" s="19"/>
    </row>
    <row r="58" spans="1:66" ht="24" customHeight="1">
      <c r="A58" s="19" t="s">
        <v>3561</v>
      </c>
      <c r="B58" s="19" t="e">
        <f>VLOOKUP(A58,欧曼5月5日!B:C,2,FALSE)</f>
        <v>#N/A</v>
      </c>
      <c r="C58" s="19"/>
      <c r="D58" s="19" t="s">
        <v>3562</v>
      </c>
      <c r="E58" s="19" t="s">
        <v>479</v>
      </c>
      <c r="F58" s="19" t="s">
        <v>480</v>
      </c>
      <c r="G58" s="19"/>
      <c r="H58" s="19" t="s">
        <v>2496</v>
      </c>
      <c r="I58" s="19" t="s">
        <v>2497</v>
      </c>
      <c r="J58" s="19" t="s">
        <v>2498</v>
      </c>
      <c r="K58" s="19" t="s">
        <v>3563</v>
      </c>
      <c r="L58" s="22">
        <v>43795</v>
      </c>
      <c r="M58" s="22">
        <v>43748</v>
      </c>
      <c r="N58" s="19">
        <v>15989</v>
      </c>
      <c r="O58" s="19"/>
      <c r="P58" s="19"/>
      <c r="Q58" s="22">
        <v>43843.372581018499</v>
      </c>
      <c r="R58" s="19" t="s">
        <v>485</v>
      </c>
      <c r="S58" s="19" t="s">
        <v>486</v>
      </c>
      <c r="T58" s="19"/>
      <c r="U58" s="19"/>
      <c r="V58" s="19"/>
      <c r="W58" s="19" t="s">
        <v>609</v>
      </c>
      <c r="X58" s="19" t="s">
        <v>13</v>
      </c>
      <c r="Y58" s="19" t="s">
        <v>12</v>
      </c>
      <c r="Z58" s="19">
        <v>95.76</v>
      </c>
      <c r="AA58" s="19">
        <v>0</v>
      </c>
      <c r="AB58" s="19">
        <v>0</v>
      </c>
      <c r="AC58" s="19">
        <v>0</v>
      </c>
      <c r="AD58" s="19">
        <v>95.76</v>
      </c>
      <c r="AE58" s="19" t="s">
        <v>14</v>
      </c>
      <c r="AF58" s="19" t="s">
        <v>11</v>
      </c>
      <c r="AG58" s="19" t="s">
        <v>488</v>
      </c>
      <c r="AH58" s="19"/>
      <c r="AI58" s="19" t="s">
        <v>612</v>
      </c>
      <c r="AJ58" s="7" t="s">
        <v>3564</v>
      </c>
      <c r="AK58" s="7" t="s">
        <v>3422</v>
      </c>
      <c r="AL58" s="19" t="s">
        <v>878</v>
      </c>
      <c r="AM58" s="19" t="s">
        <v>3565</v>
      </c>
      <c r="AN58" s="19"/>
      <c r="AO58" s="19" t="s">
        <v>646</v>
      </c>
      <c r="AP58" s="19"/>
      <c r="AQ58" s="19"/>
      <c r="AR58" s="19"/>
      <c r="AS58" s="19" t="s">
        <v>494</v>
      </c>
      <c r="AT58" s="19" t="s">
        <v>512</v>
      </c>
      <c r="AU58" s="19" t="s">
        <v>2496</v>
      </c>
      <c r="AV58" s="22">
        <v>43846.402789351901</v>
      </c>
      <c r="AW58" s="19" t="s">
        <v>496</v>
      </c>
      <c r="AX58" s="19"/>
      <c r="AY58" s="19" t="s">
        <v>2594</v>
      </c>
      <c r="AZ58" s="22">
        <v>43864.838773148098</v>
      </c>
      <c r="BA58" s="19" t="s">
        <v>3566</v>
      </c>
      <c r="BB58" s="19" t="s">
        <v>498</v>
      </c>
      <c r="BC58" s="19" t="s">
        <v>499</v>
      </c>
      <c r="BD58" s="19"/>
      <c r="BE58" s="19"/>
      <c r="BF58" s="19" t="s">
        <v>500</v>
      </c>
      <c r="BG58" s="19"/>
      <c r="BH58" s="19"/>
      <c r="BI58" s="19"/>
    </row>
    <row r="59" spans="1:66" ht="24" customHeight="1">
      <c r="A59" s="19" t="s">
        <v>3567</v>
      </c>
      <c r="B59" s="19" t="e">
        <f>VLOOKUP(A59,欧曼5月5日!B:C,2,FALSE)</f>
        <v>#N/A</v>
      </c>
      <c r="C59" s="19"/>
      <c r="D59" s="19" t="s">
        <v>3568</v>
      </c>
      <c r="E59" s="19" t="s">
        <v>479</v>
      </c>
      <c r="F59" s="19" t="s">
        <v>480</v>
      </c>
      <c r="G59" s="19"/>
      <c r="H59" s="19" t="s">
        <v>3178</v>
      </c>
      <c r="I59" s="19" t="s">
        <v>3179</v>
      </c>
      <c r="J59" s="19" t="s">
        <v>3180</v>
      </c>
      <c r="K59" s="19" t="s">
        <v>3569</v>
      </c>
      <c r="L59" s="22">
        <v>43706</v>
      </c>
      <c r="M59" s="22">
        <v>43693</v>
      </c>
      <c r="N59" s="19">
        <v>43421</v>
      </c>
      <c r="O59" s="19"/>
      <c r="P59" s="19"/>
      <c r="Q59" s="22">
        <v>43842.383009259298</v>
      </c>
      <c r="R59" s="19" t="s">
        <v>485</v>
      </c>
      <c r="S59" s="19" t="s">
        <v>486</v>
      </c>
      <c r="T59" s="19"/>
      <c r="U59" s="19"/>
      <c r="V59" s="19"/>
      <c r="W59" s="19" t="s">
        <v>545</v>
      </c>
      <c r="X59" s="19" t="s">
        <v>38</v>
      </c>
      <c r="Y59" s="19" t="s">
        <v>169</v>
      </c>
      <c r="Z59" s="19">
        <v>111.72</v>
      </c>
      <c r="AA59" s="19">
        <v>0</v>
      </c>
      <c r="AB59" s="19">
        <v>0</v>
      </c>
      <c r="AC59" s="19">
        <v>0</v>
      </c>
      <c r="AD59" s="19">
        <v>111.72</v>
      </c>
      <c r="AE59" s="19" t="s">
        <v>14</v>
      </c>
      <c r="AF59" s="19" t="s">
        <v>11</v>
      </c>
      <c r="AG59" s="19" t="s">
        <v>488</v>
      </c>
      <c r="AH59" s="19"/>
      <c r="AI59" s="19" t="s">
        <v>547</v>
      </c>
      <c r="AJ59" s="7" t="s">
        <v>3570</v>
      </c>
      <c r="AK59" s="7" t="s">
        <v>3422</v>
      </c>
      <c r="AL59" s="19" t="s">
        <v>535</v>
      </c>
      <c r="AM59" s="19" t="s">
        <v>3571</v>
      </c>
      <c r="AN59" s="19"/>
      <c r="AO59" s="19" t="s">
        <v>1289</v>
      </c>
      <c r="AP59" s="19"/>
      <c r="AQ59" s="19"/>
      <c r="AR59" s="19"/>
      <c r="AS59" s="19" t="s">
        <v>494</v>
      </c>
      <c r="AT59" s="19" t="s">
        <v>512</v>
      </c>
      <c r="AU59" s="19" t="s">
        <v>3184</v>
      </c>
      <c r="AV59" s="22">
        <v>43845.8578009259</v>
      </c>
      <c r="AW59" s="19" t="s">
        <v>496</v>
      </c>
      <c r="AX59" s="19"/>
      <c r="AY59" s="19" t="s">
        <v>1162</v>
      </c>
      <c r="AZ59" s="22">
        <v>43849.452743055597</v>
      </c>
      <c r="BA59" s="19" t="s">
        <v>3572</v>
      </c>
      <c r="BB59" s="19" t="s">
        <v>498</v>
      </c>
      <c r="BC59" s="19" t="s">
        <v>499</v>
      </c>
      <c r="BD59" s="19"/>
      <c r="BE59" s="19"/>
      <c r="BF59" s="19" t="s">
        <v>500</v>
      </c>
      <c r="BG59" s="19"/>
      <c r="BH59" s="19"/>
      <c r="BI59" s="19"/>
    </row>
    <row r="60" spans="1:66" ht="24" customHeight="1">
      <c r="A60" s="19" t="s">
        <v>3573</v>
      </c>
      <c r="B60" s="19" t="e">
        <f>VLOOKUP(A60,欧曼5月5日!B:C,2,FALSE)</f>
        <v>#N/A</v>
      </c>
      <c r="C60" s="19"/>
      <c r="D60" s="19" t="s">
        <v>3574</v>
      </c>
      <c r="E60" s="19" t="s">
        <v>479</v>
      </c>
      <c r="F60" s="19" t="s">
        <v>480</v>
      </c>
      <c r="G60" s="19"/>
      <c r="H60" s="19" t="s">
        <v>3575</v>
      </c>
      <c r="I60" s="19" t="s">
        <v>3576</v>
      </c>
      <c r="J60" s="19" t="s">
        <v>3577</v>
      </c>
      <c r="K60" s="19" t="s">
        <v>3578</v>
      </c>
      <c r="L60" s="22">
        <v>43747</v>
      </c>
      <c r="M60" s="22">
        <v>43645</v>
      </c>
      <c r="N60" s="19">
        <v>48922</v>
      </c>
      <c r="O60" s="19"/>
      <c r="P60" s="19"/>
      <c r="Q60" s="22">
        <v>43843.353414351797</v>
      </c>
      <c r="R60" s="19" t="s">
        <v>485</v>
      </c>
      <c r="S60" s="19" t="s">
        <v>486</v>
      </c>
      <c r="T60" s="19"/>
      <c r="U60" s="19"/>
      <c r="V60" s="19"/>
      <c r="W60" s="19" t="s">
        <v>545</v>
      </c>
      <c r="X60" s="19" t="s">
        <v>38</v>
      </c>
      <c r="Y60" s="19" t="s">
        <v>71</v>
      </c>
      <c r="Z60" s="19">
        <v>223.44</v>
      </c>
      <c r="AA60" s="19">
        <v>0</v>
      </c>
      <c r="AB60" s="19">
        <v>0</v>
      </c>
      <c r="AC60" s="19">
        <v>0</v>
      </c>
      <c r="AD60" s="19">
        <v>223.44</v>
      </c>
      <c r="AE60" s="19" t="s">
        <v>14</v>
      </c>
      <c r="AF60" s="19" t="s">
        <v>11</v>
      </c>
      <c r="AG60" s="19" t="s">
        <v>488</v>
      </c>
      <c r="AH60" s="19"/>
      <c r="AI60" s="19" t="s">
        <v>547</v>
      </c>
      <c r="AJ60" s="7" t="s">
        <v>3579</v>
      </c>
      <c r="AK60" s="7" t="s">
        <v>3422</v>
      </c>
      <c r="AL60" s="19" t="s">
        <v>614</v>
      </c>
      <c r="AM60" s="19" t="s">
        <v>3580</v>
      </c>
      <c r="AN60" s="19"/>
      <c r="AO60" s="19" t="s">
        <v>646</v>
      </c>
      <c r="AP60" s="19"/>
      <c r="AQ60" s="19"/>
      <c r="AR60" s="19"/>
      <c r="AS60" s="19" t="s">
        <v>494</v>
      </c>
      <c r="AT60" s="19" t="s">
        <v>512</v>
      </c>
      <c r="AU60" s="19" t="s">
        <v>3575</v>
      </c>
      <c r="AV60" s="22">
        <v>43845.760011574101</v>
      </c>
      <c r="AW60" s="19" t="s">
        <v>496</v>
      </c>
      <c r="AX60" s="19"/>
      <c r="AY60" s="19" t="s">
        <v>1162</v>
      </c>
      <c r="AZ60" s="22">
        <v>43849.550439814797</v>
      </c>
      <c r="BA60" s="19" t="s">
        <v>3581</v>
      </c>
      <c r="BB60" s="19" t="s">
        <v>498</v>
      </c>
      <c r="BC60" s="19" t="s">
        <v>499</v>
      </c>
      <c r="BD60" s="19"/>
      <c r="BE60" s="19"/>
      <c r="BF60" s="19" t="s">
        <v>500</v>
      </c>
      <c r="BG60" s="19"/>
      <c r="BH60" s="19"/>
      <c r="BI60" s="19"/>
    </row>
    <row r="61" spans="1:66" ht="24" customHeight="1">
      <c r="A61" s="19" t="s">
        <v>3582</v>
      </c>
      <c r="B61" s="19" t="e">
        <f>VLOOKUP(A61,欧曼5月5日!B:C,2,FALSE)</f>
        <v>#N/A</v>
      </c>
      <c r="C61" s="19"/>
      <c r="D61" s="19" t="s">
        <v>3583</v>
      </c>
      <c r="E61" s="19" t="s">
        <v>479</v>
      </c>
      <c r="F61" s="19" t="s">
        <v>480</v>
      </c>
      <c r="G61" s="19"/>
      <c r="H61" s="19" t="s">
        <v>1950</v>
      </c>
      <c r="I61" s="19" t="s">
        <v>1951</v>
      </c>
      <c r="J61" s="19" t="s">
        <v>1952</v>
      </c>
      <c r="K61" s="19" t="s">
        <v>3584</v>
      </c>
      <c r="L61" s="22">
        <v>43684</v>
      </c>
      <c r="M61" s="22">
        <v>43567</v>
      </c>
      <c r="N61" s="19">
        <v>60596</v>
      </c>
      <c r="O61" s="19"/>
      <c r="P61" s="19"/>
      <c r="Q61" s="22">
        <v>43845.620682870402</v>
      </c>
      <c r="R61" s="19" t="s">
        <v>485</v>
      </c>
      <c r="S61" s="19" t="s">
        <v>486</v>
      </c>
      <c r="T61" s="19"/>
      <c r="U61" s="19"/>
      <c r="V61" s="19"/>
      <c r="W61" s="19" t="s">
        <v>487</v>
      </c>
      <c r="X61" s="19" t="s">
        <v>38</v>
      </c>
      <c r="Y61" s="19" t="s">
        <v>95</v>
      </c>
      <c r="Z61" s="19">
        <v>95.76</v>
      </c>
      <c r="AA61" s="19">
        <v>2947.28</v>
      </c>
      <c r="AB61" s="19">
        <v>0</v>
      </c>
      <c r="AC61" s="19">
        <v>795.76559999999995</v>
      </c>
      <c r="AD61" s="19">
        <v>3838.8056000000001</v>
      </c>
      <c r="AE61" s="19" t="s">
        <v>14</v>
      </c>
      <c r="AF61" s="19" t="s">
        <v>11</v>
      </c>
      <c r="AG61" s="19" t="s">
        <v>488</v>
      </c>
      <c r="AH61" s="19"/>
      <c r="AI61" s="19" t="s">
        <v>489</v>
      </c>
      <c r="AJ61" s="7" t="s">
        <v>3585</v>
      </c>
      <c r="AK61" s="7" t="s">
        <v>3154</v>
      </c>
      <c r="AL61" s="19" t="s">
        <v>535</v>
      </c>
      <c r="AM61" s="19" t="s">
        <v>3586</v>
      </c>
      <c r="AN61" s="19"/>
      <c r="AO61" s="19" t="s">
        <v>646</v>
      </c>
      <c r="AP61" s="19"/>
      <c r="AQ61" s="19"/>
      <c r="AR61" s="19"/>
      <c r="AS61" s="19" t="s">
        <v>494</v>
      </c>
      <c r="AT61" s="19" t="s">
        <v>512</v>
      </c>
      <c r="AU61" s="19" t="s">
        <v>1956</v>
      </c>
      <c r="AV61" s="22">
        <v>43845.7020023148</v>
      </c>
      <c r="AW61" s="19" t="s">
        <v>496</v>
      </c>
      <c r="AX61" s="19"/>
      <c r="AY61" s="19" t="s">
        <v>1162</v>
      </c>
      <c r="AZ61" s="22">
        <v>43849.682627314804</v>
      </c>
      <c r="BA61" s="19" t="s">
        <v>3587</v>
      </c>
      <c r="BB61" s="19" t="s">
        <v>498</v>
      </c>
      <c r="BC61" s="19" t="s">
        <v>499</v>
      </c>
      <c r="BD61" s="19"/>
      <c r="BE61" s="19"/>
      <c r="BF61" s="19" t="s">
        <v>500</v>
      </c>
      <c r="BG61" s="19"/>
      <c r="BH61" s="19"/>
      <c r="BI61" s="19"/>
    </row>
    <row r="62" spans="1:66" ht="24" customHeight="1">
      <c r="A62" s="19" t="s">
        <v>3588</v>
      </c>
      <c r="B62" s="19" t="e">
        <f>VLOOKUP(A62,欧曼5月5日!B:C,2,FALSE)</f>
        <v>#N/A</v>
      </c>
      <c r="C62" s="19"/>
      <c r="D62" s="19" t="s">
        <v>3589</v>
      </c>
      <c r="E62" s="19" t="s">
        <v>479</v>
      </c>
      <c r="F62" s="19" t="s">
        <v>480</v>
      </c>
      <c r="G62" s="19"/>
      <c r="H62" s="19" t="s">
        <v>1306</v>
      </c>
      <c r="I62" s="19" t="s">
        <v>1307</v>
      </c>
      <c r="J62" s="19" t="s">
        <v>1308</v>
      </c>
      <c r="K62" s="19" t="s">
        <v>3590</v>
      </c>
      <c r="L62" s="22">
        <v>43777</v>
      </c>
      <c r="M62" s="22">
        <v>43768</v>
      </c>
      <c r="N62" s="19">
        <v>37705</v>
      </c>
      <c r="O62" s="19"/>
      <c r="P62" s="19"/>
      <c r="Q62" s="22">
        <v>43845.627372685201</v>
      </c>
      <c r="R62" s="19" t="s">
        <v>485</v>
      </c>
      <c r="S62" s="19" t="s">
        <v>486</v>
      </c>
      <c r="T62" s="19"/>
      <c r="U62" s="19"/>
      <c r="V62" s="19"/>
      <c r="W62" s="19" t="s">
        <v>3485</v>
      </c>
      <c r="X62" s="19" t="s">
        <v>921</v>
      </c>
      <c r="Y62" s="19" t="s">
        <v>922</v>
      </c>
      <c r="Z62" s="19">
        <v>111.72</v>
      </c>
      <c r="AA62" s="19">
        <v>0</v>
      </c>
      <c r="AB62" s="19">
        <v>0</v>
      </c>
      <c r="AC62" s="19">
        <v>0</v>
      </c>
      <c r="AD62" s="19">
        <v>111.72</v>
      </c>
      <c r="AE62" s="19" t="s">
        <v>14</v>
      </c>
      <c r="AF62" s="19" t="s">
        <v>11</v>
      </c>
      <c r="AG62" s="19" t="s">
        <v>488</v>
      </c>
      <c r="AH62" s="19"/>
      <c r="AI62" s="19" t="s">
        <v>3487</v>
      </c>
      <c r="AJ62" s="7" t="s">
        <v>3591</v>
      </c>
      <c r="AK62" s="7" t="s">
        <v>3592</v>
      </c>
      <c r="AL62" s="19" t="s">
        <v>665</v>
      </c>
      <c r="AM62" s="19" t="s">
        <v>3593</v>
      </c>
      <c r="AN62" s="19"/>
      <c r="AO62" s="19" t="s">
        <v>493</v>
      </c>
      <c r="AP62" s="19"/>
      <c r="AQ62" s="19"/>
      <c r="AR62" s="19"/>
      <c r="AS62" s="19" t="s">
        <v>494</v>
      </c>
      <c r="AT62" s="19" t="s">
        <v>512</v>
      </c>
      <c r="AU62" s="19" t="s">
        <v>1306</v>
      </c>
      <c r="AV62" s="22">
        <v>43845.694837962998</v>
      </c>
      <c r="AW62" s="19" t="s">
        <v>496</v>
      </c>
      <c r="AX62" s="19"/>
      <c r="AY62" s="19" t="s">
        <v>1162</v>
      </c>
      <c r="AZ62" s="22">
        <v>43849.696851851797</v>
      </c>
      <c r="BA62" s="19" t="s">
        <v>3594</v>
      </c>
      <c r="BB62" s="19" t="s">
        <v>498</v>
      </c>
      <c r="BC62" s="19" t="s">
        <v>499</v>
      </c>
      <c r="BD62" s="19"/>
      <c r="BE62" s="19"/>
      <c r="BF62" s="19" t="s">
        <v>500</v>
      </c>
      <c r="BG62" s="19"/>
      <c r="BH62" s="19"/>
      <c r="BI62" s="19"/>
    </row>
    <row r="63" spans="1:66" ht="24" customHeight="1">
      <c r="A63" s="19" t="s">
        <v>3595</v>
      </c>
      <c r="B63" s="19" t="e">
        <f>VLOOKUP(A63,欧曼5月5日!B:C,2,FALSE)</f>
        <v>#N/A</v>
      </c>
      <c r="C63" s="19"/>
      <c r="D63" s="19" t="s">
        <v>3596</v>
      </c>
      <c r="E63" s="19" t="s">
        <v>479</v>
      </c>
      <c r="F63" s="19" t="s">
        <v>480</v>
      </c>
      <c r="G63" s="19"/>
      <c r="H63" s="19" t="s">
        <v>677</v>
      </c>
      <c r="I63" s="19" t="s">
        <v>678</v>
      </c>
      <c r="J63" s="19" t="s">
        <v>679</v>
      </c>
      <c r="K63" s="19" t="s">
        <v>3597</v>
      </c>
      <c r="L63" s="22">
        <v>43636</v>
      </c>
      <c r="M63" s="22">
        <v>43627</v>
      </c>
      <c r="N63" s="19">
        <v>44428</v>
      </c>
      <c r="O63" s="19"/>
      <c r="P63" s="19"/>
      <c r="Q63" s="22">
        <v>43845.455601851798</v>
      </c>
      <c r="R63" s="19" t="s">
        <v>485</v>
      </c>
      <c r="S63" s="19" t="s">
        <v>486</v>
      </c>
      <c r="T63" s="19"/>
      <c r="U63" s="19"/>
      <c r="V63" s="19"/>
      <c r="W63" s="19" t="s">
        <v>545</v>
      </c>
      <c r="X63" s="19" t="s">
        <v>411</v>
      </c>
      <c r="Y63" s="19" t="s">
        <v>410</v>
      </c>
      <c r="Z63" s="19">
        <v>246.96</v>
      </c>
      <c r="AA63" s="19">
        <v>359.67</v>
      </c>
      <c r="AB63" s="19">
        <v>0</v>
      </c>
      <c r="AC63" s="19">
        <v>97.110900000000001</v>
      </c>
      <c r="AD63" s="19">
        <v>703.74090000000001</v>
      </c>
      <c r="AE63" s="19" t="s">
        <v>14</v>
      </c>
      <c r="AF63" s="19" t="s">
        <v>11</v>
      </c>
      <c r="AG63" s="19" t="s">
        <v>488</v>
      </c>
      <c r="AH63" s="19"/>
      <c r="AI63" s="19" t="s">
        <v>547</v>
      </c>
      <c r="AJ63" s="7" t="s">
        <v>3598</v>
      </c>
      <c r="AK63" s="8" t="s">
        <v>3154</v>
      </c>
      <c r="AL63" s="19" t="s">
        <v>701</v>
      </c>
      <c r="AM63" s="19" t="s">
        <v>3599</v>
      </c>
      <c r="AN63" s="19" t="s">
        <v>523</v>
      </c>
      <c r="AO63" s="19" t="s">
        <v>684</v>
      </c>
      <c r="AP63" s="19"/>
      <c r="AQ63" s="19"/>
      <c r="AR63" s="19"/>
      <c r="AS63" s="19" t="s">
        <v>494</v>
      </c>
      <c r="AT63" s="19" t="s">
        <v>495</v>
      </c>
      <c r="AU63" s="19" t="s">
        <v>677</v>
      </c>
      <c r="AV63" s="22">
        <v>43845.688182870399</v>
      </c>
      <c r="AW63" s="19" t="s">
        <v>496</v>
      </c>
      <c r="AX63" s="19"/>
      <c r="AY63" s="19" t="s">
        <v>2341</v>
      </c>
      <c r="AZ63" s="22">
        <v>43864.684652777803</v>
      </c>
      <c r="BA63" s="19" t="s">
        <v>3600</v>
      </c>
      <c r="BB63" s="19" t="s">
        <v>498</v>
      </c>
      <c r="BC63" s="19" t="s">
        <v>499</v>
      </c>
      <c r="BD63" s="19"/>
      <c r="BE63" s="19"/>
      <c r="BF63" s="19" t="s">
        <v>500</v>
      </c>
      <c r="BG63" s="19"/>
      <c r="BH63" s="19"/>
      <c r="BI63" s="19"/>
    </row>
    <row r="64" spans="1:66" ht="24" customHeight="1">
      <c r="A64" s="19" t="s">
        <v>3601</v>
      </c>
      <c r="B64" s="19" t="e">
        <f>VLOOKUP(A64,欧曼5月5日!B:C,2,FALSE)</f>
        <v>#N/A</v>
      </c>
      <c r="C64" s="19"/>
      <c r="D64" s="19" t="s">
        <v>3602</v>
      </c>
      <c r="E64" s="19" t="s">
        <v>479</v>
      </c>
      <c r="F64" s="19" t="s">
        <v>480</v>
      </c>
      <c r="G64" s="19"/>
      <c r="H64" s="19" t="s">
        <v>3603</v>
      </c>
      <c r="I64" s="19" t="s">
        <v>3604</v>
      </c>
      <c r="J64" s="19" t="s">
        <v>3605</v>
      </c>
      <c r="K64" s="19" t="s">
        <v>3606</v>
      </c>
      <c r="L64" s="22">
        <v>43615</v>
      </c>
      <c r="M64" s="22">
        <v>43606</v>
      </c>
      <c r="N64" s="19">
        <v>110349</v>
      </c>
      <c r="O64" s="19"/>
      <c r="P64" s="19"/>
      <c r="Q64" s="22">
        <v>43845.406689814801</v>
      </c>
      <c r="R64" s="19" t="s">
        <v>485</v>
      </c>
      <c r="S64" s="19" t="s">
        <v>486</v>
      </c>
      <c r="T64" s="19"/>
      <c r="U64" s="19"/>
      <c r="V64" s="19"/>
      <c r="W64" s="19" t="s">
        <v>505</v>
      </c>
      <c r="X64" s="19" t="s">
        <v>38</v>
      </c>
      <c r="Y64" s="19" t="s">
        <v>95</v>
      </c>
      <c r="Z64" s="19">
        <v>105.84</v>
      </c>
      <c r="AA64" s="19">
        <v>2947.28</v>
      </c>
      <c r="AB64" s="19">
        <v>0</v>
      </c>
      <c r="AC64" s="19">
        <v>795.76559999999995</v>
      </c>
      <c r="AD64" s="19">
        <v>3848.8856000000001</v>
      </c>
      <c r="AE64" s="19" t="s">
        <v>14</v>
      </c>
      <c r="AF64" s="19" t="s">
        <v>11</v>
      </c>
      <c r="AG64" s="19" t="s">
        <v>488</v>
      </c>
      <c r="AH64" s="19"/>
      <c r="AI64" s="19" t="s">
        <v>507</v>
      </c>
      <c r="AJ64" s="7" t="s">
        <v>3607</v>
      </c>
      <c r="AK64" s="7" t="s">
        <v>3412</v>
      </c>
      <c r="AL64" s="19" t="s">
        <v>600</v>
      </c>
      <c r="AM64" s="19" t="s">
        <v>3608</v>
      </c>
      <c r="AN64" s="19"/>
      <c r="AO64" s="19" t="s">
        <v>657</v>
      </c>
      <c r="AP64" s="19"/>
      <c r="AQ64" s="19"/>
      <c r="AR64" s="19"/>
      <c r="AS64" s="19" t="s">
        <v>494</v>
      </c>
      <c r="AT64" s="19" t="s">
        <v>495</v>
      </c>
      <c r="AU64" s="19" t="s">
        <v>3609</v>
      </c>
      <c r="AV64" s="22">
        <v>43845.662569444401</v>
      </c>
      <c r="AW64" s="19" t="s">
        <v>496</v>
      </c>
      <c r="AX64" s="19"/>
      <c r="AY64" s="19" t="s">
        <v>2341</v>
      </c>
      <c r="AZ64" s="22">
        <v>43864.646562499998</v>
      </c>
      <c r="BA64" s="19" t="s">
        <v>3610</v>
      </c>
      <c r="BB64" s="19" t="s">
        <v>498</v>
      </c>
      <c r="BC64" s="19" t="s">
        <v>499</v>
      </c>
      <c r="BD64" s="19"/>
      <c r="BE64" s="19"/>
      <c r="BF64" s="19" t="s">
        <v>500</v>
      </c>
      <c r="BG64" s="19"/>
      <c r="BH64" s="19"/>
      <c r="BI64" s="19"/>
    </row>
    <row r="65" spans="1:66" ht="24" customHeight="1">
      <c r="A65" s="19" t="s">
        <v>3611</v>
      </c>
      <c r="B65" s="19" t="e">
        <f>VLOOKUP(A65,欧曼5月5日!B:C,2,FALSE)</f>
        <v>#N/A</v>
      </c>
      <c r="C65" s="19"/>
      <c r="D65" s="19" t="s">
        <v>3612</v>
      </c>
      <c r="E65" s="19" t="s">
        <v>479</v>
      </c>
      <c r="F65" s="19" t="s">
        <v>480</v>
      </c>
      <c r="G65" s="19"/>
      <c r="H65" s="19" t="s">
        <v>3613</v>
      </c>
      <c r="I65" s="19" t="s">
        <v>3614</v>
      </c>
      <c r="J65" s="19" t="s">
        <v>3615</v>
      </c>
      <c r="K65" s="19" t="s">
        <v>3616</v>
      </c>
      <c r="L65" s="22">
        <v>43720</v>
      </c>
      <c r="M65" s="22">
        <v>43673</v>
      </c>
      <c r="N65" s="19">
        <v>43417</v>
      </c>
      <c r="O65" s="19"/>
      <c r="P65" s="19"/>
      <c r="Q65" s="22">
        <v>43844.660347222198</v>
      </c>
      <c r="R65" s="19" t="s">
        <v>485</v>
      </c>
      <c r="S65" s="19" t="s">
        <v>486</v>
      </c>
      <c r="T65" s="19"/>
      <c r="U65" s="19"/>
      <c r="V65" s="19"/>
      <c r="W65" s="19" t="s">
        <v>505</v>
      </c>
      <c r="X65" s="19" t="s">
        <v>38</v>
      </c>
      <c r="Y65" s="19" t="s">
        <v>95</v>
      </c>
      <c r="Z65" s="19">
        <v>95.76</v>
      </c>
      <c r="AA65" s="19">
        <v>2947.28</v>
      </c>
      <c r="AB65" s="19">
        <v>0</v>
      </c>
      <c r="AC65" s="19">
        <v>795.76559999999995</v>
      </c>
      <c r="AD65" s="19">
        <v>3838.8056000000001</v>
      </c>
      <c r="AE65" s="19" t="s">
        <v>14</v>
      </c>
      <c r="AF65" s="19" t="s">
        <v>11</v>
      </c>
      <c r="AG65" s="19" t="s">
        <v>488</v>
      </c>
      <c r="AH65" s="19"/>
      <c r="AI65" s="19" t="s">
        <v>507</v>
      </c>
      <c r="AJ65" s="7" t="s">
        <v>3617</v>
      </c>
      <c r="AK65" s="7" t="s">
        <v>3412</v>
      </c>
      <c r="AL65" s="19" t="s">
        <v>535</v>
      </c>
      <c r="AM65" s="19" t="s">
        <v>3618</v>
      </c>
      <c r="AN65" s="19"/>
      <c r="AO65" s="19" t="s">
        <v>684</v>
      </c>
      <c r="AP65" s="19"/>
      <c r="AQ65" s="19"/>
      <c r="AR65" s="19"/>
      <c r="AS65" s="19" t="s">
        <v>494</v>
      </c>
      <c r="AT65" s="19" t="s">
        <v>495</v>
      </c>
      <c r="AU65" s="19" t="s">
        <v>3619</v>
      </c>
      <c r="AV65" s="22">
        <v>43845.657291666699</v>
      </c>
      <c r="AW65" s="19" t="s">
        <v>496</v>
      </c>
      <c r="AX65" s="19"/>
      <c r="AY65" s="19" t="s">
        <v>2341</v>
      </c>
      <c r="AZ65" s="22">
        <v>43864.6541782407</v>
      </c>
      <c r="BA65" s="19" t="s">
        <v>3620</v>
      </c>
      <c r="BB65" s="19" t="s">
        <v>498</v>
      </c>
      <c r="BC65" s="19" t="s">
        <v>499</v>
      </c>
      <c r="BD65" s="19"/>
      <c r="BE65" s="19"/>
      <c r="BF65" s="19" t="s">
        <v>500</v>
      </c>
      <c r="BG65" s="19"/>
      <c r="BH65" s="19"/>
      <c r="BI65" s="19"/>
    </row>
    <row r="66" spans="1:66" ht="24" customHeight="1">
      <c r="A66" s="19" t="s">
        <v>123</v>
      </c>
      <c r="B66" s="19" t="str">
        <f>VLOOKUP(A66,欧曼5月5日!B:C,2,FALSE)</f>
        <v>RCMFT003761202001150016</v>
      </c>
      <c r="C66" s="19"/>
      <c r="D66" s="19" t="s">
        <v>3621</v>
      </c>
      <c r="E66" s="19" t="s">
        <v>479</v>
      </c>
      <c r="F66" s="19" t="s">
        <v>480</v>
      </c>
      <c r="G66" s="19"/>
      <c r="H66" s="19" t="s">
        <v>1137</v>
      </c>
      <c r="I66" s="19" t="s">
        <v>1138</v>
      </c>
      <c r="J66" s="19" t="s">
        <v>1139</v>
      </c>
      <c r="K66" s="19" t="s">
        <v>3622</v>
      </c>
      <c r="L66" s="22">
        <v>43671</v>
      </c>
      <c r="M66" s="22">
        <v>43637</v>
      </c>
      <c r="N66" s="19">
        <v>47886</v>
      </c>
      <c r="O66" s="19"/>
      <c r="P66" s="19"/>
      <c r="Q66" s="22">
        <v>43843.7204166667</v>
      </c>
      <c r="R66" s="19" t="s">
        <v>485</v>
      </c>
      <c r="S66" s="19" t="s">
        <v>544</v>
      </c>
      <c r="T66" s="19"/>
      <c r="U66" s="19"/>
      <c r="V66" s="19"/>
      <c r="W66" s="19" t="s">
        <v>487</v>
      </c>
      <c r="X66" s="19" t="s">
        <v>13</v>
      </c>
      <c r="Y66" s="19" t="s">
        <v>12</v>
      </c>
      <c r="Z66" s="19">
        <v>123.48</v>
      </c>
      <c r="AA66" s="19">
        <v>453.46</v>
      </c>
      <c r="AB66" s="19">
        <v>0</v>
      </c>
      <c r="AC66" s="19">
        <v>122.4342</v>
      </c>
      <c r="AD66" s="19">
        <v>699.37419999999997</v>
      </c>
      <c r="AE66" s="19" t="s">
        <v>14</v>
      </c>
      <c r="AF66" s="19" t="s">
        <v>11</v>
      </c>
      <c r="AG66" s="19" t="s">
        <v>488</v>
      </c>
      <c r="AH66" s="19" t="s">
        <v>3623</v>
      </c>
      <c r="AI66" s="19" t="s">
        <v>489</v>
      </c>
      <c r="AJ66" s="7" t="s">
        <v>3624</v>
      </c>
      <c r="AK66" s="7" t="s">
        <v>3154</v>
      </c>
      <c r="AL66" s="19" t="s">
        <v>600</v>
      </c>
      <c r="AM66" s="19" t="s">
        <v>3625</v>
      </c>
      <c r="AN66" s="19" t="s">
        <v>523</v>
      </c>
      <c r="AO66" s="19" t="s">
        <v>537</v>
      </c>
      <c r="AP66" s="19"/>
      <c r="AQ66" s="19"/>
      <c r="AR66" s="19"/>
      <c r="AS66" s="19" t="s">
        <v>494</v>
      </c>
      <c r="AT66" s="19" t="s">
        <v>512</v>
      </c>
      <c r="AU66" s="19" t="s">
        <v>1137</v>
      </c>
      <c r="AV66" s="22">
        <v>43845.636793981503</v>
      </c>
      <c r="AW66" s="19" t="s">
        <v>496</v>
      </c>
      <c r="AX66" s="19"/>
      <c r="AY66" s="19" t="s">
        <v>2341</v>
      </c>
      <c r="AZ66" s="22">
        <v>43864.6412962963</v>
      </c>
      <c r="BA66" s="19" t="s">
        <v>3626</v>
      </c>
      <c r="BB66" s="19" t="s">
        <v>498</v>
      </c>
      <c r="BC66" s="19" t="s">
        <v>499</v>
      </c>
      <c r="BD66" s="19"/>
      <c r="BE66" s="19"/>
      <c r="BF66" s="19" t="s">
        <v>500</v>
      </c>
      <c r="BG66" s="19"/>
      <c r="BH66" s="19"/>
      <c r="BI66" s="19"/>
      <c r="BJ66" s="7"/>
      <c r="BK66" s="12" t="str">
        <f>VLOOKUP(B66,'3月'!C:L,9,FALSE)</f>
        <v>气悬浮失效</v>
      </c>
      <c r="BL66" s="12"/>
      <c r="BM66" s="12" t="str">
        <f>VLOOKUP(B66,'3月'!C:L,10,FALSE)</f>
        <v>安路普</v>
      </c>
      <c r="BN66" s="12"/>
    </row>
    <row r="67" spans="1:66" ht="24" customHeight="1">
      <c r="A67" s="19" t="s">
        <v>338</v>
      </c>
      <c r="B67" s="19" t="str">
        <f>VLOOKUP(A67,欧曼5月5日!B:C,2,FALSE)</f>
        <v>RCMFT000009053202001140014</v>
      </c>
      <c r="C67" s="19"/>
      <c r="D67" s="19" t="s">
        <v>3627</v>
      </c>
      <c r="E67" s="19" t="s">
        <v>479</v>
      </c>
      <c r="F67" s="19" t="s">
        <v>480</v>
      </c>
      <c r="G67" s="19"/>
      <c r="H67" s="19" t="s">
        <v>1313</v>
      </c>
      <c r="I67" s="19" t="s">
        <v>1314</v>
      </c>
      <c r="J67" s="19" t="s">
        <v>1315</v>
      </c>
      <c r="K67" s="19" t="s">
        <v>3628</v>
      </c>
      <c r="L67" s="22">
        <v>43642</v>
      </c>
      <c r="M67" s="22">
        <v>43633</v>
      </c>
      <c r="N67" s="19">
        <v>103009</v>
      </c>
      <c r="O67" s="19"/>
      <c r="P67" s="19"/>
      <c r="Q67" s="22">
        <v>43844.594687500001</v>
      </c>
      <c r="R67" s="19" t="s">
        <v>485</v>
      </c>
      <c r="S67" s="19" t="s">
        <v>486</v>
      </c>
      <c r="T67" s="19"/>
      <c r="U67" s="19"/>
      <c r="V67" s="19"/>
      <c r="W67" s="19" t="s">
        <v>609</v>
      </c>
      <c r="X67" s="19" t="s">
        <v>38</v>
      </c>
      <c r="Y67" s="19" t="s">
        <v>100</v>
      </c>
      <c r="Z67" s="19">
        <v>95.76</v>
      </c>
      <c r="AA67" s="19">
        <v>3158.68</v>
      </c>
      <c r="AB67" s="19">
        <v>0</v>
      </c>
      <c r="AC67" s="19">
        <v>852.84360000000004</v>
      </c>
      <c r="AD67" s="19">
        <v>4107.2835999999998</v>
      </c>
      <c r="AE67" s="19" t="s">
        <v>14</v>
      </c>
      <c r="AF67" s="19" t="s">
        <v>11</v>
      </c>
      <c r="AG67" s="19" t="s">
        <v>488</v>
      </c>
      <c r="AH67" s="19"/>
      <c r="AI67" s="19" t="s">
        <v>612</v>
      </c>
      <c r="AJ67" s="7" t="s">
        <v>3629</v>
      </c>
      <c r="AK67" s="7" t="s">
        <v>3422</v>
      </c>
      <c r="AL67" s="19" t="s">
        <v>567</v>
      </c>
      <c r="AM67" s="19" t="s">
        <v>3630</v>
      </c>
      <c r="AN67" s="19"/>
      <c r="AO67" s="19" t="s">
        <v>511</v>
      </c>
      <c r="AP67" s="19"/>
      <c r="AQ67" s="19"/>
      <c r="AR67" s="19"/>
      <c r="AS67" s="19" t="s">
        <v>494</v>
      </c>
      <c r="AT67" s="19" t="s">
        <v>512</v>
      </c>
      <c r="AU67" s="19" t="s">
        <v>1313</v>
      </c>
      <c r="AV67" s="22">
        <v>43845.630960648101</v>
      </c>
      <c r="AW67" s="19" t="s">
        <v>496</v>
      </c>
      <c r="AX67" s="19"/>
      <c r="AY67" s="19" t="s">
        <v>2341</v>
      </c>
      <c r="AZ67" s="22">
        <v>43864.660393518498</v>
      </c>
      <c r="BA67" s="19" t="s">
        <v>3631</v>
      </c>
      <c r="BB67" s="19" t="s">
        <v>498</v>
      </c>
      <c r="BC67" s="19" t="s">
        <v>499</v>
      </c>
      <c r="BD67" s="19"/>
      <c r="BE67" s="19"/>
      <c r="BF67" s="19" t="s">
        <v>500</v>
      </c>
      <c r="BG67" s="19"/>
      <c r="BH67" s="19"/>
      <c r="BI67" s="19"/>
      <c r="BJ67" s="7"/>
      <c r="BK67" s="12" t="str">
        <f>VLOOKUP(B67,'3月'!C:L,9,FALSE)</f>
        <v>气缸不回位</v>
      </c>
      <c r="BL67" s="12">
        <f>VLOOKUP(B67,'3月'!C:J,8,FALSE)</f>
        <v>190607</v>
      </c>
      <c r="BM67" s="12" t="str">
        <f>VLOOKUP(B67,'3月'!C:L,10,FALSE)</f>
        <v>河北/安路普</v>
      </c>
      <c r="BN67" s="12"/>
    </row>
    <row r="68" spans="1:66" ht="24" customHeight="1">
      <c r="A68" s="19" t="s">
        <v>3632</v>
      </c>
      <c r="B68" s="19" t="e">
        <f>VLOOKUP(A68,欧曼5月5日!B:C,2,FALSE)</f>
        <v>#N/A</v>
      </c>
      <c r="C68" s="19"/>
      <c r="D68" s="19" t="s">
        <v>3633</v>
      </c>
      <c r="E68" s="19" t="s">
        <v>479</v>
      </c>
      <c r="F68" s="19" t="s">
        <v>480</v>
      </c>
      <c r="G68" s="19"/>
      <c r="H68" s="19" t="s">
        <v>3634</v>
      </c>
      <c r="I68" s="19" t="s">
        <v>3635</v>
      </c>
      <c r="J68" s="19" t="s">
        <v>3636</v>
      </c>
      <c r="K68" s="19" t="s">
        <v>3637</v>
      </c>
      <c r="L68" s="22">
        <v>43292</v>
      </c>
      <c r="M68" s="22">
        <v>43272</v>
      </c>
      <c r="N68" s="19">
        <v>201863</v>
      </c>
      <c r="O68" s="19"/>
      <c r="P68" s="19"/>
      <c r="Q68" s="22">
        <v>43835.579409722202</v>
      </c>
      <c r="R68" s="19" t="s">
        <v>485</v>
      </c>
      <c r="S68" s="19" t="s">
        <v>486</v>
      </c>
      <c r="T68" s="19"/>
      <c r="U68" s="19"/>
      <c r="V68" s="19"/>
      <c r="W68" s="19" t="s">
        <v>609</v>
      </c>
      <c r="X68" s="19" t="s">
        <v>38</v>
      </c>
      <c r="Y68" s="19" t="s">
        <v>150</v>
      </c>
      <c r="Z68" s="19">
        <v>95.76</v>
      </c>
      <c r="AA68" s="19">
        <v>2507</v>
      </c>
      <c r="AB68" s="19">
        <v>0</v>
      </c>
      <c r="AC68" s="19">
        <v>676.89</v>
      </c>
      <c r="AD68" s="19">
        <v>3279.65</v>
      </c>
      <c r="AE68" s="19" t="s">
        <v>14</v>
      </c>
      <c r="AF68" s="19" t="s">
        <v>11</v>
      </c>
      <c r="AG68" s="19" t="s">
        <v>488</v>
      </c>
      <c r="AH68" s="19"/>
      <c r="AI68" s="19" t="s">
        <v>612</v>
      </c>
      <c r="AJ68" s="7" t="s">
        <v>3638</v>
      </c>
      <c r="AK68" s="7" t="s">
        <v>3154</v>
      </c>
      <c r="AL68" s="19" t="s">
        <v>665</v>
      </c>
      <c r="AM68" s="19" t="s">
        <v>3639</v>
      </c>
      <c r="AN68" s="19"/>
      <c r="AO68" s="19" t="s">
        <v>493</v>
      </c>
      <c r="AP68" s="19"/>
      <c r="AQ68" s="19"/>
      <c r="AR68" s="19"/>
      <c r="AS68" s="19" t="s">
        <v>494</v>
      </c>
      <c r="AT68" s="19" t="s">
        <v>495</v>
      </c>
      <c r="AU68" s="19" t="s">
        <v>3634</v>
      </c>
      <c r="AV68" s="22">
        <v>43845.605648148099</v>
      </c>
      <c r="AW68" s="19" t="s">
        <v>496</v>
      </c>
      <c r="AX68" s="19"/>
      <c r="AY68" s="19" t="s">
        <v>2341</v>
      </c>
      <c r="AZ68" s="22">
        <v>43864.632106481498</v>
      </c>
      <c r="BA68" s="19" t="s">
        <v>3640</v>
      </c>
      <c r="BB68" s="19" t="s">
        <v>498</v>
      </c>
      <c r="BC68" s="19" t="s">
        <v>499</v>
      </c>
      <c r="BD68" s="19"/>
      <c r="BE68" s="19"/>
      <c r="BF68" s="19" t="s">
        <v>500</v>
      </c>
      <c r="BG68" s="19"/>
      <c r="BH68" s="19"/>
      <c r="BI68" s="19"/>
    </row>
    <row r="69" spans="1:66" ht="24" customHeight="1">
      <c r="A69" s="19" t="s">
        <v>3641</v>
      </c>
      <c r="B69" s="19" t="e">
        <f>VLOOKUP(A69,欧曼5月5日!B:C,2,FALSE)</f>
        <v>#N/A</v>
      </c>
      <c r="C69" s="19"/>
      <c r="D69" s="19" t="s">
        <v>3642</v>
      </c>
      <c r="E69" s="19" t="s">
        <v>628</v>
      </c>
      <c r="F69" s="19" t="s">
        <v>480</v>
      </c>
      <c r="G69" s="19">
        <v>1</v>
      </c>
      <c r="H69" s="19" t="s">
        <v>2774</v>
      </c>
      <c r="I69" s="19" t="s">
        <v>2775</v>
      </c>
      <c r="J69" s="19" t="s">
        <v>2776</v>
      </c>
      <c r="K69" s="19" t="s">
        <v>3643</v>
      </c>
      <c r="L69" s="22">
        <v>43581</v>
      </c>
      <c r="M69" s="22">
        <v>43473</v>
      </c>
      <c r="N69" s="19">
        <v>25043</v>
      </c>
      <c r="O69" s="19"/>
      <c r="P69" s="19"/>
      <c r="Q69" s="22">
        <v>43830.556875000002</v>
      </c>
      <c r="R69" s="19" t="s">
        <v>485</v>
      </c>
      <c r="S69" s="19" t="s">
        <v>544</v>
      </c>
      <c r="T69" s="19"/>
      <c r="U69" s="19"/>
      <c r="V69" s="19"/>
      <c r="W69" s="19" t="s">
        <v>609</v>
      </c>
      <c r="X69" s="19" t="s">
        <v>227</v>
      </c>
      <c r="Y69" s="19" t="s">
        <v>226</v>
      </c>
      <c r="Z69" s="19">
        <v>79.38</v>
      </c>
      <c r="AA69" s="19">
        <v>1920.08</v>
      </c>
      <c r="AB69" s="19">
        <v>0</v>
      </c>
      <c r="AC69" s="19">
        <v>518.42160000000001</v>
      </c>
      <c r="AD69" s="19">
        <v>2517.8816000000002</v>
      </c>
      <c r="AE69" s="19" t="s">
        <v>14</v>
      </c>
      <c r="AF69" s="19" t="s">
        <v>11</v>
      </c>
      <c r="AG69" s="19" t="s">
        <v>488</v>
      </c>
      <c r="AH69" s="19"/>
      <c r="AI69" s="19" t="s">
        <v>612</v>
      </c>
      <c r="AJ69" s="7" t="s">
        <v>3644</v>
      </c>
      <c r="AK69" s="7" t="s">
        <v>3154</v>
      </c>
      <c r="AL69" s="19" t="s">
        <v>535</v>
      </c>
      <c r="AM69" s="19" t="s">
        <v>3645</v>
      </c>
      <c r="AN69" s="19" t="s">
        <v>523</v>
      </c>
      <c r="AO69" s="19" t="s">
        <v>569</v>
      </c>
      <c r="AP69" s="19"/>
      <c r="AQ69" s="19" t="s">
        <v>2905</v>
      </c>
      <c r="AR69" s="19" t="s">
        <v>3646</v>
      </c>
      <c r="AS69" s="19" t="s">
        <v>950</v>
      </c>
      <c r="AT69" s="19" t="s">
        <v>495</v>
      </c>
      <c r="AU69" s="19" t="s">
        <v>2780</v>
      </c>
      <c r="AV69" s="22">
        <v>43845.603067129603</v>
      </c>
      <c r="AW69" s="19" t="s">
        <v>496</v>
      </c>
      <c r="AX69" s="19"/>
      <c r="AY69" s="19" t="s">
        <v>721</v>
      </c>
      <c r="AZ69" s="22">
        <v>43896.633900462999</v>
      </c>
      <c r="BA69" s="19" t="s">
        <v>3647</v>
      </c>
      <c r="BB69" s="19" t="s">
        <v>498</v>
      </c>
      <c r="BC69" s="19" t="s">
        <v>499</v>
      </c>
      <c r="BD69" s="19"/>
      <c r="BE69" s="19"/>
      <c r="BF69" s="19" t="s">
        <v>500</v>
      </c>
      <c r="BG69" s="19"/>
      <c r="BH69" s="19"/>
      <c r="BI69" s="19"/>
    </row>
    <row r="70" spans="1:66" ht="24" customHeight="1">
      <c r="A70" s="19" t="s">
        <v>3648</v>
      </c>
      <c r="B70" s="19" t="e">
        <f>VLOOKUP(A70,欧曼5月5日!B:C,2,FALSE)</f>
        <v>#N/A</v>
      </c>
      <c r="C70" s="19"/>
      <c r="D70" s="19" t="s">
        <v>3649</v>
      </c>
      <c r="E70" s="19" t="s">
        <v>479</v>
      </c>
      <c r="F70" s="19" t="s">
        <v>480</v>
      </c>
      <c r="G70" s="19"/>
      <c r="H70" s="19" t="s">
        <v>605</v>
      </c>
      <c r="I70" s="19" t="s">
        <v>606</v>
      </c>
      <c r="J70" s="19" t="s">
        <v>607</v>
      </c>
      <c r="K70" s="19" t="s">
        <v>3650</v>
      </c>
      <c r="L70" s="22">
        <v>43571</v>
      </c>
      <c r="M70" s="22">
        <v>43539</v>
      </c>
      <c r="N70" s="19">
        <v>116108</v>
      </c>
      <c r="O70" s="19"/>
      <c r="P70" s="19"/>
      <c r="Q70" s="22">
        <v>43845.440046296302</v>
      </c>
      <c r="R70" s="19" t="s">
        <v>485</v>
      </c>
      <c r="S70" s="19" t="s">
        <v>486</v>
      </c>
      <c r="T70" s="19"/>
      <c r="U70" s="19"/>
      <c r="V70" s="19"/>
      <c r="W70" s="19" t="s">
        <v>609</v>
      </c>
      <c r="X70" s="19" t="s">
        <v>38</v>
      </c>
      <c r="Y70" s="19" t="s">
        <v>95</v>
      </c>
      <c r="Z70" s="19">
        <v>95.76</v>
      </c>
      <c r="AA70" s="19">
        <v>2947.28</v>
      </c>
      <c r="AB70" s="19">
        <v>0</v>
      </c>
      <c r="AC70" s="19">
        <v>795.76559999999995</v>
      </c>
      <c r="AD70" s="19">
        <v>3838.8056000000001</v>
      </c>
      <c r="AE70" s="19" t="s">
        <v>14</v>
      </c>
      <c r="AF70" s="19" t="s">
        <v>11</v>
      </c>
      <c r="AG70" s="19" t="s">
        <v>488</v>
      </c>
      <c r="AH70" s="19"/>
      <c r="AI70" s="19" t="s">
        <v>612</v>
      </c>
      <c r="AJ70" s="7" t="s">
        <v>3651</v>
      </c>
      <c r="AK70" s="7" t="s">
        <v>3154</v>
      </c>
      <c r="AL70" s="19" t="s">
        <v>491</v>
      </c>
      <c r="AM70" s="19" t="s">
        <v>3652</v>
      </c>
      <c r="AN70" s="19" t="s">
        <v>523</v>
      </c>
      <c r="AO70" s="19" t="s">
        <v>493</v>
      </c>
      <c r="AP70" s="19"/>
      <c r="AQ70" s="19"/>
      <c r="AR70" s="19"/>
      <c r="AS70" s="19" t="s">
        <v>499</v>
      </c>
      <c r="AT70" s="19" t="s">
        <v>495</v>
      </c>
      <c r="AU70" s="19" t="s">
        <v>616</v>
      </c>
      <c r="AV70" s="22">
        <v>43845.582638888904</v>
      </c>
      <c r="AW70" s="19" t="s">
        <v>496</v>
      </c>
      <c r="AX70" s="19"/>
      <c r="AY70" s="19" t="s">
        <v>3174</v>
      </c>
      <c r="AZ70" s="22">
        <v>43850.404560185198</v>
      </c>
      <c r="BA70" s="19" t="s">
        <v>3653</v>
      </c>
      <c r="BB70" s="19" t="s">
        <v>498</v>
      </c>
      <c r="BC70" s="19" t="s">
        <v>499</v>
      </c>
      <c r="BD70" s="19"/>
      <c r="BE70" s="19"/>
      <c r="BF70" s="19" t="s">
        <v>500</v>
      </c>
      <c r="BG70" s="19"/>
      <c r="BH70" s="19"/>
      <c r="BI70" s="19"/>
    </row>
    <row r="71" spans="1:66" ht="24" customHeight="1">
      <c r="A71" s="19" t="s">
        <v>3654</v>
      </c>
      <c r="B71" s="19" t="e">
        <f>VLOOKUP(A71,欧曼5月5日!B:C,2,FALSE)</f>
        <v>#N/A</v>
      </c>
      <c r="C71" s="19"/>
      <c r="D71" s="19" t="s">
        <v>3655</v>
      </c>
      <c r="E71" s="19" t="s">
        <v>479</v>
      </c>
      <c r="F71" s="19" t="s">
        <v>480</v>
      </c>
      <c r="G71" s="19"/>
      <c r="H71" s="19" t="s">
        <v>3656</v>
      </c>
      <c r="I71" s="19" t="s">
        <v>3657</v>
      </c>
      <c r="J71" s="19" t="s">
        <v>3658</v>
      </c>
      <c r="K71" s="19" t="s">
        <v>3659</v>
      </c>
      <c r="L71" s="22">
        <v>43515</v>
      </c>
      <c r="M71" s="22">
        <v>43278</v>
      </c>
      <c r="N71" s="19">
        <v>91327</v>
      </c>
      <c r="O71" s="19"/>
      <c r="P71" s="19"/>
      <c r="Q71" s="22">
        <v>43840.397488425901</v>
      </c>
      <c r="R71" s="19" t="s">
        <v>485</v>
      </c>
      <c r="S71" s="19" t="s">
        <v>486</v>
      </c>
      <c r="T71" s="19"/>
      <c r="U71" s="19"/>
      <c r="V71" s="19"/>
      <c r="W71" s="19" t="s">
        <v>564</v>
      </c>
      <c r="X71" s="19" t="s">
        <v>1682</v>
      </c>
      <c r="Y71" s="19" t="s">
        <v>3660</v>
      </c>
      <c r="Z71" s="19">
        <v>111.72</v>
      </c>
      <c r="AA71" s="19">
        <v>186.25</v>
      </c>
      <c r="AB71" s="19">
        <v>0</v>
      </c>
      <c r="AC71" s="19">
        <v>50.287500000000001</v>
      </c>
      <c r="AD71" s="19">
        <v>348.25749999999999</v>
      </c>
      <c r="AE71" s="19" t="s">
        <v>14</v>
      </c>
      <c r="AF71" s="19" t="s">
        <v>11</v>
      </c>
      <c r="AG71" s="19" t="s">
        <v>488</v>
      </c>
      <c r="AH71" s="19"/>
      <c r="AI71" s="19" t="s">
        <v>565</v>
      </c>
      <c r="AJ71" s="7" t="s">
        <v>3661</v>
      </c>
      <c r="AK71" s="7" t="s">
        <v>3662</v>
      </c>
      <c r="AL71" s="19" t="s">
        <v>701</v>
      </c>
      <c r="AM71" s="19" t="s">
        <v>3663</v>
      </c>
      <c r="AN71" s="19"/>
      <c r="AO71" s="19" t="s">
        <v>646</v>
      </c>
      <c r="AP71" s="19"/>
      <c r="AQ71" s="19"/>
      <c r="AR71" s="19"/>
      <c r="AS71" s="19" t="s">
        <v>494</v>
      </c>
      <c r="AT71" s="19" t="s">
        <v>512</v>
      </c>
      <c r="AU71" s="19" t="s">
        <v>3656</v>
      </c>
      <c r="AV71" s="22">
        <v>43845.570486111101</v>
      </c>
      <c r="AW71" s="19" t="s">
        <v>496</v>
      </c>
      <c r="AX71" s="19"/>
      <c r="AY71" s="19" t="s">
        <v>3174</v>
      </c>
      <c r="AZ71" s="22">
        <v>43850.405648148102</v>
      </c>
      <c r="BA71" s="19" t="s">
        <v>3664</v>
      </c>
      <c r="BB71" s="19" t="s">
        <v>498</v>
      </c>
      <c r="BC71" s="19" t="s">
        <v>499</v>
      </c>
      <c r="BD71" s="19"/>
      <c r="BE71" s="19"/>
      <c r="BF71" s="19" t="s">
        <v>500</v>
      </c>
      <c r="BG71" s="19"/>
      <c r="BH71" s="19"/>
      <c r="BI71" s="19"/>
    </row>
    <row r="72" spans="1:66" ht="24" customHeight="1">
      <c r="A72" s="19" t="s">
        <v>3665</v>
      </c>
      <c r="B72" s="19" t="e">
        <f>VLOOKUP(A72,欧曼5月5日!B:C,2,FALSE)</f>
        <v>#N/A</v>
      </c>
      <c r="C72" s="19"/>
      <c r="D72" s="19" t="s">
        <v>3666</v>
      </c>
      <c r="E72" s="19" t="s">
        <v>479</v>
      </c>
      <c r="F72" s="19" t="s">
        <v>480</v>
      </c>
      <c r="G72" s="19"/>
      <c r="H72" s="19" t="s">
        <v>1554</v>
      </c>
      <c r="I72" s="19" t="s">
        <v>1555</v>
      </c>
      <c r="J72" s="19" t="s">
        <v>1556</v>
      </c>
      <c r="K72" s="19" t="s">
        <v>3667</v>
      </c>
      <c r="L72" s="22">
        <v>43780</v>
      </c>
      <c r="M72" s="22">
        <v>43720</v>
      </c>
      <c r="N72" s="19">
        <v>6925</v>
      </c>
      <c r="O72" s="19"/>
      <c r="P72" s="19"/>
      <c r="Q72" s="22">
        <v>43845.353888888902</v>
      </c>
      <c r="R72" s="19" t="s">
        <v>485</v>
      </c>
      <c r="S72" s="19" t="s">
        <v>544</v>
      </c>
      <c r="T72" s="19" t="s">
        <v>1558</v>
      </c>
      <c r="U72" s="19"/>
      <c r="V72" s="19"/>
      <c r="W72" s="19" t="s">
        <v>487</v>
      </c>
      <c r="X72" s="19" t="s">
        <v>38</v>
      </c>
      <c r="Y72" s="19" t="s">
        <v>68</v>
      </c>
      <c r="Z72" s="19">
        <v>123.48</v>
      </c>
      <c r="AA72" s="19">
        <v>2944.62</v>
      </c>
      <c r="AB72" s="19">
        <v>0</v>
      </c>
      <c r="AC72" s="19">
        <v>795.04740000000004</v>
      </c>
      <c r="AD72" s="19">
        <v>3863.1473999999998</v>
      </c>
      <c r="AE72" s="19" t="s">
        <v>14</v>
      </c>
      <c r="AF72" s="19" t="s">
        <v>11</v>
      </c>
      <c r="AG72" s="19" t="s">
        <v>488</v>
      </c>
      <c r="AH72" s="19"/>
      <c r="AI72" s="19" t="s">
        <v>489</v>
      </c>
      <c r="AJ72" s="7" t="s">
        <v>3668</v>
      </c>
      <c r="AK72" s="7" t="s">
        <v>3154</v>
      </c>
      <c r="AL72" s="19" t="s">
        <v>775</v>
      </c>
      <c r="AM72" s="19" t="s">
        <v>3669</v>
      </c>
      <c r="AN72" s="19" t="s">
        <v>523</v>
      </c>
      <c r="AO72" s="19" t="s">
        <v>777</v>
      </c>
      <c r="AP72" s="19"/>
      <c r="AQ72" s="19"/>
      <c r="AR72" s="19"/>
      <c r="AS72" s="19" t="s">
        <v>494</v>
      </c>
      <c r="AT72" s="19" t="s">
        <v>495</v>
      </c>
      <c r="AU72" s="19" t="s">
        <v>1561</v>
      </c>
      <c r="AV72" s="22">
        <v>43845.4445486111</v>
      </c>
      <c r="AW72" s="19" t="s">
        <v>496</v>
      </c>
      <c r="AX72" s="19"/>
      <c r="AY72" s="19" t="s">
        <v>3174</v>
      </c>
      <c r="AZ72" s="22">
        <v>43850.681678240697</v>
      </c>
      <c r="BA72" s="19" t="s">
        <v>3670</v>
      </c>
      <c r="BB72" s="19" t="s">
        <v>498</v>
      </c>
      <c r="BC72" s="19" t="s">
        <v>499</v>
      </c>
      <c r="BD72" s="19"/>
      <c r="BE72" s="19"/>
      <c r="BF72" s="19" t="s">
        <v>500</v>
      </c>
      <c r="BG72" s="19"/>
      <c r="BH72" s="19"/>
      <c r="BI72" s="19"/>
    </row>
    <row r="73" spans="1:66" ht="24" customHeight="1">
      <c r="A73" s="19" t="s">
        <v>3671</v>
      </c>
      <c r="B73" s="19" t="e">
        <f>VLOOKUP(A73,欧曼5月5日!B:C,2,FALSE)</f>
        <v>#N/A</v>
      </c>
      <c r="C73" s="19"/>
      <c r="D73" s="19" t="s">
        <v>3672</v>
      </c>
      <c r="E73" s="19" t="s">
        <v>479</v>
      </c>
      <c r="F73" s="19" t="s">
        <v>480</v>
      </c>
      <c r="G73" s="19"/>
      <c r="H73" s="19" t="s">
        <v>910</v>
      </c>
      <c r="I73" s="19" t="s">
        <v>911</v>
      </c>
      <c r="J73" s="19" t="s">
        <v>912</v>
      </c>
      <c r="K73" s="19" t="s">
        <v>3673</v>
      </c>
      <c r="L73" s="22">
        <v>43752</v>
      </c>
      <c r="M73" s="22">
        <v>43705</v>
      </c>
      <c r="N73" s="19">
        <v>42733</v>
      </c>
      <c r="O73" s="19"/>
      <c r="P73" s="19"/>
      <c r="Q73" s="22">
        <v>43844.362384259301</v>
      </c>
      <c r="R73" s="19" t="s">
        <v>485</v>
      </c>
      <c r="S73" s="19" t="s">
        <v>486</v>
      </c>
      <c r="T73" s="19"/>
      <c r="U73" s="19"/>
      <c r="V73" s="19"/>
      <c r="W73" s="19" t="s">
        <v>487</v>
      </c>
      <c r="X73" s="19" t="s">
        <v>38</v>
      </c>
      <c r="Y73" s="19" t="s">
        <v>95</v>
      </c>
      <c r="Z73" s="19">
        <v>95.76</v>
      </c>
      <c r="AA73" s="19">
        <v>2947.28</v>
      </c>
      <c r="AB73" s="19">
        <v>0</v>
      </c>
      <c r="AC73" s="19">
        <v>795.76559999999995</v>
      </c>
      <c r="AD73" s="19">
        <v>3838.8056000000001</v>
      </c>
      <c r="AE73" s="19" t="s">
        <v>14</v>
      </c>
      <c r="AF73" s="19" t="s">
        <v>11</v>
      </c>
      <c r="AG73" s="19" t="s">
        <v>488</v>
      </c>
      <c r="AH73" s="19" t="s">
        <v>3550</v>
      </c>
      <c r="AI73" s="19" t="s">
        <v>489</v>
      </c>
      <c r="AJ73" s="7" t="s">
        <v>3674</v>
      </c>
      <c r="AK73" s="7" t="s">
        <v>3154</v>
      </c>
      <c r="AL73" s="19" t="s">
        <v>535</v>
      </c>
      <c r="AM73" s="19" t="s">
        <v>3675</v>
      </c>
      <c r="AN73" s="19"/>
      <c r="AO73" s="19" t="s">
        <v>646</v>
      </c>
      <c r="AP73" s="19"/>
      <c r="AQ73" s="19"/>
      <c r="AR73" s="19"/>
      <c r="AS73" s="19" t="s">
        <v>494</v>
      </c>
      <c r="AT73" s="19" t="s">
        <v>512</v>
      </c>
      <c r="AU73" s="19" t="s">
        <v>910</v>
      </c>
      <c r="AV73" s="22">
        <v>43845.425682870402</v>
      </c>
      <c r="AW73" s="19" t="s">
        <v>496</v>
      </c>
      <c r="AX73" s="19"/>
      <c r="AY73" s="19" t="s">
        <v>2341</v>
      </c>
      <c r="AZ73" s="22">
        <v>43847.482974537001</v>
      </c>
      <c r="BA73" s="19" t="s">
        <v>3676</v>
      </c>
      <c r="BB73" s="19" t="s">
        <v>498</v>
      </c>
      <c r="BC73" s="19" t="s">
        <v>499</v>
      </c>
      <c r="BD73" s="19"/>
      <c r="BE73" s="19"/>
      <c r="BF73" s="19" t="s">
        <v>500</v>
      </c>
      <c r="BG73" s="19"/>
      <c r="BH73" s="19"/>
      <c r="BI73" s="19"/>
    </row>
    <row r="74" spans="1:66" ht="24" customHeight="1">
      <c r="A74" s="19" t="s">
        <v>3677</v>
      </c>
      <c r="B74" s="19" t="e">
        <f>VLOOKUP(A74,欧曼5月5日!B:C,2,FALSE)</f>
        <v>#N/A</v>
      </c>
      <c r="C74" s="19"/>
      <c r="D74" s="19" t="s">
        <v>3678</v>
      </c>
      <c r="E74" s="19" t="s">
        <v>628</v>
      </c>
      <c r="F74" s="19" t="s">
        <v>480</v>
      </c>
      <c r="G74" s="19">
        <v>1</v>
      </c>
      <c r="H74" s="19" t="s">
        <v>1231</v>
      </c>
      <c r="I74" s="19" t="s">
        <v>1232</v>
      </c>
      <c r="J74" s="19" t="s">
        <v>1233</v>
      </c>
      <c r="K74" s="19" t="s">
        <v>3679</v>
      </c>
      <c r="L74" s="22">
        <v>43724</v>
      </c>
      <c r="M74" s="22">
        <v>43668</v>
      </c>
      <c r="N74" s="19">
        <v>6316</v>
      </c>
      <c r="O74" s="19"/>
      <c r="P74" s="19"/>
      <c r="Q74" s="22">
        <v>43841.391666666699</v>
      </c>
      <c r="R74" s="19" t="s">
        <v>485</v>
      </c>
      <c r="S74" s="19" t="s">
        <v>486</v>
      </c>
      <c r="T74" s="19" t="s">
        <v>1074</v>
      </c>
      <c r="U74" s="19"/>
      <c r="V74" s="19"/>
      <c r="W74" s="19" t="s">
        <v>487</v>
      </c>
      <c r="X74" s="19" t="s">
        <v>47</v>
      </c>
      <c r="Y74" s="19" t="s">
        <v>46</v>
      </c>
      <c r="Z74" s="19">
        <v>111.72</v>
      </c>
      <c r="AA74" s="19">
        <v>89.92</v>
      </c>
      <c r="AB74" s="19">
        <v>0</v>
      </c>
      <c r="AC74" s="19">
        <v>24.278400000000001</v>
      </c>
      <c r="AD74" s="19">
        <v>225.91839999999999</v>
      </c>
      <c r="AE74" s="19" t="s">
        <v>14</v>
      </c>
      <c r="AF74" s="19" t="s">
        <v>11</v>
      </c>
      <c r="AG74" s="19" t="s">
        <v>488</v>
      </c>
      <c r="AH74" s="19" t="s">
        <v>3680</v>
      </c>
      <c r="AI74" s="19" t="s">
        <v>489</v>
      </c>
      <c r="AJ74" s="7" t="s">
        <v>3681</v>
      </c>
      <c r="AK74" s="7" t="s">
        <v>3154</v>
      </c>
      <c r="AL74" s="19" t="s">
        <v>1079</v>
      </c>
      <c r="AM74" s="19" t="s">
        <v>3682</v>
      </c>
      <c r="AN74" s="19"/>
      <c r="AO74" s="19" t="s">
        <v>493</v>
      </c>
      <c r="AP74" s="19"/>
      <c r="AQ74" s="19"/>
      <c r="AR74" s="19" t="s">
        <v>3683</v>
      </c>
      <c r="AS74" s="19" t="s">
        <v>499</v>
      </c>
      <c r="AT74" s="19" t="s">
        <v>495</v>
      </c>
      <c r="AU74" s="19" t="s">
        <v>1231</v>
      </c>
      <c r="AV74" s="22">
        <v>43844.8110185185</v>
      </c>
      <c r="AW74" s="19" t="s">
        <v>496</v>
      </c>
      <c r="AX74" s="19"/>
      <c r="AY74" s="19" t="s">
        <v>2657</v>
      </c>
      <c r="AZ74" s="22">
        <v>43847.4862615741</v>
      </c>
      <c r="BA74" s="19" t="s">
        <v>3684</v>
      </c>
      <c r="BB74" s="19" t="s">
        <v>500</v>
      </c>
      <c r="BC74" s="19"/>
      <c r="BD74" s="19"/>
      <c r="BE74" s="19"/>
      <c r="BF74" s="19" t="s">
        <v>500</v>
      </c>
      <c r="BG74" s="19"/>
      <c r="BH74" s="19"/>
      <c r="BI74" s="19"/>
    </row>
    <row r="75" spans="1:66" ht="24" customHeight="1">
      <c r="A75" s="19" t="s">
        <v>3685</v>
      </c>
      <c r="B75" s="19" t="e">
        <f>VLOOKUP(A75,欧曼5月5日!B:C,2,FALSE)</f>
        <v>#N/A</v>
      </c>
      <c r="C75" s="19"/>
      <c r="D75" s="19" t="s">
        <v>3686</v>
      </c>
      <c r="E75" s="19" t="s">
        <v>628</v>
      </c>
      <c r="F75" s="19" t="s">
        <v>480</v>
      </c>
      <c r="G75" s="19">
        <v>1</v>
      </c>
      <c r="H75" s="19" t="s">
        <v>1583</v>
      </c>
      <c r="I75" s="19" t="s">
        <v>1584</v>
      </c>
      <c r="J75" s="19" t="s">
        <v>1585</v>
      </c>
      <c r="K75" s="19" t="s">
        <v>3687</v>
      </c>
      <c r="L75" s="22">
        <v>43686</v>
      </c>
      <c r="M75" s="22">
        <v>43608</v>
      </c>
      <c r="N75" s="19">
        <v>22110</v>
      </c>
      <c r="O75" s="19"/>
      <c r="P75" s="19"/>
      <c r="Q75" s="22">
        <v>43842.822997685202</v>
      </c>
      <c r="R75" s="19" t="s">
        <v>485</v>
      </c>
      <c r="S75" s="19" t="s">
        <v>544</v>
      </c>
      <c r="T75" s="19"/>
      <c r="U75" s="19"/>
      <c r="V75" s="19"/>
      <c r="W75" s="19" t="s">
        <v>545</v>
      </c>
      <c r="X75" s="19" t="s">
        <v>38</v>
      </c>
      <c r="Y75" s="19" t="s">
        <v>68</v>
      </c>
      <c r="Z75" s="19">
        <v>246.96</v>
      </c>
      <c r="AA75" s="19">
        <v>2944.62</v>
      </c>
      <c r="AB75" s="19">
        <v>0</v>
      </c>
      <c r="AC75" s="19">
        <v>795.04740000000004</v>
      </c>
      <c r="AD75" s="19">
        <v>3986.6273999999999</v>
      </c>
      <c r="AE75" s="19" t="s">
        <v>14</v>
      </c>
      <c r="AF75" s="19" t="s">
        <v>11</v>
      </c>
      <c r="AG75" s="19" t="s">
        <v>488</v>
      </c>
      <c r="AH75" s="19" t="s">
        <v>3688</v>
      </c>
      <c r="AI75" s="19" t="s">
        <v>547</v>
      </c>
      <c r="AJ75" s="7" t="s">
        <v>3689</v>
      </c>
      <c r="AK75" s="7" t="s">
        <v>3154</v>
      </c>
      <c r="AL75" s="19" t="s">
        <v>491</v>
      </c>
      <c r="AM75" s="19" t="s">
        <v>3690</v>
      </c>
      <c r="AN75" s="19"/>
      <c r="AO75" s="19" t="s">
        <v>675</v>
      </c>
      <c r="AP75" s="19"/>
      <c r="AQ75" s="19" t="s">
        <v>3691</v>
      </c>
      <c r="AR75" s="19" t="s">
        <v>3692</v>
      </c>
      <c r="AS75" s="19" t="s">
        <v>494</v>
      </c>
      <c r="AT75" s="19" t="s">
        <v>495</v>
      </c>
      <c r="AU75" s="19" t="s">
        <v>1583</v>
      </c>
      <c r="AV75" s="22">
        <v>43844.7341087963</v>
      </c>
      <c r="AW75" s="19" t="s">
        <v>496</v>
      </c>
      <c r="AX75" s="19"/>
      <c r="AY75" s="19" t="s">
        <v>1162</v>
      </c>
      <c r="AZ75" s="22">
        <v>43866.415092592601</v>
      </c>
      <c r="BA75" s="19" t="s">
        <v>3693</v>
      </c>
      <c r="BB75" s="19" t="s">
        <v>500</v>
      </c>
      <c r="BC75" s="19"/>
      <c r="BD75" s="19"/>
      <c r="BE75" s="19"/>
      <c r="BF75" s="19" t="s">
        <v>500</v>
      </c>
      <c r="BG75" s="19"/>
      <c r="BH75" s="19"/>
      <c r="BI75" s="19"/>
    </row>
    <row r="76" spans="1:66" ht="24" customHeight="1">
      <c r="A76" s="19" t="s">
        <v>3694</v>
      </c>
      <c r="B76" s="19" t="e">
        <f>VLOOKUP(A76,欧曼5月5日!B:C,2,FALSE)</f>
        <v>#N/A</v>
      </c>
      <c r="C76" s="19"/>
      <c r="D76" s="19" t="s">
        <v>3695</v>
      </c>
      <c r="E76" s="19" t="s">
        <v>479</v>
      </c>
      <c r="F76" s="19" t="s">
        <v>480</v>
      </c>
      <c r="G76" s="19"/>
      <c r="H76" s="19" t="s">
        <v>1554</v>
      </c>
      <c r="I76" s="19" t="s">
        <v>1555</v>
      </c>
      <c r="J76" s="19" t="s">
        <v>1556</v>
      </c>
      <c r="K76" s="19" t="s">
        <v>3696</v>
      </c>
      <c r="L76" s="22">
        <v>43749</v>
      </c>
      <c r="M76" s="22">
        <v>43689</v>
      </c>
      <c r="N76" s="19">
        <v>34750</v>
      </c>
      <c r="O76" s="19"/>
      <c r="P76" s="19"/>
      <c r="Q76" s="22">
        <v>43844.589571759301</v>
      </c>
      <c r="R76" s="19" t="s">
        <v>485</v>
      </c>
      <c r="S76" s="19" t="s">
        <v>544</v>
      </c>
      <c r="T76" s="19" t="s">
        <v>1558</v>
      </c>
      <c r="U76" s="19"/>
      <c r="V76" s="19"/>
      <c r="W76" s="19" t="s">
        <v>487</v>
      </c>
      <c r="X76" s="19" t="s">
        <v>38</v>
      </c>
      <c r="Y76" s="19" t="s">
        <v>68</v>
      </c>
      <c r="Z76" s="19">
        <v>123.48</v>
      </c>
      <c r="AA76" s="19">
        <v>2944.62</v>
      </c>
      <c r="AB76" s="19">
        <v>0</v>
      </c>
      <c r="AC76" s="19">
        <v>795.04740000000004</v>
      </c>
      <c r="AD76" s="19">
        <v>3863.1473999999998</v>
      </c>
      <c r="AE76" s="19" t="s">
        <v>14</v>
      </c>
      <c r="AF76" s="19" t="s">
        <v>11</v>
      </c>
      <c r="AG76" s="19" t="s">
        <v>488</v>
      </c>
      <c r="AH76" s="19"/>
      <c r="AI76" s="19" t="s">
        <v>489</v>
      </c>
      <c r="AJ76" s="7" t="s">
        <v>3697</v>
      </c>
      <c r="AK76" s="7" t="s">
        <v>3154</v>
      </c>
      <c r="AL76" s="19" t="s">
        <v>775</v>
      </c>
      <c r="AM76" s="19" t="s">
        <v>3698</v>
      </c>
      <c r="AN76" s="19" t="s">
        <v>523</v>
      </c>
      <c r="AO76" s="19" t="s">
        <v>777</v>
      </c>
      <c r="AP76" s="19"/>
      <c r="AQ76" s="19"/>
      <c r="AR76" s="19"/>
      <c r="AS76" s="19" t="s">
        <v>494</v>
      </c>
      <c r="AT76" s="19" t="s">
        <v>495</v>
      </c>
      <c r="AU76" s="19" t="s">
        <v>1561</v>
      </c>
      <c r="AV76" s="22">
        <v>43844.719409722202</v>
      </c>
      <c r="AW76" s="19" t="s">
        <v>496</v>
      </c>
      <c r="AX76" s="19"/>
      <c r="AY76" s="19" t="s">
        <v>1162</v>
      </c>
      <c r="AZ76" s="22">
        <v>43865.4536226852</v>
      </c>
      <c r="BA76" s="19" t="s">
        <v>3699</v>
      </c>
      <c r="BB76" s="19" t="s">
        <v>500</v>
      </c>
      <c r="BC76" s="19"/>
      <c r="BD76" s="19"/>
      <c r="BE76" s="19"/>
      <c r="BF76" s="19" t="s">
        <v>500</v>
      </c>
      <c r="BG76" s="19"/>
      <c r="BH76" s="19"/>
      <c r="BI76" s="19"/>
    </row>
    <row r="77" spans="1:66" ht="24" customHeight="1">
      <c r="A77" s="19" t="s">
        <v>3700</v>
      </c>
      <c r="B77" s="19" t="e">
        <f>VLOOKUP(A77,欧曼5月5日!B:C,2,FALSE)</f>
        <v>#N/A</v>
      </c>
      <c r="C77" s="19"/>
      <c r="D77" s="19" t="s">
        <v>3701</v>
      </c>
      <c r="E77" s="19" t="s">
        <v>479</v>
      </c>
      <c r="F77" s="19" t="s">
        <v>480</v>
      </c>
      <c r="G77" s="19"/>
      <c r="H77" s="19" t="s">
        <v>3702</v>
      </c>
      <c r="I77" s="19" t="s">
        <v>3703</v>
      </c>
      <c r="J77" s="19" t="s">
        <v>3704</v>
      </c>
      <c r="K77" s="19" t="s">
        <v>3705</v>
      </c>
      <c r="L77" s="22">
        <v>43669</v>
      </c>
      <c r="M77" s="22">
        <v>43563</v>
      </c>
      <c r="N77" s="19">
        <v>24337</v>
      </c>
      <c r="O77" s="19"/>
      <c r="P77" s="19"/>
      <c r="Q77" s="22">
        <v>43844.462800925903</v>
      </c>
      <c r="R77" s="19" t="s">
        <v>485</v>
      </c>
      <c r="S77" s="19" t="s">
        <v>486</v>
      </c>
      <c r="T77" s="19"/>
      <c r="U77" s="19"/>
      <c r="V77" s="19"/>
      <c r="W77" s="19" t="s">
        <v>564</v>
      </c>
      <c r="X77" s="19" t="s">
        <v>38</v>
      </c>
      <c r="Y77" s="19" t="s">
        <v>100</v>
      </c>
      <c r="Z77" s="19">
        <v>105.84</v>
      </c>
      <c r="AA77" s="19">
        <v>3158.75</v>
      </c>
      <c r="AB77" s="19">
        <v>0</v>
      </c>
      <c r="AC77" s="19">
        <v>852.86249999999995</v>
      </c>
      <c r="AD77" s="19">
        <v>4117.4525000000003</v>
      </c>
      <c r="AE77" s="19" t="s">
        <v>14</v>
      </c>
      <c r="AF77" s="19" t="s">
        <v>11</v>
      </c>
      <c r="AG77" s="19" t="s">
        <v>488</v>
      </c>
      <c r="AH77" s="19"/>
      <c r="AI77" s="19" t="s">
        <v>565</v>
      </c>
      <c r="AJ77" s="7" t="s">
        <v>3706</v>
      </c>
      <c r="AK77" s="7" t="s">
        <v>3335</v>
      </c>
      <c r="AL77" s="19" t="s">
        <v>665</v>
      </c>
      <c r="AM77" s="19" t="s">
        <v>3707</v>
      </c>
      <c r="AN77" s="19"/>
      <c r="AO77" s="19" t="s">
        <v>667</v>
      </c>
      <c r="AP77" s="19"/>
      <c r="AQ77" s="19"/>
      <c r="AR77" s="19"/>
      <c r="AS77" s="19" t="s">
        <v>494</v>
      </c>
      <c r="AT77" s="19" t="s">
        <v>512</v>
      </c>
      <c r="AU77" s="19" t="s">
        <v>3702</v>
      </c>
      <c r="AV77" s="22">
        <v>43844.686087962997</v>
      </c>
      <c r="AW77" s="19" t="s">
        <v>496</v>
      </c>
      <c r="AX77" s="19"/>
      <c r="AY77" s="19" t="s">
        <v>2440</v>
      </c>
      <c r="AZ77" s="22">
        <v>43849.436620370398</v>
      </c>
      <c r="BA77" s="19" t="s">
        <v>3708</v>
      </c>
      <c r="BB77" s="19" t="s">
        <v>500</v>
      </c>
      <c r="BC77" s="19"/>
      <c r="BD77" s="19"/>
      <c r="BE77" s="19"/>
      <c r="BF77" s="19" t="s">
        <v>500</v>
      </c>
      <c r="BG77" s="19"/>
      <c r="BH77" s="19"/>
      <c r="BI77" s="19"/>
    </row>
    <row r="78" spans="1:66" ht="24" customHeight="1">
      <c r="A78" s="19" t="s">
        <v>3709</v>
      </c>
      <c r="B78" s="19" t="e">
        <f>VLOOKUP(A78,欧曼5月5日!B:C,2,FALSE)</f>
        <v>#N/A</v>
      </c>
      <c r="C78" s="19"/>
      <c r="D78" s="19" t="s">
        <v>3710</v>
      </c>
      <c r="E78" s="19" t="s">
        <v>628</v>
      </c>
      <c r="F78" s="19" t="s">
        <v>480</v>
      </c>
      <c r="G78" s="19">
        <v>1</v>
      </c>
      <c r="H78" s="19" t="s">
        <v>3711</v>
      </c>
      <c r="I78" s="19" t="s">
        <v>3712</v>
      </c>
      <c r="J78" s="19" t="s">
        <v>3713</v>
      </c>
      <c r="K78" s="19" t="s">
        <v>3714</v>
      </c>
      <c r="L78" s="22">
        <v>43706</v>
      </c>
      <c r="M78" s="22">
        <v>43606</v>
      </c>
      <c r="N78" s="19">
        <v>32355</v>
      </c>
      <c r="O78" s="19"/>
      <c r="P78" s="19"/>
      <c r="Q78" s="22">
        <v>43841.5606134259</v>
      </c>
      <c r="R78" s="19" t="s">
        <v>485</v>
      </c>
      <c r="S78" s="19" t="s">
        <v>663</v>
      </c>
      <c r="T78" s="19"/>
      <c r="U78" s="19"/>
      <c r="V78" s="19"/>
      <c r="W78" s="19" t="s">
        <v>545</v>
      </c>
      <c r="X78" s="19" t="s">
        <v>183</v>
      </c>
      <c r="Y78" s="19" t="s">
        <v>182</v>
      </c>
      <c r="Z78" s="19">
        <v>246.96</v>
      </c>
      <c r="AA78" s="19">
        <v>0</v>
      </c>
      <c r="AB78" s="19">
        <v>0</v>
      </c>
      <c r="AC78" s="19">
        <v>0</v>
      </c>
      <c r="AD78" s="19">
        <v>246.96</v>
      </c>
      <c r="AE78" s="19" t="s">
        <v>14</v>
      </c>
      <c r="AF78" s="19" t="s">
        <v>11</v>
      </c>
      <c r="AG78" s="19" t="s">
        <v>488</v>
      </c>
      <c r="AH78" s="19" t="s">
        <v>3715</v>
      </c>
      <c r="AI78" s="19" t="s">
        <v>547</v>
      </c>
      <c r="AJ78" s="7" t="s">
        <v>3716</v>
      </c>
      <c r="AK78" s="7" t="s">
        <v>3422</v>
      </c>
      <c r="AL78" s="19" t="s">
        <v>535</v>
      </c>
      <c r="AM78" s="19" t="s">
        <v>3717</v>
      </c>
      <c r="AN78" s="19"/>
      <c r="AO78" s="19" t="s">
        <v>1394</v>
      </c>
      <c r="AP78" s="19"/>
      <c r="AQ78" s="19"/>
      <c r="AR78" s="19" t="s">
        <v>3718</v>
      </c>
      <c r="AS78" s="19" t="s">
        <v>950</v>
      </c>
      <c r="AT78" s="19" t="s">
        <v>512</v>
      </c>
      <c r="AU78" s="19" t="s">
        <v>3711</v>
      </c>
      <c r="AV78" s="22">
        <v>43844.681516203702</v>
      </c>
      <c r="AW78" s="19" t="s">
        <v>496</v>
      </c>
      <c r="AX78" s="19"/>
      <c r="AY78" s="19" t="s">
        <v>3719</v>
      </c>
      <c r="AZ78" s="22">
        <v>43873.605266203696</v>
      </c>
      <c r="BA78" s="19" t="s">
        <v>3720</v>
      </c>
      <c r="BB78" s="19" t="s">
        <v>500</v>
      </c>
      <c r="BC78" s="19"/>
      <c r="BD78" s="19"/>
      <c r="BE78" s="19"/>
      <c r="BF78" s="19" t="s">
        <v>500</v>
      </c>
      <c r="BG78" s="19"/>
      <c r="BH78" s="19"/>
      <c r="BI78" s="19"/>
    </row>
    <row r="79" spans="1:66" ht="24" customHeight="1">
      <c r="A79" s="19" t="s">
        <v>3721</v>
      </c>
      <c r="B79" s="19" t="e">
        <f>VLOOKUP(A79,欧曼5月5日!B:C,2,FALSE)</f>
        <v>#N/A</v>
      </c>
      <c r="C79" s="19"/>
      <c r="D79" s="19" t="s">
        <v>3722</v>
      </c>
      <c r="E79" s="19" t="s">
        <v>479</v>
      </c>
      <c r="F79" s="19" t="s">
        <v>480</v>
      </c>
      <c r="G79" s="19"/>
      <c r="H79" s="19" t="s">
        <v>1202</v>
      </c>
      <c r="I79" s="19" t="s">
        <v>1203</v>
      </c>
      <c r="J79" s="19" t="s">
        <v>1204</v>
      </c>
      <c r="K79" s="19" t="s">
        <v>3723</v>
      </c>
      <c r="L79" s="22">
        <v>43731</v>
      </c>
      <c r="M79" s="22">
        <v>43720</v>
      </c>
      <c r="N79" s="19">
        <v>51385</v>
      </c>
      <c r="O79" s="19"/>
      <c r="P79" s="19"/>
      <c r="Q79" s="22">
        <v>43844.425057870401</v>
      </c>
      <c r="R79" s="19" t="s">
        <v>485</v>
      </c>
      <c r="S79" s="19" t="s">
        <v>486</v>
      </c>
      <c r="T79" s="19"/>
      <c r="U79" s="19"/>
      <c r="V79" s="19"/>
      <c r="W79" s="19" t="s">
        <v>545</v>
      </c>
      <c r="X79" s="19" t="s">
        <v>38</v>
      </c>
      <c r="Y79" s="19" t="s">
        <v>95</v>
      </c>
      <c r="Z79" s="19">
        <v>223.44</v>
      </c>
      <c r="AA79" s="19">
        <v>0</v>
      </c>
      <c r="AB79" s="19">
        <v>0</v>
      </c>
      <c r="AC79" s="19">
        <v>0</v>
      </c>
      <c r="AD79" s="19">
        <v>223.44</v>
      </c>
      <c r="AE79" s="19" t="s">
        <v>14</v>
      </c>
      <c r="AF79" s="19" t="s">
        <v>11</v>
      </c>
      <c r="AG79" s="19" t="s">
        <v>488</v>
      </c>
      <c r="AH79" s="19" t="s">
        <v>3724</v>
      </c>
      <c r="AI79" s="19" t="s">
        <v>547</v>
      </c>
      <c r="AJ79" s="7" t="s">
        <v>3725</v>
      </c>
      <c r="AK79" s="7" t="s">
        <v>3154</v>
      </c>
      <c r="AL79" s="19" t="s">
        <v>491</v>
      </c>
      <c r="AM79" s="19" t="s">
        <v>3726</v>
      </c>
      <c r="AN79" s="19"/>
      <c r="AO79" s="19" t="s">
        <v>493</v>
      </c>
      <c r="AP79" s="19"/>
      <c r="AQ79" s="19"/>
      <c r="AR79" s="19"/>
      <c r="AS79" s="19" t="s">
        <v>494</v>
      </c>
      <c r="AT79" s="19" t="s">
        <v>512</v>
      </c>
      <c r="AU79" s="19" t="s">
        <v>1202</v>
      </c>
      <c r="AV79" s="22">
        <v>43844.634513888901</v>
      </c>
      <c r="AW79" s="19" t="s">
        <v>496</v>
      </c>
      <c r="AX79" s="19"/>
      <c r="AY79" s="19" t="s">
        <v>2440</v>
      </c>
      <c r="AZ79" s="22">
        <v>43850.394120370402</v>
      </c>
      <c r="BA79" s="19" t="s">
        <v>3727</v>
      </c>
      <c r="BB79" s="19" t="s">
        <v>498</v>
      </c>
      <c r="BC79" s="19" t="s">
        <v>499</v>
      </c>
      <c r="BD79" s="19"/>
      <c r="BE79" s="19"/>
      <c r="BF79" s="19" t="s">
        <v>500</v>
      </c>
      <c r="BG79" s="19"/>
      <c r="BH79" s="19"/>
      <c r="BI79" s="19"/>
    </row>
    <row r="80" spans="1:66" ht="24" customHeight="1">
      <c r="A80" s="19" t="s">
        <v>3728</v>
      </c>
      <c r="B80" s="19" t="e">
        <f>VLOOKUP(A80,欧曼5月5日!B:C,2,FALSE)</f>
        <v>#N/A</v>
      </c>
      <c r="C80" s="19"/>
      <c r="D80" s="19" t="s">
        <v>3729</v>
      </c>
      <c r="E80" s="19" t="s">
        <v>479</v>
      </c>
      <c r="F80" s="19" t="s">
        <v>480</v>
      </c>
      <c r="G80" s="19"/>
      <c r="H80" s="19" t="s">
        <v>1251</v>
      </c>
      <c r="I80" s="19" t="s">
        <v>1252</v>
      </c>
      <c r="J80" s="19" t="s">
        <v>1253</v>
      </c>
      <c r="K80" s="19" t="s">
        <v>3730</v>
      </c>
      <c r="L80" s="22">
        <v>43707</v>
      </c>
      <c r="M80" s="22">
        <v>43693</v>
      </c>
      <c r="N80" s="19">
        <v>36818</v>
      </c>
      <c r="O80" s="19"/>
      <c r="P80" s="19"/>
      <c r="Q80" s="22">
        <v>43841.652199074102</v>
      </c>
      <c r="R80" s="19" t="s">
        <v>485</v>
      </c>
      <c r="S80" s="19" t="s">
        <v>486</v>
      </c>
      <c r="T80" s="19"/>
      <c r="U80" s="19"/>
      <c r="V80" s="19"/>
      <c r="W80" s="19" t="s">
        <v>609</v>
      </c>
      <c r="X80" s="19" t="s">
        <v>38</v>
      </c>
      <c r="Y80" s="19" t="s">
        <v>100</v>
      </c>
      <c r="Z80" s="19">
        <v>95.76</v>
      </c>
      <c r="AA80" s="19">
        <v>3158.75</v>
      </c>
      <c r="AB80" s="19">
        <v>0</v>
      </c>
      <c r="AC80" s="19">
        <v>852.86249999999995</v>
      </c>
      <c r="AD80" s="19">
        <v>4107.3725000000004</v>
      </c>
      <c r="AE80" s="19" t="s">
        <v>14</v>
      </c>
      <c r="AF80" s="19" t="s">
        <v>11</v>
      </c>
      <c r="AG80" s="19" t="s">
        <v>488</v>
      </c>
      <c r="AH80" s="19"/>
      <c r="AI80" s="19" t="s">
        <v>612</v>
      </c>
      <c r="AJ80" s="7" t="s">
        <v>3731</v>
      </c>
      <c r="AK80" s="7" t="s">
        <v>3412</v>
      </c>
      <c r="AL80" s="19" t="s">
        <v>535</v>
      </c>
      <c r="AM80" s="19" t="s">
        <v>3732</v>
      </c>
      <c r="AN80" s="19"/>
      <c r="AO80" s="19" t="s">
        <v>493</v>
      </c>
      <c r="AP80" s="19"/>
      <c r="AQ80" s="19" t="s">
        <v>2905</v>
      </c>
      <c r="AR80" s="19"/>
      <c r="AS80" s="19" t="s">
        <v>494</v>
      </c>
      <c r="AT80" s="19" t="s">
        <v>495</v>
      </c>
      <c r="AU80" s="19" t="s">
        <v>1251</v>
      </c>
      <c r="AV80" s="22">
        <v>43844.613668981503</v>
      </c>
      <c r="AW80" s="19" t="s">
        <v>496</v>
      </c>
      <c r="AX80" s="19"/>
      <c r="AY80" s="19" t="s">
        <v>2440</v>
      </c>
      <c r="AZ80" s="22">
        <v>43850.346111111103</v>
      </c>
      <c r="BA80" s="19" t="s">
        <v>3733</v>
      </c>
      <c r="BB80" s="19" t="s">
        <v>498</v>
      </c>
      <c r="BC80" s="19" t="s">
        <v>499</v>
      </c>
      <c r="BD80" s="19"/>
      <c r="BE80" s="19"/>
      <c r="BF80" s="19" t="s">
        <v>500</v>
      </c>
      <c r="BG80" s="19"/>
      <c r="BH80" s="19"/>
      <c r="BI80" s="19"/>
    </row>
    <row r="81" spans="1:66" ht="24" customHeight="1">
      <c r="A81" s="19" t="s">
        <v>3734</v>
      </c>
      <c r="B81" s="19" t="e">
        <f>VLOOKUP(A81,欧曼5月5日!B:C,2,FALSE)</f>
        <v>#N/A</v>
      </c>
      <c r="C81" s="19"/>
      <c r="D81" s="19" t="s">
        <v>3735</v>
      </c>
      <c r="E81" s="19" t="s">
        <v>479</v>
      </c>
      <c r="F81" s="19" t="s">
        <v>480</v>
      </c>
      <c r="G81" s="19"/>
      <c r="H81" s="19" t="s">
        <v>1545</v>
      </c>
      <c r="I81" s="19" t="s">
        <v>1546</v>
      </c>
      <c r="J81" s="19" t="s">
        <v>1547</v>
      </c>
      <c r="K81" s="19" t="s">
        <v>1548</v>
      </c>
      <c r="L81" s="22">
        <v>43405</v>
      </c>
      <c r="M81" s="22">
        <v>43117</v>
      </c>
      <c r="N81" s="19">
        <v>204923</v>
      </c>
      <c r="O81" s="19"/>
      <c r="P81" s="19"/>
      <c r="Q81" s="22">
        <v>43843.4285185185</v>
      </c>
      <c r="R81" s="19" t="s">
        <v>485</v>
      </c>
      <c r="S81" s="19" t="s">
        <v>486</v>
      </c>
      <c r="T81" s="19"/>
      <c r="U81" s="19"/>
      <c r="V81" s="19"/>
      <c r="W81" s="19" t="s">
        <v>3736</v>
      </c>
      <c r="X81" s="19" t="s">
        <v>144</v>
      </c>
      <c r="Y81" s="19" t="s">
        <v>143</v>
      </c>
      <c r="Z81" s="19">
        <v>246.96</v>
      </c>
      <c r="AA81" s="19">
        <v>26.97</v>
      </c>
      <c r="AB81" s="19">
        <v>0</v>
      </c>
      <c r="AC81" s="19">
        <v>7.2819000000000003</v>
      </c>
      <c r="AD81" s="19">
        <v>281.21190000000001</v>
      </c>
      <c r="AE81" s="19" t="s">
        <v>14</v>
      </c>
      <c r="AF81" s="19" t="s">
        <v>11</v>
      </c>
      <c r="AG81" s="19" t="s">
        <v>488</v>
      </c>
      <c r="AH81" s="19"/>
      <c r="AI81" s="19" t="s">
        <v>3737</v>
      </c>
      <c r="AJ81" s="7" t="s">
        <v>3738</v>
      </c>
      <c r="AK81" s="7" t="s">
        <v>3513</v>
      </c>
      <c r="AL81" s="19" t="s">
        <v>491</v>
      </c>
      <c r="AM81" s="19" t="s">
        <v>1551</v>
      </c>
      <c r="AN81" s="19"/>
      <c r="AO81" s="19" t="s">
        <v>646</v>
      </c>
      <c r="AP81" s="19"/>
      <c r="AQ81" s="19"/>
      <c r="AR81" s="19"/>
      <c r="AS81" s="19" t="s">
        <v>499</v>
      </c>
      <c r="AT81" s="19" t="s">
        <v>512</v>
      </c>
      <c r="AU81" s="19" t="s">
        <v>1552</v>
      </c>
      <c r="AV81" s="22">
        <v>43844.594791666699</v>
      </c>
      <c r="AW81" s="19" t="s">
        <v>496</v>
      </c>
      <c r="AX81" s="19"/>
      <c r="AY81" s="19" t="s">
        <v>2626</v>
      </c>
      <c r="AZ81" s="22">
        <v>43849.637650463003</v>
      </c>
      <c r="BA81" s="19" t="s">
        <v>3739</v>
      </c>
      <c r="BB81" s="19" t="s">
        <v>498</v>
      </c>
      <c r="BC81" s="19" t="s">
        <v>499</v>
      </c>
      <c r="BD81" s="19"/>
      <c r="BE81" s="19"/>
      <c r="BF81" s="19" t="s">
        <v>500</v>
      </c>
      <c r="BG81" s="19"/>
      <c r="BH81" s="19"/>
      <c r="BI81" s="19"/>
    </row>
    <row r="82" spans="1:66" ht="24" customHeight="1">
      <c r="A82" s="19" t="s">
        <v>198</v>
      </c>
      <c r="B82" s="19" t="str">
        <f>VLOOKUP(A82,欧曼5月5日!B:C,2,FALSE)</f>
        <v>RCMFT000005819202001140001</v>
      </c>
      <c r="C82" s="19"/>
      <c r="D82" s="19" t="s">
        <v>3740</v>
      </c>
      <c r="E82" s="19" t="s">
        <v>628</v>
      </c>
      <c r="F82" s="19" t="s">
        <v>480</v>
      </c>
      <c r="G82" s="19"/>
      <c r="H82" s="19" t="s">
        <v>1408</v>
      </c>
      <c r="I82" s="19" t="s">
        <v>1409</v>
      </c>
      <c r="J82" s="19" t="s">
        <v>1410</v>
      </c>
      <c r="K82" s="19" t="s">
        <v>2484</v>
      </c>
      <c r="L82" s="22">
        <v>43572</v>
      </c>
      <c r="M82" s="22">
        <v>43420</v>
      </c>
      <c r="N82" s="19">
        <v>39369</v>
      </c>
      <c r="O82" s="19"/>
      <c r="P82" s="19"/>
      <c r="Q82" s="22">
        <v>43842.6514930556</v>
      </c>
      <c r="R82" s="19" t="s">
        <v>485</v>
      </c>
      <c r="S82" s="19" t="s">
        <v>663</v>
      </c>
      <c r="T82" s="19"/>
      <c r="U82" s="19"/>
      <c r="V82" s="19"/>
      <c r="W82" s="19" t="s">
        <v>505</v>
      </c>
      <c r="X82" s="19" t="s">
        <v>38</v>
      </c>
      <c r="Y82" s="19" t="s">
        <v>169</v>
      </c>
      <c r="Z82" s="19">
        <v>79.38</v>
      </c>
      <c r="AA82" s="19">
        <v>2465.5300000000002</v>
      </c>
      <c r="AB82" s="19">
        <v>0</v>
      </c>
      <c r="AC82" s="19">
        <v>665.69309999999996</v>
      </c>
      <c r="AD82" s="19">
        <v>3210.6030999999998</v>
      </c>
      <c r="AE82" s="19" t="s">
        <v>14</v>
      </c>
      <c r="AF82" s="19" t="s">
        <v>11</v>
      </c>
      <c r="AG82" s="19" t="s">
        <v>488</v>
      </c>
      <c r="AH82" s="19" t="s">
        <v>3741</v>
      </c>
      <c r="AI82" s="19" t="s">
        <v>507</v>
      </c>
      <c r="AJ82" s="7" t="s">
        <v>3742</v>
      </c>
      <c r="AK82" s="7" t="s">
        <v>3513</v>
      </c>
      <c r="AL82" s="19" t="s">
        <v>816</v>
      </c>
      <c r="AM82" s="19" t="s">
        <v>2487</v>
      </c>
      <c r="AN82" s="19"/>
      <c r="AO82" s="19" t="s">
        <v>961</v>
      </c>
      <c r="AP82" s="19"/>
      <c r="AQ82" s="19"/>
      <c r="AR82" s="19"/>
      <c r="AS82" s="19" t="s">
        <v>499</v>
      </c>
      <c r="AT82" s="19" t="s">
        <v>512</v>
      </c>
      <c r="AU82" s="19" t="s">
        <v>1408</v>
      </c>
      <c r="AV82" s="22">
        <v>43844.594537037003</v>
      </c>
      <c r="AW82" s="19" t="s">
        <v>496</v>
      </c>
      <c r="AX82" s="19"/>
      <c r="AY82" s="19" t="s">
        <v>2626</v>
      </c>
      <c r="AZ82" s="22">
        <v>43849.529050925899</v>
      </c>
      <c r="BA82" s="19" t="s">
        <v>3743</v>
      </c>
      <c r="BB82" s="19" t="s">
        <v>498</v>
      </c>
      <c r="BC82" s="19" t="s">
        <v>499</v>
      </c>
      <c r="BD82" s="19"/>
      <c r="BE82" s="19"/>
      <c r="BF82" s="19" t="s">
        <v>500</v>
      </c>
      <c r="BG82" s="19"/>
      <c r="BH82" s="19"/>
      <c r="BI82" s="19"/>
      <c r="BJ82" s="7"/>
      <c r="BK82" s="12" t="str">
        <f>VLOOKUP(B82,'3月'!C:L,9,FALSE)</f>
        <v>气悬浮失效</v>
      </c>
      <c r="BL82" s="12">
        <f>VLOOKUP(B82,'3月'!C:J,8,FALSE)</f>
        <v>181112</v>
      </c>
      <c r="BM82" s="12" t="str">
        <f>VLOOKUP(B82,'3月'!C:L,10,FALSE)</f>
        <v>河北/安路普</v>
      </c>
      <c r="BN82" s="12"/>
    </row>
    <row r="83" spans="1:66" ht="24" customHeight="1">
      <c r="A83" s="19" t="s">
        <v>3744</v>
      </c>
      <c r="B83" s="19" t="e">
        <f>VLOOKUP(A83,欧曼5月5日!B:C,2,FALSE)</f>
        <v>#N/A</v>
      </c>
      <c r="C83" s="19"/>
      <c r="D83" s="19" t="s">
        <v>3745</v>
      </c>
      <c r="E83" s="19" t="s">
        <v>479</v>
      </c>
      <c r="F83" s="19" t="s">
        <v>480</v>
      </c>
      <c r="G83" s="19"/>
      <c r="H83" s="19" t="s">
        <v>1251</v>
      </c>
      <c r="I83" s="19" t="s">
        <v>1252</v>
      </c>
      <c r="J83" s="19" t="s">
        <v>1253</v>
      </c>
      <c r="K83" s="19" t="s">
        <v>3746</v>
      </c>
      <c r="L83" s="22">
        <v>43727</v>
      </c>
      <c r="M83" s="22">
        <v>43708</v>
      </c>
      <c r="N83" s="19">
        <v>38382</v>
      </c>
      <c r="O83" s="19"/>
      <c r="P83" s="19"/>
      <c r="Q83" s="22">
        <v>43840.586377314801</v>
      </c>
      <c r="R83" s="19" t="s">
        <v>485</v>
      </c>
      <c r="S83" s="19" t="s">
        <v>486</v>
      </c>
      <c r="T83" s="19"/>
      <c r="U83" s="19"/>
      <c r="V83" s="19"/>
      <c r="W83" s="19" t="s">
        <v>974</v>
      </c>
      <c r="X83" s="19" t="s">
        <v>30</v>
      </c>
      <c r="Y83" s="19" t="s">
        <v>29</v>
      </c>
      <c r="Z83" s="19">
        <v>95.76</v>
      </c>
      <c r="AA83" s="19">
        <v>41.11</v>
      </c>
      <c r="AB83" s="19">
        <v>0</v>
      </c>
      <c r="AC83" s="19">
        <v>11.0997</v>
      </c>
      <c r="AD83" s="19">
        <v>147.96969999999999</v>
      </c>
      <c r="AE83" s="19" t="s">
        <v>14</v>
      </c>
      <c r="AF83" s="19" t="s">
        <v>11</v>
      </c>
      <c r="AG83" s="19" t="s">
        <v>488</v>
      </c>
      <c r="AH83" s="19"/>
      <c r="AI83" s="19" t="s">
        <v>975</v>
      </c>
      <c r="AJ83" s="7" t="s">
        <v>3747</v>
      </c>
      <c r="AK83" s="7" t="s">
        <v>3170</v>
      </c>
      <c r="AL83" s="19" t="s">
        <v>1006</v>
      </c>
      <c r="AM83" s="19" t="s">
        <v>1006</v>
      </c>
      <c r="AN83" s="19"/>
      <c r="AO83" s="19" t="s">
        <v>493</v>
      </c>
      <c r="AP83" s="19"/>
      <c r="AQ83" s="19"/>
      <c r="AR83" s="19"/>
      <c r="AS83" s="19" t="s">
        <v>494</v>
      </c>
      <c r="AT83" s="19" t="s">
        <v>495</v>
      </c>
      <c r="AU83" s="19" t="s">
        <v>1251</v>
      </c>
      <c r="AV83" s="22">
        <v>43844.558055555601</v>
      </c>
      <c r="AW83" s="19" t="s">
        <v>496</v>
      </c>
      <c r="AX83" s="19"/>
      <c r="AY83" s="19" t="s">
        <v>2626</v>
      </c>
      <c r="AZ83" s="22">
        <v>43849.683425925898</v>
      </c>
      <c r="BA83" s="19" t="s">
        <v>3748</v>
      </c>
      <c r="BB83" s="19" t="s">
        <v>498</v>
      </c>
      <c r="BC83" s="19" t="s">
        <v>499</v>
      </c>
      <c r="BD83" s="19"/>
      <c r="BE83" s="19"/>
      <c r="BF83" s="19" t="s">
        <v>500</v>
      </c>
      <c r="BG83" s="19"/>
      <c r="BH83" s="19"/>
      <c r="BI83" s="19"/>
    </row>
    <row r="84" spans="1:66" ht="24" customHeight="1">
      <c r="A84" s="19" t="s">
        <v>3749</v>
      </c>
      <c r="B84" s="19" t="e">
        <f>VLOOKUP(A84,欧曼5月5日!B:C,2,FALSE)</f>
        <v>#N/A</v>
      </c>
      <c r="C84" s="19"/>
      <c r="D84" s="19" t="s">
        <v>3750</v>
      </c>
      <c r="E84" s="19" t="s">
        <v>479</v>
      </c>
      <c r="F84" s="19" t="s">
        <v>480</v>
      </c>
      <c r="G84" s="19"/>
      <c r="H84" s="19" t="s">
        <v>1738</v>
      </c>
      <c r="I84" s="19" t="s">
        <v>1739</v>
      </c>
      <c r="J84" s="19" t="s">
        <v>1740</v>
      </c>
      <c r="K84" s="19" t="s">
        <v>3751</v>
      </c>
      <c r="L84" s="22">
        <v>43759</v>
      </c>
      <c r="M84" s="22">
        <v>43616</v>
      </c>
      <c r="N84" s="19">
        <v>37637</v>
      </c>
      <c r="O84" s="19"/>
      <c r="P84" s="19"/>
      <c r="Q84" s="22">
        <v>43843.511342592603</v>
      </c>
      <c r="R84" s="19" t="s">
        <v>485</v>
      </c>
      <c r="S84" s="19" t="s">
        <v>544</v>
      </c>
      <c r="T84" s="19"/>
      <c r="U84" s="19"/>
      <c r="V84" s="19"/>
      <c r="W84" s="19" t="s">
        <v>487</v>
      </c>
      <c r="X84" s="19" t="s">
        <v>38</v>
      </c>
      <c r="Y84" s="19" t="s">
        <v>68</v>
      </c>
      <c r="Z84" s="19">
        <v>246.96</v>
      </c>
      <c r="AA84" s="19">
        <v>0</v>
      </c>
      <c r="AB84" s="19">
        <v>0</v>
      </c>
      <c r="AC84" s="19">
        <v>0</v>
      </c>
      <c r="AD84" s="19">
        <v>246.96</v>
      </c>
      <c r="AE84" s="19" t="s">
        <v>14</v>
      </c>
      <c r="AF84" s="19" t="s">
        <v>11</v>
      </c>
      <c r="AG84" s="19" t="s">
        <v>488</v>
      </c>
      <c r="AH84" s="19"/>
      <c r="AI84" s="19" t="s">
        <v>489</v>
      </c>
      <c r="AJ84" s="7" t="s">
        <v>3752</v>
      </c>
      <c r="AK84" s="7" t="s">
        <v>3422</v>
      </c>
      <c r="AL84" s="19" t="s">
        <v>825</v>
      </c>
      <c r="AM84" s="19" t="s">
        <v>3753</v>
      </c>
      <c r="AN84" s="19"/>
      <c r="AO84" s="19" t="s">
        <v>657</v>
      </c>
      <c r="AP84" s="19"/>
      <c r="AQ84" s="19"/>
      <c r="AR84" s="19"/>
      <c r="AS84" s="19" t="s">
        <v>494</v>
      </c>
      <c r="AT84" s="19" t="s">
        <v>512</v>
      </c>
      <c r="AU84" s="19" t="s">
        <v>1738</v>
      </c>
      <c r="AV84" s="22">
        <v>43844.525173611102</v>
      </c>
      <c r="AW84" s="19" t="s">
        <v>496</v>
      </c>
      <c r="AX84" s="19"/>
      <c r="AY84" s="19" t="s">
        <v>2626</v>
      </c>
      <c r="AZ84" s="22">
        <v>43849.683587963002</v>
      </c>
      <c r="BA84" s="19" t="s">
        <v>3754</v>
      </c>
      <c r="BB84" s="19" t="s">
        <v>498</v>
      </c>
      <c r="BC84" s="19" t="s">
        <v>499</v>
      </c>
      <c r="BD84" s="19"/>
      <c r="BE84" s="19"/>
      <c r="BF84" s="19" t="s">
        <v>500</v>
      </c>
      <c r="BG84" s="19"/>
      <c r="BH84" s="19"/>
      <c r="BI84" s="19"/>
    </row>
    <row r="85" spans="1:66" ht="24" customHeight="1">
      <c r="A85" s="19" t="s">
        <v>3755</v>
      </c>
      <c r="B85" s="19" t="e">
        <f>VLOOKUP(A85,欧曼5月5日!B:C,2,FALSE)</f>
        <v>#N/A</v>
      </c>
      <c r="C85" s="19"/>
      <c r="D85" s="19" t="s">
        <v>3756</v>
      </c>
      <c r="E85" s="19" t="s">
        <v>479</v>
      </c>
      <c r="F85" s="19" t="s">
        <v>480</v>
      </c>
      <c r="G85" s="19"/>
      <c r="H85" s="19" t="s">
        <v>1738</v>
      </c>
      <c r="I85" s="19" t="s">
        <v>1739</v>
      </c>
      <c r="J85" s="19" t="s">
        <v>1740</v>
      </c>
      <c r="K85" s="19" t="s">
        <v>3070</v>
      </c>
      <c r="L85" s="22">
        <v>43759</v>
      </c>
      <c r="M85" s="22">
        <v>43616</v>
      </c>
      <c r="N85" s="19">
        <v>30060</v>
      </c>
      <c r="O85" s="19"/>
      <c r="P85" s="19"/>
      <c r="Q85" s="22">
        <v>43843.374027777798</v>
      </c>
      <c r="R85" s="19" t="s">
        <v>485</v>
      </c>
      <c r="S85" s="19" t="s">
        <v>544</v>
      </c>
      <c r="T85" s="19"/>
      <c r="U85" s="19"/>
      <c r="V85" s="19"/>
      <c r="W85" s="19" t="s">
        <v>1035</v>
      </c>
      <c r="X85" s="19" t="s">
        <v>38</v>
      </c>
      <c r="Y85" s="19" t="s">
        <v>68</v>
      </c>
      <c r="Z85" s="19">
        <v>246.96</v>
      </c>
      <c r="AA85" s="19">
        <v>0</v>
      </c>
      <c r="AB85" s="19">
        <v>0</v>
      </c>
      <c r="AC85" s="19">
        <v>0</v>
      </c>
      <c r="AD85" s="19">
        <v>246.96</v>
      </c>
      <c r="AE85" s="19" t="s">
        <v>14</v>
      </c>
      <c r="AF85" s="19" t="s">
        <v>11</v>
      </c>
      <c r="AG85" s="19" t="s">
        <v>488</v>
      </c>
      <c r="AH85" s="19"/>
      <c r="AI85" s="19" t="s">
        <v>1036</v>
      </c>
      <c r="AJ85" s="7" t="s">
        <v>3757</v>
      </c>
      <c r="AK85" s="7" t="s">
        <v>3422</v>
      </c>
      <c r="AL85" s="19" t="s">
        <v>825</v>
      </c>
      <c r="AM85" s="19" t="s">
        <v>3071</v>
      </c>
      <c r="AN85" s="19"/>
      <c r="AO85" s="19" t="s">
        <v>657</v>
      </c>
      <c r="AP85" s="19"/>
      <c r="AQ85" s="19"/>
      <c r="AR85" s="19"/>
      <c r="AS85" s="19" t="s">
        <v>494</v>
      </c>
      <c r="AT85" s="19" t="s">
        <v>512</v>
      </c>
      <c r="AU85" s="19" t="s">
        <v>1738</v>
      </c>
      <c r="AV85" s="22">
        <v>43844.4891319444</v>
      </c>
      <c r="AW85" s="19" t="s">
        <v>496</v>
      </c>
      <c r="AX85" s="19"/>
      <c r="AY85" s="19" t="s">
        <v>2626</v>
      </c>
      <c r="AZ85" s="22">
        <v>43849.683865740699</v>
      </c>
      <c r="BA85" s="19" t="s">
        <v>3758</v>
      </c>
      <c r="BB85" s="19" t="s">
        <v>498</v>
      </c>
      <c r="BC85" s="19" t="s">
        <v>499</v>
      </c>
      <c r="BD85" s="19"/>
      <c r="BE85" s="19"/>
      <c r="BF85" s="19" t="s">
        <v>500</v>
      </c>
      <c r="BG85" s="19"/>
      <c r="BH85" s="19"/>
      <c r="BI85" s="19"/>
    </row>
    <row r="86" spans="1:66" ht="24" customHeight="1">
      <c r="A86" s="19" t="s">
        <v>3759</v>
      </c>
      <c r="B86" s="19" t="e">
        <f>VLOOKUP(A86,欧曼5月5日!B:C,2,FALSE)</f>
        <v>#N/A</v>
      </c>
      <c r="C86" s="19"/>
      <c r="D86" s="19" t="s">
        <v>3760</v>
      </c>
      <c r="E86" s="19" t="s">
        <v>479</v>
      </c>
      <c r="F86" s="19" t="s">
        <v>480</v>
      </c>
      <c r="G86" s="19"/>
      <c r="H86" s="19" t="s">
        <v>1738</v>
      </c>
      <c r="I86" s="19" t="s">
        <v>1739</v>
      </c>
      <c r="J86" s="19" t="s">
        <v>1740</v>
      </c>
      <c r="K86" s="19" t="s">
        <v>1946</v>
      </c>
      <c r="L86" s="22">
        <v>43759</v>
      </c>
      <c r="M86" s="22">
        <v>43615</v>
      </c>
      <c r="N86" s="19">
        <v>2124</v>
      </c>
      <c r="O86" s="19"/>
      <c r="P86" s="19"/>
      <c r="Q86" s="22">
        <v>43843.431203703702</v>
      </c>
      <c r="R86" s="19" t="s">
        <v>485</v>
      </c>
      <c r="S86" s="19" t="s">
        <v>544</v>
      </c>
      <c r="T86" s="19"/>
      <c r="U86" s="19"/>
      <c r="V86" s="19"/>
      <c r="W86" s="19" t="s">
        <v>487</v>
      </c>
      <c r="X86" s="19" t="s">
        <v>38</v>
      </c>
      <c r="Y86" s="19" t="s">
        <v>68</v>
      </c>
      <c r="Z86" s="19">
        <v>246.96</v>
      </c>
      <c r="AA86" s="19">
        <v>0</v>
      </c>
      <c r="AB86" s="19">
        <v>0</v>
      </c>
      <c r="AC86" s="19">
        <v>0</v>
      </c>
      <c r="AD86" s="19">
        <v>246.96</v>
      </c>
      <c r="AE86" s="19" t="s">
        <v>14</v>
      </c>
      <c r="AF86" s="19" t="s">
        <v>11</v>
      </c>
      <c r="AG86" s="19" t="s">
        <v>488</v>
      </c>
      <c r="AH86" s="19"/>
      <c r="AI86" s="19" t="s">
        <v>489</v>
      </c>
      <c r="AJ86" s="7" t="s">
        <v>3761</v>
      </c>
      <c r="AK86" s="7" t="s">
        <v>3422</v>
      </c>
      <c r="AL86" s="19" t="s">
        <v>825</v>
      </c>
      <c r="AM86" s="19" t="s">
        <v>1948</v>
      </c>
      <c r="AN86" s="19"/>
      <c r="AO86" s="19" t="s">
        <v>657</v>
      </c>
      <c r="AP86" s="19"/>
      <c r="AQ86" s="19"/>
      <c r="AR86" s="19"/>
      <c r="AS86" s="19" t="s">
        <v>494</v>
      </c>
      <c r="AT86" s="19" t="s">
        <v>512</v>
      </c>
      <c r="AU86" s="19" t="s">
        <v>1738</v>
      </c>
      <c r="AV86" s="22">
        <v>43844.488900463002</v>
      </c>
      <c r="AW86" s="19" t="s">
        <v>496</v>
      </c>
      <c r="AX86" s="19"/>
      <c r="AY86" s="19" t="s">
        <v>2626</v>
      </c>
      <c r="AZ86" s="22">
        <v>43849.684050925898</v>
      </c>
      <c r="BA86" s="19" t="s">
        <v>3762</v>
      </c>
      <c r="BB86" s="19" t="s">
        <v>498</v>
      </c>
      <c r="BC86" s="19" t="s">
        <v>499</v>
      </c>
      <c r="BD86" s="19"/>
      <c r="BE86" s="19"/>
      <c r="BF86" s="19" t="s">
        <v>500</v>
      </c>
      <c r="BG86" s="19"/>
      <c r="BH86" s="19"/>
      <c r="BI86" s="19"/>
    </row>
    <row r="87" spans="1:66" ht="24" customHeight="1">
      <c r="A87" s="19" t="s">
        <v>3763</v>
      </c>
      <c r="B87" s="19" t="e">
        <f>VLOOKUP(A87,欧曼5月5日!B:C,2,FALSE)</f>
        <v>#N/A</v>
      </c>
      <c r="C87" s="19"/>
      <c r="D87" s="19" t="s">
        <v>3764</v>
      </c>
      <c r="E87" s="19" t="s">
        <v>479</v>
      </c>
      <c r="F87" s="19" t="s">
        <v>480</v>
      </c>
      <c r="G87" s="19"/>
      <c r="H87" s="19" t="s">
        <v>1738</v>
      </c>
      <c r="I87" s="19" t="s">
        <v>1739</v>
      </c>
      <c r="J87" s="19" t="s">
        <v>1740</v>
      </c>
      <c r="K87" s="19" t="s">
        <v>3765</v>
      </c>
      <c r="L87" s="22">
        <v>43759</v>
      </c>
      <c r="M87" s="22">
        <v>43616</v>
      </c>
      <c r="N87" s="19">
        <v>30848</v>
      </c>
      <c r="O87" s="19"/>
      <c r="P87" s="19"/>
      <c r="Q87" s="22">
        <v>43843.448668981502</v>
      </c>
      <c r="R87" s="19" t="s">
        <v>485</v>
      </c>
      <c r="S87" s="19" t="s">
        <v>544</v>
      </c>
      <c r="T87" s="19"/>
      <c r="U87" s="19"/>
      <c r="V87" s="19"/>
      <c r="W87" s="19" t="s">
        <v>487</v>
      </c>
      <c r="X87" s="19" t="s">
        <v>38</v>
      </c>
      <c r="Y87" s="19" t="s">
        <v>68</v>
      </c>
      <c r="Z87" s="19">
        <v>246.96</v>
      </c>
      <c r="AA87" s="19">
        <v>0</v>
      </c>
      <c r="AB87" s="19">
        <v>0</v>
      </c>
      <c r="AC87" s="19">
        <v>0</v>
      </c>
      <c r="AD87" s="19">
        <v>246.96</v>
      </c>
      <c r="AE87" s="19" t="s">
        <v>14</v>
      </c>
      <c r="AF87" s="19" t="s">
        <v>11</v>
      </c>
      <c r="AG87" s="19" t="s">
        <v>488</v>
      </c>
      <c r="AH87" s="19"/>
      <c r="AI87" s="19" t="s">
        <v>489</v>
      </c>
      <c r="AJ87" s="7" t="s">
        <v>3766</v>
      </c>
      <c r="AK87" s="7" t="s">
        <v>3422</v>
      </c>
      <c r="AL87" s="19" t="s">
        <v>825</v>
      </c>
      <c r="AM87" s="19" t="s">
        <v>3767</v>
      </c>
      <c r="AN87" s="19"/>
      <c r="AO87" s="19" t="s">
        <v>657</v>
      </c>
      <c r="AP87" s="19"/>
      <c r="AQ87" s="19"/>
      <c r="AR87" s="19"/>
      <c r="AS87" s="19" t="s">
        <v>494</v>
      </c>
      <c r="AT87" s="19" t="s">
        <v>512</v>
      </c>
      <c r="AU87" s="19" t="s">
        <v>1738</v>
      </c>
      <c r="AV87" s="22">
        <v>43844.488819444399</v>
      </c>
      <c r="AW87" s="19" t="s">
        <v>496</v>
      </c>
      <c r="AX87" s="19"/>
      <c r="AY87" s="19" t="s">
        <v>2626</v>
      </c>
      <c r="AZ87" s="22">
        <v>43849.684282407397</v>
      </c>
      <c r="BA87" s="19" t="s">
        <v>3768</v>
      </c>
      <c r="BB87" s="19" t="s">
        <v>498</v>
      </c>
      <c r="BC87" s="19" t="s">
        <v>499</v>
      </c>
      <c r="BD87" s="19"/>
      <c r="BE87" s="19"/>
      <c r="BF87" s="19" t="s">
        <v>500</v>
      </c>
      <c r="BG87" s="19"/>
      <c r="BH87" s="19"/>
      <c r="BI87" s="19"/>
    </row>
    <row r="88" spans="1:66" ht="24" customHeight="1">
      <c r="A88" s="19" t="s">
        <v>3769</v>
      </c>
      <c r="B88" s="19" t="e">
        <f>VLOOKUP(A88,欧曼5月5日!B:C,2,FALSE)</f>
        <v>#N/A</v>
      </c>
      <c r="C88" s="19"/>
      <c r="D88" s="19" t="s">
        <v>3770</v>
      </c>
      <c r="E88" s="19" t="s">
        <v>479</v>
      </c>
      <c r="F88" s="19" t="s">
        <v>480</v>
      </c>
      <c r="G88" s="19"/>
      <c r="H88" s="19" t="s">
        <v>1738</v>
      </c>
      <c r="I88" s="19" t="s">
        <v>1739</v>
      </c>
      <c r="J88" s="19" t="s">
        <v>1740</v>
      </c>
      <c r="K88" s="19" t="s">
        <v>2681</v>
      </c>
      <c r="L88" s="22">
        <v>43759</v>
      </c>
      <c r="M88" s="22">
        <v>43616</v>
      </c>
      <c r="N88" s="19">
        <v>29741</v>
      </c>
      <c r="O88" s="19"/>
      <c r="P88" s="19"/>
      <c r="Q88" s="22">
        <v>43843.4706365741</v>
      </c>
      <c r="R88" s="19" t="s">
        <v>485</v>
      </c>
      <c r="S88" s="19" t="s">
        <v>544</v>
      </c>
      <c r="T88" s="19"/>
      <c r="U88" s="19"/>
      <c r="V88" s="19"/>
      <c r="W88" s="19" t="s">
        <v>1266</v>
      </c>
      <c r="X88" s="19" t="s">
        <v>38</v>
      </c>
      <c r="Y88" s="19" t="s">
        <v>68</v>
      </c>
      <c r="Z88" s="19">
        <v>246.96</v>
      </c>
      <c r="AA88" s="19">
        <v>0</v>
      </c>
      <c r="AB88" s="19">
        <v>0</v>
      </c>
      <c r="AC88" s="19">
        <v>0</v>
      </c>
      <c r="AD88" s="19">
        <v>246.96</v>
      </c>
      <c r="AE88" s="19" t="s">
        <v>14</v>
      </c>
      <c r="AF88" s="19" t="s">
        <v>11</v>
      </c>
      <c r="AG88" s="19" t="s">
        <v>488</v>
      </c>
      <c r="AH88" s="19"/>
      <c r="AI88" s="19" t="s">
        <v>1267</v>
      </c>
      <c r="AJ88" s="7" t="s">
        <v>3771</v>
      </c>
      <c r="AK88" s="7" t="s">
        <v>3422</v>
      </c>
      <c r="AL88" s="19" t="s">
        <v>825</v>
      </c>
      <c r="AM88" s="19" t="s">
        <v>2682</v>
      </c>
      <c r="AN88" s="19"/>
      <c r="AO88" s="19" t="s">
        <v>657</v>
      </c>
      <c r="AP88" s="19"/>
      <c r="AQ88" s="19"/>
      <c r="AR88" s="19"/>
      <c r="AS88" s="19" t="s">
        <v>494</v>
      </c>
      <c r="AT88" s="19" t="s">
        <v>512</v>
      </c>
      <c r="AU88" s="19" t="s">
        <v>1738</v>
      </c>
      <c r="AV88" s="22">
        <v>43844.487210648098</v>
      </c>
      <c r="AW88" s="19" t="s">
        <v>496</v>
      </c>
      <c r="AX88" s="19"/>
      <c r="AY88" s="19" t="s">
        <v>2626</v>
      </c>
      <c r="AZ88" s="22">
        <v>43849.684490740699</v>
      </c>
      <c r="BA88" s="19" t="s">
        <v>3772</v>
      </c>
      <c r="BB88" s="19" t="s">
        <v>498</v>
      </c>
      <c r="BC88" s="19" t="s">
        <v>499</v>
      </c>
      <c r="BD88" s="19"/>
      <c r="BE88" s="19"/>
      <c r="BF88" s="19" t="s">
        <v>500</v>
      </c>
      <c r="BG88" s="19"/>
      <c r="BH88" s="19"/>
      <c r="BI88" s="19"/>
    </row>
    <row r="89" spans="1:66" ht="24" customHeight="1">
      <c r="A89" s="19" t="s">
        <v>394</v>
      </c>
      <c r="B89" s="19" t="str">
        <f>VLOOKUP(A89,欧曼5月5日!B:C,2,FALSE)</f>
        <v>RCMFT006956202001140002</v>
      </c>
      <c r="C89" s="19"/>
      <c r="D89" s="19" t="s">
        <v>3773</v>
      </c>
      <c r="E89" s="19" t="s">
        <v>479</v>
      </c>
      <c r="F89" s="19" t="s">
        <v>480</v>
      </c>
      <c r="G89" s="19"/>
      <c r="H89" s="19" t="s">
        <v>593</v>
      </c>
      <c r="I89" s="19" t="s">
        <v>594</v>
      </c>
      <c r="J89" s="19" t="s">
        <v>595</v>
      </c>
      <c r="K89" s="19" t="s">
        <v>3774</v>
      </c>
      <c r="L89" s="22">
        <v>43308</v>
      </c>
      <c r="M89" s="22">
        <v>43287</v>
      </c>
      <c r="N89" s="19">
        <v>119190</v>
      </c>
      <c r="O89" s="19"/>
      <c r="P89" s="19"/>
      <c r="Q89" s="22">
        <v>43843.798263888901</v>
      </c>
      <c r="R89" s="19" t="s">
        <v>485</v>
      </c>
      <c r="S89" s="19" t="s">
        <v>486</v>
      </c>
      <c r="T89" s="19"/>
      <c r="U89" s="19"/>
      <c r="V89" s="19"/>
      <c r="W89" s="19" t="s">
        <v>505</v>
      </c>
      <c r="X89" s="19" t="s">
        <v>233</v>
      </c>
      <c r="Y89" s="19" t="s">
        <v>232</v>
      </c>
      <c r="Z89" s="19">
        <v>111.72</v>
      </c>
      <c r="AA89" s="19">
        <v>265.44</v>
      </c>
      <c r="AB89" s="19">
        <v>0</v>
      </c>
      <c r="AC89" s="19">
        <v>71.668800000000005</v>
      </c>
      <c r="AD89" s="19">
        <v>448.8288</v>
      </c>
      <c r="AE89" s="19" t="s">
        <v>14</v>
      </c>
      <c r="AF89" s="19" t="s">
        <v>11</v>
      </c>
      <c r="AG89" s="19" t="s">
        <v>488</v>
      </c>
      <c r="AH89" s="19" t="s">
        <v>3775</v>
      </c>
      <c r="AI89" s="19" t="s">
        <v>507</v>
      </c>
      <c r="AJ89" s="7" t="s">
        <v>599</v>
      </c>
      <c r="AK89" s="7" t="s">
        <v>3513</v>
      </c>
      <c r="AL89" s="19" t="s">
        <v>600</v>
      </c>
      <c r="AM89" s="19" t="s">
        <v>3776</v>
      </c>
      <c r="AN89" s="19" t="s">
        <v>523</v>
      </c>
      <c r="AO89" s="19" t="s">
        <v>511</v>
      </c>
      <c r="AP89" s="19"/>
      <c r="AQ89" s="19"/>
      <c r="AR89" s="19"/>
      <c r="AS89" s="19" t="s">
        <v>494</v>
      </c>
      <c r="AT89" s="19" t="s">
        <v>512</v>
      </c>
      <c r="AU89" s="19" t="s">
        <v>602</v>
      </c>
      <c r="AV89" s="22">
        <v>43844.380717592598</v>
      </c>
      <c r="AW89" s="19" t="s">
        <v>496</v>
      </c>
      <c r="AX89" s="19"/>
      <c r="AY89" s="19" t="s">
        <v>2594</v>
      </c>
      <c r="AZ89" s="22">
        <v>43846.908275463</v>
      </c>
      <c r="BA89" s="19" t="s">
        <v>3777</v>
      </c>
      <c r="BB89" s="19" t="s">
        <v>498</v>
      </c>
      <c r="BC89" s="19" t="s">
        <v>499</v>
      </c>
      <c r="BD89" s="19"/>
      <c r="BE89" s="19"/>
      <c r="BF89" s="19" t="s">
        <v>500</v>
      </c>
      <c r="BG89" s="19"/>
      <c r="BH89" s="19"/>
      <c r="BI89" s="19"/>
      <c r="BJ89" s="7"/>
      <c r="BK89" s="12" t="str">
        <f>VLOOKUP(B89,'3月'!C:L,9,FALSE)</f>
        <v>阻尼器连接处断裂</v>
      </c>
      <c r="BL89" s="12"/>
      <c r="BM89" s="12" t="str">
        <f>VLOOKUP(B89,'3月'!C:L,10,FALSE)</f>
        <v>河北工厂</v>
      </c>
      <c r="BN89" s="12"/>
    </row>
    <row r="90" spans="1:66" ht="24" customHeight="1">
      <c r="A90" s="19" t="s">
        <v>3778</v>
      </c>
      <c r="B90" s="19" t="e">
        <f>VLOOKUP(A90,欧曼5月5日!B:C,2,FALSE)</f>
        <v>#N/A</v>
      </c>
      <c r="C90" s="19"/>
      <c r="D90" s="19" t="s">
        <v>3779</v>
      </c>
      <c r="E90" s="19" t="s">
        <v>479</v>
      </c>
      <c r="F90" s="19" t="s">
        <v>480</v>
      </c>
      <c r="G90" s="19"/>
      <c r="H90" s="19" t="s">
        <v>1008</v>
      </c>
      <c r="I90" s="19" t="s">
        <v>1009</v>
      </c>
      <c r="J90" s="19" t="s">
        <v>1010</v>
      </c>
      <c r="K90" s="19" t="s">
        <v>3780</v>
      </c>
      <c r="L90" s="22">
        <v>43390</v>
      </c>
      <c r="M90" s="22">
        <v>43286</v>
      </c>
      <c r="N90" s="19">
        <v>125197</v>
      </c>
      <c r="O90" s="19"/>
      <c r="P90" s="19"/>
      <c r="Q90" s="22">
        <v>43843.1328587963</v>
      </c>
      <c r="R90" s="19" t="s">
        <v>485</v>
      </c>
      <c r="S90" s="19" t="s">
        <v>486</v>
      </c>
      <c r="T90" s="19"/>
      <c r="U90" s="19"/>
      <c r="V90" s="19"/>
      <c r="W90" s="19" t="s">
        <v>505</v>
      </c>
      <c r="X90" s="19" t="s">
        <v>38</v>
      </c>
      <c r="Y90" s="19" t="s">
        <v>37</v>
      </c>
      <c r="Z90" s="19">
        <v>105.84</v>
      </c>
      <c r="AA90" s="19">
        <v>2507</v>
      </c>
      <c r="AB90" s="19">
        <v>0</v>
      </c>
      <c r="AC90" s="19">
        <v>676.89</v>
      </c>
      <c r="AD90" s="19">
        <v>3289.73</v>
      </c>
      <c r="AE90" s="19" t="s">
        <v>14</v>
      </c>
      <c r="AF90" s="19" t="s">
        <v>11</v>
      </c>
      <c r="AG90" s="19" t="s">
        <v>488</v>
      </c>
      <c r="AH90" s="19" t="s">
        <v>3781</v>
      </c>
      <c r="AI90" s="19" t="s">
        <v>507</v>
      </c>
      <c r="AJ90" s="7" t="s">
        <v>3782</v>
      </c>
      <c r="AK90" s="7" t="s">
        <v>3422</v>
      </c>
      <c r="AL90" s="19" t="s">
        <v>665</v>
      </c>
      <c r="AM90" s="19" t="s">
        <v>3783</v>
      </c>
      <c r="AN90" s="19"/>
      <c r="AO90" s="19" t="s">
        <v>585</v>
      </c>
      <c r="AP90" s="19"/>
      <c r="AQ90" s="19"/>
      <c r="AR90" s="19"/>
      <c r="AS90" s="19" t="s">
        <v>494</v>
      </c>
      <c r="AT90" s="19" t="s">
        <v>495</v>
      </c>
      <c r="AU90" s="19" t="s">
        <v>1015</v>
      </c>
      <c r="AV90" s="22">
        <v>43843.708414351902</v>
      </c>
      <c r="AW90" s="19" t="s">
        <v>496</v>
      </c>
      <c r="AX90" s="19"/>
      <c r="AY90" s="19" t="s">
        <v>1241</v>
      </c>
      <c r="AZ90" s="22">
        <v>43847.605636574102</v>
      </c>
      <c r="BA90" s="19" t="s">
        <v>3784</v>
      </c>
      <c r="BB90" s="19" t="s">
        <v>498</v>
      </c>
      <c r="BC90" s="19" t="s">
        <v>499</v>
      </c>
      <c r="BD90" s="19"/>
      <c r="BE90" s="19"/>
      <c r="BF90" s="19" t="s">
        <v>500</v>
      </c>
      <c r="BG90" s="19"/>
      <c r="BH90" s="19"/>
      <c r="BI90" s="19"/>
    </row>
    <row r="91" spans="1:66" ht="24" customHeight="1">
      <c r="A91" s="19" t="s">
        <v>3785</v>
      </c>
      <c r="B91" s="19" t="e">
        <f>VLOOKUP(A91,欧曼5月5日!B:C,2,FALSE)</f>
        <v>#N/A</v>
      </c>
      <c r="C91" s="19"/>
      <c r="D91" s="19" t="s">
        <v>3786</v>
      </c>
      <c r="E91" s="19" t="s">
        <v>479</v>
      </c>
      <c r="F91" s="19" t="s">
        <v>480</v>
      </c>
      <c r="G91" s="19"/>
      <c r="H91" s="19" t="s">
        <v>579</v>
      </c>
      <c r="I91" s="19" t="s">
        <v>580</v>
      </c>
      <c r="J91" s="19" t="s">
        <v>581</v>
      </c>
      <c r="K91" s="19" t="s">
        <v>3787</v>
      </c>
      <c r="L91" s="22">
        <v>43794</v>
      </c>
      <c r="M91" s="22">
        <v>43571</v>
      </c>
      <c r="N91" s="19">
        <v>3646</v>
      </c>
      <c r="O91" s="19"/>
      <c r="P91" s="19"/>
      <c r="Q91" s="22">
        <v>43843.585682870398</v>
      </c>
      <c r="R91" s="19" t="s">
        <v>485</v>
      </c>
      <c r="S91" s="19" t="s">
        <v>486</v>
      </c>
      <c r="T91" s="19"/>
      <c r="U91" s="19"/>
      <c r="V91" s="19"/>
      <c r="W91" s="19" t="s">
        <v>487</v>
      </c>
      <c r="X91" s="19" t="s">
        <v>38</v>
      </c>
      <c r="Y91" s="19" t="s">
        <v>95</v>
      </c>
      <c r="Z91" s="19">
        <v>246.96</v>
      </c>
      <c r="AA91" s="19">
        <v>0</v>
      </c>
      <c r="AB91" s="19">
        <v>0</v>
      </c>
      <c r="AC91" s="19">
        <v>0</v>
      </c>
      <c r="AD91" s="19">
        <v>246.96</v>
      </c>
      <c r="AE91" s="19" t="s">
        <v>14</v>
      </c>
      <c r="AF91" s="19" t="s">
        <v>11</v>
      </c>
      <c r="AG91" s="19" t="s">
        <v>488</v>
      </c>
      <c r="AH91" s="19"/>
      <c r="AI91" s="19" t="s">
        <v>489</v>
      </c>
      <c r="AJ91" s="7" t="s">
        <v>3788</v>
      </c>
      <c r="AK91" s="7" t="s">
        <v>3154</v>
      </c>
      <c r="AL91" s="19" t="s">
        <v>491</v>
      </c>
      <c r="AM91" s="19" t="s">
        <v>3789</v>
      </c>
      <c r="AN91" s="19"/>
      <c r="AO91" s="19" t="s">
        <v>585</v>
      </c>
      <c r="AP91" s="19"/>
      <c r="AQ91" s="19"/>
      <c r="AR91" s="19"/>
      <c r="AS91" s="19" t="s">
        <v>950</v>
      </c>
      <c r="AT91" s="19" t="s">
        <v>512</v>
      </c>
      <c r="AU91" s="19" t="s">
        <v>586</v>
      </c>
      <c r="AV91" s="22">
        <v>43843.6706597222</v>
      </c>
      <c r="AW91" s="19" t="s">
        <v>496</v>
      </c>
      <c r="AX91" s="19"/>
      <c r="AY91" s="19" t="s">
        <v>2303</v>
      </c>
      <c r="AZ91" s="22">
        <v>43849.706134259301</v>
      </c>
      <c r="BA91" s="19" t="s">
        <v>3790</v>
      </c>
      <c r="BB91" s="19" t="s">
        <v>498</v>
      </c>
      <c r="BC91" s="19" t="s">
        <v>499</v>
      </c>
      <c r="BD91" s="19"/>
      <c r="BE91" s="19"/>
      <c r="BF91" s="19" t="s">
        <v>500</v>
      </c>
      <c r="BG91" s="19"/>
      <c r="BH91" s="19"/>
      <c r="BI91" s="19"/>
    </row>
    <row r="92" spans="1:66" ht="24" customHeight="1">
      <c r="A92" s="19" t="s">
        <v>3791</v>
      </c>
      <c r="B92" s="19" t="e">
        <f>VLOOKUP(A92,欧曼5月5日!B:C,2,FALSE)</f>
        <v>#N/A</v>
      </c>
      <c r="C92" s="19"/>
      <c r="D92" s="19" t="s">
        <v>3792</v>
      </c>
      <c r="E92" s="19" t="s">
        <v>479</v>
      </c>
      <c r="F92" s="19" t="s">
        <v>480</v>
      </c>
      <c r="G92" s="19"/>
      <c r="H92" s="19" t="s">
        <v>1583</v>
      </c>
      <c r="I92" s="19" t="s">
        <v>1584</v>
      </c>
      <c r="J92" s="19" t="s">
        <v>1585</v>
      </c>
      <c r="K92" s="19" t="s">
        <v>3793</v>
      </c>
      <c r="L92" s="22">
        <v>43735</v>
      </c>
      <c r="M92" s="22">
        <v>43672</v>
      </c>
      <c r="N92" s="19">
        <v>48751</v>
      </c>
      <c r="O92" s="19"/>
      <c r="P92" s="19"/>
      <c r="Q92" s="22">
        <v>43843.509456018503</v>
      </c>
      <c r="R92" s="19" t="s">
        <v>485</v>
      </c>
      <c r="S92" s="19" t="s">
        <v>486</v>
      </c>
      <c r="T92" s="19"/>
      <c r="U92" s="19"/>
      <c r="V92" s="19"/>
      <c r="W92" s="19" t="s">
        <v>545</v>
      </c>
      <c r="X92" s="19" t="s">
        <v>38</v>
      </c>
      <c r="Y92" s="19" t="s">
        <v>100</v>
      </c>
      <c r="Z92" s="19">
        <v>246.96</v>
      </c>
      <c r="AA92" s="19">
        <v>3158.75</v>
      </c>
      <c r="AB92" s="19">
        <v>0</v>
      </c>
      <c r="AC92" s="19">
        <v>852.86249999999995</v>
      </c>
      <c r="AD92" s="19">
        <v>4258.5725000000002</v>
      </c>
      <c r="AE92" s="19" t="s">
        <v>14</v>
      </c>
      <c r="AF92" s="19" t="s">
        <v>11</v>
      </c>
      <c r="AG92" s="19" t="s">
        <v>488</v>
      </c>
      <c r="AH92" s="19" t="s">
        <v>3794</v>
      </c>
      <c r="AI92" s="19" t="s">
        <v>547</v>
      </c>
      <c r="AJ92" s="7" t="s">
        <v>3795</v>
      </c>
      <c r="AK92" s="7" t="s">
        <v>3154</v>
      </c>
      <c r="AL92" s="19" t="s">
        <v>665</v>
      </c>
      <c r="AM92" s="19" t="s">
        <v>3796</v>
      </c>
      <c r="AN92" s="19"/>
      <c r="AO92" s="19" t="s">
        <v>675</v>
      </c>
      <c r="AP92" s="19"/>
      <c r="AQ92" s="19"/>
      <c r="AR92" s="19"/>
      <c r="AS92" s="19" t="s">
        <v>499</v>
      </c>
      <c r="AT92" s="19" t="s">
        <v>495</v>
      </c>
      <c r="AU92" s="19" t="s">
        <v>1583</v>
      </c>
      <c r="AV92" s="22">
        <v>43843.651388888902</v>
      </c>
      <c r="AW92" s="19" t="s">
        <v>496</v>
      </c>
      <c r="AX92" s="19"/>
      <c r="AY92" s="19" t="s">
        <v>2303</v>
      </c>
      <c r="AZ92" s="22">
        <v>43850.636145833298</v>
      </c>
      <c r="BA92" s="19" t="s">
        <v>3797</v>
      </c>
      <c r="BB92" s="19" t="s">
        <v>498</v>
      </c>
      <c r="BC92" s="19" t="s">
        <v>499</v>
      </c>
      <c r="BD92" s="19"/>
      <c r="BE92" s="19"/>
      <c r="BF92" s="19" t="s">
        <v>500</v>
      </c>
      <c r="BG92" s="19"/>
      <c r="BH92" s="19"/>
      <c r="BI92" s="19"/>
    </row>
    <row r="93" spans="1:66" ht="24" customHeight="1">
      <c r="A93" s="19" t="s">
        <v>35</v>
      </c>
      <c r="B93" s="19" t="str">
        <f>VLOOKUP(A93,欧曼5月5日!B:C,2,FALSE)</f>
        <v>RCMFT000079472202001130005</v>
      </c>
      <c r="C93" s="19"/>
      <c r="D93" s="19" t="s">
        <v>3798</v>
      </c>
      <c r="E93" s="19" t="s">
        <v>628</v>
      </c>
      <c r="F93" s="19" t="s">
        <v>480</v>
      </c>
      <c r="G93" s="19"/>
      <c r="H93" s="19" t="s">
        <v>3799</v>
      </c>
      <c r="I93" s="19" t="s">
        <v>3800</v>
      </c>
      <c r="J93" s="19" t="s">
        <v>3801</v>
      </c>
      <c r="K93" s="19" t="s">
        <v>3802</v>
      </c>
      <c r="L93" s="22">
        <v>43566</v>
      </c>
      <c r="M93" s="22">
        <v>43464</v>
      </c>
      <c r="N93" s="19">
        <v>63238</v>
      </c>
      <c r="O93" s="19"/>
      <c r="P93" s="19"/>
      <c r="Q93" s="22">
        <v>43842.332060185203</v>
      </c>
      <c r="R93" s="19" t="s">
        <v>485</v>
      </c>
      <c r="S93" s="19" t="s">
        <v>486</v>
      </c>
      <c r="T93" s="19" t="s">
        <v>3101</v>
      </c>
      <c r="U93" s="19"/>
      <c r="V93" s="19"/>
      <c r="W93" s="19" t="s">
        <v>531</v>
      </c>
      <c r="X93" s="19" t="s">
        <v>38</v>
      </c>
      <c r="Y93" s="19" t="s">
        <v>37</v>
      </c>
      <c r="Z93" s="19">
        <v>246.96</v>
      </c>
      <c r="AA93" s="19">
        <v>2507</v>
      </c>
      <c r="AB93" s="19">
        <v>0</v>
      </c>
      <c r="AC93" s="19">
        <v>676.89</v>
      </c>
      <c r="AD93" s="19">
        <v>3430.85</v>
      </c>
      <c r="AE93" s="19" t="s">
        <v>14</v>
      </c>
      <c r="AF93" s="19" t="s">
        <v>11</v>
      </c>
      <c r="AG93" s="19" t="s">
        <v>488</v>
      </c>
      <c r="AH93" s="19"/>
      <c r="AI93" s="19" t="s">
        <v>533</v>
      </c>
      <c r="AJ93" s="7" t="s">
        <v>3803</v>
      </c>
      <c r="AK93" s="7" t="s">
        <v>3513</v>
      </c>
      <c r="AL93" s="19" t="s">
        <v>665</v>
      </c>
      <c r="AM93" s="19" t="s">
        <v>3804</v>
      </c>
      <c r="AN93" s="19" t="s">
        <v>523</v>
      </c>
      <c r="AO93" s="19" t="s">
        <v>585</v>
      </c>
      <c r="AP93" s="19"/>
      <c r="AQ93" s="19"/>
      <c r="AR93" s="19"/>
      <c r="AS93" s="19" t="s">
        <v>499</v>
      </c>
      <c r="AT93" s="19" t="s">
        <v>512</v>
      </c>
      <c r="AU93" s="19" t="s">
        <v>3799</v>
      </c>
      <c r="AV93" s="22">
        <v>43843.4845138889</v>
      </c>
      <c r="AW93" s="19" t="s">
        <v>496</v>
      </c>
      <c r="AX93" s="19"/>
      <c r="AY93" s="19" t="s">
        <v>3285</v>
      </c>
      <c r="AZ93" s="22">
        <v>43849.412557870397</v>
      </c>
      <c r="BA93" s="19" t="s">
        <v>3805</v>
      </c>
      <c r="BB93" s="19" t="s">
        <v>498</v>
      </c>
      <c r="BC93" s="19" t="s">
        <v>499</v>
      </c>
      <c r="BD93" s="19"/>
      <c r="BE93" s="19"/>
      <c r="BF93" s="19" t="s">
        <v>500</v>
      </c>
      <c r="BG93" s="19"/>
      <c r="BH93" s="19"/>
      <c r="BI93" s="19"/>
      <c r="BJ93" s="7"/>
      <c r="BK93" s="12" t="str">
        <f>VLOOKUP(B93,'3月'!C:L,9,FALSE)</f>
        <v>气缸无法打开</v>
      </c>
      <c r="BL93" s="12"/>
      <c r="BM93" s="12" t="str">
        <f>VLOOKUP(B93,'3月'!C:L,10,FALSE)</f>
        <v>河北/安路普</v>
      </c>
      <c r="BN93" s="12"/>
    </row>
    <row r="94" spans="1:66" ht="24" customHeight="1">
      <c r="A94" s="19" t="s">
        <v>378</v>
      </c>
      <c r="B94" s="19" t="str">
        <f>VLOOKUP(A94,欧曼5月5日!B:C,2,FALSE)</f>
        <v>RCMFT010958202001130024</v>
      </c>
      <c r="C94" s="19"/>
      <c r="D94" s="19" t="s">
        <v>3806</v>
      </c>
      <c r="E94" s="19" t="s">
        <v>479</v>
      </c>
      <c r="F94" s="19" t="s">
        <v>480</v>
      </c>
      <c r="G94" s="19"/>
      <c r="H94" s="19" t="s">
        <v>2472</v>
      </c>
      <c r="I94" s="19" t="s">
        <v>2473</v>
      </c>
      <c r="J94" s="19" t="s">
        <v>2474</v>
      </c>
      <c r="K94" s="19" t="s">
        <v>3807</v>
      </c>
      <c r="L94" s="22">
        <v>43558</v>
      </c>
      <c r="M94" s="22">
        <v>43538</v>
      </c>
      <c r="N94" s="19">
        <v>120460</v>
      </c>
      <c r="O94" s="19"/>
      <c r="P94" s="19"/>
      <c r="Q94" s="22">
        <v>43841.672476851803</v>
      </c>
      <c r="R94" s="19" t="s">
        <v>485</v>
      </c>
      <c r="S94" s="19" t="s">
        <v>486</v>
      </c>
      <c r="T94" s="19"/>
      <c r="U94" s="19"/>
      <c r="V94" s="19"/>
      <c r="W94" s="19" t="s">
        <v>487</v>
      </c>
      <c r="X94" s="19" t="s">
        <v>13</v>
      </c>
      <c r="Y94" s="19" t="s">
        <v>12</v>
      </c>
      <c r="Z94" s="19">
        <v>223.44</v>
      </c>
      <c r="AA94" s="19">
        <v>453.46</v>
      </c>
      <c r="AB94" s="19">
        <v>0</v>
      </c>
      <c r="AC94" s="19">
        <v>122.4342</v>
      </c>
      <c r="AD94" s="19">
        <v>799.33420000000001</v>
      </c>
      <c r="AE94" s="19" t="s">
        <v>14</v>
      </c>
      <c r="AF94" s="19" t="s">
        <v>11</v>
      </c>
      <c r="AG94" s="19" t="s">
        <v>488</v>
      </c>
      <c r="AH94" s="19" t="s">
        <v>3808</v>
      </c>
      <c r="AI94" s="19" t="s">
        <v>489</v>
      </c>
      <c r="AJ94" s="7" t="s">
        <v>3809</v>
      </c>
      <c r="AK94" s="7" t="s">
        <v>3154</v>
      </c>
      <c r="AL94" s="19" t="s">
        <v>535</v>
      </c>
      <c r="AM94" s="19" t="s">
        <v>3810</v>
      </c>
      <c r="AN94" s="19" t="s">
        <v>523</v>
      </c>
      <c r="AO94" s="19" t="s">
        <v>1365</v>
      </c>
      <c r="AP94" s="19"/>
      <c r="AQ94" s="19"/>
      <c r="AR94" s="19"/>
      <c r="AS94" s="19" t="s">
        <v>494</v>
      </c>
      <c r="AT94" s="19" t="s">
        <v>512</v>
      </c>
      <c r="AU94" s="19" t="s">
        <v>2472</v>
      </c>
      <c r="AV94" s="22">
        <v>43843.473229166702</v>
      </c>
      <c r="AW94" s="19" t="s">
        <v>496</v>
      </c>
      <c r="AX94" s="19"/>
      <c r="AY94" s="19" t="s">
        <v>1735</v>
      </c>
      <c r="AZ94" s="22">
        <v>43847.727557870399</v>
      </c>
      <c r="BA94" s="19" t="s">
        <v>3811</v>
      </c>
      <c r="BB94" s="19" t="s">
        <v>498</v>
      </c>
      <c r="BC94" s="19" t="s">
        <v>499</v>
      </c>
      <c r="BD94" s="19"/>
      <c r="BE94" s="19"/>
      <c r="BF94" s="19" t="s">
        <v>500</v>
      </c>
      <c r="BG94" s="19"/>
      <c r="BH94" s="19"/>
      <c r="BI94" s="19"/>
      <c r="BJ94" s="7"/>
      <c r="BK94" s="12" t="str">
        <f>VLOOKUP(B94,'3月'!C:L,9,FALSE)</f>
        <v>气悬浮失效</v>
      </c>
      <c r="BL94" s="12"/>
      <c r="BM94" s="12" t="str">
        <f>VLOOKUP(B94,'3月'!C:L,10,FALSE)</f>
        <v>安路普</v>
      </c>
      <c r="BN94" s="12"/>
    </row>
    <row r="95" spans="1:66" ht="24" customHeight="1">
      <c r="A95" s="19" t="s">
        <v>3812</v>
      </c>
      <c r="B95" s="19" t="e">
        <f>VLOOKUP(A95,欧曼5月5日!B:C,2,FALSE)</f>
        <v>#N/A</v>
      </c>
      <c r="C95" s="19"/>
      <c r="D95" s="19" t="s">
        <v>3813</v>
      </c>
      <c r="E95" s="19" t="s">
        <v>479</v>
      </c>
      <c r="F95" s="19" t="s">
        <v>480</v>
      </c>
      <c r="G95" s="19"/>
      <c r="H95" s="19" t="s">
        <v>3814</v>
      </c>
      <c r="I95" s="19" t="s">
        <v>3815</v>
      </c>
      <c r="J95" s="19" t="s">
        <v>3816</v>
      </c>
      <c r="K95" s="19" t="s">
        <v>3817</v>
      </c>
      <c r="L95" s="22">
        <v>43684</v>
      </c>
      <c r="M95" s="22">
        <v>43570</v>
      </c>
      <c r="N95" s="19">
        <v>61864</v>
      </c>
      <c r="O95" s="19"/>
      <c r="P95" s="19"/>
      <c r="Q95" s="22">
        <v>43842.665914351797</v>
      </c>
      <c r="R95" s="19" t="s">
        <v>485</v>
      </c>
      <c r="S95" s="19" t="s">
        <v>486</v>
      </c>
      <c r="T95" s="19"/>
      <c r="U95" s="19"/>
      <c r="V95" s="19"/>
      <c r="W95" s="19" t="s">
        <v>545</v>
      </c>
      <c r="X95" s="19" t="s">
        <v>38</v>
      </c>
      <c r="Y95" s="19" t="s">
        <v>95</v>
      </c>
      <c r="Z95" s="19">
        <v>223.44</v>
      </c>
      <c r="AA95" s="19">
        <v>0</v>
      </c>
      <c r="AB95" s="19">
        <v>0</v>
      </c>
      <c r="AC95" s="19">
        <v>0</v>
      </c>
      <c r="AD95" s="19">
        <v>223.44</v>
      </c>
      <c r="AE95" s="19" t="s">
        <v>14</v>
      </c>
      <c r="AF95" s="19" t="s">
        <v>11</v>
      </c>
      <c r="AG95" s="19" t="s">
        <v>488</v>
      </c>
      <c r="AH95" s="19"/>
      <c r="AI95" s="19" t="s">
        <v>547</v>
      </c>
      <c r="AJ95" s="7" t="s">
        <v>3818</v>
      </c>
      <c r="AK95" s="7" t="s">
        <v>3422</v>
      </c>
      <c r="AL95" s="19" t="s">
        <v>1213</v>
      </c>
      <c r="AM95" s="19" t="s">
        <v>3819</v>
      </c>
      <c r="AN95" s="19"/>
      <c r="AO95" s="19" t="s">
        <v>1289</v>
      </c>
      <c r="AP95" s="19"/>
      <c r="AQ95" s="19"/>
      <c r="AR95" s="19"/>
      <c r="AS95" s="19" t="s">
        <v>494</v>
      </c>
      <c r="AT95" s="19" t="s">
        <v>512</v>
      </c>
      <c r="AU95" s="19" t="s">
        <v>3814</v>
      </c>
      <c r="AV95" s="22">
        <v>43842.716400463003</v>
      </c>
      <c r="AW95" s="19" t="s">
        <v>496</v>
      </c>
      <c r="AX95" s="19"/>
      <c r="AY95" s="19" t="s">
        <v>2626</v>
      </c>
      <c r="AZ95" s="22">
        <v>43847.583657407398</v>
      </c>
      <c r="BA95" s="19" t="s">
        <v>3820</v>
      </c>
      <c r="BB95" s="19" t="s">
        <v>498</v>
      </c>
      <c r="BC95" s="19" t="s">
        <v>499</v>
      </c>
      <c r="BD95" s="19"/>
      <c r="BE95" s="19"/>
      <c r="BF95" s="19" t="s">
        <v>500</v>
      </c>
      <c r="BG95" s="19"/>
      <c r="BH95" s="19"/>
      <c r="BI95" s="19"/>
    </row>
    <row r="96" spans="1:66" ht="24" customHeight="1">
      <c r="A96" s="19" t="s">
        <v>3821</v>
      </c>
      <c r="B96" s="19" t="e">
        <f>VLOOKUP(A96,欧曼5月5日!B:C,2,FALSE)</f>
        <v>#N/A</v>
      </c>
      <c r="C96" s="19"/>
      <c r="D96" s="19" t="s">
        <v>3822</v>
      </c>
      <c r="E96" s="19" t="s">
        <v>479</v>
      </c>
      <c r="F96" s="19" t="s">
        <v>480</v>
      </c>
      <c r="G96" s="19"/>
      <c r="H96" s="19" t="s">
        <v>3823</v>
      </c>
      <c r="I96" s="19" t="s">
        <v>3824</v>
      </c>
      <c r="J96" s="19" t="s">
        <v>3825</v>
      </c>
      <c r="K96" s="19" t="s">
        <v>3826</v>
      </c>
      <c r="L96" s="22">
        <v>43538</v>
      </c>
      <c r="M96" s="22">
        <v>43395</v>
      </c>
      <c r="N96" s="19">
        <v>164978</v>
      </c>
      <c r="O96" s="19"/>
      <c r="P96" s="19"/>
      <c r="Q96" s="22">
        <v>43842.692581018498</v>
      </c>
      <c r="R96" s="19" t="s">
        <v>485</v>
      </c>
      <c r="S96" s="19" t="s">
        <v>486</v>
      </c>
      <c r="T96" s="19"/>
      <c r="U96" s="19"/>
      <c r="V96" s="19"/>
      <c r="W96" s="19" t="s">
        <v>487</v>
      </c>
      <c r="X96" s="19" t="s">
        <v>38</v>
      </c>
      <c r="Y96" s="19" t="s">
        <v>37</v>
      </c>
      <c r="Z96" s="19">
        <v>111.72</v>
      </c>
      <c r="AA96" s="19">
        <v>0</v>
      </c>
      <c r="AB96" s="19">
        <v>0</v>
      </c>
      <c r="AC96" s="19">
        <v>0</v>
      </c>
      <c r="AD96" s="19">
        <v>111.72</v>
      </c>
      <c r="AE96" s="19" t="s">
        <v>14</v>
      </c>
      <c r="AF96" s="19" t="s">
        <v>11</v>
      </c>
      <c r="AG96" s="19" t="s">
        <v>488</v>
      </c>
      <c r="AH96" s="19"/>
      <c r="AI96" s="19" t="s">
        <v>489</v>
      </c>
      <c r="AJ96" s="7" t="s">
        <v>3827</v>
      </c>
      <c r="AK96" s="7" t="s">
        <v>3154</v>
      </c>
      <c r="AL96" s="19" t="s">
        <v>665</v>
      </c>
      <c r="AM96" s="19" t="s">
        <v>3828</v>
      </c>
      <c r="AN96" s="19" t="s">
        <v>523</v>
      </c>
      <c r="AO96" s="19" t="s">
        <v>557</v>
      </c>
      <c r="AP96" s="19"/>
      <c r="AQ96" s="19"/>
      <c r="AR96" s="19"/>
      <c r="AS96" s="19" t="s">
        <v>494</v>
      </c>
      <c r="AT96" s="19" t="s">
        <v>512</v>
      </c>
      <c r="AU96" s="19" t="s">
        <v>3823</v>
      </c>
      <c r="AV96" s="22">
        <v>43842.710960648103</v>
      </c>
      <c r="AW96" s="19" t="s">
        <v>496</v>
      </c>
      <c r="AX96" s="19"/>
      <c r="AY96" s="19" t="s">
        <v>2626</v>
      </c>
      <c r="AZ96" s="22">
        <v>43847.401238425897</v>
      </c>
      <c r="BA96" s="19" t="s">
        <v>3829</v>
      </c>
      <c r="BB96" s="19" t="s">
        <v>498</v>
      </c>
      <c r="BC96" s="19" t="s">
        <v>499</v>
      </c>
      <c r="BD96" s="19"/>
      <c r="BE96" s="19"/>
      <c r="BF96" s="19" t="s">
        <v>500</v>
      </c>
      <c r="BG96" s="19"/>
      <c r="BH96" s="19"/>
      <c r="BI96" s="19"/>
    </row>
    <row r="97" spans="1:66" ht="24" customHeight="1">
      <c r="A97" s="19" t="s">
        <v>3830</v>
      </c>
      <c r="B97" s="19" t="e">
        <f>VLOOKUP(A97,欧曼5月5日!B:C,2,FALSE)</f>
        <v>#N/A</v>
      </c>
      <c r="C97" s="19"/>
      <c r="D97" s="19" t="s">
        <v>3831</v>
      </c>
      <c r="E97" s="19" t="s">
        <v>479</v>
      </c>
      <c r="F97" s="19" t="s">
        <v>480</v>
      </c>
      <c r="G97" s="19"/>
      <c r="H97" s="19" t="s">
        <v>677</v>
      </c>
      <c r="I97" s="19" t="s">
        <v>678</v>
      </c>
      <c r="J97" s="19" t="s">
        <v>679</v>
      </c>
      <c r="K97" s="19" t="s">
        <v>3832</v>
      </c>
      <c r="L97" s="22">
        <v>43808</v>
      </c>
      <c r="M97" s="22">
        <v>43790</v>
      </c>
      <c r="N97" s="19">
        <v>4674</v>
      </c>
      <c r="O97" s="19"/>
      <c r="P97" s="19"/>
      <c r="Q97" s="22">
        <v>43840.6325</v>
      </c>
      <c r="R97" s="19" t="s">
        <v>485</v>
      </c>
      <c r="S97" s="19" t="s">
        <v>544</v>
      </c>
      <c r="T97" s="19"/>
      <c r="U97" s="19"/>
      <c r="V97" s="19"/>
      <c r="W97" s="19" t="s">
        <v>545</v>
      </c>
      <c r="X97" s="19" t="s">
        <v>13</v>
      </c>
      <c r="Y97" s="19" t="s">
        <v>12</v>
      </c>
      <c r="Z97" s="19">
        <v>246.96</v>
      </c>
      <c r="AA97" s="19">
        <v>453.46</v>
      </c>
      <c r="AB97" s="19">
        <v>0</v>
      </c>
      <c r="AC97" s="19">
        <v>122.4342</v>
      </c>
      <c r="AD97" s="19">
        <v>822.85419999999999</v>
      </c>
      <c r="AE97" s="19" t="s">
        <v>14</v>
      </c>
      <c r="AF97" s="19" t="s">
        <v>11</v>
      </c>
      <c r="AG97" s="19" t="s">
        <v>488</v>
      </c>
      <c r="AH97" s="19" t="s">
        <v>681</v>
      </c>
      <c r="AI97" s="19" t="s">
        <v>547</v>
      </c>
      <c r="AJ97" s="7" t="s">
        <v>3833</v>
      </c>
      <c r="AK97" s="7" t="s">
        <v>3154</v>
      </c>
      <c r="AL97" s="19" t="s">
        <v>701</v>
      </c>
      <c r="AM97" s="19" t="s">
        <v>3834</v>
      </c>
      <c r="AN97" s="19" t="s">
        <v>523</v>
      </c>
      <c r="AO97" s="19" t="s">
        <v>684</v>
      </c>
      <c r="AP97" s="19"/>
      <c r="AQ97" s="19"/>
      <c r="AR97" s="19"/>
      <c r="AS97" s="19" t="s">
        <v>499</v>
      </c>
      <c r="AT97" s="19" t="s">
        <v>495</v>
      </c>
      <c r="AU97" s="19" t="s">
        <v>677</v>
      </c>
      <c r="AV97" s="22">
        <v>43842.633807870399</v>
      </c>
      <c r="AW97" s="19" t="s">
        <v>496</v>
      </c>
      <c r="AX97" s="19"/>
      <c r="AY97" s="19" t="s">
        <v>2657</v>
      </c>
      <c r="AZ97" s="22">
        <v>43845.5672106481</v>
      </c>
      <c r="BA97" s="19" t="s">
        <v>3835</v>
      </c>
      <c r="BB97" s="19" t="s">
        <v>498</v>
      </c>
      <c r="BC97" s="19" t="s">
        <v>499</v>
      </c>
      <c r="BD97" s="19"/>
      <c r="BE97" s="19"/>
      <c r="BF97" s="19" t="s">
        <v>500</v>
      </c>
      <c r="BG97" s="19"/>
      <c r="BH97" s="19"/>
      <c r="BI97" s="19"/>
    </row>
    <row r="98" spans="1:66" ht="24" customHeight="1">
      <c r="A98" s="19" t="s">
        <v>3836</v>
      </c>
      <c r="B98" s="19" t="e">
        <f>VLOOKUP(A98,欧曼5月5日!B:C,2,FALSE)</f>
        <v>#N/A</v>
      </c>
      <c r="C98" s="19"/>
      <c r="D98" s="19" t="s">
        <v>3837</v>
      </c>
      <c r="E98" s="19" t="s">
        <v>479</v>
      </c>
      <c r="F98" s="19" t="s">
        <v>480</v>
      </c>
      <c r="G98" s="19"/>
      <c r="H98" s="19" t="s">
        <v>1800</v>
      </c>
      <c r="I98" s="19" t="s">
        <v>1801</v>
      </c>
      <c r="J98" s="19" t="s">
        <v>1802</v>
      </c>
      <c r="K98" s="19" t="s">
        <v>3838</v>
      </c>
      <c r="L98" s="22">
        <v>43817</v>
      </c>
      <c r="M98" s="22">
        <v>43706</v>
      </c>
      <c r="N98" s="19">
        <v>7395</v>
      </c>
      <c r="O98" s="19"/>
      <c r="P98" s="19"/>
      <c r="Q98" s="22">
        <v>43841.619247685201</v>
      </c>
      <c r="R98" s="19" t="s">
        <v>485</v>
      </c>
      <c r="S98" s="19" t="s">
        <v>486</v>
      </c>
      <c r="T98" s="19"/>
      <c r="U98" s="19"/>
      <c r="V98" s="19"/>
      <c r="W98" s="19" t="s">
        <v>609</v>
      </c>
      <c r="X98" s="19" t="s">
        <v>38</v>
      </c>
      <c r="Y98" s="19" t="s">
        <v>71</v>
      </c>
      <c r="Z98" s="19">
        <v>105.84</v>
      </c>
      <c r="AA98" s="19">
        <v>1428.42</v>
      </c>
      <c r="AB98" s="19">
        <v>0</v>
      </c>
      <c r="AC98" s="19">
        <v>385.67340000000002</v>
      </c>
      <c r="AD98" s="19">
        <v>1919.9333999999999</v>
      </c>
      <c r="AE98" s="19" t="s">
        <v>14</v>
      </c>
      <c r="AF98" s="19" t="s">
        <v>11</v>
      </c>
      <c r="AG98" s="19" t="s">
        <v>488</v>
      </c>
      <c r="AH98" s="19"/>
      <c r="AI98" s="19" t="s">
        <v>612</v>
      </c>
      <c r="AJ98" s="7" t="s">
        <v>3839</v>
      </c>
      <c r="AK98" s="7" t="s">
        <v>3662</v>
      </c>
      <c r="AL98" s="19" t="s">
        <v>600</v>
      </c>
      <c r="AM98" s="19" t="s">
        <v>3840</v>
      </c>
      <c r="AN98" s="19"/>
      <c r="AO98" s="19" t="s">
        <v>777</v>
      </c>
      <c r="AP98" s="19"/>
      <c r="AQ98" s="19"/>
      <c r="AR98" s="19"/>
      <c r="AS98" s="19" t="s">
        <v>499</v>
      </c>
      <c r="AT98" s="19" t="s">
        <v>512</v>
      </c>
      <c r="AU98" s="19" t="s">
        <v>1800</v>
      </c>
      <c r="AV98" s="22">
        <v>43842.618275462999</v>
      </c>
      <c r="AW98" s="19" t="s">
        <v>496</v>
      </c>
      <c r="AX98" s="19"/>
      <c r="AY98" s="19" t="s">
        <v>2657</v>
      </c>
      <c r="AZ98" s="22">
        <v>43845.587141203701</v>
      </c>
      <c r="BA98" s="19" t="s">
        <v>3841</v>
      </c>
      <c r="BB98" s="19" t="s">
        <v>498</v>
      </c>
      <c r="BC98" s="19" t="s">
        <v>499</v>
      </c>
      <c r="BD98" s="19"/>
      <c r="BE98" s="19"/>
      <c r="BF98" s="19" t="s">
        <v>500</v>
      </c>
      <c r="BG98" s="19"/>
      <c r="BH98" s="19"/>
      <c r="BI98" s="19"/>
    </row>
    <row r="99" spans="1:66" ht="24" customHeight="1">
      <c r="A99" s="19" t="s">
        <v>165</v>
      </c>
      <c r="B99" s="19" t="str">
        <f>VLOOKUP(A99,欧曼5月5日!B:C,2,FALSE)</f>
        <v>RCMFT003985202001120017</v>
      </c>
      <c r="C99" s="19"/>
      <c r="D99" s="19" t="s">
        <v>3842</v>
      </c>
      <c r="E99" s="19" t="s">
        <v>479</v>
      </c>
      <c r="F99" s="19" t="s">
        <v>480</v>
      </c>
      <c r="G99" s="19"/>
      <c r="H99" s="19" t="s">
        <v>1338</v>
      </c>
      <c r="I99" s="19" t="s">
        <v>1339</v>
      </c>
      <c r="J99" s="19" t="s">
        <v>1340</v>
      </c>
      <c r="K99" s="19" t="s">
        <v>3843</v>
      </c>
      <c r="L99" s="22">
        <v>43697</v>
      </c>
      <c r="M99" s="22">
        <v>43689</v>
      </c>
      <c r="N99" s="19">
        <v>47688</v>
      </c>
      <c r="O99" s="19"/>
      <c r="P99" s="19"/>
      <c r="Q99" s="22">
        <v>43842.355104166701</v>
      </c>
      <c r="R99" s="19" t="s">
        <v>485</v>
      </c>
      <c r="S99" s="19" t="s">
        <v>486</v>
      </c>
      <c r="T99" s="19"/>
      <c r="U99" s="19"/>
      <c r="V99" s="19"/>
      <c r="W99" s="19" t="s">
        <v>505</v>
      </c>
      <c r="X99" s="19" t="s">
        <v>38</v>
      </c>
      <c r="Y99" s="19" t="s">
        <v>100</v>
      </c>
      <c r="Z99" s="19">
        <v>246.96</v>
      </c>
      <c r="AA99" s="19">
        <v>3158.75</v>
      </c>
      <c r="AB99" s="19">
        <v>0</v>
      </c>
      <c r="AC99" s="19">
        <v>852.86249999999995</v>
      </c>
      <c r="AD99" s="19">
        <v>4258.5725000000002</v>
      </c>
      <c r="AE99" s="19" t="s">
        <v>14</v>
      </c>
      <c r="AF99" s="19" t="s">
        <v>11</v>
      </c>
      <c r="AG99" s="19" t="s">
        <v>488</v>
      </c>
      <c r="AH99" s="19"/>
      <c r="AI99" s="19" t="s">
        <v>507</v>
      </c>
      <c r="AJ99" s="7" t="s">
        <v>3844</v>
      </c>
      <c r="AK99" s="7" t="s">
        <v>3412</v>
      </c>
      <c r="AL99" s="19" t="s">
        <v>665</v>
      </c>
      <c r="AM99" s="19" t="s">
        <v>3845</v>
      </c>
      <c r="AN99" s="19"/>
      <c r="AO99" s="19" t="s">
        <v>537</v>
      </c>
      <c r="AP99" s="19"/>
      <c r="AQ99" s="19"/>
      <c r="AR99" s="19"/>
      <c r="AS99" s="19" t="s">
        <v>499</v>
      </c>
      <c r="AT99" s="19" t="s">
        <v>512</v>
      </c>
      <c r="AU99" s="19" t="s">
        <v>1349</v>
      </c>
      <c r="AV99" s="22">
        <v>43842.569293981498</v>
      </c>
      <c r="AW99" s="19" t="s">
        <v>496</v>
      </c>
      <c r="AX99" s="19"/>
      <c r="AY99" s="19" t="s">
        <v>2657</v>
      </c>
      <c r="AZ99" s="22">
        <v>43846.411736111098</v>
      </c>
      <c r="BA99" s="19" t="s">
        <v>3846</v>
      </c>
      <c r="BB99" s="19" t="s">
        <v>498</v>
      </c>
      <c r="BC99" s="19" t="s">
        <v>499</v>
      </c>
      <c r="BD99" s="19"/>
      <c r="BE99" s="19"/>
      <c r="BF99" s="19" t="s">
        <v>500</v>
      </c>
      <c r="BG99" s="19"/>
      <c r="BH99" s="19"/>
      <c r="BI99" s="19"/>
      <c r="BJ99" s="7"/>
      <c r="BK99" s="12" t="str">
        <f>VLOOKUP(B99,'3月'!C:L,9,FALSE)</f>
        <v>松旷</v>
      </c>
      <c r="BL99" s="12">
        <f>VLOOKUP(B99,'3月'!C:J,8,FALSE)</f>
        <v>190828</v>
      </c>
      <c r="BM99" s="12" t="str">
        <f>VLOOKUP(B99,'3月'!C:L,10,FALSE)</f>
        <v>天津/河北</v>
      </c>
      <c r="BN99" s="12"/>
    </row>
    <row r="100" spans="1:66" ht="24" customHeight="1">
      <c r="A100" s="19" t="s">
        <v>3847</v>
      </c>
      <c r="B100" s="19" t="e">
        <f>VLOOKUP(A100,欧曼5月5日!B:C,2,FALSE)</f>
        <v>#N/A</v>
      </c>
      <c r="C100" s="19"/>
      <c r="D100" s="19" t="s">
        <v>3848</v>
      </c>
      <c r="E100" s="19" t="s">
        <v>479</v>
      </c>
      <c r="F100" s="19" t="s">
        <v>480</v>
      </c>
      <c r="G100" s="19"/>
      <c r="H100" s="19" t="s">
        <v>1008</v>
      </c>
      <c r="I100" s="19" t="s">
        <v>1009</v>
      </c>
      <c r="J100" s="19" t="s">
        <v>1010</v>
      </c>
      <c r="K100" s="19" t="s">
        <v>3849</v>
      </c>
      <c r="L100" s="22">
        <v>43642</v>
      </c>
      <c r="M100" s="22">
        <v>43640</v>
      </c>
      <c r="N100" s="19">
        <v>57281</v>
      </c>
      <c r="O100" s="19"/>
      <c r="P100" s="19"/>
      <c r="Q100" s="22">
        <v>43840.562928240703</v>
      </c>
      <c r="R100" s="19" t="s">
        <v>485</v>
      </c>
      <c r="S100" s="19" t="s">
        <v>486</v>
      </c>
      <c r="T100" s="19"/>
      <c r="U100" s="19"/>
      <c r="V100" s="19"/>
      <c r="W100" s="19" t="s">
        <v>531</v>
      </c>
      <c r="X100" s="19" t="s">
        <v>38</v>
      </c>
      <c r="Y100" s="19" t="s">
        <v>100</v>
      </c>
      <c r="Z100" s="19">
        <v>105.84</v>
      </c>
      <c r="AA100" s="19">
        <v>3158.75</v>
      </c>
      <c r="AB100" s="19">
        <v>0</v>
      </c>
      <c r="AC100" s="19">
        <v>852.86249999999995</v>
      </c>
      <c r="AD100" s="19">
        <v>4117.4525000000003</v>
      </c>
      <c r="AE100" s="19" t="s">
        <v>14</v>
      </c>
      <c r="AF100" s="19" t="s">
        <v>11</v>
      </c>
      <c r="AG100" s="19" t="s">
        <v>488</v>
      </c>
      <c r="AH100" s="19"/>
      <c r="AI100" s="19" t="s">
        <v>533</v>
      </c>
      <c r="AJ100" s="7" t="s">
        <v>3850</v>
      </c>
      <c r="AK100" s="7" t="s">
        <v>3412</v>
      </c>
      <c r="AL100" s="19" t="s">
        <v>665</v>
      </c>
      <c r="AM100" s="19" t="s">
        <v>3851</v>
      </c>
      <c r="AN100" s="19"/>
      <c r="AO100" s="19" t="s">
        <v>585</v>
      </c>
      <c r="AP100" s="19"/>
      <c r="AQ100" s="19"/>
      <c r="AR100" s="19"/>
      <c r="AS100" s="19" t="s">
        <v>494</v>
      </c>
      <c r="AT100" s="19" t="s">
        <v>495</v>
      </c>
      <c r="AU100" s="19" t="s">
        <v>1015</v>
      </c>
      <c r="AV100" s="22">
        <v>43842.566446759301</v>
      </c>
      <c r="AW100" s="19" t="s">
        <v>496</v>
      </c>
      <c r="AX100" s="19"/>
      <c r="AY100" s="19" t="s">
        <v>2657</v>
      </c>
      <c r="AZ100" s="22">
        <v>43846.411979166704</v>
      </c>
      <c r="BA100" s="19" t="s">
        <v>3852</v>
      </c>
      <c r="BB100" s="19" t="s">
        <v>498</v>
      </c>
      <c r="BC100" s="19" t="s">
        <v>499</v>
      </c>
      <c r="BD100" s="19"/>
      <c r="BE100" s="19"/>
      <c r="BF100" s="19" t="s">
        <v>500</v>
      </c>
      <c r="BG100" s="19"/>
      <c r="BH100" s="19"/>
      <c r="BI100" s="19"/>
    </row>
    <row r="101" spans="1:66" ht="24" customHeight="1">
      <c r="A101" s="19" t="s">
        <v>3853</v>
      </c>
      <c r="B101" s="19" t="e">
        <f>VLOOKUP(A101,欧曼5月5日!B:C,2,FALSE)</f>
        <v>#N/A</v>
      </c>
      <c r="C101" s="19"/>
      <c r="D101" s="19" t="s">
        <v>3854</v>
      </c>
      <c r="E101" s="19" t="s">
        <v>479</v>
      </c>
      <c r="F101" s="19" t="s">
        <v>480</v>
      </c>
      <c r="G101" s="19"/>
      <c r="H101" s="19" t="s">
        <v>3855</v>
      </c>
      <c r="I101" s="19" t="s">
        <v>3856</v>
      </c>
      <c r="J101" s="19" t="s">
        <v>3857</v>
      </c>
      <c r="K101" s="19" t="s">
        <v>3858</v>
      </c>
      <c r="L101" s="22">
        <v>43794</v>
      </c>
      <c r="M101" s="22">
        <v>43692</v>
      </c>
      <c r="N101" s="19">
        <v>28160</v>
      </c>
      <c r="O101" s="19"/>
      <c r="P101" s="19"/>
      <c r="Q101" s="22">
        <v>43842.465659722198</v>
      </c>
      <c r="R101" s="19" t="s">
        <v>485</v>
      </c>
      <c r="S101" s="19" t="s">
        <v>486</v>
      </c>
      <c r="T101" s="19"/>
      <c r="U101" s="19"/>
      <c r="V101" s="19"/>
      <c r="W101" s="19" t="s">
        <v>609</v>
      </c>
      <c r="X101" s="19" t="s">
        <v>233</v>
      </c>
      <c r="Y101" s="19" t="s">
        <v>400</v>
      </c>
      <c r="Z101" s="19">
        <v>95.76</v>
      </c>
      <c r="AA101" s="19">
        <v>0</v>
      </c>
      <c r="AB101" s="19">
        <v>0</v>
      </c>
      <c r="AC101" s="19">
        <v>0</v>
      </c>
      <c r="AD101" s="19">
        <v>95.76</v>
      </c>
      <c r="AE101" s="19" t="s">
        <v>14</v>
      </c>
      <c r="AF101" s="19" t="s">
        <v>11</v>
      </c>
      <c r="AG101" s="19" t="s">
        <v>488</v>
      </c>
      <c r="AH101" s="19"/>
      <c r="AI101" s="19" t="s">
        <v>612</v>
      </c>
      <c r="AJ101" s="7" t="s">
        <v>3859</v>
      </c>
      <c r="AK101" s="7" t="s">
        <v>3422</v>
      </c>
      <c r="AL101" s="19" t="s">
        <v>535</v>
      </c>
      <c r="AM101" s="19" t="s">
        <v>3860</v>
      </c>
      <c r="AN101" s="19" t="s">
        <v>523</v>
      </c>
      <c r="AO101" s="19" t="s">
        <v>684</v>
      </c>
      <c r="AP101" s="19"/>
      <c r="AQ101" s="19"/>
      <c r="AR101" s="19"/>
      <c r="AS101" s="19" t="s">
        <v>494</v>
      </c>
      <c r="AT101" s="19" t="s">
        <v>512</v>
      </c>
      <c r="AU101" s="19" t="s">
        <v>3855</v>
      </c>
      <c r="AV101" s="22">
        <v>43842.565706018497</v>
      </c>
      <c r="AW101" s="19" t="s">
        <v>496</v>
      </c>
      <c r="AX101" s="19"/>
      <c r="AY101" s="19" t="s">
        <v>2657</v>
      </c>
      <c r="AZ101" s="22">
        <v>43846.4123958333</v>
      </c>
      <c r="BA101" s="19" t="s">
        <v>3861</v>
      </c>
      <c r="BB101" s="19" t="s">
        <v>498</v>
      </c>
      <c r="BC101" s="19" t="s">
        <v>499</v>
      </c>
      <c r="BD101" s="19"/>
      <c r="BE101" s="19"/>
      <c r="BF101" s="19" t="s">
        <v>500</v>
      </c>
      <c r="BG101" s="19"/>
      <c r="BH101" s="19"/>
      <c r="BI101" s="19"/>
    </row>
    <row r="102" spans="1:66" ht="24" customHeight="1">
      <c r="A102" s="19" t="s">
        <v>3862</v>
      </c>
      <c r="B102" s="19" t="e">
        <f>VLOOKUP(A102,欧曼5月5日!B:C,2,FALSE)</f>
        <v>#N/A</v>
      </c>
      <c r="C102" s="19"/>
      <c r="D102" s="19" t="s">
        <v>3863</v>
      </c>
      <c r="E102" s="19" t="s">
        <v>479</v>
      </c>
      <c r="F102" s="19" t="s">
        <v>480</v>
      </c>
      <c r="G102" s="19"/>
      <c r="H102" s="19" t="s">
        <v>1879</v>
      </c>
      <c r="I102" s="19" t="s">
        <v>1880</v>
      </c>
      <c r="J102" s="19" t="s">
        <v>1881</v>
      </c>
      <c r="K102" s="19" t="s">
        <v>3864</v>
      </c>
      <c r="L102" s="22">
        <v>43808</v>
      </c>
      <c r="M102" s="22">
        <v>43492</v>
      </c>
      <c r="N102" s="19">
        <v>12810</v>
      </c>
      <c r="O102" s="19"/>
      <c r="P102" s="19"/>
      <c r="Q102" s="22">
        <v>43840.759583333303</v>
      </c>
      <c r="R102" s="19" t="s">
        <v>485</v>
      </c>
      <c r="S102" s="19" t="s">
        <v>486</v>
      </c>
      <c r="T102" s="19"/>
      <c r="U102" s="19"/>
      <c r="V102" s="19"/>
      <c r="W102" s="19" t="s">
        <v>545</v>
      </c>
      <c r="X102" s="19" t="s">
        <v>140</v>
      </c>
      <c r="Y102" s="19" t="s">
        <v>139</v>
      </c>
      <c r="Z102" s="19">
        <v>223.44</v>
      </c>
      <c r="AA102" s="19">
        <v>147.12</v>
      </c>
      <c r="AB102" s="19">
        <v>0</v>
      </c>
      <c r="AC102" s="19">
        <v>39.7224</v>
      </c>
      <c r="AD102" s="19">
        <v>410.2824</v>
      </c>
      <c r="AE102" s="19" t="s">
        <v>14</v>
      </c>
      <c r="AF102" s="19" t="s">
        <v>11</v>
      </c>
      <c r="AG102" s="19" t="s">
        <v>488</v>
      </c>
      <c r="AH102" s="19" t="s">
        <v>3865</v>
      </c>
      <c r="AI102" s="19" t="s">
        <v>547</v>
      </c>
      <c r="AJ102" s="7" t="s">
        <v>3866</v>
      </c>
      <c r="AK102" s="7" t="s">
        <v>3422</v>
      </c>
      <c r="AL102" s="19" t="s">
        <v>491</v>
      </c>
      <c r="AM102" s="19" t="s">
        <v>3867</v>
      </c>
      <c r="AN102" s="19"/>
      <c r="AO102" s="19" t="s">
        <v>684</v>
      </c>
      <c r="AP102" s="19"/>
      <c r="AQ102" s="19"/>
      <c r="AR102" s="19"/>
      <c r="AS102" s="19" t="s">
        <v>499</v>
      </c>
      <c r="AT102" s="19" t="s">
        <v>495</v>
      </c>
      <c r="AU102" s="19" t="s">
        <v>1879</v>
      </c>
      <c r="AV102" s="22">
        <v>43842.526412036997</v>
      </c>
      <c r="AW102" s="19" t="s">
        <v>496</v>
      </c>
      <c r="AX102" s="19"/>
      <c r="AY102" s="19" t="s">
        <v>2594</v>
      </c>
      <c r="AZ102" s="22">
        <v>43845.699201388903</v>
      </c>
      <c r="BA102" s="19" t="s">
        <v>3868</v>
      </c>
      <c r="BB102" s="19" t="s">
        <v>498</v>
      </c>
      <c r="BC102" s="19" t="s">
        <v>499</v>
      </c>
      <c r="BD102" s="19"/>
      <c r="BE102" s="19"/>
      <c r="BF102" s="19" t="s">
        <v>500</v>
      </c>
      <c r="BG102" s="19"/>
      <c r="BH102" s="19"/>
      <c r="BI102" s="19"/>
    </row>
    <row r="103" spans="1:66" ht="24" customHeight="1">
      <c r="A103" s="19" t="s">
        <v>3869</v>
      </c>
      <c r="B103" s="19" t="e">
        <f>VLOOKUP(A103,欧曼5月5日!B:C,2,FALSE)</f>
        <v>#N/A</v>
      </c>
      <c r="C103" s="19"/>
      <c r="D103" s="19" t="s">
        <v>3870</v>
      </c>
      <c r="E103" s="19" t="s">
        <v>479</v>
      </c>
      <c r="F103" s="19" t="s">
        <v>480</v>
      </c>
      <c r="G103" s="19"/>
      <c r="H103" s="19" t="s">
        <v>1958</v>
      </c>
      <c r="I103" s="19" t="s">
        <v>1959</v>
      </c>
      <c r="J103" s="19" t="s">
        <v>1960</v>
      </c>
      <c r="K103" s="19" t="s">
        <v>3871</v>
      </c>
      <c r="L103" s="22">
        <v>43693</v>
      </c>
      <c r="M103" s="22">
        <v>43646</v>
      </c>
      <c r="N103" s="19">
        <v>17843</v>
      </c>
      <c r="O103" s="19"/>
      <c r="P103" s="19"/>
      <c r="Q103" s="22">
        <v>43841.449062500003</v>
      </c>
      <c r="R103" s="19" t="s">
        <v>485</v>
      </c>
      <c r="S103" s="19" t="s">
        <v>544</v>
      </c>
      <c r="T103" s="19"/>
      <c r="U103" s="19"/>
      <c r="V103" s="19"/>
      <c r="W103" s="19" t="s">
        <v>487</v>
      </c>
      <c r="X103" s="19" t="s">
        <v>38</v>
      </c>
      <c r="Y103" s="19" t="s">
        <v>68</v>
      </c>
      <c r="Z103" s="19">
        <v>79.38</v>
      </c>
      <c r="AA103" s="19">
        <v>2944.62</v>
      </c>
      <c r="AB103" s="19">
        <v>0</v>
      </c>
      <c r="AC103" s="19">
        <v>795.04740000000004</v>
      </c>
      <c r="AD103" s="19">
        <v>3819.0473999999999</v>
      </c>
      <c r="AE103" s="19" t="s">
        <v>14</v>
      </c>
      <c r="AF103" s="19" t="s">
        <v>11</v>
      </c>
      <c r="AG103" s="19" t="s">
        <v>488</v>
      </c>
      <c r="AH103" s="19"/>
      <c r="AI103" s="19" t="s">
        <v>489</v>
      </c>
      <c r="AJ103" s="7" t="s">
        <v>3872</v>
      </c>
      <c r="AK103" s="7" t="s">
        <v>3154</v>
      </c>
      <c r="AL103" s="19" t="s">
        <v>701</v>
      </c>
      <c r="AM103" s="19" t="s">
        <v>3873</v>
      </c>
      <c r="AN103" s="19"/>
      <c r="AO103" s="19" t="s">
        <v>585</v>
      </c>
      <c r="AP103" s="19"/>
      <c r="AQ103" s="19"/>
      <c r="AR103" s="19"/>
      <c r="AS103" s="19" t="s">
        <v>494</v>
      </c>
      <c r="AT103" s="19" t="s">
        <v>495</v>
      </c>
      <c r="AU103" s="19" t="s">
        <v>1958</v>
      </c>
      <c r="AV103" s="22">
        <v>43842.430393518502</v>
      </c>
      <c r="AW103" s="19" t="s">
        <v>496</v>
      </c>
      <c r="AX103" s="19"/>
      <c r="AY103" s="19" t="s">
        <v>2594</v>
      </c>
      <c r="AZ103" s="22">
        <v>43845.844479166699</v>
      </c>
      <c r="BA103" s="19" t="s">
        <v>3874</v>
      </c>
      <c r="BB103" s="19" t="s">
        <v>498</v>
      </c>
      <c r="BC103" s="19" t="s">
        <v>499</v>
      </c>
      <c r="BD103" s="19"/>
      <c r="BE103" s="19"/>
      <c r="BF103" s="19" t="s">
        <v>500</v>
      </c>
      <c r="BG103" s="19"/>
      <c r="BH103" s="19"/>
      <c r="BI103" s="19"/>
    </row>
    <row r="104" spans="1:66" ht="24" customHeight="1">
      <c r="A104" s="19" t="s">
        <v>3875</v>
      </c>
      <c r="B104" s="19" t="e">
        <f>VLOOKUP(A104,欧曼5月5日!B:C,2,FALSE)</f>
        <v>#N/A</v>
      </c>
      <c r="C104" s="19"/>
      <c r="D104" s="19" t="s">
        <v>3876</v>
      </c>
      <c r="E104" s="19" t="s">
        <v>479</v>
      </c>
      <c r="F104" s="19" t="s">
        <v>480</v>
      </c>
      <c r="G104" s="19">
        <v>2</v>
      </c>
      <c r="H104" s="19" t="s">
        <v>3163</v>
      </c>
      <c r="I104" s="19" t="s">
        <v>3164</v>
      </c>
      <c r="J104" s="19" t="s">
        <v>3165</v>
      </c>
      <c r="K104" s="19" t="s">
        <v>3877</v>
      </c>
      <c r="L104" s="22">
        <v>43671</v>
      </c>
      <c r="M104" s="22">
        <v>43661</v>
      </c>
      <c r="N104" s="19">
        <v>104886</v>
      </c>
      <c r="O104" s="19"/>
      <c r="P104" s="19"/>
      <c r="Q104" s="22">
        <v>43841.648113425901</v>
      </c>
      <c r="R104" s="19" t="s">
        <v>485</v>
      </c>
      <c r="S104" s="19" t="s">
        <v>486</v>
      </c>
      <c r="T104" s="19"/>
      <c r="U104" s="19"/>
      <c r="V104" s="19"/>
      <c r="W104" s="19" t="s">
        <v>2052</v>
      </c>
      <c r="X104" s="19" t="s">
        <v>293</v>
      </c>
      <c r="Y104" s="19" t="s">
        <v>292</v>
      </c>
      <c r="Z104" s="19">
        <v>95.76</v>
      </c>
      <c r="AA104" s="19">
        <v>485.98</v>
      </c>
      <c r="AB104" s="19">
        <v>0</v>
      </c>
      <c r="AC104" s="19">
        <v>131.21459999999999</v>
      </c>
      <c r="AD104" s="19">
        <v>712.95460000000003</v>
      </c>
      <c r="AE104" s="19" t="s">
        <v>14</v>
      </c>
      <c r="AF104" s="19" t="s">
        <v>11</v>
      </c>
      <c r="AG104" s="19" t="s">
        <v>488</v>
      </c>
      <c r="AH104" s="19"/>
      <c r="AI104" s="19" t="s">
        <v>2055</v>
      </c>
      <c r="AJ104" s="7" t="s">
        <v>3878</v>
      </c>
      <c r="AK104" s="7" t="s">
        <v>3170</v>
      </c>
      <c r="AL104" s="19" t="s">
        <v>3171</v>
      </c>
      <c r="AM104" s="19" t="s">
        <v>3879</v>
      </c>
      <c r="AN104" s="19"/>
      <c r="AO104" s="19" t="s">
        <v>1289</v>
      </c>
      <c r="AP104" s="19"/>
      <c r="AQ104" s="19"/>
      <c r="AR104" s="19" t="s">
        <v>3173</v>
      </c>
      <c r="AS104" s="19" t="s">
        <v>499</v>
      </c>
      <c r="AT104" s="19" t="s">
        <v>495</v>
      </c>
      <c r="AU104" s="19" t="s">
        <v>3163</v>
      </c>
      <c r="AV104" s="22">
        <v>43842.4163541667</v>
      </c>
      <c r="AW104" s="19" t="s">
        <v>496</v>
      </c>
      <c r="AX104" s="19"/>
      <c r="AY104" s="19" t="s">
        <v>3278</v>
      </c>
      <c r="AZ104" s="22">
        <v>43871.577546296299</v>
      </c>
      <c r="BA104" s="19" t="s">
        <v>3880</v>
      </c>
      <c r="BB104" s="19" t="s">
        <v>498</v>
      </c>
      <c r="BC104" s="19" t="s">
        <v>499</v>
      </c>
      <c r="BD104" s="19"/>
      <c r="BE104" s="19"/>
      <c r="BF104" s="19" t="s">
        <v>500</v>
      </c>
      <c r="BG104" s="19"/>
      <c r="BH104" s="19"/>
      <c r="BI104" s="19"/>
    </row>
    <row r="105" spans="1:66" ht="24" customHeight="1">
      <c r="A105" s="19" t="s">
        <v>174</v>
      </c>
      <c r="B105" s="19" t="str">
        <f>VLOOKUP(A105,欧曼5月5日!B:C,2,FALSE)</f>
        <v>RCMFT002413202001110013</v>
      </c>
      <c r="C105" s="19"/>
      <c r="D105" s="19" t="s">
        <v>3881</v>
      </c>
      <c r="E105" s="19" t="s">
        <v>479</v>
      </c>
      <c r="F105" s="19" t="s">
        <v>480</v>
      </c>
      <c r="G105" s="19"/>
      <c r="H105" s="19" t="s">
        <v>970</v>
      </c>
      <c r="I105" s="19" t="s">
        <v>971</v>
      </c>
      <c r="J105" s="19" t="s">
        <v>972</v>
      </c>
      <c r="K105" s="19" t="s">
        <v>3882</v>
      </c>
      <c r="L105" s="22">
        <v>43622</v>
      </c>
      <c r="M105" s="22">
        <v>43559</v>
      </c>
      <c r="N105" s="19">
        <v>95221</v>
      </c>
      <c r="O105" s="19"/>
      <c r="P105" s="19"/>
      <c r="Q105" s="22">
        <v>43840.619525463</v>
      </c>
      <c r="R105" s="19" t="s">
        <v>485</v>
      </c>
      <c r="S105" s="19" t="s">
        <v>486</v>
      </c>
      <c r="T105" s="19"/>
      <c r="U105" s="19"/>
      <c r="V105" s="19"/>
      <c r="W105" s="19" t="s">
        <v>3883</v>
      </c>
      <c r="X105" s="19" t="s">
        <v>177</v>
      </c>
      <c r="Y105" s="19" t="s">
        <v>176</v>
      </c>
      <c r="Z105" s="19">
        <v>105.84</v>
      </c>
      <c r="AA105" s="19">
        <v>628.69000000000005</v>
      </c>
      <c r="AB105" s="19">
        <v>0</v>
      </c>
      <c r="AC105" s="19">
        <v>169.74629999999999</v>
      </c>
      <c r="AD105" s="19">
        <v>904.27629999999999</v>
      </c>
      <c r="AE105" s="19" t="s">
        <v>14</v>
      </c>
      <c r="AF105" s="19" t="s">
        <v>11</v>
      </c>
      <c r="AG105" s="19" t="s">
        <v>488</v>
      </c>
      <c r="AH105" s="19"/>
      <c r="AI105" s="19" t="s">
        <v>3884</v>
      </c>
      <c r="AJ105" s="7" t="s">
        <v>3885</v>
      </c>
      <c r="AK105" s="7" t="s">
        <v>3170</v>
      </c>
      <c r="AL105" s="19" t="s">
        <v>665</v>
      </c>
      <c r="AM105" s="19" t="s">
        <v>3886</v>
      </c>
      <c r="AN105" s="19"/>
      <c r="AO105" s="19" t="s">
        <v>537</v>
      </c>
      <c r="AP105" s="19"/>
      <c r="AQ105" s="19"/>
      <c r="AR105" s="19"/>
      <c r="AS105" s="19" t="s">
        <v>499</v>
      </c>
      <c r="AT105" s="19" t="s">
        <v>512</v>
      </c>
      <c r="AU105" s="19" t="s">
        <v>970</v>
      </c>
      <c r="AV105" s="22">
        <v>43841.681423611102</v>
      </c>
      <c r="AW105" s="19" t="s">
        <v>496</v>
      </c>
      <c r="AX105" s="19"/>
      <c r="AY105" s="19" t="s">
        <v>3285</v>
      </c>
      <c r="AZ105" s="22">
        <v>43846.474594907399</v>
      </c>
      <c r="BA105" s="19" t="s">
        <v>3887</v>
      </c>
      <c r="BB105" s="19" t="s">
        <v>498</v>
      </c>
      <c r="BC105" s="19" t="s">
        <v>499</v>
      </c>
      <c r="BD105" s="19"/>
      <c r="BE105" s="19"/>
      <c r="BF105" s="19" t="s">
        <v>500</v>
      </c>
      <c r="BG105" s="19"/>
      <c r="BH105" s="19"/>
      <c r="BI105" s="19"/>
      <c r="BJ105" s="7"/>
      <c r="BK105" s="12" t="str">
        <f>VLOOKUP(B105,'3月'!C:L,9,FALSE)</f>
        <v>/</v>
      </c>
      <c r="BL105" s="12"/>
      <c r="BM105" s="12" t="str">
        <f>VLOOKUP(B105,'3月'!C:L,10,FALSE)</f>
        <v>天津工厂</v>
      </c>
      <c r="BN105" s="12"/>
    </row>
    <row r="106" spans="1:66" ht="24" customHeight="1">
      <c r="A106" s="19" t="s">
        <v>3888</v>
      </c>
      <c r="B106" s="19" t="e">
        <f>VLOOKUP(A106,欧曼5月5日!B:C,2,FALSE)</f>
        <v>#N/A</v>
      </c>
      <c r="C106" s="19"/>
      <c r="D106" s="19" t="s">
        <v>3889</v>
      </c>
      <c r="E106" s="19" t="s">
        <v>628</v>
      </c>
      <c r="F106" s="19" t="s">
        <v>480</v>
      </c>
      <c r="G106" s="19"/>
      <c r="H106" s="19" t="s">
        <v>3890</v>
      </c>
      <c r="I106" s="19" t="s">
        <v>3891</v>
      </c>
      <c r="J106" s="19" t="s">
        <v>3892</v>
      </c>
      <c r="K106" s="19" t="s">
        <v>3893</v>
      </c>
      <c r="L106" s="22">
        <v>43574</v>
      </c>
      <c r="M106" s="22">
        <v>43568</v>
      </c>
      <c r="N106" s="19">
        <v>68595</v>
      </c>
      <c r="O106" s="19"/>
      <c r="P106" s="19"/>
      <c r="Q106" s="22">
        <v>43840.421840277799</v>
      </c>
      <c r="R106" s="19" t="s">
        <v>485</v>
      </c>
      <c r="S106" s="19" t="s">
        <v>486</v>
      </c>
      <c r="T106" s="19"/>
      <c r="U106" s="19"/>
      <c r="V106" s="19"/>
      <c r="W106" s="19" t="s">
        <v>545</v>
      </c>
      <c r="X106" s="19" t="s">
        <v>42</v>
      </c>
      <c r="Y106" s="19" t="s">
        <v>41</v>
      </c>
      <c r="Z106" s="19">
        <v>223.44</v>
      </c>
      <c r="AA106" s="19">
        <v>80.12</v>
      </c>
      <c r="AB106" s="19">
        <v>0</v>
      </c>
      <c r="AC106" s="19">
        <v>21.632400000000001</v>
      </c>
      <c r="AD106" s="19">
        <v>325.19240000000002</v>
      </c>
      <c r="AE106" s="19" t="s">
        <v>14</v>
      </c>
      <c r="AF106" s="19" t="s">
        <v>11</v>
      </c>
      <c r="AG106" s="19" t="s">
        <v>488</v>
      </c>
      <c r="AH106" s="19" t="s">
        <v>3894</v>
      </c>
      <c r="AI106" s="19" t="s">
        <v>547</v>
      </c>
      <c r="AJ106" s="7" t="s">
        <v>3895</v>
      </c>
      <c r="AK106" s="7" t="s">
        <v>3335</v>
      </c>
      <c r="AL106" s="19" t="s">
        <v>665</v>
      </c>
      <c r="AM106" s="19" t="s">
        <v>3896</v>
      </c>
      <c r="AN106" s="19"/>
      <c r="AO106" s="19" t="s">
        <v>569</v>
      </c>
      <c r="AP106" s="19"/>
      <c r="AQ106" s="19"/>
      <c r="AR106" s="19"/>
      <c r="AS106" s="19" t="s">
        <v>950</v>
      </c>
      <c r="AT106" s="19" t="s">
        <v>512</v>
      </c>
      <c r="AU106" s="19" t="s">
        <v>3890</v>
      </c>
      <c r="AV106" s="22">
        <v>43841.658958333297</v>
      </c>
      <c r="AW106" s="19" t="s">
        <v>496</v>
      </c>
      <c r="AX106" s="19"/>
      <c r="AY106" s="19" t="s">
        <v>3285</v>
      </c>
      <c r="AZ106" s="22">
        <v>43847.445370370398</v>
      </c>
      <c r="BA106" s="19" t="s">
        <v>3894</v>
      </c>
      <c r="BB106" s="19" t="s">
        <v>498</v>
      </c>
      <c r="BC106" s="19" t="s">
        <v>499</v>
      </c>
      <c r="BD106" s="19"/>
      <c r="BE106" s="19"/>
      <c r="BF106" s="19" t="s">
        <v>500</v>
      </c>
      <c r="BG106" s="19"/>
      <c r="BH106" s="19"/>
      <c r="BI106" s="19"/>
    </row>
    <row r="107" spans="1:66" ht="24" customHeight="1">
      <c r="A107" s="19" t="s">
        <v>3897</v>
      </c>
      <c r="B107" s="19" t="e">
        <f>VLOOKUP(A107,欧曼5月5日!B:C,2,FALSE)</f>
        <v>#N/A</v>
      </c>
      <c r="C107" s="19"/>
      <c r="D107" s="19" t="s">
        <v>3898</v>
      </c>
      <c r="E107" s="19" t="s">
        <v>479</v>
      </c>
      <c r="F107" s="19" t="s">
        <v>480</v>
      </c>
      <c r="G107" s="19"/>
      <c r="H107" s="19" t="s">
        <v>3899</v>
      </c>
      <c r="I107" s="19" t="s">
        <v>3900</v>
      </c>
      <c r="J107" s="19" t="s">
        <v>3901</v>
      </c>
      <c r="K107" s="19" t="s">
        <v>3902</v>
      </c>
      <c r="L107" s="22">
        <v>43816</v>
      </c>
      <c r="M107" s="22">
        <v>43674</v>
      </c>
      <c r="N107" s="19">
        <v>7974</v>
      </c>
      <c r="O107" s="19"/>
      <c r="P107" s="19"/>
      <c r="Q107" s="22">
        <v>43841.425625000003</v>
      </c>
      <c r="R107" s="19" t="s">
        <v>485</v>
      </c>
      <c r="S107" s="19" t="s">
        <v>486</v>
      </c>
      <c r="T107" s="19"/>
      <c r="U107" s="19"/>
      <c r="V107" s="19"/>
      <c r="W107" s="19" t="s">
        <v>545</v>
      </c>
      <c r="X107" s="19" t="s">
        <v>38</v>
      </c>
      <c r="Y107" s="19" t="s">
        <v>3903</v>
      </c>
      <c r="Z107" s="19">
        <v>111.72</v>
      </c>
      <c r="AA107" s="19">
        <v>0</v>
      </c>
      <c r="AB107" s="19">
        <v>0</v>
      </c>
      <c r="AC107" s="19">
        <v>0</v>
      </c>
      <c r="AD107" s="19">
        <v>111.72</v>
      </c>
      <c r="AE107" s="19" t="s">
        <v>14</v>
      </c>
      <c r="AF107" s="19" t="s">
        <v>11</v>
      </c>
      <c r="AG107" s="19" t="s">
        <v>488</v>
      </c>
      <c r="AH107" s="19" t="s">
        <v>3904</v>
      </c>
      <c r="AI107" s="19" t="s">
        <v>547</v>
      </c>
      <c r="AJ107" s="7" t="s">
        <v>3905</v>
      </c>
      <c r="AK107" s="7" t="s">
        <v>3422</v>
      </c>
      <c r="AL107" s="19" t="s">
        <v>535</v>
      </c>
      <c r="AM107" s="19" t="s">
        <v>3906</v>
      </c>
      <c r="AN107" s="19"/>
      <c r="AO107" s="19" t="s">
        <v>646</v>
      </c>
      <c r="AP107" s="19"/>
      <c r="AQ107" s="19"/>
      <c r="AR107" s="19"/>
      <c r="AS107" s="19" t="s">
        <v>494</v>
      </c>
      <c r="AT107" s="19" t="s">
        <v>512</v>
      </c>
      <c r="AU107" s="19" t="s">
        <v>3907</v>
      </c>
      <c r="AV107" s="22">
        <v>43841.640659722201</v>
      </c>
      <c r="AW107" s="19" t="s">
        <v>496</v>
      </c>
      <c r="AX107" s="19"/>
      <c r="AY107" s="19" t="s">
        <v>3285</v>
      </c>
      <c r="AZ107" s="22">
        <v>43847.417685185203</v>
      </c>
      <c r="BA107" s="19" t="s">
        <v>3908</v>
      </c>
      <c r="BB107" s="19" t="s">
        <v>498</v>
      </c>
      <c r="BC107" s="19" t="s">
        <v>499</v>
      </c>
      <c r="BD107" s="19"/>
      <c r="BE107" s="19"/>
      <c r="BF107" s="19" t="s">
        <v>500</v>
      </c>
      <c r="BG107" s="19"/>
      <c r="BH107" s="19"/>
      <c r="BI107" s="19"/>
    </row>
    <row r="108" spans="1:66" ht="24" customHeight="1">
      <c r="A108" s="19" t="s">
        <v>234</v>
      </c>
      <c r="B108" s="19" t="str">
        <f>VLOOKUP(A108,欧曼5月5日!B:C,2,FALSE)</f>
        <v>RCMFT000041610202001110001</v>
      </c>
      <c r="C108" s="19"/>
      <c r="D108" s="19" t="s">
        <v>3909</v>
      </c>
      <c r="E108" s="19" t="s">
        <v>479</v>
      </c>
      <c r="F108" s="19" t="s">
        <v>480</v>
      </c>
      <c r="G108" s="19"/>
      <c r="H108" s="19" t="s">
        <v>1912</v>
      </c>
      <c r="I108" s="19" t="s">
        <v>1913</v>
      </c>
      <c r="J108" s="19" t="s">
        <v>1914</v>
      </c>
      <c r="K108" s="19" t="s">
        <v>2036</v>
      </c>
      <c r="L108" s="22">
        <v>43606</v>
      </c>
      <c r="M108" s="22">
        <v>43598</v>
      </c>
      <c r="N108" s="19">
        <v>87318</v>
      </c>
      <c r="O108" s="19"/>
      <c r="P108" s="19"/>
      <c r="Q108" s="22">
        <v>43841.4546064815</v>
      </c>
      <c r="R108" s="19" t="s">
        <v>485</v>
      </c>
      <c r="S108" s="19" t="s">
        <v>486</v>
      </c>
      <c r="T108" s="19"/>
      <c r="U108" s="19"/>
      <c r="V108" s="19"/>
      <c r="W108" s="19" t="s">
        <v>609</v>
      </c>
      <c r="X108" s="19" t="s">
        <v>38</v>
      </c>
      <c r="Y108" s="19" t="s">
        <v>100</v>
      </c>
      <c r="Z108" s="19">
        <v>95.76</v>
      </c>
      <c r="AA108" s="19">
        <v>3158.75</v>
      </c>
      <c r="AB108" s="19">
        <v>0</v>
      </c>
      <c r="AC108" s="19">
        <v>852.86249999999995</v>
      </c>
      <c r="AD108" s="19">
        <v>4107.3725000000004</v>
      </c>
      <c r="AE108" s="19" t="s">
        <v>14</v>
      </c>
      <c r="AF108" s="19" t="s">
        <v>11</v>
      </c>
      <c r="AG108" s="19" t="s">
        <v>488</v>
      </c>
      <c r="AH108" s="19"/>
      <c r="AI108" s="19" t="s">
        <v>612</v>
      </c>
      <c r="AJ108" s="7" t="s">
        <v>3910</v>
      </c>
      <c r="AK108" s="7" t="s">
        <v>3154</v>
      </c>
      <c r="AL108" s="19" t="s">
        <v>665</v>
      </c>
      <c r="AM108" s="19" t="s">
        <v>2037</v>
      </c>
      <c r="AN108" s="19"/>
      <c r="AO108" s="19" t="s">
        <v>684</v>
      </c>
      <c r="AP108" s="19"/>
      <c r="AQ108" s="19"/>
      <c r="AR108" s="19"/>
      <c r="AS108" s="19" t="s">
        <v>950</v>
      </c>
      <c r="AT108" s="19" t="s">
        <v>512</v>
      </c>
      <c r="AU108" s="19" t="s">
        <v>1912</v>
      </c>
      <c r="AV108" s="22">
        <v>43841.567395833299</v>
      </c>
      <c r="AW108" s="19" t="s">
        <v>496</v>
      </c>
      <c r="AX108" s="19"/>
      <c r="AY108" s="19" t="s">
        <v>1735</v>
      </c>
      <c r="AZ108" s="22">
        <v>43845.450393518498</v>
      </c>
      <c r="BA108" s="19" t="s">
        <v>3911</v>
      </c>
      <c r="BB108" s="19" t="s">
        <v>498</v>
      </c>
      <c r="BC108" s="19" t="s">
        <v>499</v>
      </c>
      <c r="BD108" s="19"/>
      <c r="BE108" s="19"/>
      <c r="BF108" s="19" t="s">
        <v>500</v>
      </c>
      <c r="BG108" s="19"/>
      <c r="BH108" s="19"/>
      <c r="BI108" s="19"/>
      <c r="BJ108" s="7"/>
      <c r="BK108" s="12" t="str">
        <f>VLOOKUP(B108,'3月'!C:L,9,FALSE)</f>
        <v>气悬浮失效</v>
      </c>
      <c r="BL108" s="12">
        <f>VLOOKUP(B108,'3月'!C:J,8,FALSE)</f>
        <v>190425</v>
      </c>
      <c r="BM108" s="12" t="str">
        <f>VLOOKUP(B108,'3月'!C:L,10,FALSE)</f>
        <v>河北/安路普</v>
      </c>
      <c r="BN108" s="12"/>
    </row>
    <row r="109" spans="1:66" ht="24" customHeight="1">
      <c r="A109" s="19" t="s">
        <v>3912</v>
      </c>
      <c r="B109" s="19" t="e">
        <f>VLOOKUP(A109,欧曼5月5日!B:C,2,FALSE)</f>
        <v>#N/A</v>
      </c>
      <c r="C109" s="19"/>
      <c r="D109" s="19" t="s">
        <v>3913</v>
      </c>
      <c r="E109" s="19" t="s">
        <v>479</v>
      </c>
      <c r="F109" s="19" t="s">
        <v>480</v>
      </c>
      <c r="G109" s="19"/>
      <c r="H109" s="19" t="s">
        <v>1996</v>
      </c>
      <c r="I109" s="19" t="s">
        <v>1997</v>
      </c>
      <c r="J109" s="19" t="s">
        <v>1998</v>
      </c>
      <c r="K109" s="19" t="s">
        <v>3914</v>
      </c>
      <c r="L109" s="22">
        <v>43833</v>
      </c>
      <c r="M109" s="22">
        <v>43810</v>
      </c>
      <c r="N109" s="19">
        <v>7700</v>
      </c>
      <c r="O109" s="19"/>
      <c r="P109" s="19"/>
      <c r="Q109" s="22">
        <v>43840.367870370399</v>
      </c>
      <c r="R109" s="19" t="s">
        <v>485</v>
      </c>
      <c r="S109" s="19" t="s">
        <v>486</v>
      </c>
      <c r="T109" s="19"/>
      <c r="U109" s="19"/>
      <c r="V109" s="19"/>
      <c r="W109" s="19" t="s">
        <v>487</v>
      </c>
      <c r="X109" s="19" t="s">
        <v>38</v>
      </c>
      <c r="Y109" s="19" t="s">
        <v>169</v>
      </c>
      <c r="Z109" s="19">
        <v>123.48</v>
      </c>
      <c r="AA109" s="19">
        <v>0</v>
      </c>
      <c r="AB109" s="19">
        <v>0</v>
      </c>
      <c r="AC109" s="19">
        <v>0</v>
      </c>
      <c r="AD109" s="19">
        <v>123.48</v>
      </c>
      <c r="AE109" s="19" t="s">
        <v>14</v>
      </c>
      <c r="AF109" s="19" t="s">
        <v>11</v>
      </c>
      <c r="AG109" s="19" t="s">
        <v>488</v>
      </c>
      <c r="AH109" s="19"/>
      <c r="AI109" s="19" t="s">
        <v>489</v>
      </c>
      <c r="AJ109" s="7" t="s">
        <v>3915</v>
      </c>
      <c r="AK109" s="7" t="s">
        <v>3154</v>
      </c>
      <c r="AL109" s="19" t="s">
        <v>491</v>
      </c>
      <c r="AM109" s="19" t="s">
        <v>3916</v>
      </c>
      <c r="AN109" s="19"/>
      <c r="AO109" s="19" t="s">
        <v>537</v>
      </c>
      <c r="AP109" s="19"/>
      <c r="AQ109" s="19"/>
      <c r="AR109" s="19"/>
      <c r="AS109" s="19" t="s">
        <v>494</v>
      </c>
      <c r="AT109" s="19" t="s">
        <v>512</v>
      </c>
      <c r="AU109" s="19" t="s">
        <v>1996</v>
      </c>
      <c r="AV109" s="22">
        <v>43841.4305902778</v>
      </c>
      <c r="AW109" s="19" t="s">
        <v>496</v>
      </c>
      <c r="AX109" s="19"/>
      <c r="AY109" s="19" t="s">
        <v>1735</v>
      </c>
      <c r="AZ109" s="22">
        <v>43846.551851851902</v>
      </c>
      <c r="BA109" s="19" t="s">
        <v>3917</v>
      </c>
      <c r="BB109" s="19" t="s">
        <v>498</v>
      </c>
      <c r="BC109" s="19" t="s">
        <v>499</v>
      </c>
      <c r="BD109" s="19"/>
      <c r="BE109" s="19"/>
      <c r="BF109" s="19" t="s">
        <v>500</v>
      </c>
      <c r="BG109" s="19"/>
      <c r="BH109" s="19"/>
      <c r="BI109" s="19"/>
    </row>
    <row r="110" spans="1:66" ht="24" customHeight="1">
      <c r="A110" s="19" t="s">
        <v>196</v>
      </c>
      <c r="B110" s="19" t="str">
        <f>VLOOKUP(A110,欧曼5月5日!B:C,2,FALSE)</f>
        <v>RCMFT000005819202001110001</v>
      </c>
      <c r="C110" s="19"/>
      <c r="D110" s="19" t="s">
        <v>3918</v>
      </c>
      <c r="E110" s="19" t="s">
        <v>628</v>
      </c>
      <c r="F110" s="19" t="s">
        <v>480</v>
      </c>
      <c r="G110" s="19"/>
      <c r="H110" s="19" t="s">
        <v>1408</v>
      </c>
      <c r="I110" s="19" t="s">
        <v>1409</v>
      </c>
      <c r="J110" s="19" t="s">
        <v>1410</v>
      </c>
      <c r="K110" s="19" t="s">
        <v>3919</v>
      </c>
      <c r="L110" s="22">
        <v>43719</v>
      </c>
      <c r="M110" s="22">
        <v>43385</v>
      </c>
      <c r="N110" s="19">
        <v>28764</v>
      </c>
      <c r="O110" s="19"/>
      <c r="P110" s="19"/>
      <c r="Q110" s="22">
        <v>43839.552025463003</v>
      </c>
      <c r="R110" s="19" t="s">
        <v>485</v>
      </c>
      <c r="S110" s="19" t="s">
        <v>544</v>
      </c>
      <c r="T110" s="19"/>
      <c r="U110" s="19"/>
      <c r="V110" s="19"/>
      <c r="W110" s="19" t="s">
        <v>505</v>
      </c>
      <c r="X110" s="19" t="s">
        <v>38</v>
      </c>
      <c r="Y110" s="19" t="s">
        <v>169</v>
      </c>
      <c r="Z110" s="19">
        <v>79.38</v>
      </c>
      <c r="AA110" s="19">
        <v>2465.5300000000002</v>
      </c>
      <c r="AB110" s="19">
        <v>0</v>
      </c>
      <c r="AC110" s="19">
        <v>665.69309999999996</v>
      </c>
      <c r="AD110" s="19">
        <v>3210.6030999999998</v>
      </c>
      <c r="AE110" s="19" t="s">
        <v>14</v>
      </c>
      <c r="AF110" s="19" t="s">
        <v>11</v>
      </c>
      <c r="AG110" s="19" t="s">
        <v>488</v>
      </c>
      <c r="AH110" s="19" t="s">
        <v>1412</v>
      </c>
      <c r="AI110" s="19" t="s">
        <v>507</v>
      </c>
      <c r="AJ110" s="7" t="s">
        <v>3742</v>
      </c>
      <c r="AK110" s="7" t="s">
        <v>3513</v>
      </c>
      <c r="AL110" s="19" t="s">
        <v>600</v>
      </c>
      <c r="AM110" s="19" t="s">
        <v>3920</v>
      </c>
      <c r="AN110" s="19"/>
      <c r="AO110" s="19" t="s">
        <v>961</v>
      </c>
      <c r="AP110" s="19"/>
      <c r="AQ110" s="19"/>
      <c r="AR110" s="19"/>
      <c r="AS110" s="19" t="s">
        <v>499</v>
      </c>
      <c r="AT110" s="19" t="s">
        <v>512</v>
      </c>
      <c r="AU110" s="19" t="s">
        <v>1408</v>
      </c>
      <c r="AV110" s="22">
        <v>43841.416226851798</v>
      </c>
      <c r="AW110" s="19" t="s">
        <v>496</v>
      </c>
      <c r="AX110" s="19"/>
      <c r="AY110" s="19" t="s">
        <v>1735</v>
      </c>
      <c r="AZ110" s="22">
        <v>43846.339282407404</v>
      </c>
      <c r="BA110" s="19" t="s">
        <v>3921</v>
      </c>
      <c r="BB110" s="19" t="s">
        <v>498</v>
      </c>
      <c r="BC110" s="19" t="s">
        <v>499</v>
      </c>
      <c r="BD110" s="19"/>
      <c r="BE110" s="19"/>
      <c r="BF110" s="19" t="s">
        <v>500</v>
      </c>
      <c r="BG110" s="19"/>
      <c r="BH110" s="19"/>
      <c r="BI110" s="19"/>
      <c r="BJ110" s="7"/>
      <c r="BK110" s="12" t="str">
        <f>VLOOKUP(B110,'3月'!C:L,9,FALSE)</f>
        <v>气悬浮黑管崩开</v>
      </c>
      <c r="BL110" s="12">
        <f>VLOOKUP(B110,'3月'!C:J,8,FALSE)</f>
        <v>181009</v>
      </c>
      <c r="BM110" s="12" t="str">
        <f>VLOOKUP(B110,'3月'!C:L,10,FALSE)</f>
        <v>河北/安路普</v>
      </c>
      <c r="BN110" s="12"/>
    </row>
    <row r="111" spans="1:66" ht="24" customHeight="1">
      <c r="A111" s="19" t="s">
        <v>356</v>
      </c>
      <c r="B111" s="19" t="str">
        <f>VLOOKUP(A111,欧曼5月5日!B:C,2,FALSE)</f>
        <v>RCMFT003820202001110002</v>
      </c>
      <c r="C111" s="19"/>
      <c r="D111" s="19" t="s">
        <v>3922</v>
      </c>
      <c r="E111" s="19" t="s">
        <v>479</v>
      </c>
      <c r="F111" s="19" t="s">
        <v>480</v>
      </c>
      <c r="G111" s="19"/>
      <c r="H111" s="19" t="s">
        <v>1276</v>
      </c>
      <c r="I111" s="19" t="s">
        <v>1277</v>
      </c>
      <c r="J111" s="19" t="s">
        <v>1278</v>
      </c>
      <c r="K111" s="19" t="s">
        <v>3923</v>
      </c>
      <c r="L111" s="22">
        <v>43398</v>
      </c>
      <c r="M111" s="22">
        <v>43390</v>
      </c>
      <c r="N111" s="19">
        <v>201722</v>
      </c>
      <c r="O111" s="19"/>
      <c r="P111" s="19"/>
      <c r="Q111" s="22">
        <v>43839.523761574099</v>
      </c>
      <c r="R111" s="19" t="s">
        <v>485</v>
      </c>
      <c r="S111" s="19" t="s">
        <v>486</v>
      </c>
      <c r="T111" s="19"/>
      <c r="U111" s="19"/>
      <c r="V111" s="19"/>
      <c r="W111" s="19" t="s">
        <v>505</v>
      </c>
      <c r="X111" s="19" t="s">
        <v>38</v>
      </c>
      <c r="Y111" s="19" t="s">
        <v>71</v>
      </c>
      <c r="Z111" s="19">
        <v>95.76</v>
      </c>
      <c r="AA111" s="19">
        <v>1428.42</v>
      </c>
      <c r="AB111" s="19">
        <v>0</v>
      </c>
      <c r="AC111" s="19">
        <v>385.67340000000002</v>
      </c>
      <c r="AD111" s="19">
        <v>1909.8534</v>
      </c>
      <c r="AE111" s="19" t="s">
        <v>14</v>
      </c>
      <c r="AF111" s="19" t="s">
        <v>11</v>
      </c>
      <c r="AG111" s="19" t="s">
        <v>488</v>
      </c>
      <c r="AH111" s="19"/>
      <c r="AI111" s="19" t="s">
        <v>507</v>
      </c>
      <c r="AJ111" s="7" t="s">
        <v>3924</v>
      </c>
      <c r="AK111" s="7" t="s">
        <v>3335</v>
      </c>
      <c r="AL111" s="19" t="s">
        <v>1281</v>
      </c>
      <c r="AM111" s="19" t="s">
        <v>3925</v>
      </c>
      <c r="AN111" s="19"/>
      <c r="AO111" s="19" t="s">
        <v>511</v>
      </c>
      <c r="AP111" s="19"/>
      <c r="AQ111" s="19"/>
      <c r="AR111" s="19"/>
      <c r="AS111" s="19" t="s">
        <v>494</v>
      </c>
      <c r="AT111" s="19" t="s">
        <v>512</v>
      </c>
      <c r="AU111" s="19" t="s">
        <v>1373</v>
      </c>
      <c r="AV111" s="22">
        <v>43841.393553240698</v>
      </c>
      <c r="AW111" s="19" t="s">
        <v>496</v>
      </c>
      <c r="AX111" s="19"/>
      <c r="AY111" s="19" t="s">
        <v>1735</v>
      </c>
      <c r="AZ111" s="22">
        <v>43846.575972222199</v>
      </c>
      <c r="BA111" s="19" t="s">
        <v>3926</v>
      </c>
      <c r="BB111" s="19" t="s">
        <v>498</v>
      </c>
      <c r="BC111" s="19" t="s">
        <v>499</v>
      </c>
      <c r="BD111" s="19"/>
      <c r="BE111" s="19"/>
      <c r="BF111" s="19" t="s">
        <v>500</v>
      </c>
      <c r="BG111" s="19"/>
      <c r="BH111" s="19"/>
      <c r="BI111" s="19"/>
      <c r="BJ111" s="7"/>
      <c r="BK111" s="12" t="str">
        <f>VLOOKUP(B111,'3月'!C:L,9,FALSE)</f>
        <v>/</v>
      </c>
      <c r="BL111" s="12"/>
      <c r="BM111" s="12">
        <f>VLOOKUP(B111,'3月'!C:L,10,FALSE)</f>
        <v>0</v>
      </c>
      <c r="BN111" s="12"/>
    </row>
    <row r="112" spans="1:66" ht="24" customHeight="1">
      <c r="A112" s="19" t="s">
        <v>280</v>
      </c>
      <c r="B112" s="19" t="str">
        <f>VLOOKUP(A112,欧曼5月5日!B:C,2,FALSE)</f>
        <v>RCMFT000048202001100001</v>
      </c>
      <c r="C112" s="19"/>
      <c r="D112" s="19" t="s">
        <v>3927</v>
      </c>
      <c r="E112" s="19" t="s">
        <v>479</v>
      </c>
      <c r="F112" s="19" t="s">
        <v>480</v>
      </c>
      <c r="G112" s="19"/>
      <c r="H112" s="19" t="s">
        <v>1294</v>
      </c>
      <c r="I112" s="19" t="s">
        <v>1295</v>
      </c>
      <c r="J112" s="19" t="s">
        <v>1296</v>
      </c>
      <c r="K112" s="19" t="s">
        <v>3928</v>
      </c>
      <c r="L112" s="22">
        <v>43661</v>
      </c>
      <c r="M112" s="22">
        <v>43632</v>
      </c>
      <c r="N112" s="19">
        <v>84625</v>
      </c>
      <c r="O112" s="19"/>
      <c r="P112" s="19"/>
      <c r="Q112" s="22">
        <v>43839.7512152778</v>
      </c>
      <c r="R112" s="19" t="s">
        <v>485</v>
      </c>
      <c r="S112" s="19" t="s">
        <v>486</v>
      </c>
      <c r="T112" s="19" t="s">
        <v>3929</v>
      </c>
      <c r="U112" s="19"/>
      <c r="V112" s="19"/>
      <c r="W112" s="19" t="s">
        <v>487</v>
      </c>
      <c r="X112" s="19" t="s">
        <v>38</v>
      </c>
      <c r="Y112" s="19" t="s">
        <v>100</v>
      </c>
      <c r="Z112" s="19">
        <v>95.76</v>
      </c>
      <c r="AA112" s="19">
        <v>3158.68</v>
      </c>
      <c r="AB112" s="19">
        <v>0</v>
      </c>
      <c r="AC112" s="19">
        <v>852.84360000000004</v>
      </c>
      <c r="AD112" s="19">
        <v>4107.2835999999998</v>
      </c>
      <c r="AE112" s="19" t="s">
        <v>14</v>
      </c>
      <c r="AF112" s="19" t="s">
        <v>11</v>
      </c>
      <c r="AG112" s="19" t="s">
        <v>488</v>
      </c>
      <c r="AH112" s="19"/>
      <c r="AI112" s="19" t="s">
        <v>489</v>
      </c>
      <c r="AJ112" s="7" t="s">
        <v>3930</v>
      </c>
      <c r="AK112" s="7" t="s">
        <v>3422</v>
      </c>
      <c r="AL112" s="19" t="s">
        <v>567</v>
      </c>
      <c r="AM112" s="19" t="s">
        <v>3931</v>
      </c>
      <c r="AN112" s="19" t="s">
        <v>523</v>
      </c>
      <c r="AO112" s="19" t="s">
        <v>1249</v>
      </c>
      <c r="AP112" s="19"/>
      <c r="AQ112" s="19"/>
      <c r="AR112" s="19"/>
      <c r="AS112" s="19" t="s">
        <v>494</v>
      </c>
      <c r="AT112" s="19" t="s">
        <v>512</v>
      </c>
      <c r="AU112" s="19" t="s">
        <v>1300</v>
      </c>
      <c r="AV112" s="22">
        <v>43841.350856481498</v>
      </c>
      <c r="AW112" s="19" t="s">
        <v>496</v>
      </c>
      <c r="AX112" s="19"/>
      <c r="AY112" s="19" t="s">
        <v>1735</v>
      </c>
      <c r="AZ112" s="22">
        <v>43846.637071759302</v>
      </c>
      <c r="BA112" s="19" t="s">
        <v>3932</v>
      </c>
      <c r="BB112" s="19" t="s">
        <v>498</v>
      </c>
      <c r="BC112" s="19" t="s">
        <v>499</v>
      </c>
      <c r="BD112" s="19"/>
      <c r="BE112" s="19"/>
      <c r="BF112" s="19" t="s">
        <v>500</v>
      </c>
      <c r="BG112" s="19"/>
      <c r="BH112" s="19"/>
      <c r="BI112" s="19"/>
      <c r="BJ112" s="7"/>
      <c r="BK112" s="12" t="str">
        <f>VLOOKUP(B112,'3月'!C:L,9,FALSE)</f>
        <v>气悬浮不升降</v>
      </c>
      <c r="BL112" s="12">
        <f>VLOOKUP(B112,'3月'!C:J,8,FALSE)</f>
        <v>190613</v>
      </c>
      <c r="BM112" s="12" t="str">
        <f>VLOOKUP(B112,'3月'!C:L,10,FALSE)</f>
        <v>河北/安路普</v>
      </c>
      <c r="BN112" s="12"/>
    </row>
    <row r="113" spans="1:66" ht="24" customHeight="1">
      <c r="A113" s="19" t="s">
        <v>3933</v>
      </c>
      <c r="B113" s="19" t="e">
        <f>VLOOKUP(A113,欧曼5月5日!B:C,2,FALSE)</f>
        <v>#N/A</v>
      </c>
      <c r="C113" s="19"/>
      <c r="D113" s="19" t="s">
        <v>3934</v>
      </c>
      <c r="E113" s="19" t="s">
        <v>628</v>
      </c>
      <c r="F113" s="19" t="s">
        <v>480</v>
      </c>
      <c r="G113" s="19"/>
      <c r="H113" s="19" t="s">
        <v>1537</v>
      </c>
      <c r="I113" s="19" t="s">
        <v>1538</v>
      </c>
      <c r="J113" s="19" t="s">
        <v>1539</v>
      </c>
      <c r="K113" s="19" t="s">
        <v>3935</v>
      </c>
      <c r="L113" s="22">
        <v>43788</v>
      </c>
      <c r="M113" s="22">
        <v>43760</v>
      </c>
      <c r="N113" s="19">
        <v>10330</v>
      </c>
      <c r="O113" s="19"/>
      <c r="P113" s="19"/>
      <c r="Q113" s="22">
        <v>43838.424479166701</v>
      </c>
      <c r="R113" s="19" t="s">
        <v>485</v>
      </c>
      <c r="S113" s="19" t="s">
        <v>544</v>
      </c>
      <c r="T113" s="19"/>
      <c r="U113" s="19"/>
      <c r="V113" s="19"/>
      <c r="W113" s="19" t="s">
        <v>1035</v>
      </c>
      <c r="X113" s="19" t="s">
        <v>38</v>
      </c>
      <c r="Y113" s="19" t="s">
        <v>68</v>
      </c>
      <c r="Z113" s="19">
        <v>79.38</v>
      </c>
      <c r="AA113" s="19">
        <v>2944.62</v>
      </c>
      <c r="AB113" s="19">
        <v>0</v>
      </c>
      <c r="AC113" s="19">
        <v>795.04740000000004</v>
      </c>
      <c r="AD113" s="19">
        <v>3819.0473999999999</v>
      </c>
      <c r="AE113" s="19" t="s">
        <v>14</v>
      </c>
      <c r="AF113" s="19" t="s">
        <v>11</v>
      </c>
      <c r="AG113" s="19" t="s">
        <v>488</v>
      </c>
      <c r="AH113" s="19" t="s">
        <v>3936</v>
      </c>
      <c r="AI113" s="19" t="s">
        <v>1036</v>
      </c>
      <c r="AJ113" s="7" t="s">
        <v>3937</v>
      </c>
      <c r="AK113" s="7" t="s">
        <v>3513</v>
      </c>
      <c r="AL113" s="19" t="s">
        <v>548</v>
      </c>
      <c r="AM113" s="19" t="s">
        <v>3938</v>
      </c>
      <c r="AN113" s="19"/>
      <c r="AO113" s="19" t="s">
        <v>675</v>
      </c>
      <c r="AP113" s="19"/>
      <c r="AQ113" s="19"/>
      <c r="AR113" s="19"/>
      <c r="AS113" s="19" t="s">
        <v>499</v>
      </c>
      <c r="AT113" s="19" t="s">
        <v>495</v>
      </c>
      <c r="AU113" s="19" t="s">
        <v>1537</v>
      </c>
      <c r="AV113" s="22">
        <v>43840.748321759304</v>
      </c>
      <c r="AW113" s="19" t="s">
        <v>496</v>
      </c>
      <c r="AX113" s="19"/>
      <c r="AY113" s="19" t="s">
        <v>2341</v>
      </c>
      <c r="AZ113" s="22">
        <v>43846.418842592597</v>
      </c>
      <c r="BA113" s="19" t="s">
        <v>3939</v>
      </c>
      <c r="BB113" s="19" t="s">
        <v>500</v>
      </c>
      <c r="BC113" s="19"/>
      <c r="BD113" s="19"/>
      <c r="BE113" s="19"/>
      <c r="BF113" s="19" t="s">
        <v>500</v>
      </c>
      <c r="BG113" s="19"/>
      <c r="BH113" s="19"/>
      <c r="BI113" s="19"/>
    </row>
    <row r="114" spans="1:66" ht="24" customHeight="1">
      <c r="A114" s="19" t="s">
        <v>74</v>
      </c>
      <c r="B114" s="19" t="str">
        <f>VLOOKUP(A114,欧曼5月5日!B:C,2,FALSE)</f>
        <v>RCMFT006802202001070002</v>
      </c>
      <c r="C114" s="19"/>
      <c r="D114" s="19" t="s">
        <v>3940</v>
      </c>
      <c r="E114" s="19" t="s">
        <v>479</v>
      </c>
      <c r="F114" s="19" t="s">
        <v>480</v>
      </c>
      <c r="G114" s="19"/>
      <c r="H114" s="19" t="s">
        <v>2109</v>
      </c>
      <c r="I114" s="19" t="s">
        <v>2110</v>
      </c>
      <c r="J114" s="19" t="s">
        <v>2111</v>
      </c>
      <c r="K114" s="19" t="s">
        <v>3941</v>
      </c>
      <c r="L114" s="22">
        <v>43830</v>
      </c>
      <c r="M114" s="22">
        <v>43486</v>
      </c>
      <c r="N114" s="19">
        <v>4365</v>
      </c>
      <c r="O114" s="19"/>
      <c r="P114" s="19"/>
      <c r="Q114" s="22">
        <v>43836.573553240698</v>
      </c>
      <c r="R114" s="19" t="s">
        <v>485</v>
      </c>
      <c r="S114" s="19" t="s">
        <v>544</v>
      </c>
      <c r="T114" s="19"/>
      <c r="U114" s="19"/>
      <c r="V114" s="19"/>
      <c r="W114" s="19" t="s">
        <v>487</v>
      </c>
      <c r="X114" s="19" t="s">
        <v>34</v>
      </c>
      <c r="Y114" s="19" t="s">
        <v>33</v>
      </c>
      <c r="Z114" s="19">
        <v>123.48</v>
      </c>
      <c r="AA114" s="19">
        <v>72.39</v>
      </c>
      <c r="AB114" s="19">
        <v>0</v>
      </c>
      <c r="AC114" s="19">
        <v>19.545300000000001</v>
      </c>
      <c r="AD114" s="19">
        <v>215.4153</v>
      </c>
      <c r="AE114" s="19" t="s">
        <v>14</v>
      </c>
      <c r="AF114" s="19" t="s">
        <v>11</v>
      </c>
      <c r="AG114" s="19" t="s">
        <v>488</v>
      </c>
      <c r="AH114" s="19" t="s">
        <v>3942</v>
      </c>
      <c r="AI114" s="19" t="s">
        <v>489</v>
      </c>
      <c r="AJ114" s="7" t="s">
        <v>3943</v>
      </c>
      <c r="AK114" s="7" t="s">
        <v>3261</v>
      </c>
      <c r="AL114" s="19" t="s">
        <v>816</v>
      </c>
      <c r="AM114" s="19" t="s">
        <v>3944</v>
      </c>
      <c r="AN114" s="19"/>
      <c r="AO114" s="19" t="s">
        <v>524</v>
      </c>
      <c r="AP114" s="19"/>
      <c r="AQ114" s="19"/>
      <c r="AR114" s="19"/>
      <c r="AS114" s="19" t="s">
        <v>494</v>
      </c>
      <c r="AT114" s="19" t="s">
        <v>512</v>
      </c>
      <c r="AU114" s="19" t="s">
        <v>2109</v>
      </c>
      <c r="AV114" s="22">
        <v>43840.747337963003</v>
      </c>
      <c r="AW114" s="19" t="s">
        <v>496</v>
      </c>
      <c r="AX114" s="19"/>
      <c r="AY114" s="19" t="s">
        <v>2341</v>
      </c>
      <c r="AZ114" s="22">
        <v>43846.3843402778</v>
      </c>
      <c r="BA114" s="19" t="s">
        <v>3945</v>
      </c>
      <c r="BB114" s="19" t="s">
        <v>500</v>
      </c>
      <c r="BC114" s="19"/>
      <c r="BD114" s="19"/>
      <c r="BE114" s="19"/>
      <c r="BF114" s="19" t="s">
        <v>500</v>
      </c>
      <c r="BG114" s="19"/>
      <c r="BH114" s="19"/>
      <c r="BI114" s="19"/>
      <c r="BJ114" s="7"/>
      <c r="BK114" s="12" t="str">
        <f>VLOOKUP(B114,'3月'!C:L,9,FALSE)</f>
        <v>安全带失效</v>
      </c>
      <c r="BL114" s="12"/>
      <c r="BM114" s="12" t="str">
        <f>VLOOKUP(B114,'3月'!C:L,10,FALSE)</f>
        <v>天津益中</v>
      </c>
      <c r="BN114" s="12"/>
    </row>
    <row r="115" spans="1:66" ht="24" customHeight="1">
      <c r="A115" s="19" t="s">
        <v>76</v>
      </c>
      <c r="B115" s="19" t="str">
        <f>VLOOKUP(A115,欧曼5月5日!B:C,2,FALSE)</f>
        <v>RCMFT006802202001100003</v>
      </c>
      <c r="C115" s="19"/>
      <c r="D115" s="19" t="s">
        <v>3946</v>
      </c>
      <c r="E115" s="19" t="s">
        <v>479</v>
      </c>
      <c r="F115" s="19" t="s">
        <v>480</v>
      </c>
      <c r="G115" s="19"/>
      <c r="H115" s="19" t="s">
        <v>2109</v>
      </c>
      <c r="I115" s="19" t="s">
        <v>2110</v>
      </c>
      <c r="J115" s="19" t="s">
        <v>2111</v>
      </c>
      <c r="K115" s="19" t="s">
        <v>3947</v>
      </c>
      <c r="L115" s="22">
        <v>43682</v>
      </c>
      <c r="M115" s="22">
        <v>43551</v>
      </c>
      <c r="N115" s="19">
        <v>34458</v>
      </c>
      <c r="O115" s="19"/>
      <c r="P115" s="19"/>
      <c r="Q115" s="22">
        <v>43836.409722222197</v>
      </c>
      <c r="R115" s="19" t="s">
        <v>485</v>
      </c>
      <c r="S115" s="19" t="s">
        <v>544</v>
      </c>
      <c r="T115" s="19"/>
      <c r="U115" s="19"/>
      <c r="V115" s="19"/>
      <c r="W115" s="19" t="s">
        <v>487</v>
      </c>
      <c r="X115" s="19" t="s">
        <v>34</v>
      </c>
      <c r="Y115" s="19" t="s">
        <v>33</v>
      </c>
      <c r="Z115" s="19">
        <v>123.48</v>
      </c>
      <c r="AA115" s="19">
        <v>72.39</v>
      </c>
      <c r="AB115" s="19">
        <v>0</v>
      </c>
      <c r="AC115" s="19">
        <v>19.545300000000001</v>
      </c>
      <c r="AD115" s="19">
        <v>215.4153</v>
      </c>
      <c r="AE115" s="19" t="s">
        <v>14</v>
      </c>
      <c r="AF115" s="19" t="s">
        <v>11</v>
      </c>
      <c r="AG115" s="19" t="s">
        <v>488</v>
      </c>
      <c r="AH115" s="19" t="s">
        <v>3942</v>
      </c>
      <c r="AI115" s="19" t="s">
        <v>489</v>
      </c>
      <c r="AJ115" s="7" t="s">
        <v>3948</v>
      </c>
      <c r="AK115" s="7" t="s">
        <v>3261</v>
      </c>
      <c r="AL115" s="19" t="s">
        <v>600</v>
      </c>
      <c r="AM115" s="19" t="s">
        <v>3949</v>
      </c>
      <c r="AN115" s="19"/>
      <c r="AO115" s="19" t="s">
        <v>524</v>
      </c>
      <c r="AP115" s="19"/>
      <c r="AQ115" s="19"/>
      <c r="AR115" s="19"/>
      <c r="AS115" s="19" t="s">
        <v>499</v>
      </c>
      <c r="AT115" s="19" t="s">
        <v>512</v>
      </c>
      <c r="AU115" s="19" t="s">
        <v>2109</v>
      </c>
      <c r="AV115" s="22">
        <v>43840.747233796297</v>
      </c>
      <c r="AW115" s="19" t="s">
        <v>496</v>
      </c>
      <c r="AX115" s="19"/>
      <c r="AY115" s="19" t="s">
        <v>2341</v>
      </c>
      <c r="AZ115" s="22">
        <v>43846.384502314802</v>
      </c>
      <c r="BA115" s="19" t="s">
        <v>3950</v>
      </c>
      <c r="BB115" s="19" t="s">
        <v>500</v>
      </c>
      <c r="BC115" s="19"/>
      <c r="BD115" s="19"/>
      <c r="BE115" s="19"/>
      <c r="BF115" s="19" t="s">
        <v>500</v>
      </c>
      <c r="BG115" s="19"/>
      <c r="BH115" s="19"/>
      <c r="BI115" s="19"/>
      <c r="BJ115" s="7"/>
      <c r="BK115" s="12" t="str">
        <f>VLOOKUP(B115,'3月'!C:L,9,FALSE)</f>
        <v>安全带失效</v>
      </c>
      <c r="BL115" s="12"/>
      <c r="BM115" s="12" t="str">
        <f>VLOOKUP(B115,'3月'!C:L,10,FALSE)</f>
        <v>天津益中</v>
      </c>
      <c r="BN115" s="12"/>
    </row>
    <row r="116" spans="1:66" ht="24" customHeight="1">
      <c r="A116" s="19" t="s">
        <v>3951</v>
      </c>
      <c r="B116" s="19" t="e">
        <f>VLOOKUP(A116,欧曼5月5日!B:C,2,FALSE)</f>
        <v>#N/A</v>
      </c>
      <c r="C116" s="19"/>
      <c r="D116" s="19" t="s">
        <v>3952</v>
      </c>
      <c r="E116" s="19" t="s">
        <v>479</v>
      </c>
      <c r="F116" s="19" t="s">
        <v>480</v>
      </c>
      <c r="G116" s="19"/>
      <c r="H116" s="19" t="s">
        <v>1738</v>
      </c>
      <c r="I116" s="19" t="s">
        <v>1739</v>
      </c>
      <c r="J116" s="19" t="s">
        <v>1740</v>
      </c>
      <c r="K116" s="19" t="s">
        <v>2300</v>
      </c>
      <c r="L116" s="22">
        <v>43759</v>
      </c>
      <c r="M116" s="22">
        <v>43616</v>
      </c>
      <c r="N116" s="19">
        <v>23540</v>
      </c>
      <c r="O116" s="19"/>
      <c r="P116" s="19"/>
      <c r="Q116" s="22">
        <v>43831.615081018499</v>
      </c>
      <c r="R116" s="19" t="s">
        <v>485</v>
      </c>
      <c r="S116" s="19" t="s">
        <v>544</v>
      </c>
      <c r="T116" s="19"/>
      <c r="U116" s="19"/>
      <c r="V116" s="19"/>
      <c r="W116" s="19" t="s">
        <v>609</v>
      </c>
      <c r="X116" s="19" t="s">
        <v>38</v>
      </c>
      <c r="Y116" s="19" t="s">
        <v>68</v>
      </c>
      <c r="Z116" s="19">
        <v>246.96</v>
      </c>
      <c r="AA116" s="19">
        <v>0</v>
      </c>
      <c r="AB116" s="19">
        <v>0</v>
      </c>
      <c r="AC116" s="19">
        <v>0</v>
      </c>
      <c r="AD116" s="19">
        <v>246.96</v>
      </c>
      <c r="AE116" s="19" t="s">
        <v>14</v>
      </c>
      <c r="AF116" s="19" t="s">
        <v>11</v>
      </c>
      <c r="AG116" s="19" t="s">
        <v>488</v>
      </c>
      <c r="AH116" s="19"/>
      <c r="AI116" s="19" t="s">
        <v>612</v>
      </c>
      <c r="AJ116" s="7" t="s">
        <v>3953</v>
      </c>
      <c r="AK116" s="7" t="s">
        <v>3422</v>
      </c>
      <c r="AL116" s="19" t="s">
        <v>825</v>
      </c>
      <c r="AM116" s="19" t="s">
        <v>2301</v>
      </c>
      <c r="AN116" s="19"/>
      <c r="AO116" s="19" t="s">
        <v>657</v>
      </c>
      <c r="AP116" s="19"/>
      <c r="AQ116" s="19"/>
      <c r="AR116" s="19"/>
      <c r="AS116" s="19" t="s">
        <v>494</v>
      </c>
      <c r="AT116" s="19" t="s">
        <v>512</v>
      </c>
      <c r="AU116" s="19" t="s">
        <v>1738</v>
      </c>
      <c r="AV116" s="22">
        <v>43840.734074074098</v>
      </c>
      <c r="AW116" s="19" t="s">
        <v>496</v>
      </c>
      <c r="AX116" s="19"/>
      <c r="AY116" s="19" t="s">
        <v>2341</v>
      </c>
      <c r="AZ116" s="22">
        <v>43845.702256944402</v>
      </c>
      <c r="BA116" s="19" t="s">
        <v>3954</v>
      </c>
      <c r="BB116" s="19" t="s">
        <v>500</v>
      </c>
      <c r="BC116" s="19"/>
      <c r="BD116" s="19"/>
      <c r="BE116" s="19"/>
      <c r="BF116" s="19" t="s">
        <v>500</v>
      </c>
      <c r="BG116" s="19"/>
      <c r="BH116" s="19"/>
      <c r="BI116" s="19"/>
    </row>
    <row r="117" spans="1:66" ht="24" customHeight="1">
      <c r="A117" s="19" t="s">
        <v>78</v>
      </c>
      <c r="B117" s="19" t="str">
        <f>VLOOKUP(A117,欧曼5月5日!B:C,2,FALSE)</f>
        <v>RCMFT010680201912170001</v>
      </c>
      <c r="C117" s="19"/>
      <c r="D117" s="19" t="s">
        <v>3955</v>
      </c>
      <c r="E117" s="19" t="s">
        <v>479</v>
      </c>
      <c r="F117" s="19" t="s">
        <v>480</v>
      </c>
      <c r="G117" s="19"/>
      <c r="H117" s="19" t="s">
        <v>515</v>
      </c>
      <c r="I117" s="19" t="s">
        <v>516</v>
      </c>
      <c r="J117" s="19" t="s">
        <v>517</v>
      </c>
      <c r="K117" s="19" t="s">
        <v>3956</v>
      </c>
      <c r="L117" s="22">
        <v>43775</v>
      </c>
      <c r="M117" s="22">
        <v>43718</v>
      </c>
      <c r="N117" s="19">
        <v>20497</v>
      </c>
      <c r="O117" s="19"/>
      <c r="P117" s="19"/>
      <c r="Q117" s="22">
        <v>43816.5417592593</v>
      </c>
      <c r="R117" s="19" t="s">
        <v>485</v>
      </c>
      <c r="S117" s="19" t="s">
        <v>486</v>
      </c>
      <c r="T117" s="19"/>
      <c r="U117" s="19"/>
      <c r="V117" s="19"/>
      <c r="W117" s="19" t="s">
        <v>487</v>
      </c>
      <c r="X117" s="19" t="s">
        <v>81</v>
      </c>
      <c r="Y117" s="19" t="s">
        <v>80</v>
      </c>
      <c r="Z117" s="19">
        <v>246.96</v>
      </c>
      <c r="AA117" s="19">
        <v>191.2</v>
      </c>
      <c r="AB117" s="19">
        <v>0</v>
      </c>
      <c r="AC117" s="19">
        <v>51.624000000000002</v>
      </c>
      <c r="AD117" s="19">
        <v>489.78399999999999</v>
      </c>
      <c r="AE117" s="19" t="s">
        <v>14</v>
      </c>
      <c r="AF117" s="19" t="s">
        <v>11</v>
      </c>
      <c r="AG117" s="19" t="s">
        <v>488</v>
      </c>
      <c r="AH117" s="19"/>
      <c r="AI117" s="19" t="s">
        <v>489</v>
      </c>
      <c r="AJ117" s="7" t="s">
        <v>3957</v>
      </c>
      <c r="AK117" s="7" t="s">
        <v>3335</v>
      </c>
      <c r="AL117" s="19" t="s">
        <v>878</v>
      </c>
      <c r="AM117" s="19" t="s">
        <v>3958</v>
      </c>
      <c r="AN117" s="19" t="s">
        <v>523</v>
      </c>
      <c r="AO117" s="19" t="s">
        <v>524</v>
      </c>
      <c r="AP117" s="19"/>
      <c r="AQ117" s="19"/>
      <c r="AR117" s="19"/>
      <c r="AS117" s="19" t="s">
        <v>494</v>
      </c>
      <c r="AT117" s="19" t="s">
        <v>512</v>
      </c>
      <c r="AU117" s="19" t="s">
        <v>525</v>
      </c>
      <c r="AV117" s="22">
        <v>43840.707002314797</v>
      </c>
      <c r="AW117" s="19" t="s">
        <v>496</v>
      </c>
      <c r="AX117" s="19"/>
      <c r="AY117" s="19" t="s">
        <v>2341</v>
      </c>
      <c r="AZ117" s="22">
        <v>43845.497662037</v>
      </c>
      <c r="BA117" s="19" t="s">
        <v>3959</v>
      </c>
      <c r="BB117" s="19" t="s">
        <v>500</v>
      </c>
      <c r="BC117" s="19"/>
      <c r="BD117" s="19"/>
      <c r="BE117" s="19"/>
      <c r="BF117" s="19" t="s">
        <v>500</v>
      </c>
      <c r="BG117" s="19"/>
      <c r="BH117" s="19"/>
      <c r="BI117" s="19"/>
      <c r="BJ117" s="7"/>
      <c r="BK117" s="12" t="str">
        <f>VLOOKUP(B117,'3月'!C:L,9,FALSE)</f>
        <v>气阀失效</v>
      </c>
      <c r="BL117" s="12"/>
      <c r="BM117" s="12" t="str">
        <f>VLOOKUP(B117,'3月'!C:L,10,FALSE)</f>
        <v>安路普</v>
      </c>
      <c r="BN117" s="12"/>
    </row>
    <row r="118" spans="1:66" ht="24" customHeight="1">
      <c r="A118" s="19" t="s">
        <v>275</v>
      </c>
      <c r="B118" s="19" t="str">
        <f>VLOOKUP(A118,欧曼5月5日!B:C,2,FALSE)</f>
        <v>RCMFT006707202001100006</v>
      </c>
      <c r="C118" s="19"/>
      <c r="D118" s="19" t="s">
        <v>3960</v>
      </c>
      <c r="E118" s="19" t="s">
        <v>479</v>
      </c>
      <c r="F118" s="19" t="s">
        <v>480</v>
      </c>
      <c r="G118" s="19"/>
      <c r="H118" s="19" t="s">
        <v>1484</v>
      </c>
      <c r="I118" s="19" t="s">
        <v>1485</v>
      </c>
      <c r="J118" s="19" t="s">
        <v>1486</v>
      </c>
      <c r="K118" s="19" t="s">
        <v>3961</v>
      </c>
      <c r="L118" s="22">
        <v>43711</v>
      </c>
      <c r="M118" s="22">
        <v>43334</v>
      </c>
      <c r="N118" s="19">
        <v>56046</v>
      </c>
      <c r="O118" s="19"/>
      <c r="P118" s="19"/>
      <c r="Q118" s="22">
        <v>43840.369444444397</v>
      </c>
      <c r="R118" s="19" t="s">
        <v>485</v>
      </c>
      <c r="S118" s="19" t="s">
        <v>486</v>
      </c>
      <c r="T118" s="19"/>
      <c r="U118" s="19"/>
      <c r="V118" s="19"/>
      <c r="W118" s="19" t="s">
        <v>564</v>
      </c>
      <c r="X118" s="19" t="s">
        <v>189</v>
      </c>
      <c r="Y118" s="19" t="s">
        <v>277</v>
      </c>
      <c r="Z118" s="19">
        <v>111.72</v>
      </c>
      <c r="AA118" s="19">
        <v>113.05</v>
      </c>
      <c r="AB118" s="19">
        <v>0</v>
      </c>
      <c r="AC118" s="19">
        <v>30.523499999999999</v>
      </c>
      <c r="AD118" s="19">
        <v>255.29349999999999</v>
      </c>
      <c r="AE118" s="19" t="s">
        <v>14</v>
      </c>
      <c r="AF118" s="19" t="s">
        <v>11</v>
      </c>
      <c r="AG118" s="19" t="s">
        <v>488</v>
      </c>
      <c r="AH118" s="19" t="s">
        <v>3962</v>
      </c>
      <c r="AI118" s="19" t="s">
        <v>565</v>
      </c>
      <c r="AJ118" s="7" t="s">
        <v>3963</v>
      </c>
      <c r="AK118" s="7" t="s">
        <v>3662</v>
      </c>
      <c r="AL118" s="19" t="s">
        <v>665</v>
      </c>
      <c r="AM118" s="19" t="s">
        <v>3964</v>
      </c>
      <c r="AN118" s="19"/>
      <c r="AO118" s="19" t="s">
        <v>992</v>
      </c>
      <c r="AP118" s="19"/>
      <c r="AQ118" s="19"/>
      <c r="AR118" s="19"/>
      <c r="AS118" s="19" t="s">
        <v>499</v>
      </c>
      <c r="AT118" s="19" t="s">
        <v>512</v>
      </c>
      <c r="AU118" s="19" t="s">
        <v>3965</v>
      </c>
      <c r="AV118" s="22">
        <v>43840.697754629597</v>
      </c>
      <c r="AW118" s="19" t="s">
        <v>496</v>
      </c>
      <c r="AX118" s="19"/>
      <c r="AY118" s="19" t="s">
        <v>2341</v>
      </c>
      <c r="AZ118" s="22">
        <v>43845.5769097222</v>
      </c>
      <c r="BA118" s="19" t="s">
        <v>3966</v>
      </c>
      <c r="BB118" s="19" t="s">
        <v>500</v>
      </c>
      <c r="BC118" s="19"/>
      <c r="BD118" s="19"/>
      <c r="BE118" s="19"/>
      <c r="BF118" s="19" t="s">
        <v>500</v>
      </c>
      <c r="BG118" s="19"/>
      <c r="BH118" s="19"/>
      <c r="BI118" s="19"/>
      <c r="BJ118" s="7"/>
      <c r="BK118" s="12" t="str">
        <f>VLOOKUP(B118,'3月'!C:L,9,FALSE)</f>
        <v>塌陷</v>
      </c>
      <c r="BL118" s="12"/>
      <c r="BM118" s="12" t="str">
        <f>VLOOKUP(B118,'3月'!C:L,10,FALSE)</f>
        <v>河北工厂</v>
      </c>
      <c r="BN118" s="12"/>
    </row>
    <row r="119" spans="1:66" ht="24" customHeight="1">
      <c r="A119" s="19" t="s">
        <v>3967</v>
      </c>
      <c r="B119" s="19" t="e">
        <f>VLOOKUP(A119,欧曼5月5日!B:C,2,FALSE)</f>
        <v>#N/A</v>
      </c>
      <c r="C119" s="19"/>
      <c r="D119" s="19" t="s">
        <v>3968</v>
      </c>
      <c r="E119" s="19" t="s">
        <v>628</v>
      </c>
      <c r="F119" s="19" t="s">
        <v>480</v>
      </c>
      <c r="G119" s="19"/>
      <c r="H119" s="19" t="s">
        <v>2319</v>
      </c>
      <c r="I119" s="19" t="s">
        <v>2320</v>
      </c>
      <c r="J119" s="19" t="s">
        <v>2321</v>
      </c>
      <c r="K119" s="19" t="s">
        <v>3969</v>
      </c>
      <c r="L119" s="22">
        <v>43794</v>
      </c>
      <c r="M119" s="22">
        <v>43762</v>
      </c>
      <c r="N119" s="19">
        <v>11198</v>
      </c>
      <c r="O119" s="19"/>
      <c r="P119" s="19"/>
      <c r="Q119" s="22">
        <v>43840.401388888902</v>
      </c>
      <c r="R119" s="19" t="s">
        <v>485</v>
      </c>
      <c r="S119" s="19" t="s">
        <v>486</v>
      </c>
      <c r="T119" s="19"/>
      <c r="U119" s="19"/>
      <c r="V119" s="19"/>
      <c r="W119" s="19" t="s">
        <v>545</v>
      </c>
      <c r="X119" s="19" t="s">
        <v>3970</v>
      </c>
      <c r="Y119" s="19" t="s">
        <v>3971</v>
      </c>
      <c r="Z119" s="19">
        <v>223.44</v>
      </c>
      <c r="AA119" s="19">
        <v>0</v>
      </c>
      <c r="AB119" s="19">
        <v>0</v>
      </c>
      <c r="AC119" s="19">
        <v>0</v>
      </c>
      <c r="AD119" s="19">
        <v>223.44</v>
      </c>
      <c r="AE119" s="19" t="s">
        <v>14</v>
      </c>
      <c r="AF119" s="19" t="s">
        <v>11</v>
      </c>
      <c r="AG119" s="19" t="s">
        <v>488</v>
      </c>
      <c r="AH119" s="19" t="s">
        <v>3972</v>
      </c>
      <c r="AI119" s="19" t="s">
        <v>547</v>
      </c>
      <c r="AJ119" s="7" t="s">
        <v>3973</v>
      </c>
      <c r="AK119" s="7" t="s">
        <v>3422</v>
      </c>
      <c r="AL119" s="19" t="s">
        <v>521</v>
      </c>
      <c r="AM119" s="19" t="s">
        <v>3974</v>
      </c>
      <c r="AN119" s="19"/>
      <c r="AO119" s="19" t="s">
        <v>1289</v>
      </c>
      <c r="AP119" s="19"/>
      <c r="AQ119" s="19"/>
      <c r="AR119" s="19"/>
      <c r="AS119" s="19" t="s">
        <v>494</v>
      </c>
      <c r="AT119" s="19" t="s">
        <v>512</v>
      </c>
      <c r="AU119" s="19" t="s">
        <v>2319</v>
      </c>
      <c r="AV119" s="22">
        <v>43840.697361111103</v>
      </c>
      <c r="AW119" s="19" t="s">
        <v>496</v>
      </c>
      <c r="AX119" s="19"/>
      <c r="AY119" s="19" t="s">
        <v>2341</v>
      </c>
      <c r="AZ119" s="22">
        <v>43845.617847222202</v>
      </c>
      <c r="BA119" s="19" t="s">
        <v>3975</v>
      </c>
      <c r="BB119" s="19" t="s">
        <v>500</v>
      </c>
      <c r="BC119" s="19"/>
      <c r="BD119" s="19"/>
      <c r="BE119" s="19"/>
      <c r="BF119" s="19" t="s">
        <v>500</v>
      </c>
      <c r="BG119" s="19"/>
      <c r="BH119" s="19"/>
      <c r="BI119" s="19"/>
    </row>
    <row r="120" spans="1:66" ht="24" customHeight="1">
      <c r="A120" s="19" t="s">
        <v>392</v>
      </c>
      <c r="B120" s="19" t="str">
        <f>VLOOKUP(A120,欧曼5月5日!B:C,2,FALSE)</f>
        <v>RCMFT006956202001100012</v>
      </c>
      <c r="C120" s="19"/>
      <c r="D120" s="19" t="s">
        <v>3976</v>
      </c>
      <c r="E120" s="19" t="s">
        <v>479</v>
      </c>
      <c r="F120" s="19" t="s">
        <v>480</v>
      </c>
      <c r="G120" s="19"/>
      <c r="H120" s="19" t="s">
        <v>593</v>
      </c>
      <c r="I120" s="19" t="s">
        <v>594</v>
      </c>
      <c r="J120" s="19" t="s">
        <v>595</v>
      </c>
      <c r="K120" s="19" t="s">
        <v>3977</v>
      </c>
      <c r="L120" s="22">
        <v>43445</v>
      </c>
      <c r="M120" s="22">
        <v>43444</v>
      </c>
      <c r="N120" s="19">
        <v>82436</v>
      </c>
      <c r="O120" s="19"/>
      <c r="P120" s="19"/>
      <c r="Q120" s="22">
        <v>43840.5950115741</v>
      </c>
      <c r="R120" s="19" t="s">
        <v>485</v>
      </c>
      <c r="S120" s="19" t="s">
        <v>486</v>
      </c>
      <c r="T120" s="19"/>
      <c r="U120" s="19"/>
      <c r="V120" s="19"/>
      <c r="W120" s="19" t="s">
        <v>505</v>
      </c>
      <c r="X120" s="19" t="s">
        <v>233</v>
      </c>
      <c r="Y120" s="19" t="s">
        <v>232</v>
      </c>
      <c r="Z120" s="19">
        <v>111.72</v>
      </c>
      <c r="AA120" s="19">
        <v>265.44</v>
      </c>
      <c r="AB120" s="19">
        <v>0</v>
      </c>
      <c r="AC120" s="19">
        <v>71.668800000000005</v>
      </c>
      <c r="AD120" s="19">
        <v>448.8288</v>
      </c>
      <c r="AE120" s="19" t="s">
        <v>14</v>
      </c>
      <c r="AF120" s="19" t="s">
        <v>11</v>
      </c>
      <c r="AG120" s="19" t="s">
        <v>488</v>
      </c>
      <c r="AH120" s="19"/>
      <c r="AI120" s="19" t="s">
        <v>507</v>
      </c>
      <c r="AJ120" s="7" t="s">
        <v>599</v>
      </c>
      <c r="AK120" s="7" t="s">
        <v>3513</v>
      </c>
      <c r="AL120" s="19" t="s">
        <v>600</v>
      </c>
      <c r="AM120" s="19" t="s">
        <v>3978</v>
      </c>
      <c r="AN120" s="19" t="s">
        <v>523</v>
      </c>
      <c r="AO120" s="19" t="s">
        <v>511</v>
      </c>
      <c r="AP120" s="19"/>
      <c r="AQ120" s="19"/>
      <c r="AR120" s="19"/>
      <c r="AS120" s="19" t="s">
        <v>499</v>
      </c>
      <c r="AT120" s="19" t="s">
        <v>512</v>
      </c>
      <c r="AU120" s="19" t="s">
        <v>602</v>
      </c>
      <c r="AV120" s="22">
        <v>43840.690462963001</v>
      </c>
      <c r="AW120" s="19" t="s">
        <v>496</v>
      </c>
      <c r="AX120" s="19"/>
      <c r="AY120" s="19" t="s">
        <v>2341</v>
      </c>
      <c r="AZ120" s="22">
        <v>43845.486574074101</v>
      </c>
      <c r="BA120" s="19" t="s">
        <v>3979</v>
      </c>
      <c r="BB120" s="19" t="s">
        <v>500</v>
      </c>
      <c r="BC120" s="19"/>
      <c r="BD120" s="19"/>
      <c r="BE120" s="19"/>
      <c r="BF120" s="19" t="s">
        <v>500</v>
      </c>
      <c r="BG120" s="19"/>
      <c r="BH120" s="19"/>
      <c r="BI120" s="19"/>
      <c r="BJ120" s="7"/>
      <c r="BK120" s="12" t="str">
        <f>VLOOKUP(B120,'3月'!C:L,9,FALSE)</f>
        <v>滑轮破损</v>
      </c>
      <c r="BL120" s="12"/>
      <c r="BM120" s="12" t="str">
        <f>VLOOKUP(B120,'3月'!C:L,10,FALSE)</f>
        <v>河北工厂</v>
      </c>
      <c r="BN120" s="12"/>
    </row>
    <row r="121" spans="1:66" ht="24" customHeight="1">
      <c r="A121" s="19" t="s">
        <v>390</v>
      </c>
      <c r="B121" s="19" t="str">
        <f>VLOOKUP(A121,欧曼5月5日!B:C,2,FALSE)</f>
        <v>RCMFT006956202001100011</v>
      </c>
      <c r="C121" s="19"/>
      <c r="D121" s="19" t="s">
        <v>3980</v>
      </c>
      <c r="E121" s="19" t="s">
        <v>479</v>
      </c>
      <c r="F121" s="19" t="s">
        <v>480</v>
      </c>
      <c r="G121" s="19"/>
      <c r="H121" s="19" t="s">
        <v>593</v>
      </c>
      <c r="I121" s="19" t="s">
        <v>594</v>
      </c>
      <c r="J121" s="19" t="s">
        <v>595</v>
      </c>
      <c r="K121" s="19" t="s">
        <v>3981</v>
      </c>
      <c r="L121" s="22">
        <v>43445</v>
      </c>
      <c r="M121" s="22">
        <v>43439</v>
      </c>
      <c r="N121" s="19">
        <v>80266</v>
      </c>
      <c r="O121" s="19"/>
      <c r="P121" s="19"/>
      <c r="Q121" s="22">
        <v>43840.590150463002</v>
      </c>
      <c r="R121" s="19" t="s">
        <v>485</v>
      </c>
      <c r="S121" s="19" t="s">
        <v>486</v>
      </c>
      <c r="T121" s="19"/>
      <c r="U121" s="19"/>
      <c r="V121" s="19"/>
      <c r="W121" s="19" t="s">
        <v>505</v>
      </c>
      <c r="X121" s="19" t="s">
        <v>233</v>
      </c>
      <c r="Y121" s="19" t="s">
        <v>232</v>
      </c>
      <c r="Z121" s="19">
        <v>111.72</v>
      </c>
      <c r="AA121" s="19">
        <v>265.44</v>
      </c>
      <c r="AB121" s="19">
        <v>0</v>
      </c>
      <c r="AC121" s="19">
        <v>71.668800000000005</v>
      </c>
      <c r="AD121" s="19">
        <v>448.8288</v>
      </c>
      <c r="AE121" s="19" t="s">
        <v>14</v>
      </c>
      <c r="AF121" s="19" t="s">
        <v>11</v>
      </c>
      <c r="AG121" s="19" t="s">
        <v>488</v>
      </c>
      <c r="AH121" s="19"/>
      <c r="AI121" s="19" t="s">
        <v>507</v>
      </c>
      <c r="AJ121" s="7" t="s">
        <v>599</v>
      </c>
      <c r="AK121" s="7" t="s">
        <v>3513</v>
      </c>
      <c r="AL121" s="19" t="s">
        <v>600</v>
      </c>
      <c r="AM121" s="19" t="s">
        <v>3982</v>
      </c>
      <c r="AN121" s="19" t="s">
        <v>523</v>
      </c>
      <c r="AO121" s="19" t="s">
        <v>511</v>
      </c>
      <c r="AP121" s="19"/>
      <c r="AQ121" s="19"/>
      <c r="AR121" s="19"/>
      <c r="AS121" s="19" t="s">
        <v>494</v>
      </c>
      <c r="AT121" s="19" t="s">
        <v>512</v>
      </c>
      <c r="AU121" s="19" t="s">
        <v>602</v>
      </c>
      <c r="AV121" s="22">
        <v>43840.690266203703</v>
      </c>
      <c r="AW121" s="19" t="s">
        <v>496</v>
      </c>
      <c r="AX121" s="19"/>
      <c r="AY121" s="19" t="s">
        <v>3174</v>
      </c>
      <c r="AZ121" s="22">
        <v>43849.341747685197</v>
      </c>
      <c r="BA121" s="19" t="s">
        <v>3983</v>
      </c>
      <c r="BB121" s="19" t="s">
        <v>500</v>
      </c>
      <c r="BC121" s="19"/>
      <c r="BD121" s="19"/>
      <c r="BE121" s="19"/>
      <c r="BF121" s="19" t="s">
        <v>500</v>
      </c>
      <c r="BG121" s="19"/>
      <c r="BH121" s="19"/>
      <c r="BI121" s="19"/>
      <c r="BJ121" s="7"/>
      <c r="BK121" s="12" t="str">
        <f>VLOOKUP(B121,'3月'!C:L,9,FALSE)</f>
        <v>/</v>
      </c>
      <c r="BL121" s="12"/>
      <c r="BM121" s="12">
        <f>VLOOKUP(B121,'3月'!C:L,10,FALSE)</f>
        <v>0</v>
      </c>
      <c r="BN121" s="12"/>
    </row>
    <row r="122" spans="1:66" ht="24" customHeight="1">
      <c r="A122" s="19" t="s">
        <v>3984</v>
      </c>
      <c r="B122" s="19" t="e">
        <f>VLOOKUP(A122,欧曼5月5日!B:C,2,FALSE)</f>
        <v>#N/A</v>
      </c>
      <c r="C122" s="19"/>
      <c r="D122" s="19" t="s">
        <v>3985</v>
      </c>
      <c r="E122" s="19" t="s">
        <v>1069</v>
      </c>
      <c r="F122" s="19" t="s">
        <v>480</v>
      </c>
      <c r="G122" s="19"/>
      <c r="H122" s="19" t="s">
        <v>3986</v>
      </c>
      <c r="I122" s="19" t="s">
        <v>3987</v>
      </c>
      <c r="J122" s="19" t="s">
        <v>3988</v>
      </c>
      <c r="K122" s="19" t="s">
        <v>3989</v>
      </c>
      <c r="L122" s="22">
        <v>43843</v>
      </c>
      <c r="M122" s="22">
        <v>43802</v>
      </c>
      <c r="N122" s="19">
        <v>1107</v>
      </c>
      <c r="O122" s="19"/>
      <c r="P122" s="19"/>
      <c r="Q122" s="22">
        <v>43840.543472222198</v>
      </c>
      <c r="R122" s="19" t="s">
        <v>485</v>
      </c>
      <c r="S122" s="19" t="s">
        <v>486</v>
      </c>
      <c r="T122" s="19"/>
      <c r="U122" s="19"/>
      <c r="V122" s="19"/>
      <c r="W122" s="19" t="s">
        <v>545</v>
      </c>
      <c r="X122" s="19" t="s">
        <v>38</v>
      </c>
      <c r="Y122" s="19" t="s">
        <v>2081</v>
      </c>
      <c r="Z122" s="19">
        <v>95.76</v>
      </c>
      <c r="AA122" s="19">
        <v>0</v>
      </c>
      <c r="AB122" s="19">
        <v>0</v>
      </c>
      <c r="AC122" s="19">
        <v>0</v>
      </c>
      <c r="AD122" s="19">
        <v>95.76</v>
      </c>
      <c r="AE122" s="19" t="s">
        <v>14</v>
      </c>
      <c r="AF122" s="19" t="s">
        <v>11</v>
      </c>
      <c r="AG122" s="19" t="s">
        <v>488</v>
      </c>
      <c r="AH122" s="19"/>
      <c r="AI122" s="19" t="s">
        <v>547</v>
      </c>
      <c r="AJ122" s="7" t="s">
        <v>3990</v>
      </c>
      <c r="AK122" s="7" t="s">
        <v>3422</v>
      </c>
      <c r="AL122" s="19" t="s">
        <v>535</v>
      </c>
      <c r="AM122" s="19" t="s">
        <v>3991</v>
      </c>
      <c r="AN122" s="19"/>
      <c r="AO122" s="19" t="s">
        <v>1289</v>
      </c>
      <c r="AP122" s="19"/>
      <c r="AQ122" s="19"/>
      <c r="AR122" s="19"/>
      <c r="AS122" s="19" t="s">
        <v>494</v>
      </c>
      <c r="AT122" s="19" t="s">
        <v>512</v>
      </c>
      <c r="AU122" s="19" t="s">
        <v>3986</v>
      </c>
      <c r="AV122" s="22">
        <v>43840.672604166699</v>
      </c>
      <c r="AW122" s="19" t="s">
        <v>496</v>
      </c>
      <c r="AX122" s="19"/>
      <c r="AY122" s="19" t="s">
        <v>3174</v>
      </c>
      <c r="AZ122" s="22">
        <v>43847.496979166703</v>
      </c>
      <c r="BA122" s="19" t="s">
        <v>3992</v>
      </c>
      <c r="BB122" s="19" t="s">
        <v>500</v>
      </c>
      <c r="BC122" s="19"/>
      <c r="BD122" s="19"/>
      <c r="BE122" s="19"/>
      <c r="BF122" s="19" t="s">
        <v>500</v>
      </c>
      <c r="BG122" s="19"/>
      <c r="BH122" s="19"/>
      <c r="BI122" s="19"/>
    </row>
    <row r="123" spans="1:66" ht="24" customHeight="1">
      <c r="A123" s="19" t="s">
        <v>3993</v>
      </c>
      <c r="B123" s="19" t="e">
        <f>VLOOKUP(A123,欧曼5月5日!B:C,2,FALSE)</f>
        <v>#N/A</v>
      </c>
      <c r="C123" s="19"/>
      <c r="D123" s="19" t="s">
        <v>3994</v>
      </c>
      <c r="E123" s="19" t="s">
        <v>479</v>
      </c>
      <c r="F123" s="19" t="s">
        <v>480</v>
      </c>
      <c r="G123" s="19"/>
      <c r="H123" s="19" t="s">
        <v>1451</v>
      </c>
      <c r="I123" s="19" t="s">
        <v>1452</v>
      </c>
      <c r="J123" s="19" t="s">
        <v>1453</v>
      </c>
      <c r="K123" s="19" t="s">
        <v>3995</v>
      </c>
      <c r="L123" s="22">
        <v>43651</v>
      </c>
      <c r="M123" s="22">
        <v>43569</v>
      </c>
      <c r="N123" s="19">
        <v>76720</v>
      </c>
      <c r="O123" s="19"/>
      <c r="P123" s="19"/>
      <c r="Q123" s="22">
        <v>43837.473229166702</v>
      </c>
      <c r="R123" s="19" t="s">
        <v>485</v>
      </c>
      <c r="S123" s="19" t="s">
        <v>486</v>
      </c>
      <c r="T123" s="19"/>
      <c r="U123" s="19"/>
      <c r="V123" s="19"/>
      <c r="W123" s="19" t="s">
        <v>487</v>
      </c>
      <c r="X123" s="19" t="s">
        <v>38</v>
      </c>
      <c r="Y123" s="19" t="s">
        <v>100</v>
      </c>
      <c r="Z123" s="19">
        <v>123.48</v>
      </c>
      <c r="AA123" s="19">
        <v>0</v>
      </c>
      <c r="AB123" s="19">
        <v>0</v>
      </c>
      <c r="AC123" s="19">
        <v>0</v>
      </c>
      <c r="AD123" s="19">
        <v>123.48</v>
      </c>
      <c r="AE123" s="19" t="s">
        <v>14</v>
      </c>
      <c r="AF123" s="19" t="s">
        <v>11</v>
      </c>
      <c r="AG123" s="19" t="s">
        <v>488</v>
      </c>
      <c r="AH123" s="19" t="s">
        <v>3996</v>
      </c>
      <c r="AI123" s="19" t="s">
        <v>489</v>
      </c>
      <c r="AJ123" s="7" t="s">
        <v>3997</v>
      </c>
      <c r="AK123" s="7" t="s">
        <v>3154</v>
      </c>
      <c r="AL123" s="19" t="s">
        <v>535</v>
      </c>
      <c r="AM123" s="19" t="s">
        <v>3998</v>
      </c>
      <c r="AN123" s="19" t="s">
        <v>523</v>
      </c>
      <c r="AO123" s="19" t="s">
        <v>1191</v>
      </c>
      <c r="AP123" s="19"/>
      <c r="AQ123" s="19"/>
      <c r="AR123" s="19"/>
      <c r="AS123" s="19" t="s">
        <v>494</v>
      </c>
      <c r="AT123" s="19" t="s">
        <v>512</v>
      </c>
      <c r="AU123" s="19" t="s">
        <v>1451</v>
      </c>
      <c r="AV123" s="22">
        <v>43840.669351851902</v>
      </c>
      <c r="AW123" s="19" t="s">
        <v>496</v>
      </c>
      <c r="AX123" s="19"/>
      <c r="AY123" s="19" t="s">
        <v>3174</v>
      </c>
      <c r="AZ123" s="22">
        <v>43849.454826388901</v>
      </c>
      <c r="BA123" s="19" t="s">
        <v>3999</v>
      </c>
      <c r="BB123" s="19" t="s">
        <v>500</v>
      </c>
      <c r="BC123" s="19"/>
      <c r="BD123" s="19"/>
      <c r="BE123" s="19"/>
      <c r="BF123" s="19" t="s">
        <v>500</v>
      </c>
      <c r="BG123" s="19"/>
      <c r="BH123" s="19"/>
      <c r="BI123" s="19"/>
    </row>
    <row r="124" spans="1:66" ht="24" customHeight="1">
      <c r="A124" s="19" t="s">
        <v>4000</v>
      </c>
      <c r="B124" s="19" t="e">
        <f>VLOOKUP(A124,欧曼5月5日!B:C,2,FALSE)</f>
        <v>#N/A</v>
      </c>
      <c r="C124" s="19"/>
      <c r="D124" s="19" t="s">
        <v>4001</v>
      </c>
      <c r="E124" s="19" t="s">
        <v>479</v>
      </c>
      <c r="F124" s="19" t="s">
        <v>480</v>
      </c>
      <c r="G124" s="19"/>
      <c r="H124" s="19" t="s">
        <v>3656</v>
      </c>
      <c r="I124" s="19" t="s">
        <v>3657</v>
      </c>
      <c r="J124" s="19" t="s">
        <v>3658</v>
      </c>
      <c r="K124" s="19" t="s">
        <v>4002</v>
      </c>
      <c r="L124" s="22">
        <v>43490</v>
      </c>
      <c r="M124" s="22">
        <v>43434</v>
      </c>
      <c r="N124" s="19">
        <v>272598</v>
      </c>
      <c r="O124" s="19"/>
      <c r="P124" s="19"/>
      <c r="Q124" s="22">
        <v>43838.528518518498</v>
      </c>
      <c r="R124" s="19" t="s">
        <v>485</v>
      </c>
      <c r="S124" s="19" t="s">
        <v>486</v>
      </c>
      <c r="T124" s="19"/>
      <c r="U124" s="19"/>
      <c r="V124" s="19"/>
      <c r="W124" s="19" t="s">
        <v>1035</v>
      </c>
      <c r="X124" s="19" t="s">
        <v>1682</v>
      </c>
      <c r="Y124" s="19" t="s">
        <v>3660</v>
      </c>
      <c r="Z124" s="19">
        <v>111.72</v>
      </c>
      <c r="AA124" s="19">
        <v>186.25</v>
      </c>
      <c r="AB124" s="19">
        <v>0</v>
      </c>
      <c r="AC124" s="19">
        <v>50.287500000000001</v>
      </c>
      <c r="AD124" s="19">
        <v>348.25749999999999</v>
      </c>
      <c r="AE124" s="19" t="s">
        <v>14</v>
      </c>
      <c r="AF124" s="19" t="s">
        <v>11</v>
      </c>
      <c r="AG124" s="19" t="s">
        <v>488</v>
      </c>
      <c r="AH124" s="19"/>
      <c r="AI124" s="19" t="s">
        <v>1036</v>
      </c>
      <c r="AJ124" s="7" t="s">
        <v>4003</v>
      </c>
      <c r="AK124" s="7" t="s">
        <v>3662</v>
      </c>
      <c r="AL124" s="19" t="s">
        <v>614</v>
      </c>
      <c r="AM124" s="19" t="s">
        <v>4004</v>
      </c>
      <c r="AN124" s="19"/>
      <c r="AO124" s="19" t="s">
        <v>646</v>
      </c>
      <c r="AP124" s="19"/>
      <c r="AQ124" s="19"/>
      <c r="AR124" s="19"/>
      <c r="AS124" s="19" t="s">
        <v>499</v>
      </c>
      <c r="AT124" s="19" t="s">
        <v>512</v>
      </c>
      <c r="AU124" s="19" t="s">
        <v>3656</v>
      </c>
      <c r="AV124" s="22">
        <v>43840.627025463</v>
      </c>
      <c r="AW124" s="19" t="s">
        <v>496</v>
      </c>
      <c r="AX124" s="19"/>
      <c r="AY124" s="19" t="s">
        <v>3174</v>
      </c>
      <c r="AZ124" s="22">
        <v>43849.605243055601</v>
      </c>
      <c r="BA124" s="19" t="s">
        <v>4005</v>
      </c>
      <c r="BB124" s="19" t="s">
        <v>500</v>
      </c>
      <c r="BC124" s="19"/>
      <c r="BD124" s="19"/>
      <c r="BE124" s="19"/>
      <c r="BF124" s="19" t="s">
        <v>500</v>
      </c>
      <c r="BG124" s="19"/>
      <c r="BH124" s="19"/>
      <c r="BI124" s="19"/>
    </row>
    <row r="125" spans="1:66" ht="24" customHeight="1">
      <c r="A125" s="19" t="s">
        <v>4006</v>
      </c>
      <c r="B125" s="19" t="e">
        <f>VLOOKUP(A125,欧曼5月5日!B:C,2,FALSE)</f>
        <v>#N/A</v>
      </c>
      <c r="C125" s="19"/>
      <c r="D125" s="19" t="s">
        <v>4007</v>
      </c>
      <c r="E125" s="19" t="s">
        <v>479</v>
      </c>
      <c r="F125" s="19" t="s">
        <v>480</v>
      </c>
      <c r="G125" s="19"/>
      <c r="H125" s="19" t="s">
        <v>2872</v>
      </c>
      <c r="I125" s="19" t="s">
        <v>2873</v>
      </c>
      <c r="J125" s="19" t="s">
        <v>2874</v>
      </c>
      <c r="K125" s="19" t="s">
        <v>4008</v>
      </c>
      <c r="L125" s="22">
        <v>43552</v>
      </c>
      <c r="M125" s="22">
        <v>43403</v>
      </c>
      <c r="N125" s="19">
        <v>96864</v>
      </c>
      <c r="O125" s="19"/>
      <c r="P125" s="19"/>
      <c r="Q125" s="22">
        <v>43833.587256944404</v>
      </c>
      <c r="R125" s="19" t="s">
        <v>485</v>
      </c>
      <c r="S125" s="19" t="s">
        <v>486</v>
      </c>
      <c r="T125" s="19"/>
      <c r="U125" s="19"/>
      <c r="V125" s="19"/>
      <c r="W125" s="19" t="s">
        <v>1606</v>
      </c>
      <c r="X125" s="19" t="s">
        <v>4009</v>
      </c>
      <c r="Y125" s="19" t="s">
        <v>4010</v>
      </c>
      <c r="Z125" s="19">
        <v>79.38</v>
      </c>
      <c r="AA125" s="19">
        <v>704.9</v>
      </c>
      <c r="AB125" s="19">
        <v>0</v>
      </c>
      <c r="AC125" s="19">
        <v>190.32300000000001</v>
      </c>
      <c r="AD125" s="19">
        <v>974.60299999999995</v>
      </c>
      <c r="AE125" s="19" t="s">
        <v>14</v>
      </c>
      <c r="AF125" s="19" t="s">
        <v>11</v>
      </c>
      <c r="AG125" s="19" t="s">
        <v>488</v>
      </c>
      <c r="AH125" s="19"/>
      <c r="AI125" s="19" t="s">
        <v>1607</v>
      </c>
      <c r="AJ125" s="7" t="s">
        <v>4011</v>
      </c>
      <c r="AK125" s="7" t="s">
        <v>4012</v>
      </c>
      <c r="AL125" s="19" t="s">
        <v>665</v>
      </c>
      <c r="AM125" s="19" t="s">
        <v>4013</v>
      </c>
      <c r="AN125" s="19"/>
      <c r="AO125" s="19" t="s">
        <v>766</v>
      </c>
      <c r="AP125" s="19"/>
      <c r="AQ125" s="19"/>
      <c r="AR125" s="19"/>
      <c r="AS125" s="19" t="s">
        <v>494</v>
      </c>
      <c r="AT125" s="19" t="s">
        <v>495</v>
      </c>
      <c r="AU125" s="19" t="s">
        <v>2872</v>
      </c>
      <c r="AV125" s="22">
        <v>43840.611296296302</v>
      </c>
      <c r="AW125" s="19" t="s">
        <v>496</v>
      </c>
      <c r="AX125" s="19"/>
      <c r="AY125" s="19" t="s">
        <v>3174</v>
      </c>
      <c r="AZ125" s="22">
        <v>43849.605509259301</v>
      </c>
      <c r="BA125" s="19" t="s">
        <v>4014</v>
      </c>
      <c r="BB125" s="19" t="s">
        <v>500</v>
      </c>
      <c r="BC125" s="19"/>
      <c r="BD125" s="19"/>
      <c r="BE125" s="19"/>
      <c r="BF125" s="19" t="s">
        <v>500</v>
      </c>
      <c r="BG125" s="19"/>
      <c r="BH125" s="19"/>
      <c r="BI125" s="19"/>
    </row>
    <row r="126" spans="1:66" ht="24" customHeight="1">
      <c r="A126" s="19" t="s">
        <v>206</v>
      </c>
      <c r="B126" s="19" t="str">
        <f>VLOOKUP(A126,欧曼5月5日!B:C,2,FALSE)</f>
        <v>RCMFT006397202001100004</v>
      </c>
      <c r="C126" s="19"/>
      <c r="D126" s="19" t="s">
        <v>4015</v>
      </c>
      <c r="E126" s="19" t="s">
        <v>479</v>
      </c>
      <c r="F126" s="19" t="s">
        <v>480</v>
      </c>
      <c r="G126" s="19"/>
      <c r="H126" s="19" t="s">
        <v>954</v>
      </c>
      <c r="I126" s="19" t="s">
        <v>955</v>
      </c>
      <c r="J126" s="19" t="s">
        <v>956</v>
      </c>
      <c r="K126" s="19" t="s">
        <v>4016</v>
      </c>
      <c r="L126" s="22">
        <v>43707</v>
      </c>
      <c r="M126" s="22">
        <v>43574</v>
      </c>
      <c r="N126" s="19">
        <v>43574</v>
      </c>
      <c r="O126" s="19"/>
      <c r="P126" s="19"/>
      <c r="Q126" s="22">
        <v>43840.513854166697</v>
      </c>
      <c r="R126" s="19" t="s">
        <v>485</v>
      </c>
      <c r="S126" s="19" t="s">
        <v>486</v>
      </c>
      <c r="T126" s="19"/>
      <c r="U126" s="19"/>
      <c r="V126" s="19"/>
      <c r="W126" s="19" t="s">
        <v>487</v>
      </c>
      <c r="X126" s="19" t="s">
        <v>38</v>
      </c>
      <c r="Y126" s="19" t="s">
        <v>95</v>
      </c>
      <c r="Z126" s="19">
        <v>105.84</v>
      </c>
      <c r="AA126" s="19">
        <v>2947.28</v>
      </c>
      <c r="AB126" s="19">
        <v>0</v>
      </c>
      <c r="AC126" s="19">
        <v>795.76559999999995</v>
      </c>
      <c r="AD126" s="19">
        <v>3848.8856000000001</v>
      </c>
      <c r="AE126" s="19" t="s">
        <v>14</v>
      </c>
      <c r="AF126" s="19" t="s">
        <v>11</v>
      </c>
      <c r="AG126" s="19" t="s">
        <v>488</v>
      </c>
      <c r="AH126" s="19" t="s">
        <v>4017</v>
      </c>
      <c r="AI126" s="19" t="s">
        <v>489</v>
      </c>
      <c r="AJ126" s="7" t="s">
        <v>4018</v>
      </c>
      <c r="AK126" s="7" t="s">
        <v>3261</v>
      </c>
      <c r="AL126" s="19" t="s">
        <v>535</v>
      </c>
      <c r="AM126" s="19" t="s">
        <v>4019</v>
      </c>
      <c r="AN126" s="19"/>
      <c r="AO126" s="19" t="s">
        <v>961</v>
      </c>
      <c r="AP126" s="19"/>
      <c r="AQ126" s="19"/>
      <c r="AR126" s="19"/>
      <c r="AS126" s="19" t="s">
        <v>494</v>
      </c>
      <c r="AT126" s="19" t="s">
        <v>512</v>
      </c>
      <c r="AU126" s="19" t="s">
        <v>954</v>
      </c>
      <c r="AV126" s="22">
        <v>43840.571377314802</v>
      </c>
      <c r="AW126" s="19" t="s">
        <v>496</v>
      </c>
      <c r="AX126" s="19"/>
      <c r="AY126" s="19" t="s">
        <v>4020</v>
      </c>
      <c r="AZ126" s="22">
        <v>43849.572881944398</v>
      </c>
      <c r="BA126" s="19" t="s">
        <v>4021</v>
      </c>
      <c r="BB126" s="19" t="s">
        <v>500</v>
      </c>
      <c r="BC126" s="19"/>
      <c r="BD126" s="19"/>
      <c r="BE126" s="19"/>
      <c r="BF126" s="19" t="s">
        <v>500</v>
      </c>
      <c r="BG126" s="19"/>
      <c r="BH126" s="19"/>
      <c r="BI126" s="19"/>
      <c r="BJ126" s="7"/>
      <c r="BK126" s="12" t="str">
        <f>VLOOKUP(B126,'3月'!C:L,9,FALSE)</f>
        <v>一蹲到底</v>
      </c>
      <c r="BL126" s="12">
        <f>VLOOKUP(B126,'3月'!C:J,8,FALSE)</f>
        <v>190414</v>
      </c>
      <c r="BM126" s="12" t="str">
        <f>VLOOKUP(B126,'3月'!C:L,10,FALSE)</f>
        <v>河北/安路普</v>
      </c>
      <c r="BN126" s="12"/>
    </row>
    <row r="127" spans="1:66" ht="24" customHeight="1">
      <c r="A127" s="19" t="s">
        <v>4022</v>
      </c>
      <c r="B127" s="19" t="e">
        <f>VLOOKUP(A127,欧曼5月5日!B:C,2,FALSE)</f>
        <v>#N/A</v>
      </c>
      <c r="C127" s="19"/>
      <c r="D127" s="19" t="s">
        <v>4023</v>
      </c>
      <c r="E127" s="19" t="s">
        <v>479</v>
      </c>
      <c r="F127" s="19" t="s">
        <v>480</v>
      </c>
      <c r="G127" s="19"/>
      <c r="H127" s="19" t="s">
        <v>1950</v>
      </c>
      <c r="I127" s="19" t="s">
        <v>1951</v>
      </c>
      <c r="J127" s="19" t="s">
        <v>1952</v>
      </c>
      <c r="K127" s="19" t="s">
        <v>4024</v>
      </c>
      <c r="L127" s="22">
        <v>43669</v>
      </c>
      <c r="M127" s="22">
        <v>43567</v>
      </c>
      <c r="N127" s="19">
        <v>55647</v>
      </c>
      <c r="O127" s="19"/>
      <c r="P127" s="19"/>
      <c r="Q127" s="22">
        <v>43834.4938541667</v>
      </c>
      <c r="R127" s="19" t="s">
        <v>485</v>
      </c>
      <c r="S127" s="19" t="s">
        <v>486</v>
      </c>
      <c r="T127" s="19"/>
      <c r="U127" s="19"/>
      <c r="V127" s="19"/>
      <c r="W127" s="19" t="s">
        <v>487</v>
      </c>
      <c r="X127" s="19" t="s">
        <v>38</v>
      </c>
      <c r="Y127" s="19" t="s">
        <v>95</v>
      </c>
      <c r="Z127" s="19">
        <v>95.76</v>
      </c>
      <c r="AA127" s="19">
        <v>2947.28</v>
      </c>
      <c r="AB127" s="19">
        <v>0</v>
      </c>
      <c r="AC127" s="19">
        <v>795.76559999999995</v>
      </c>
      <c r="AD127" s="19">
        <v>3838.8056000000001</v>
      </c>
      <c r="AE127" s="19" t="s">
        <v>14</v>
      </c>
      <c r="AF127" s="19" t="s">
        <v>11</v>
      </c>
      <c r="AG127" s="19" t="s">
        <v>488</v>
      </c>
      <c r="AH127" s="19"/>
      <c r="AI127" s="19" t="s">
        <v>489</v>
      </c>
      <c r="AJ127" s="7" t="s">
        <v>4025</v>
      </c>
      <c r="AK127" s="7" t="s">
        <v>3662</v>
      </c>
      <c r="AL127" s="19" t="s">
        <v>535</v>
      </c>
      <c r="AM127" s="19" t="s">
        <v>4026</v>
      </c>
      <c r="AN127" s="19"/>
      <c r="AO127" s="19" t="s">
        <v>646</v>
      </c>
      <c r="AP127" s="19"/>
      <c r="AQ127" s="19"/>
      <c r="AR127" s="19"/>
      <c r="AS127" s="19" t="s">
        <v>499</v>
      </c>
      <c r="AT127" s="19" t="s">
        <v>512</v>
      </c>
      <c r="AU127" s="19" t="s">
        <v>1956</v>
      </c>
      <c r="AV127" s="22">
        <v>43840.397812499999</v>
      </c>
      <c r="AW127" s="19" t="s">
        <v>496</v>
      </c>
      <c r="AX127" s="19"/>
      <c r="AY127" s="19" t="s">
        <v>1162</v>
      </c>
      <c r="AZ127" s="22">
        <v>43847.4147337963</v>
      </c>
      <c r="BA127" s="19" t="s">
        <v>4027</v>
      </c>
      <c r="BB127" s="19" t="s">
        <v>500</v>
      </c>
      <c r="BC127" s="19"/>
      <c r="BD127" s="19"/>
      <c r="BE127" s="19"/>
      <c r="BF127" s="19" t="s">
        <v>500</v>
      </c>
      <c r="BG127" s="19"/>
      <c r="BH127" s="19"/>
      <c r="BI127" s="19"/>
    </row>
    <row r="128" spans="1:66" ht="24" customHeight="1">
      <c r="A128" s="19" t="s">
        <v>4028</v>
      </c>
      <c r="B128" s="19" t="e">
        <f>VLOOKUP(A128,欧曼5月5日!B:C,2,FALSE)</f>
        <v>#N/A</v>
      </c>
      <c r="C128" s="19"/>
      <c r="D128" s="19" t="s">
        <v>4029</v>
      </c>
      <c r="E128" s="19" t="s">
        <v>479</v>
      </c>
      <c r="F128" s="19" t="s">
        <v>480</v>
      </c>
      <c r="G128" s="19"/>
      <c r="H128" s="19" t="s">
        <v>4030</v>
      </c>
      <c r="I128" s="19" t="s">
        <v>4031</v>
      </c>
      <c r="J128" s="19" t="s">
        <v>4032</v>
      </c>
      <c r="K128" s="19" t="s">
        <v>4033</v>
      </c>
      <c r="L128" s="22">
        <v>43685</v>
      </c>
      <c r="M128" s="22">
        <v>43461</v>
      </c>
      <c r="N128" s="19">
        <v>18901</v>
      </c>
      <c r="O128" s="19"/>
      <c r="P128" s="19"/>
      <c r="Q128" s="22">
        <v>43837.388599537</v>
      </c>
      <c r="R128" s="19" t="s">
        <v>485</v>
      </c>
      <c r="S128" s="19" t="s">
        <v>544</v>
      </c>
      <c r="T128" s="19"/>
      <c r="U128" s="19"/>
      <c r="V128" s="19"/>
      <c r="W128" s="19" t="s">
        <v>531</v>
      </c>
      <c r="X128" s="19" t="s">
        <v>610</v>
      </c>
      <c r="Y128" s="19" t="s">
        <v>611</v>
      </c>
      <c r="Z128" s="19">
        <v>123.48</v>
      </c>
      <c r="AA128" s="19">
        <v>115.6</v>
      </c>
      <c r="AB128" s="19">
        <v>0</v>
      </c>
      <c r="AC128" s="19">
        <v>31.212</v>
      </c>
      <c r="AD128" s="19">
        <v>270.29199999999997</v>
      </c>
      <c r="AE128" s="19" t="s">
        <v>14</v>
      </c>
      <c r="AF128" s="19" t="s">
        <v>11</v>
      </c>
      <c r="AG128" s="19" t="s">
        <v>488</v>
      </c>
      <c r="AH128" s="19" t="s">
        <v>4034</v>
      </c>
      <c r="AI128" s="19" t="s">
        <v>533</v>
      </c>
      <c r="AJ128" s="7" t="s">
        <v>4035</v>
      </c>
      <c r="AK128" s="7" t="s">
        <v>3513</v>
      </c>
      <c r="AL128" s="19" t="s">
        <v>785</v>
      </c>
      <c r="AM128" s="19" t="s">
        <v>4036</v>
      </c>
      <c r="AN128" s="19"/>
      <c r="AO128" s="19" t="s">
        <v>766</v>
      </c>
      <c r="AP128" s="19"/>
      <c r="AQ128" s="19"/>
      <c r="AR128" s="19"/>
      <c r="AS128" s="19" t="s">
        <v>494</v>
      </c>
      <c r="AT128" s="19" t="s">
        <v>495</v>
      </c>
      <c r="AU128" s="19" t="s">
        <v>4037</v>
      </c>
      <c r="AV128" s="22">
        <v>43839.840324074103</v>
      </c>
      <c r="AW128" s="19" t="s">
        <v>496</v>
      </c>
      <c r="AX128" s="19"/>
      <c r="AY128" s="19" t="s">
        <v>1241</v>
      </c>
      <c r="AZ128" s="22">
        <v>43845.468819444402</v>
      </c>
      <c r="BA128" s="19" t="s">
        <v>4038</v>
      </c>
      <c r="BB128" s="19" t="s">
        <v>500</v>
      </c>
      <c r="BC128" s="19"/>
      <c r="BD128" s="19"/>
      <c r="BE128" s="19"/>
      <c r="BF128" s="19" t="s">
        <v>500</v>
      </c>
      <c r="BG128" s="19"/>
      <c r="BH128" s="19"/>
      <c r="BI128" s="19"/>
    </row>
    <row r="129" spans="1:66" ht="24" customHeight="1">
      <c r="A129" s="19" t="s">
        <v>4039</v>
      </c>
      <c r="B129" s="19" t="e">
        <f>VLOOKUP(A129,欧曼5月5日!B:C,2,FALSE)</f>
        <v>#N/A</v>
      </c>
      <c r="C129" s="19"/>
      <c r="D129" s="19" t="s">
        <v>4040</v>
      </c>
      <c r="E129" s="19" t="s">
        <v>479</v>
      </c>
      <c r="F129" s="19" t="s">
        <v>480</v>
      </c>
      <c r="G129" s="19"/>
      <c r="H129" s="19" t="s">
        <v>1844</v>
      </c>
      <c r="I129" s="19" t="s">
        <v>1845</v>
      </c>
      <c r="J129" s="19" t="s">
        <v>1846</v>
      </c>
      <c r="K129" s="19" t="s">
        <v>4041</v>
      </c>
      <c r="L129" s="22">
        <v>43756</v>
      </c>
      <c r="M129" s="22">
        <v>43616</v>
      </c>
      <c r="N129" s="19">
        <v>1645</v>
      </c>
      <c r="O129" s="19"/>
      <c r="P129" s="19"/>
      <c r="Q129" s="22">
        <v>43763.459027777797</v>
      </c>
      <c r="R129" s="19" t="s">
        <v>485</v>
      </c>
      <c r="S129" s="19" t="s">
        <v>544</v>
      </c>
      <c r="T129" s="19"/>
      <c r="U129" s="19"/>
      <c r="V129" s="19"/>
      <c r="W129" s="19" t="s">
        <v>545</v>
      </c>
      <c r="X129" s="19" t="s">
        <v>38</v>
      </c>
      <c r="Y129" s="19" t="s">
        <v>68</v>
      </c>
      <c r="Z129" s="19">
        <v>223.44</v>
      </c>
      <c r="AA129" s="19">
        <v>0</v>
      </c>
      <c r="AB129" s="19">
        <v>0</v>
      </c>
      <c r="AC129" s="19">
        <v>0</v>
      </c>
      <c r="AD129" s="19">
        <v>223.44</v>
      </c>
      <c r="AE129" s="19" t="s">
        <v>14</v>
      </c>
      <c r="AF129" s="19" t="s">
        <v>11</v>
      </c>
      <c r="AG129" s="19" t="s">
        <v>488</v>
      </c>
      <c r="AH129" s="19" t="s">
        <v>4042</v>
      </c>
      <c r="AI129" s="19" t="s">
        <v>547</v>
      </c>
      <c r="AJ129" s="7" t="s">
        <v>4043</v>
      </c>
      <c r="AK129" s="7" t="s">
        <v>3422</v>
      </c>
      <c r="AL129" s="19" t="s">
        <v>816</v>
      </c>
      <c r="AM129" s="19" t="s">
        <v>4044</v>
      </c>
      <c r="AN129" s="19"/>
      <c r="AO129" s="19" t="s">
        <v>557</v>
      </c>
      <c r="AP129" s="19"/>
      <c r="AQ129" s="19"/>
      <c r="AR129" s="19"/>
      <c r="AS129" s="19" t="s">
        <v>494</v>
      </c>
      <c r="AT129" s="19" t="s">
        <v>512</v>
      </c>
      <c r="AU129" s="19" t="s">
        <v>1844</v>
      </c>
      <c r="AV129" s="22">
        <v>43839.824328703697</v>
      </c>
      <c r="AW129" s="19" t="s">
        <v>496</v>
      </c>
      <c r="AX129" s="19"/>
      <c r="AY129" s="19" t="s">
        <v>1241</v>
      </c>
      <c r="AZ129" s="22">
        <v>43845.496446759302</v>
      </c>
      <c r="BA129" s="19" t="s">
        <v>4045</v>
      </c>
      <c r="BB129" s="19" t="s">
        <v>500</v>
      </c>
      <c r="BC129" s="19"/>
      <c r="BD129" s="19"/>
      <c r="BE129" s="19"/>
      <c r="BF129" s="19" t="s">
        <v>500</v>
      </c>
      <c r="BG129" s="19"/>
      <c r="BH129" s="19"/>
      <c r="BI129" s="19"/>
    </row>
    <row r="130" spans="1:66" ht="24" customHeight="1">
      <c r="A130" s="19" t="s">
        <v>4046</v>
      </c>
      <c r="B130" s="19" t="e">
        <f>VLOOKUP(A130,欧曼5月5日!B:C,2,FALSE)</f>
        <v>#N/A</v>
      </c>
      <c r="C130" s="19"/>
      <c r="D130" s="19" t="s">
        <v>4047</v>
      </c>
      <c r="E130" s="19" t="s">
        <v>479</v>
      </c>
      <c r="F130" s="19" t="s">
        <v>480</v>
      </c>
      <c r="G130" s="19"/>
      <c r="H130" s="19" t="s">
        <v>714</v>
      </c>
      <c r="I130" s="19" t="s">
        <v>715</v>
      </c>
      <c r="J130" s="19" t="s">
        <v>716</v>
      </c>
      <c r="K130" s="19" t="s">
        <v>4048</v>
      </c>
      <c r="L130" s="22">
        <v>43662</v>
      </c>
      <c r="M130" s="22">
        <v>43577</v>
      </c>
      <c r="N130" s="19">
        <v>44616</v>
      </c>
      <c r="O130" s="19"/>
      <c r="P130" s="19"/>
      <c r="Q130" s="22">
        <v>43838.664282407401</v>
      </c>
      <c r="R130" s="19" t="s">
        <v>485</v>
      </c>
      <c r="S130" s="19" t="s">
        <v>486</v>
      </c>
      <c r="T130" s="19"/>
      <c r="U130" s="19"/>
      <c r="V130" s="19"/>
      <c r="W130" s="19" t="s">
        <v>545</v>
      </c>
      <c r="X130" s="19" t="s">
        <v>38</v>
      </c>
      <c r="Y130" s="19" t="s">
        <v>95</v>
      </c>
      <c r="Z130" s="19">
        <v>246.96</v>
      </c>
      <c r="AA130" s="19">
        <v>0</v>
      </c>
      <c r="AB130" s="19">
        <v>0</v>
      </c>
      <c r="AC130" s="19">
        <v>0</v>
      </c>
      <c r="AD130" s="19">
        <v>246.96</v>
      </c>
      <c r="AE130" s="19" t="s">
        <v>14</v>
      </c>
      <c r="AF130" s="19" t="s">
        <v>11</v>
      </c>
      <c r="AG130" s="19" t="s">
        <v>488</v>
      </c>
      <c r="AH130" s="19" t="s">
        <v>718</v>
      </c>
      <c r="AI130" s="19" t="s">
        <v>547</v>
      </c>
      <c r="AJ130" s="7" t="s">
        <v>719</v>
      </c>
      <c r="AK130" s="7" t="s">
        <v>3422</v>
      </c>
      <c r="AL130" s="19" t="s">
        <v>521</v>
      </c>
      <c r="AM130" s="19" t="s">
        <v>4049</v>
      </c>
      <c r="AN130" s="19"/>
      <c r="AO130" s="19" t="s">
        <v>694</v>
      </c>
      <c r="AP130" s="19"/>
      <c r="AQ130" s="19"/>
      <c r="AR130" s="19"/>
      <c r="AS130" s="19" t="s">
        <v>494</v>
      </c>
      <c r="AT130" s="19" t="s">
        <v>512</v>
      </c>
      <c r="AU130" s="19" t="s">
        <v>714</v>
      </c>
      <c r="AV130" s="22">
        <v>43839.729791666701</v>
      </c>
      <c r="AW130" s="19" t="s">
        <v>496</v>
      </c>
      <c r="AX130" s="19"/>
      <c r="AY130" s="19" t="s">
        <v>1241</v>
      </c>
      <c r="AZ130" s="22">
        <v>43845.623703703699</v>
      </c>
      <c r="BA130" s="19" t="s">
        <v>4050</v>
      </c>
      <c r="BB130" s="19" t="s">
        <v>498</v>
      </c>
      <c r="BC130" s="19" t="s">
        <v>499</v>
      </c>
      <c r="BD130" s="19"/>
      <c r="BE130" s="19"/>
      <c r="BF130" s="19" t="s">
        <v>500</v>
      </c>
      <c r="BG130" s="19"/>
      <c r="BH130" s="19"/>
      <c r="BI130" s="19"/>
    </row>
    <row r="131" spans="1:66" ht="24" customHeight="1">
      <c r="A131" s="19" t="s">
        <v>4051</v>
      </c>
      <c r="B131" s="19" t="e">
        <f>VLOOKUP(A131,欧曼5月5日!B:C,2,FALSE)</f>
        <v>#N/A</v>
      </c>
      <c r="C131" s="19"/>
      <c r="D131" s="19" t="s">
        <v>4052</v>
      </c>
      <c r="E131" s="19" t="s">
        <v>479</v>
      </c>
      <c r="F131" s="19" t="s">
        <v>480</v>
      </c>
      <c r="G131" s="19"/>
      <c r="H131" s="19" t="s">
        <v>3814</v>
      </c>
      <c r="I131" s="19" t="s">
        <v>3815</v>
      </c>
      <c r="J131" s="19" t="s">
        <v>3816</v>
      </c>
      <c r="K131" s="19" t="s">
        <v>4053</v>
      </c>
      <c r="L131" s="22">
        <v>43602</v>
      </c>
      <c r="M131" s="22">
        <v>43593</v>
      </c>
      <c r="N131" s="19">
        <v>104596</v>
      </c>
      <c r="O131" s="19"/>
      <c r="P131" s="19"/>
      <c r="Q131" s="22">
        <v>43839.663888888899</v>
      </c>
      <c r="R131" s="19" t="s">
        <v>485</v>
      </c>
      <c r="S131" s="19" t="s">
        <v>486</v>
      </c>
      <c r="T131" s="19"/>
      <c r="U131" s="19"/>
      <c r="V131" s="19"/>
      <c r="W131" s="19" t="s">
        <v>487</v>
      </c>
      <c r="X131" s="19" t="s">
        <v>183</v>
      </c>
      <c r="Y131" s="19" t="s">
        <v>182</v>
      </c>
      <c r="Z131" s="19">
        <v>111.72</v>
      </c>
      <c r="AA131" s="19">
        <v>0</v>
      </c>
      <c r="AB131" s="19">
        <v>0</v>
      </c>
      <c r="AC131" s="19">
        <v>0</v>
      </c>
      <c r="AD131" s="19">
        <v>111.72</v>
      </c>
      <c r="AE131" s="19" t="s">
        <v>14</v>
      </c>
      <c r="AF131" s="19" t="s">
        <v>11</v>
      </c>
      <c r="AG131" s="19" t="s">
        <v>488</v>
      </c>
      <c r="AH131" s="19"/>
      <c r="AI131" s="19" t="s">
        <v>489</v>
      </c>
      <c r="AJ131" s="7" t="s">
        <v>4054</v>
      </c>
      <c r="AK131" s="7" t="s">
        <v>3422</v>
      </c>
      <c r="AL131" s="19" t="s">
        <v>665</v>
      </c>
      <c r="AM131" s="19" t="s">
        <v>4055</v>
      </c>
      <c r="AN131" s="19"/>
      <c r="AO131" s="19" t="s">
        <v>1289</v>
      </c>
      <c r="AP131" s="19"/>
      <c r="AQ131" s="19"/>
      <c r="AR131" s="19"/>
      <c r="AS131" s="19" t="s">
        <v>494</v>
      </c>
      <c r="AT131" s="19" t="s">
        <v>512</v>
      </c>
      <c r="AU131" s="19" t="s">
        <v>3814</v>
      </c>
      <c r="AV131" s="22">
        <v>43839.715717592597</v>
      </c>
      <c r="AW131" s="19" t="s">
        <v>496</v>
      </c>
      <c r="AX131" s="19"/>
      <c r="AY131" s="19" t="s">
        <v>1241</v>
      </c>
      <c r="AZ131" s="22">
        <v>43845.624027777798</v>
      </c>
      <c r="BA131" s="19" t="s">
        <v>4056</v>
      </c>
      <c r="BB131" s="19" t="s">
        <v>498</v>
      </c>
      <c r="BC131" s="19" t="s">
        <v>499</v>
      </c>
      <c r="BD131" s="19"/>
      <c r="BE131" s="19"/>
      <c r="BF131" s="19" t="s">
        <v>500</v>
      </c>
      <c r="BG131" s="19"/>
      <c r="BH131" s="19"/>
      <c r="BI131" s="19"/>
    </row>
    <row r="132" spans="1:66" ht="24" customHeight="1">
      <c r="A132" s="19" t="s">
        <v>4057</v>
      </c>
      <c r="B132" s="19" t="e">
        <f>VLOOKUP(A132,欧曼5月5日!B:C,2,FALSE)</f>
        <v>#N/A</v>
      </c>
      <c r="C132" s="19"/>
      <c r="D132" s="19" t="s">
        <v>4058</v>
      </c>
      <c r="E132" s="19" t="s">
        <v>479</v>
      </c>
      <c r="F132" s="19" t="s">
        <v>480</v>
      </c>
      <c r="G132" s="19"/>
      <c r="H132" s="19" t="s">
        <v>1697</v>
      </c>
      <c r="I132" s="19" t="s">
        <v>1698</v>
      </c>
      <c r="J132" s="19" t="s">
        <v>1699</v>
      </c>
      <c r="K132" s="19" t="s">
        <v>4059</v>
      </c>
      <c r="L132" s="22">
        <v>43398</v>
      </c>
      <c r="M132" s="22">
        <v>43137</v>
      </c>
      <c r="N132" s="19">
        <v>107107</v>
      </c>
      <c r="O132" s="19"/>
      <c r="P132" s="19"/>
      <c r="Q132" s="22">
        <v>43829.718946759298</v>
      </c>
      <c r="R132" s="19" t="s">
        <v>485</v>
      </c>
      <c r="S132" s="19" t="s">
        <v>486</v>
      </c>
      <c r="T132" s="19" t="s">
        <v>4060</v>
      </c>
      <c r="U132" s="19"/>
      <c r="V132" s="19"/>
      <c r="W132" s="19" t="s">
        <v>531</v>
      </c>
      <c r="X132" s="19" t="s">
        <v>233</v>
      </c>
      <c r="Y132" s="19" t="s">
        <v>400</v>
      </c>
      <c r="Z132" s="19">
        <v>123.48</v>
      </c>
      <c r="AA132" s="19">
        <v>387.03</v>
      </c>
      <c r="AB132" s="19">
        <v>0</v>
      </c>
      <c r="AC132" s="19">
        <v>104.49809999999999</v>
      </c>
      <c r="AD132" s="19">
        <v>615.00810000000001</v>
      </c>
      <c r="AE132" s="19" t="s">
        <v>14</v>
      </c>
      <c r="AF132" s="19" t="s">
        <v>11</v>
      </c>
      <c r="AG132" s="19" t="s">
        <v>488</v>
      </c>
      <c r="AH132" s="19"/>
      <c r="AI132" s="19" t="s">
        <v>533</v>
      </c>
      <c r="AJ132" s="7" t="s">
        <v>4061</v>
      </c>
      <c r="AK132" s="7" t="s">
        <v>3513</v>
      </c>
      <c r="AL132" s="19" t="s">
        <v>701</v>
      </c>
      <c r="AM132" s="19" t="s">
        <v>4062</v>
      </c>
      <c r="AN132" s="19" t="s">
        <v>523</v>
      </c>
      <c r="AO132" s="19" t="s">
        <v>557</v>
      </c>
      <c r="AP132" s="19"/>
      <c r="AQ132" s="19"/>
      <c r="AR132" s="19"/>
      <c r="AS132" s="19" t="s">
        <v>494</v>
      </c>
      <c r="AT132" s="19" t="s">
        <v>495</v>
      </c>
      <c r="AU132" s="19" t="s">
        <v>1697</v>
      </c>
      <c r="AV132" s="22">
        <v>43839.709953703699</v>
      </c>
      <c r="AW132" s="19" t="s">
        <v>496</v>
      </c>
      <c r="AX132" s="19"/>
      <c r="AY132" s="19" t="s">
        <v>1241</v>
      </c>
      <c r="AZ132" s="22">
        <v>43845.624270833301</v>
      </c>
      <c r="BA132" s="19" t="s">
        <v>4063</v>
      </c>
      <c r="BB132" s="19" t="s">
        <v>498</v>
      </c>
      <c r="BC132" s="19" t="s">
        <v>499</v>
      </c>
      <c r="BD132" s="19"/>
      <c r="BE132" s="19"/>
      <c r="BF132" s="19" t="s">
        <v>500</v>
      </c>
      <c r="BG132" s="19"/>
      <c r="BH132" s="19"/>
      <c r="BI132" s="19"/>
    </row>
    <row r="133" spans="1:66" ht="24" customHeight="1">
      <c r="A133" s="19" t="s">
        <v>4064</v>
      </c>
      <c r="B133" s="19" t="e">
        <f>VLOOKUP(A133,欧曼5月5日!B:C,2,FALSE)</f>
        <v>#N/A</v>
      </c>
      <c r="C133" s="19"/>
      <c r="D133" s="19" t="s">
        <v>4065</v>
      </c>
      <c r="E133" s="19" t="s">
        <v>479</v>
      </c>
      <c r="F133" s="19" t="s">
        <v>480</v>
      </c>
      <c r="G133" s="19">
        <v>1</v>
      </c>
      <c r="H133" s="19" t="s">
        <v>788</v>
      </c>
      <c r="I133" s="19" t="s">
        <v>789</v>
      </c>
      <c r="J133" s="19" t="s">
        <v>790</v>
      </c>
      <c r="K133" s="19" t="s">
        <v>4066</v>
      </c>
      <c r="L133" s="22">
        <v>43524</v>
      </c>
      <c r="M133" s="22">
        <v>43463</v>
      </c>
      <c r="N133" s="19">
        <v>66575</v>
      </c>
      <c r="O133" s="19"/>
      <c r="P133" s="19"/>
      <c r="Q133" s="22">
        <v>43837.643287036997</v>
      </c>
      <c r="R133" s="19" t="s">
        <v>485</v>
      </c>
      <c r="S133" s="19" t="s">
        <v>486</v>
      </c>
      <c r="T133" s="19" t="s">
        <v>4067</v>
      </c>
      <c r="U133" s="19"/>
      <c r="V133" s="19"/>
      <c r="W133" s="19" t="s">
        <v>505</v>
      </c>
      <c r="X133" s="19" t="s">
        <v>233</v>
      </c>
      <c r="Y133" s="19" t="s">
        <v>232</v>
      </c>
      <c r="Z133" s="19">
        <v>223.44</v>
      </c>
      <c r="AA133" s="19">
        <v>265.44</v>
      </c>
      <c r="AB133" s="19">
        <v>0</v>
      </c>
      <c r="AC133" s="19">
        <v>71.668800000000005</v>
      </c>
      <c r="AD133" s="19">
        <v>560.54880000000003</v>
      </c>
      <c r="AE133" s="19" t="s">
        <v>14</v>
      </c>
      <c r="AF133" s="19" t="s">
        <v>11</v>
      </c>
      <c r="AG133" s="19" t="s">
        <v>488</v>
      </c>
      <c r="AH133" s="19"/>
      <c r="AI133" s="19" t="s">
        <v>507</v>
      </c>
      <c r="AJ133" s="7" t="s">
        <v>4068</v>
      </c>
      <c r="AK133" s="7" t="s">
        <v>3154</v>
      </c>
      <c r="AL133" s="19" t="s">
        <v>665</v>
      </c>
      <c r="AM133" s="19" t="s">
        <v>4069</v>
      </c>
      <c r="AN133" s="19" t="s">
        <v>523</v>
      </c>
      <c r="AO133" s="19" t="s">
        <v>585</v>
      </c>
      <c r="AP133" s="19"/>
      <c r="AQ133" s="19" t="s">
        <v>4070</v>
      </c>
      <c r="AR133" s="19" t="s">
        <v>4071</v>
      </c>
      <c r="AS133" s="19" t="s">
        <v>499</v>
      </c>
      <c r="AT133" s="19" t="s">
        <v>495</v>
      </c>
      <c r="AU133" s="19" t="s">
        <v>794</v>
      </c>
      <c r="AV133" s="22">
        <v>43839.697361111103</v>
      </c>
      <c r="AW133" s="19" t="s">
        <v>496</v>
      </c>
      <c r="AX133" s="19"/>
      <c r="AY133" s="19" t="s">
        <v>1162</v>
      </c>
      <c r="AZ133" s="22">
        <v>43866.577534722201</v>
      </c>
      <c r="BA133" s="19" t="s">
        <v>4072</v>
      </c>
      <c r="BB133" s="19" t="s">
        <v>498</v>
      </c>
      <c r="BC133" s="19" t="s">
        <v>499</v>
      </c>
      <c r="BD133" s="19"/>
      <c r="BE133" s="19"/>
      <c r="BF133" s="19" t="s">
        <v>500</v>
      </c>
      <c r="BG133" s="19"/>
      <c r="BH133" s="19"/>
      <c r="BI133" s="19"/>
    </row>
    <row r="134" spans="1:66" ht="24" customHeight="1">
      <c r="A134" s="19" t="s">
        <v>4073</v>
      </c>
      <c r="B134" s="19" t="e">
        <f>VLOOKUP(A134,欧曼5月5日!B:C,2,FALSE)</f>
        <v>#N/A</v>
      </c>
      <c r="C134" s="19"/>
      <c r="D134" s="19" t="s">
        <v>4074</v>
      </c>
      <c r="E134" s="19" t="s">
        <v>628</v>
      </c>
      <c r="F134" s="19" t="s">
        <v>480</v>
      </c>
      <c r="G134" s="19"/>
      <c r="H134" s="19" t="s">
        <v>2570</v>
      </c>
      <c r="I134" s="19" t="s">
        <v>2571</v>
      </c>
      <c r="J134" s="19" t="s">
        <v>2572</v>
      </c>
      <c r="K134" s="19" t="s">
        <v>4075</v>
      </c>
      <c r="L134" s="22">
        <v>43572</v>
      </c>
      <c r="M134" s="22">
        <v>43434</v>
      </c>
      <c r="N134" s="19">
        <v>32495</v>
      </c>
      <c r="O134" s="19"/>
      <c r="P134" s="19"/>
      <c r="Q134" s="22">
        <v>43839.560983796298</v>
      </c>
      <c r="R134" s="19" t="s">
        <v>485</v>
      </c>
      <c r="S134" s="19" t="s">
        <v>544</v>
      </c>
      <c r="T134" s="19"/>
      <c r="U134" s="19"/>
      <c r="V134" s="19"/>
      <c r="W134" s="19" t="s">
        <v>487</v>
      </c>
      <c r="X134" s="19" t="s">
        <v>38</v>
      </c>
      <c r="Y134" s="19" t="s">
        <v>169</v>
      </c>
      <c r="Z134" s="19">
        <v>123.48</v>
      </c>
      <c r="AA134" s="19">
        <v>0</v>
      </c>
      <c r="AB134" s="19">
        <v>0</v>
      </c>
      <c r="AC134" s="19">
        <v>0</v>
      </c>
      <c r="AD134" s="19">
        <v>123.48</v>
      </c>
      <c r="AE134" s="19" t="s">
        <v>14</v>
      </c>
      <c r="AF134" s="19" t="s">
        <v>11</v>
      </c>
      <c r="AG134" s="19" t="s">
        <v>488</v>
      </c>
      <c r="AH134" s="19"/>
      <c r="AI134" s="19" t="s">
        <v>489</v>
      </c>
      <c r="AJ134" s="7" t="s">
        <v>4076</v>
      </c>
      <c r="AK134" s="7" t="s">
        <v>3154</v>
      </c>
      <c r="AL134" s="19" t="s">
        <v>655</v>
      </c>
      <c r="AM134" s="19" t="s">
        <v>4077</v>
      </c>
      <c r="AN134" s="19"/>
      <c r="AO134" s="19" t="s">
        <v>537</v>
      </c>
      <c r="AP134" s="19"/>
      <c r="AQ134" s="19"/>
      <c r="AR134" s="19"/>
      <c r="AS134" s="19" t="s">
        <v>494</v>
      </c>
      <c r="AT134" s="19" t="s">
        <v>512</v>
      </c>
      <c r="AU134" s="19" t="s">
        <v>2570</v>
      </c>
      <c r="AV134" s="22">
        <v>43839.685277777797</v>
      </c>
      <c r="AW134" s="19" t="s">
        <v>496</v>
      </c>
      <c r="AX134" s="19"/>
      <c r="AY134" s="19" t="s">
        <v>1241</v>
      </c>
      <c r="AZ134" s="22">
        <v>43845.3124074074</v>
      </c>
      <c r="BA134" s="19" t="s">
        <v>4078</v>
      </c>
      <c r="BB134" s="19" t="s">
        <v>498</v>
      </c>
      <c r="BC134" s="19" t="s">
        <v>499</v>
      </c>
      <c r="BD134" s="19"/>
      <c r="BE134" s="19"/>
      <c r="BF134" s="19" t="s">
        <v>500</v>
      </c>
      <c r="BG134" s="19"/>
      <c r="BH134" s="19"/>
      <c r="BI134" s="19"/>
    </row>
    <row r="135" spans="1:66" ht="24" customHeight="1">
      <c r="A135" s="19" t="s">
        <v>210</v>
      </c>
      <c r="B135" s="19" t="str">
        <f>VLOOKUP(A135,欧曼5月5日!B:C,2,FALSE)</f>
        <v>RCMFT000052872202001090008</v>
      </c>
      <c r="C135" s="19"/>
      <c r="D135" s="19" t="s">
        <v>4079</v>
      </c>
      <c r="E135" s="19" t="s">
        <v>628</v>
      </c>
      <c r="F135" s="19" t="s">
        <v>480</v>
      </c>
      <c r="G135" s="19">
        <v>1</v>
      </c>
      <c r="H135" s="19" t="s">
        <v>3711</v>
      </c>
      <c r="I135" s="19" t="s">
        <v>3712</v>
      </c>
      <c r="J135" s="19" t="s">
        <v>3713</v>
      </c>
      <c r="K135" s="19" t="s">
        <v>4080</v>
      </c>
      <c r="L135" s="22">
        <v>43684</v>
      </c>
      <c r="M135" s="22">
        <v>43605</v>
      </c>
      <c r="N135" s="19">
        <v>32852</v>
      </c>
      <c r="O135" s="19"/>
      <c r="P135" s="19"/>
      <c r="Q135" s="22">
        <v>43837.908217592601</v>
      </c>
      <c r="R135" s="19" t="s">
        <v>485</v>
      </c>
      <c r="S135" s="19" t="s">
        <v>486</v>
      </c>
      <c r="T135" s="19"/>
      <c r="U135" s="19"/>
      <c r="V135" s="19"/>
      <c r="W135" s="19" t="s">
        <v>545</v>
      </c>
      <c r="X135" s="19" t="s">
        <v>38</v>
      </c>
      <c r="Y135" s="19" t="s">
        <v>95</v>
      </c>
      <c r="Z135" s="19">
        <v>105.84</v>
      </c>
      <c r="AA135" s="19">
        <v>2947.28</v>
      </c>
      <c r="AB135" s="19">
        <v>0</v>
      </c>
      <c r="AC135" s="19">
        <v>795.76559999999995</v>
      </c>
      <c r="AD135" s="19">
        <v>3848.8856000000001</v>
      </c>
      <c r="AE135" s="19" t="s">
        <v>14</v>
      </c>
      <c r="AF135" s="19" t="s">
        <v>11</v>
      </c>
      <c r="AG135" s="19" t="s">
        <v>488</v>
      </c>
      <c r="AH135" s="19"/>
      <c r="AI135" s="19" t="s">
        <v>547</v>
      </c>
      <c r="AJ135" s="7" t="s">
        <v>4081</v>
      </c>
      <c r="AK135" s="7" t="s">
        <v>3422</v>
      </c>
      <c r="AL135" s="19" t="s">
        <v>491</v>
      </c>
      <c r="AM135" s="19" t="s">
        <v>4082</v>
      </c>
      <c r="AN135" s="19"/>
      <c r="AO135" s="19" t="s">
        <v>1394</v>
      </c>
      <c r="AP135" s="19"/>
      <c r="AQ135" s="19"/>
      <c r="AR135" s="19" t="s">
        <v>4083</v>
      </c>
      <c r="AS135" s="19" t="s">
        <v>494</v>
      </c>
      <c r="AT135" s="19" t="s">
        <v>512</v>
      </c>
      <c r="AU135" s="19" t="s">
        <v>3711</v>
      </c>
      <c r="AV135" s="22">
        <v>43839.6541319444</v>
      </c>
      <c r="AW135" s="19" t="s">
        <v>496</v>
      </c>
      <c r="AX135" s="19"/>
      <c r="AY135" s="19" t="s">
        <v>1241</v>
      </c>
      <c r="AZ135" s="22">
        <v>43846.568356481497</v>
      </c>
      <c r="BA135" s="19" t="s">
        <v>4084</v>
      </c>
      <c r="BB135" s="19" t="s">
        <v>498</v>
      </c>
      <c r="BC135" s="19" t="s">
        <v>499</v>
      </c>
      <c r="BD135" s="19"/>
      <c r="BE135" s="19"/>
      <c r="BF135" s="19" t="s">
        <v>500</v>
      </c>
      <c r="BG135" s="19"/>
      <c r="BH135" s="19"/>
      <c r="BI135" s="19"/>
      <c r="BJ135" s="7"/>
      <c r="BK135" s="12" t="str">
        <f>VLOOKUP(B135,'3月'!C:L,9,FALSE)</f>
        <v>气悬浮失效</v>
      </c>
      <c r="BL135" s="12">
        <f>VLOOKUP(B135,'3月'!C:J,8,FALSE)</f>
        <v>190516</v>
      </c>
      <c r="BM135" s="12" t="str">
        <f>VLOOKUP(B135,'3月'!C:L,10,FALSE)</f>
        <v>河北/安路普</v>
      </c>
      <c r="BN135" s="12"/>
    </row>
    <row r="136" spans="1:66" ht="24" customHeight="1">
      <c r="A136" s="19" t="s">
        <v>4085</v>
      </c>
      <c r="B136" s="19" t="e">
        <f>VLOOKUP(A136,欧曼5月5日!B:C,2,FALSE)</f>
        <v>#N/A</v>
      </c>
      <c r="C136" s="19"/>
      <c r="D136" s="19" t="s">
        <v>4086</v>
      </c>
      <c r="E136" s="19" t="s">
        <v>479</v>
      </c>
      <c r="F136" s="19" t="s">
        <v>480</v>
      </c>
      <c r="G136" s="19"/>
      <c r="H136" s="19" t="s">
        <v>1130</v>
      </c>
      <c r="I136" s="19" t="s">
        <v>1131</v>
      </c>
      <c r="J136" s="19" t="s">
        <v>1132</v>
      </c>
      <c r="K136" s="19" t="s">
        <v>4087</v>
      </c>
      <c r="L136" s="22">
        <v>43777</v>
      </c>
      <c r="M136" s="22">
        <v>43692</v>
      </c>
      <c r="N136" s="19">
        <v>12833</v>
      </c>
      <c r="O136" s="19"/>
      <c r="P136" s="19"/>
      <c r="Q136" s="22">
        <v>43838.454641203702</v>
      </c>
      <c r="R136" s="19" t="s">
        <v>485</v>
      </c>
      <c r="S136" s="19" t="s">
        <v>663</v>
      </c>
      <c r="T136" s="19"/>
      <c r="U136" s="19"/>
      <c r="V136" s="19"/>
      <c r="W136" s="19" t="s">
        <v>545</v>
      </c>
      <c r="X136" s="19" t="s">
        <v>81</v>
      </c>
      <c r="Y136" s="19" t="s">
        <v>80</v>
      </c>
      <c r="Z136" s="19">
        <v>123.48</v>
      </c>
      <c r="AA136" s="19">
        <v>0</v>
      </c>
      <c r="AB136" s="19">
        <v>0</v>
      </c>
      <c r="AC136" s="19">
        <v>0</v>
      </c>
      <c r="AD136" s="19">
        <v>123.48</v>
      </c>
      <c r="AE136" s="19" t="s">
        <v>14</v>
      </c>
      <c r="AF136" s="19" t="s">
        <v>11</v>
      </c>
      <c r="AG136" s="19" t="s">
        <v>488</v>
      </c>
      <c r="AH136" s="19" t="s">
        <v>4088</v>
      </c>
      <c r="AI136" s="19" t="s">
        <v>547</v>
      </c>
      <c r="AJ136" s="7" t="s">
        <v>4089</v>
      </c>
      <c r="AK136" s="7" t="s">
        <v>3154</v>
      </c>
      <c r="AL136" s="19" t="s">
        <v>535</v>
      </c>
      <c r="AM136" s="19" t="s">
        <v>4090</v>
      </c>
      <c r="AN136" s="19"/>
      <c r="AO136" s="19" t="s">
        <v>1136</v>
      </c>
      <c r="AP136" s="19"/>
      <c r="AQ136" s="19"/>
      <c r="AR136" s="19"/>
      <c r="AS136" s="19" t="s">
        <v>494</v>
      </c>
      <c r="AT136" s="19" t="s">
        <v>512</v>
      </c>
      <c r="AU136" s="19" t="s">
        <v>1130</v>
      </c>
      <c r="AV136" s="22">
        <v>43839.635775463001</v>
      </c>
      <c r="AW136" s="19" t="s">
        <v>496</v>
      </c>
      <c r="AX136" s="19"/>
      <c r="AY136" s="19" t="s">
        <v>1241</v>
      </c>
      <c r="AZ136" s="22">
        <v>43846.569062499999</v>
      </c>
      <c r="BA136" s="19" t="s">
        <v>4091</v>
      </c>
      <c r="BB136" s="19" t="s">
        <v>498</v>
      </c>
      <c r="BC136" s="19" t="s">
        <v>499</v>
      </c>
      <c r="BD136" s="19"/>
      <c r="BE136" s="19"/>
      <c r="BF136" s="19" t="s">
        <v>500</v>
      </c>
      <c r="BG136" s="19"/>
      <c r="BH136" s="19"/>
      <c r="BI136" s="19"/>
    </row>
    <row r="137" spans="1:66" ht="24" customHeight="1">
      <c r="A137" s="19" t="s">
        <v>4092</v>
      </c>
      <c r="B137" s="19" t="e">
        <f>VLOOKUP(A137,欧曼5月5日!B:C,2,FALSE)</f>
        <v>#N/A</v>
      </c>
      <c r="C137" s="19"/>
      <c r="D137" s="19" t="s">
        <v>4093</v>
      </c>
      <c r="E137" s="19" t="s">
        <v>479</v>
      </c>
      <c r="F137" s="19" t="s">
        <v>480</v>
      </c>
      <c r="G137" s="19"/>
      <c r="H137" s="19" t="s">
        <v>2281</v>
      </c>
      <c r="I137" s="19" t="s">
        <v>2282</v>
      </c>
      <c r="J137" s="19" t="s">
        <v>2283</v>
      </c>
      <c r="K137" s="19" t="s">
        <v>4094</v>
      </c>
      <c r="L137" s="22">
        <v>43525</v>
      </c>
      <c r="M137" s="22">
        <v>43492</v>
      </c>
      <c r="N137" s="19">
        <v>90935</v>
      </c>
      <c r="O137" s="19"/>
      <c r="P137" s="19"/>
      <c r="Q137" s="22">
        <v>43838.753854166702</v>
      </c>
      <c r="R137" s="19" t="s">
        <v>485</v>
      </c>
      <c r="S137" s="19" t="s">
        <v>486</v>
      </c>
      <c r="T137" s="19"/>
      <c r="U137" s="19"/>
      <c r="V137" s="19"/>
      <c r="W137" s="19" t="s">
        <v>609</v>
      </c>
      <c r="X137" s="19" t="s">
        <v>38</v>
      </c>
      <c r="Y137" s="19" t="s">
        <v>95</v>
      </c>
      <c r="Z137" s="19">
        <v>105.84</v>
      </c>
      <c r="AA137" s="19">
        <v>2947.28</v>
      </c>
      <c r="AB137" s="19">
        <v>0</v>
      </c>
      <c r="AC137" s="19">
        <v>795.76559999999995</v>
      </c>
      <c r="AD137" s="19">
        <v>3848.8856000000001</v>
      </c>
      <c r="AE137" s="19" t="s">
        <v>14</v>
      </c>
      <c r="AF137" s="19" t="s">
        <v>11</v>
      </c>
      <c r="AG137" s="19" t="s">
        <v>488</v>
      </c>
      <c r="AH137" s="19"/>
      <c r="AI137" s="19" t="s">
        <v>612</v>
      </c>
      <c r="AJ137" s="7" t="s">
        <v>4095</v>
      </c>
      <c r="AK137" s="7" t="s">
        <v>3154</v>
      </c>
      <c r="AL137" s="19" t="s">
        <v>1213</v>
      </c>
      <c r="AM137" s="19" t="s">
        <v>4096</v>
      </c>
      <c r="AN137" s="19"/>
      <c r="AO137" s="19" t="s">
        <v>1191</v>
      </c>
      <c r="AP137" s="19"/>
      <c r="AQ137" s="19"/>
      <c r="AR137" s="19"/>
      <c r="AS137" s="19" t="s">
        <v>494</v>
      </c>
      <c r="AT137" s="19" t="s">
        <v>495</v>
      </c>
      <c r="AU137" s="19" t="s">
        <v>2281</v>
      </c>
      <c r="AV137" s="22">
        <v>43839.551504629599</v>
      </c>
      <c r="AW137" s="19" t="s">
        <v>496</v>
      </c>
      <c r="AX137" s="19"/>
      <c r="AY137" s="19" t="s">
        <v>2303</v>
      </c>
      <c r="AZ137" s="22">
        <v>43846.653263888897</v>
      </c>
      <c r="BA137" s="19" t="s">
        <v>4097</v>
      </c>
      <c r="BB137" s="19" t="s">
        <v>498</v>
      </c>
      <c r="BC137" s="19" t="s">
        <v>499</v>
      </c>
      <c r="BD137" s="19"/>
      <c r="BE137" s="19"/>
      <c r="BF137" s="19" t="s">
        <v>500</v>
      </c>
      <c r="BG137" s="19"/>
      <c r="BH137" s="19"/>
      <c r="BI137" s="19"/>
    </row>
    <row r="138" spans="1:66" ht="24" customHeight="1">
      <c r="A138" s="19" t="s">
        <v>4098</v>
      </c>
      <c r="B138" s="19" t="e">
        <f>VLOOKUP(A138,欧曼5月5日!B:C,2,FALSE)</f>
        <v>#N/A</v>
      </c>
      <c r="C138" s="19"/>
      <c r="D138" s="19" t="s">
        <v>4099</v>
      </c>
      <c r="E138" s="19" t="s">
        <v>479</v>
      </c>
      <c r="F138" s="19" t="s">
        <v>480</v>
      </c>
      <c r="G138" s="19"/>
      <c r="H138" s="19" t="s">
        <v>677</v>
      </c>
      <c r="I138" s="19" t="s">
        <v>678</v>
      </c>
      <c r="J138" s="19" t="s">
        <v>679</v>
      </c>
      <c r="K138" s="19" t="s">
        <v>4100</v>
      </c>
      <c r="L138" s="22">
        <v>43583</v>
      </c>
      <c r="M138" s="22">
        <v>43564</v>
      </c>
      <c r="N138" s="19">
        <v>31535</v>
      </c>
      <c r="O138" s="19"/>
      <c r="P138" s="19"/>
      <c r="Q138" s="22">
        <v>43839.350335648101</v>
      </c>
      <c r="R138" s="19" t="s">
        <v>485</v>
      </c>
      <c r="S138" s="19" t="s">
        <v>663</v>
      </c>
      <c r="T138" s="19"/>
      <c r="U138" s="19"/>
      <c r="V138" s="19"/>
      <c r="W138" s="19" t="s">
        <v>545</v>
      </c>
      <c r="X138" s="19" t="s">
        <v>13</v>
      </c>
      <c r="Y138" s="19" t="s">
        <v>12</v>
      </c>
      <c r="Z138" s="19">
        <v>246.96</v>
      </c>
      <c r="AA138" s="19">
        <v>453.46</v>
      </c>
      <c r="AB138" s="19">
        <v>0</v>
      </c>
      <c r="AC138" s="19">
        <v>122.4342</v>
      </c>
      <c r="AD138" s="19">
        <v>822.85419999999999</v>
      </c>
      <c r="AE138" s="19" t="s">
        <v>14</v>
      </c>
      <c r="AF138" s="19" t="s">
        <v>11</v>
      </c>
      <c r="AG138" s="19" t="s">
        <v>488</v>
      </c>
      <c r="AH138" s="19"/>
      <c r="AI138" s="19" t="s">
        <v>547</v>
      </c>
      <c r="AJ138" s="7" t="s">
        <v>4101</v>
      </c>
      <c r="AK138" s="7" t="s">
        <v>3154</v>
      </c>
      <c r="AL138" s="19" t="s">
        <v>548</v>
      </c>
      <c r="AM138" s="19" t="s">
        <v>4102</v>
      </c>
      <c r="AN138" s="19" t="s">
        <v>523</v>
      </c>
      <c r="AO138" s="19" t="s">
        <v>684</v>
      </c>
      <c r="AP138" s="19"/>
      <c r="AQ138" s="19"/>
      <c r="AR138" s="19"/>
      <c r="AS138" s="19" t="s">
        <v>499</v>
      </c>
      <c r="AT138" s="19" t="s">
        <v>495</v>
      </c>
      <c r="AU138" s="19" t="s">
        <v>677</v>
      </c>
      <c r="AV138" s="22">
        <v>43839.533055555599</v>
      </c>
      <c r="AW138" s="19" t="s">
        <v>496</v>
      </c>
      <c r="AX138" s="19"/>
      <c r="AY138" s="19" t="s">
        <v>2303</v>
      </c>
      <c r="AZ138" s="22">
        <v>43846.663020833301</v>
      </c>
      <c r="BA138" s="19" t="s">
        <v>4103</v>
      </c>
      <c r="BB138" s="19" t="s">
        <v>498</v>
      </c>
      <c r="BC138" s="19" t="s">
        <v>499</v>
      </c>
      <c r="BD138" s="19"/>
      <c r="BE138" s="19"/>
      <c r="BF138" s="19" t="s">
        <v>500</v>
      </c>
      <c r="BG138" s="19"/>
      <c r="BH138" s="19"/>
      <c r="BI138" s="19"/>
    </row>
    <row r="139" spans="1:66" ht="24" customHeight="1">
      <c r="A139" s="19" t="s">
        <v>4104</v>
      </c>
      <c r="B139" s="19" t="e">
        <f>VLOOKUP(A139,欧曼5月5日!B:C,2,FALSE)</f>
        <v>#N/A</v>
      </c>
      <c r="C139" s="19"/>
      <c r="D139" s="19" t="s">
        <v>4105</v>
      </c>
      <c r="E139" s="19" t="s">
        <v>628</v>
      </c>
      <c r="F139" s="19" t="s">
        <v>480</v>
      </c>
      <c r="G139" s="19"/>
      <c r="H139" s="19" t="s">
        <v>4106</v>
      </c>
      <c r="I139" s="19" t="s">
        <v>4107</v>
      </c>
      <c r="J139" s="19" t="s">
        <v>4108</v>
      </c>
      <c r="K139" s="19" t="s">
        <v>4109</v>
      </c>
      <c r="L139" s="22">
        <v>43799</v>
      </c>
      <c r="M139" s="22">
        <v>43700</v>
      </c>
      <c r="N139" s="19">
        <v>7438</v>
      </c>
      <c r="O139" s="19"/>
      <c r="P139" s="19"/>
      <c r="Q139" s="22">
        <v>43838.796597222201</v>
      </c>
      <c r="R139" s="19" t="s">
        <v>485</v>
      </c>
      <c r="S139" s="19" t="s">
        <v>486</v>
      </c>
      <c r="T139" s="19"/>
      <c r="U139" s="19"/>
      <c r="V139" s="19"/>
      <c r="W139" s="19" t="s">
        <v>545</v>
      </c>
      <c r="X139" s="19" t="s">
        <v>38</v>
      </c>
      <c r="Y139" s="19" t="s">
        <v>95</v>
      </c>
      <c r="Z139" s="19">
        <v>105.84</v>
      </c>
      <c r="AA139" s="19">
        <v>0</v>
      </c>
      <c r="AB139" s="19">
        <v>0</v>
      </c>
      <c r="AC139" s="19">
        <v>0</v>
      </c>
      <c r="AD139" s="19">
        <v>105.84</v>
      </c>
      <c r="AE139" s="19" t="s">
        <v>14</v>
      </c>
      <c r="AF139" s="19" t="s">
        <v>11</v>
      </c>
      <c r="AG139" s="19" t="s">
        <v>488</v>
      </c>
      <c r="AH139" s="19"/>
      <c r="AI139" s="19" t="s">
        <v>547</v>
      </c>
      <c r="AJ139" s="7" t="s">
        <v>4110</v>
      </c>
      <c r="AK139" s="7" t="s">
        <v>3422</v>
      </c>
      <c r="AL139" s="19" t="s">
        <v>535</v>
      </c>
      <c r="AM139" s="19" t="s">
        <v>4111</v>
      </c>
      <c r="AN139" s="19"/>
      <c r="AO139" s="19" t="s">
        <v>777</v>
      </c>
      <c r="AP139" s="19"/>
      <c r="AQ139" s="19"/>
      <c r="AR139" s="19"/>
      <c r="AS139" s="19" t="s">
        <v>494</v>
      </c>
      <c r="AT139" s="19" t="s">
        <v>512</v>
      </c>
      <c r="AU139" s="19" t="s">
        <v>4106</v>
      </c>
      <c r="AV139" s="22">
        <v>43839.4941666667</v>
      </c>
      <c r="AW139" s="19" t="s">
        <v>496</v>
      </c>
      <c r="AX139" s="19"/>
      <c r="AY139" s="19" t="s">
        <v>2303</v>
      </c>
      <c r="AZ139" s="22">
        <v>43850.410648148099</v>
      </c>
      <c r="BA139" s="19" t="s">
        <v>4112</v>
      </c>
      <c r="BB139" s="19" t="s">
        <v>498</v>
      </c>
      <c r="BC139" s="19" t="s">
        <v>499</v>
      </c>
      <c r="BD139" s="19"/>
      <c r="BE139" s="19"/>
      <c r="BF139" s="19" t="s">
        <v>500</v>
      </c>
      <c r="BG139" s="19"/>
      <c r="BH139" s="19"/>
      <c r="BI139" s="19"/>
    </row>
    <row r="140" spans="1:66" ht="24" customHeight="1">
      <c r="A140" s="19" t="s">
        <v>4113</v>
      </c>
      <c r="B140" s="19" t="e">
        <f>VLOOKUP(A140,欧曼5月5日!B:C,2,FALSE)</f>
        <v>#N/A</v>
      </c>
      <c r="C140" s="19"/>
      <c r="D140" s="19" t="s">
        <v>4114</v>
      </c>
      <c r="E140" s="19" t="s">
        <v>479</v>
      </c>
      <c r="F140" s="19" t="s">
        <v>1630</v>
      </c>
      <c r="G140" s="19">
        <v>1</v>
      </c>
      <c r="H140" s="19" t="s">
        <v>4115</v>
      </c>
      <c r="I140" s="19" t="s">
        <v>4116</v>
      </c>
      <c r="J140" s="19" t="s">
        <v>4117</v>
      </c>
      <c r="K140" s="19" t="s">
        <v>4118</v>
      </c>
      <c r="L140" s="22">
        <v>43732</v>
      </c>
      <c r="M140" s="22">
        <v>43647</v>
      </c>
      <c r="N140" s="19">
        <v>20290</v>
      </c>
      <c r="O140" s="19"/>
      <c r="P140" s="19"/>
      <c r="Q140" s="22">
        <v>43838.6801388889</v>
      </c>
      <c r="R140" s="19" t="s">
        <v>485</v>
      </c>
      <c r="S140" s="19" t="s">
        <v>544</v>
      </c>
      <c r="T140" s="19"/>
      <c r="U140" s="19"/>
      <c r="V140" s="19"/>
      <c r="W140" s="19" t="s">
        <v>545</v>
      </c>
      <c r="X140" s="19" t="s">
        <v>81</v>
      </c>
      <c r="Y140" s="19" t="s">
        <v>80</v>
      </c>
      <c r="Z140" s="19">
        <v>246.96</v>
      </c>
      <c r="AA140" s="19">
        <v>186.25</v>
      </c>
      <c r="AB140" s="19">
        <v>0</v>
      </c>
      <c r="AC140" s="19">
        <v>50.287500000000001</v>
      </c>
      <c r="AD140" s="19">
        <v>483.4975</v>
      </c>
      <c r="AE140" s="19" t="s">
        <v>14</v>
      </c>
      <c r="AF140" s="19" t="s">
        <v>11</v>
      </c>
      <c r="AG140" s="19" t="s">
        <v>488</v>
      </c>
      <c r="AH140" s="19"/>
      <c r="AI140" s="19" t="s">
        <v>547</v>
      </c>
      <c r="AJ140" s="7" t="s">
        <v>4119</v>
      </c>
      <c r="AK140" s="7" t="s">
        <v>3154</v>
      </c>
      <c r="AL140" s="19" t="s">
        <v>701</v>
      </c>
      <c r="AM140" s="19" t="s">
        <v>4120</v>
      </c>
      <c r="AN140" s="19"/>
      <c r="AO140" s="19" t="s">
        <v>2276</v>
      </c>
      <c r="AP140" s="19"/>
      <c r="AQ140" s="19" t="s">
        <v>4121</v>
      </c>
      <c r="AR140" s="19" t="s">
        <v>4122</v>
      </c>
      <c r="AS140" s="19" t="s">
        <v>494</v>
      </c>
      <c r="AT140" s="19" t="s">
        <v>495</v>
      </c>
      <c r="AU140" s="19" t="s">
        <v>4115</v>
      </c>
      <c r="AV140" s="22">
        <v>43839.427384259303</v>
      </c>
      <c r="AW140" s="19" t="s">
        <v>496</v>
      </c>
      <c r="AX140" s="19"/>
      <c r="AY140" s="19"/>
      <c r="AZ140" s="19"/>
      <c r="BA140" s="19" t="s">
        <v>4123</v>
      </c>
      <c r="BB140" s="19" t="s">
        <v>498</v>
      </c>
      <c r="BC140" s="19" t="s">
        <v>494</v>
      </c>
      <c r="BD140" s="19" t="s">
        <v>3280</v>
      </c>
      <c r="BE140" s="19" t="s">
        <v>4124</v>
      </c>
      <c r="BF140" s="19" t="s">
        <v>500</v>
      </c>
      <c r="BG140" s="19"/>
      <c r="BH140" s="19"/>
      <c r="BI140" s="19"/>
    </row>
    <row r="141" spans="1:66" ht="24" customHeight="1">
      <c r="A141" s="19" t="s">
        <v>4125</v>
      </c>
      <c r="B141" s="19" t="e">
        <f>VLOOKUP(A141,欧曼5月5日!B:C,2,FALSE)</f>
        <v>#N/A</v>
      </c>
      <c r="C141" s="19"/>
      <c r="D141" s="19" t="s">
        <v>4126</v>
      </c>
      <c r="E141" s="19" t="s">
        <v>479</v>
      </c>
      <c r="F141" s="19" t="s">
        <v>480</v>
      </c>
      <c r="G141" s="19"/>
      <c r="H141" s="19" t="s">
        <v>1338</v>
      </c>
      <c r="I141" s="19" t="s">
        <v>1339</v>
      </c>
      <c r="J141" s="19" t="s">
        <v>1340</v>
      </c>
      <c r="K141" s="19" t="s">
        <v>4127</v>
      </c>
      <c r="L141" s="22">
        <v>43573</v>
      </c>
      <c r="M141" s="22">
        <v>43455</v>
      </c>
      <c r="N141" s="19">
        <v>54589</v>
      </c>
      <c r="O141" s="19"/>
      <c r="P141" s="19"/>
      <c r="Q141" s="22">
        <v>43839.352256944403</v>
      </c>
      <c r="R141" s="19" t="s">
        <v>485</v>
      </c>
      <c r="S141" s="19" t="s">
        <v>486</v>
      </c>
      <c r="T141" s="19"/>
      <c r="U141" s="19"/>
      <c r="V141" s="19"/>
      <c r="W141" s="19" t="s">
        <v>487</v>
      </c>
      <c r="X141" s="19" t="s">
        <v>38</v>
      </c>
      <c r="Y141" s="19" t="s">
        <v>162</v>
      </c>
      <c r="Z141" s="19">
        <v>246.96</v>
      </c>
      <c r="AA141" s="19">
        <v>0</v>
      </c>
      <c r="AB141" s="19">
        <v>0</v>
      </c>
      <c r="AC141" s="19">
        <v>0</v>
      </c>
      <c r="AD141" s="19">
        <v>246.96</v>
      </c>
      <c r="AE141" s="19" t="s">
        <v>14</v>
      </c>
      <c r="AF141" s="19" t="s">
        <v>11</v>
      </c>
      <c r="AG141" s="19" t="s">
        <v>488</v>
      </c>
      <c r="AH141" s="19" t="s">
        <v>4128</v>
      </c>
      <c r="AI141" s="19" t="s">
        <v>489</v>
      </c>
      <c r="AJ141" s="7" t="s">
        <v>4129</v>
      </c>
      <c r="AK141" s="7" t="s">
        <v>3154</v>
      </c>
      <c r="AL141" s="19" t="s">
        <v>521</v>
      </c>
      <c r="AM141" s="19" t="s">
        <v>4130</v>
      </c>
      <c r="AN141" s="19"/>
      <c r="AO141" s="19" t="s">
        <v>537</v>
      </c>
      <c r="AP141" s="19"/>
      <c r="AQ141" s="19"/>
      <c r="AR141" s="19"/>
      <c r="AS141" s="19" t="s">
        <v>494</v>
      </c>
      <c r="AT141" s="19" t="s">
        <v>512</v>
      </c>
      <c r="AU141" s="19" t="s">
        <v>1349</v>
      </c>
      <c r="AV141" s="22">
        <v>43839.426203703697</v>
      </c>
      <c r="AW141" s="19" t="s">
        <v>496</v>
      </c>
      <c r="AX141" s="19"/>
      <c r="AY141" s="19" t="s">
        <v>2303</v>
      </c>
      <c r="AZ141" s="22">
        <v>43847.610023148103</v>
      </c>
      <c r="BA141" s="19" t="s">
        <v>4131</v>
      </c>
      <c r="BB141" s="19" t="s">
        <v>498</v>
      </c>
      <c r="BC141" s="19" t="s">
        <v>499</v>
      </c>
      <c r="BD141" s="19"/>
      <c r="BE141" s="19"/>
      <c r="BF141" s="19" t="s">
        <v>500</v>
      </c>
      <c r="BG141" s="19"/>
      <c r="BH141" s="19"/>
      <c r="BI141" s="19"/>
    </row>
    <row r="142" spans="1:66" ht="24" customHeight="1">
      <c r="A142" s="19" t="s">
        <v>4132</v>
      </c>
      <c r="B142" s="19" t="e">
        <f>VLOOKUP(A142,欧曼5月5日!B:C,2,FALSE)</f>
        <v>#N/A</v>
      </c>
      <c r="C142" s="19"/>
      <c r="D142" s="19" t="s">
        <v>4133</v>
      </c>
      <c r="E142" s="19" t="s">
        <v>479</v>
      </c>
      <c r="F142" s="19" t="s">
        <v>480</v>
      </c>
      <c r="G142" s="19"/>
      <c r="H142" s="19" t="s">
        <v>1451</v>
      </c>
      <c r="I142" s="19" t="s">
        <v>1452</v>
      </c>
      <c r="J142" s="19" t="s">
        <v>1453</v>
      </c>
      <c r="K142" s="19" t="s">
        <v>4134</v>
      </c>
      <c r="L142" s="22">
        <v>43576</v>
      </c>
      <c r="M142" s="22">
        <v>43532</v>
      </c>
      <c r="N142" s="19">
        <v>47930</v>
      </c>
      <c r="O142" s="19"/>
      <c r="P142" s="19"/>
      <c r="Q142" s="22">
        <v>43834.688842592601</v>
      </c>
      <c r="R142" s="19" t="s">
        <v>485</v>
      </c>
      <c r="S142" s="19" t="s">
        <v>544</v>
      </c>
      <c r="T142" s="19"/>
      <c r="U142" s="19"/>
      <c r="V142" s="19"/>
      <c r="W142" s="19" t="s">
        <v>487</v>
      </c>
      <c r="X142" s="19" t="s">
        <v>47</v>
      </c>
      <c r="Y142" s="19" t="s">
        <v>46</v>
      </c>
      <c r="Z142" s="19">
        <v>123.48</v>
      </c>
      <c r="AA142" s="19">
        <v>89.92</v>
      </c>
      <c r="AB142" s="19">
        <v>0</v>
      </c>
      <c r="AC142" s="19">
        <v>24.278400000000001</v>
      </c>
      <c r="AD142" s="19">
        <v>237.67840000000001</v>
      </c>
      <c r="AE142" s="19" t="s">
        <v>14</v>
      </c>
      <c r="AF142" s="19" t="s">
        <v>11</v>
      </c>
      <c r="AG142" s="19" t="s">
        <v>488</v>
      </c>
      <c r="AH142" s="19" t="s">
        <v>4135</v>
      </c>
      <c r="AI142" s="19" t="s">
        <v>489</v>
      </c>
      <c r="AJ142" s="7" t="s">
        <v>4136</v>
      </c>
      <c r="AK142" s="7" t="s">
        <v>3422</v>
      </c>
      <c r="AL142" s="19" t="s">
        <v>644</v>
      </c>
      <c r="AM142" s="19" t="s">
        <v>4137</v>
      </c>
      <c r="AN142" s="19"/>
      <c r="AO142" s="19" t="s">
        <v>1191</v>
      </c>
      <c r="AP142" s="19"/>
      <c r="AQ142" s="19"/>
      <c r="AR142" s="19"/>
      <c r="AS142" s="19" t="s">
        <v>499</v>
      </c>
      <c r="AT142" s="19" t="s">
        <v>495</v>
      </c>
      <c r="AU142" s="19" t="s">
        <v>1451</v>
      </c>
      <c r="AV142" s="22">
        <v>43838.895532407398</v>
      </c>
      <c r="AW142" s="19" t="s">
        <v>496</v>
      </c>
      <c r="AX142" s="19"/>
      <c r="AY142" s="19" t="s">
        <v>2594</v>
      </c>
      <c r="AZ142" s="22">
        <v>43844.571053240703</v>
      </c>
      <c r="BA142" s="19" t="s">
        <v>4138</v>
      </c>
      <c r="BB142" s="19" t="s">
        <v>498</v>
      </c>
      <c r="BC142" s="19" t="s">
        <v>499</v>
      </c>
      <c r="BD142" s="19"/>
      <c r="BE142" s="19"/>
      <c r="BF142" s="19" t="s">
        <v>500</v>
      </c>
      <c r="BG142" s="19"/>
      <c r="BH142" s="19"/>
      <c r="BI142" s="19"/>
    </row>
    <row r="143" spans="1:66" ht="24" customHeight="1">
      <c r="A143" s="19" t="s">
        <v>4139</v>
      </c>
      <c r="B143" s="19" t="e">
        <f>VLOOKUP(A143,欧曼5月5日!B:C,2,FALSE)</f>
        <v>#N/A</v>
      </c>
      <c r="C143" s="19"/>
      <c r="D143" s="19" t="s">
        <v>4140</v>
      </c>
      <c r="E143" s="19" t="s">
        <v>479</v>
      </c>
      <c r="F143" s="19" t="s">
        <v>480</v>
      </c>
      <c r="G143" s="19"/>
      <c r="H143" s="19" t="s">
        <v>1451</v>
      </c>
      <c r="I143" s="19" t="s">
        <v>1452</v>
      </c>
      <c r="J143" s="19" t="s">
        <v>1453</v>
      </c>
      <c r="K143" s="19" t="s">
        <v>1454</v>
      </c>
      <c r="L143" s="22">
        <v>43567</v>
      </c>
      <c r="M143" s="22">
        <v>43493</v>
      </c>
      <c r="N143" s="19">
        <v>67362</v>
      </c>
      <c r="O143" s="19"/>
      <c r="P143" s="19"/>
      <c r="Q143" s="22">
        <v>43836.506087962996</v>
      </c>
      <c r="R143" s="19" t="s">
        <v>485</v>
      </c>
      <c r="S143" s="19" t="s">
        <v>486</v>
      </c>
      <c r="T143" s="19"/>
      <c r="U143" s="19"/>
      <c r="V143" s="19"/>
      <c r="W143" s="19" t="s">
        <v>3189</v>
      </c>
      <c r="X143" s="19" t="s">
        <v>4141</v>
      </c>
      <c r="Y143" s="19" t="s">
        <v>4142</v>
      </c>
      <c r="Z143" s="19">
        <v>123.48</v>
      </c>
      <c r="AA143" s="19">
        <v>0</v>
      </c>
      <c r="AB143" s="19">
        <v>0</v>
      </c>
      <c r="AC143" s="19">
        <v>0</v>
      </c>
      <c r="AD143" s="19">
        <v>123.48</v>
      </c>
      <c r="AE143" s="19" t="s">
        <v>14</v>
      </c>
      <c r="AF143" s="19" t="s">
        <v>11</v>
      </c>
      <c r="AG143" s="19" t="s">
        <v>488</v>
      </c>
      <c r="AH143" s="19" t="s">
        <v>4143</v>
      </c>
      <c r="AI143" s="19" t="s">
        <v>3191</v>
      </c>
      <c r="AJ143" s="7" t="s">
        <v>4144</v>
      </c>
      <c r="AK143" s="7" t="s">
        <v>4145</v>
      </c>
      <c r="AL143" s="19" t="s">
        <v>535</v>
      </c>
      <c r="AM143" s="19" t="s">
        <v>1457</v>
      </c>
      <c r="AN143" s="19"/>
      <c r="AO143" s="19" t="s">
        <v>1191</v>
      </c>
      <c r="AP143" s="19"/>
      <c r="AQ143" s="19"/>
      <c r="AR143" s="19"/>
      <c r="AS143" s="19" t="s">
        <v>494</v>
      </c>
      <c r="AT143" s="19" t="s">
        <v>512</v>
      </c>
      <c r="AU143" s="19" t="s">
        <v>1451</v>
      </c>
      <c r="AV143" s="22">
        <v>43838.893101851798</v>
      </c>
      <c r="AW143" s="19" t="s">
        <v>496</v>
      </c>
      <c r="AX143" s="19"/>
      <c r="AY143" s="19" t="s">
        <v>2594</v>
      </c>
      <c r="AZ143" s="22">
        <v>43844.576701388898</v>
      </c>
      <c r="BA143" s="19" t="s">
        <v>4146</v>
      </c>
      <c r="BB143" s="19" t="s">
        <v>498</v>
      </c>
      <c r="BC143" s="19" t="s">
        <v>499</v>
      </c>
      <c r="BD143" s="19"/>
      <c r="BE143" s="19"/>
      <c r="BF143" s="19" t="s">
        <v>500</v>
      </c>
      <c r="BG143" s="19"/>
      <c r="BH143" s="19"/>
      <c r="BI143" s="19"/>
    </row>
    <row r="144" spans="1:66" ht="24" customHeight="1">
      <c r="A144" s="19" t="s">
        <v>4147</v>
      </c>
      <c r="B144" s="19" t="e">
        <f>VLOOKUP(A144,欧曼5月5日!B:C,2,FALSE)</f>
        <v>#N/A</v>
      </c>
      <c r="C144" s="19"/>
      <c r="D144" s="19" t="s">
        <v>4148</v>
      </c>
      <c r="E144" s="19" t="s">
        <v>479</v>
      </c>
      <c r="F144" s="19" t="s">
        <v>480</v>
      </c>
      <c r="G144" s="19"/>
      <c r="H144" s="19" t="s">
        <v>2239</v>
      </c>
      <c r="I144" s="19" t="s">
        <v>2240</v>
      </c>
      <c r="J144" s="19" t="s">
        <v>2241</v>
      </c>
      <c r="K144" s="19" t="s">
        <v>4149</v>
      </c>
      <c r="L144" s="22">
        <v>43385</v>
      </c>
      <c r="M144" s="22">
        <v>43308</v>
      </c>
      <c r="N144" s="19">
        <v>119596</v>
      </c>
      <c r="O144" s="19"/>
      <c r="P144" s="19"/>
      <c r="Q144" s="22">
        <v>43838.361944444398</v>
      </c>
      <c r="R144" s="19" t="s">
        <v>485</v>
      </c>
      <c r="S144" s="19" t="s">
        <v>663</v>
      </c>
      <c r="T144" s="19"/>
      <c r="U144" s="19"/>
      <c r="V144" s="19"/>
      <c r="W144" s="19" t="s">
        <v>505</v>
      </c>
      <c r="X144" s="19" t="s">
        <v>233</v>
      </c>
      <c r="Y144" s="19" t="s">
        <v>400</v>
      </c>
      <c r="Z144" s="19">
        <v>246.96</v>
      </c>
      <c r="AA144" s="19">
        <v>265.44</v>
      </c>
      <c r="AB144" s="19">
        <v>0</v>
      </c>
      <c r="AC144" s="19">
        <v>71.668800000000005</v>
      </c>
      <c r="AD144" s="19">
        <v>584.06880000000001</v>
      </c>
      <c r="AE144" s="19" t="s">
        <v>14</v>
      </c>
      <c r="AF144" s="19" t="s">
        <v>11</v>
      </c>
      <c r="AG144" s="19" t="s">
        <v>488</v>
      </c>
      <c r="AH144" s="19"/>
      <c r="AI144" s="19" t="s">
        <v>507</v>
      </c>
      <c r="AJ144" s="7" t="s">
        <v>4150</v>
      </c>
      <c r="AK144" s="7" t="s">
        <v>3513</v>
      </c>
      <c r="AL144" s="19" t="s">
        <v>491</v>
      </c>
      <c r="AM144" s="19" t="s">
        <v>4151</v>
      </c>
      <c r="AN144" s="19" t="s">
        <v>523</v>
      </c>
      <c r="AO144" s="19" t="s">
        <v>766</v>
      </c>
      <c r="AP144" s="19"/>
      <c r="AQ144" s="19"/>
      <c r="AR144" s="19"/>
      <c r="AS144" s="19" t="s">
        <v>499</v>
      </c>
      <c r="AT144" s="19" t="s">
        <v>495</v>
      </c>
      <c r="AU144" s="19" t="s">
        <v>2239</v>
      </c>
      <c r="AV144" s="22">
        <v>43838.723831018498</v>
      </c>
      <c r="AW144" s="19" t="s">
        <v>496</v>
      </c>
      <c r="AX144" s="19"/>
      <c r="AY144" s="19" t="s">
        <v>2594</v>
      </c>
      <c r="AZ144" s="22">
        <v>43844.633159722202</v>
      </c>
      <c r="BA144" s="19" t="s">
        <v>4152</v>
      </c>
      <c r="BB144" s="19" t="s">
        <v>498</v>
      </c>
      <c r="BC144" s="19" t="s">
        <v>499</v>
      </c>
      <c r="BD144" s="19"/>
      <c r="BE144" s="19"/>
      <c r="BF144" s="19" t="s">
        <v>500</v>
      </c>
      <c r="BG144" s="19"/>
      <c r="BH144" s="19"/>
      <c r="BI144" s="19"/>
    </row>
    <row r="145" spans="1:66" ht="24" customHeight="1">
      <c r="A145" s="19" t="s">
        <v>4153</v>
      </c>
      <c r="B145" s="19" t="e">
        <f>VLOOKUP(A145,欧曼5月5日!B:C,2,FALSE)</f>
        <v>#N/A</v>
      </c>
      <c r="C145" s="19"/>
      <c r="D145" s="19" t="s">
        <v>4154</v>
      </c>
      <c r="E145" s="19" t="s">
        <v>479</v>
      </c>
      <c r="F145" s="19" t="s">
        <v>480</v>
      </c>
      <c r="G145" s="19"/>
      <c r="H145" s="19" t="s">
        <v>1563</v>
      </c>
      <c r="I145" s="19" t="s">
        <v>1564</v>
      </c>
      <c r="J145" s="19" t="s">
        <v>1565</v>
      </c>
      <c r="K145" s="19" t="s">
        <v>1566</v>
      </c>
      <c r="L145" s="22">
        <v>43803</v>
      </c>
      <c r="M145" s="22">
        <v>43780</v>
      </c>
      <c r="N145" s="19">
        <v>9451</v>
      </c>
      <c r="O145" s="19"/>
      <c r="P145" s="19"/>
      <c r="Q145" s="22">
        <v>43838.648449074099</v>
      </c>
      <c r="R145" s="19" t="s">
        <v>485</v>
      </c>
      <c r="S145" s="19" t="s">
        <v>486</v>
      </c>
      <c r="T145" s="19"/>
      <c r="U145" s="19"/>
      <c r="V145" s="19"/>
      <c r="W145" s="19" t="s">
        <v>545</v>
      </c>
      <c r="X145" s="19" t="s">
        <v>38</v>
      </c>
      <c r="Y145" s="19" t="s">
        <v>95</v>
      </c>
      <c r="Z145" s="19">
        <v>95.76</v>
      </c>
      <c r="AA145" s="19">
        <v>2947.28</v>
      </c>
      <c r="AB145" s="19">
        <v>0</v>
      </c>
      <c r="AC145" s="19">
        <v>795.76559999999995</v>
      </c>
      <c r="AD145" s="19">
        <v>3838.8056000000001</v>
      </c>
      <c r="AE145" s="19" t="s">
        <v>14</v>
      </c>
      <c r="AF145" s="19" t="s">
        <v>11</v>
      </c>
      <c r="AG145" s="19" t="s">
        <v>488</v>
      </c>
      <c r="AH145" s="19" t="s">
        <v>4155</v>
      </c>
      <c r="AI145" s="19" t="s">
        <v>547</v>
      </c>
      <c r="AJ145" s="7" t="s">
        <v>4156</v>
      </c>
      <c r="AK145" s="7" t="s">
        <v>3154</v>
      </c>
      <c r="AL145" s="19" t="s">
        <v>825</v>
      </c>
      <c r="AM145" s="19" t="s">
        <v>1567</v>
      </c>
      <c r="AN145" s="19"/>
      <c r="AO145" s="19" t="s">
        <v>557</v>
      </c>
      <c r="AP145" s="19"/>
      <c r="AQ145" s="19"/>
      <c r="AR145" s="19"/>
      <c r="AS145" s="19" t="s">
        <v>499</v>
      </c>
      <c r="AT145" s="19" t="s">
        <v>495</v>
      </c>
      <c r="AU145" s="19" t="s">
        <v>1563</v>
      </c>
      <c r="AV145" s="22">
        <v>43838.710868055598</v>
      </c>
      <c r="AW145" s="19" t="s">
        <v>496</v>
      </c>
      <c r="AX145" s="19"/>
      <c r="AY145" s="19" t="s">
        <v>2594</v>
      </c>
      <c r="AZ145" s="22">
        <v>43844.414224537002</v>
      </c>
      <c r="BA145" s="19" t="s">
        <v>4157</v>
      </c>
      <c r="BB145" s="19" t="s">
        <v>498</v>
      </c>
      <c r="BC145" s="19" t="s">
        <v>499</v>
      </c>
      <c r="BD145" s="19"/>
      <c r="BE145" s="19"/>
      <c r="BF145" s="19" t="s">
        <v>500</v>
      </c>
      <c r="BG145" s="19"/>
      <c r="BH145" s="19"/>
      <c r="BI145" s="19"/>
    </row>
    <row r="146" spans="1:66" ht="24" customHeight="1">
      <c r="A146" s="19" t="s">
        <v>4158</v>
      </c>
      <c r="B146" s="19" t="e">
        <f>VLOOKUP(A146,欧曼5月5日!B:C,2,FALSE)</f>
        <v>#N/A</v>
      </c>
      <c r="C146" s="19"/>
      <c r="D146" s="19" t="s">
        <v>4159</v>
      </c>
      <c r="E146" s="19" t="s">
        <v>479</v>
      </c>
      <c r="F146" s="19" t="s">
        <v>480</v>
      </c>
      <c r="G146" s="19"/>
      <c r="H146" s="19" t="s">
        <v>1583</v>
      </c>
      <c r="I146" s="19" t="s">
        <v>1584</v>
      </c>
      <c r="J146" s="19" t="s">
        <v>1585</v>
      </c>
      <c r="K146" s="19" t="s">
        <v>4160</v>
      </c>
      <c r="L146" s="22">
        <v>43833</v>
      </c>
      <c r="M146" s="22">
        <v>43698</v>
      </c>
      <c r="N146" s="19">
        <v>3250</v>
      </c>
      <c r="O146" s="19"/>
      <c r="P146" s="19"/>
      <c r="Q146" s="22">
        <v>43838.4690625</v>
      </c>
      <c r="R146" s="19" t="s">
        <v>485</v>
      </c>
      <c r="S146" s="19" t="s">
        <v>486</v>
      </c>
      <c r="T146" s="19"/>
      <c r="U146" s="19"/>
      <c r="V146" s="19"/>
      <c r="W146" s="19" t="s">
        <v>545</v>
      </c>
      <c r="X146" s="19" t="s">
        <v>38</v>
      </c>
      <c r="Y146" s="19" t="s">
        <v>95</v>
      </c>
      <c r="Z146" s="19">
        <v>246.96</v>
      </c>
      <c r="AA146" s="19">
        <v>2947.28</v>
      </c>
      <c r="AB146" s="19">
        <v>0</v>
      </c>
      <c r="AC146" s="19">
        <v>795.76559999999995</v>
      </c>
      <c r="AD146" s="19">
        <v>3990.0056</v>
      </c>
      <c r="AE146" s="19" t="s">
        <v>14</v>
      </c>
      <c r="AF146" s="19" t="s">
        <v>11</v>
      </c>
      <c r="AG146" s="19" t="s">
        <v>488</v>
      </c>
      <c r="AH146" s="19" t="s">
        <v>4161</v>
      </c>
      <c r="AI146" s="19" t="s">
        <v>547</v>
      </c>
      <c r="AJ146" s="7" t="s">
        <v>4162</v>
      </c>
      <c r="AK146" s="7" t="s">
        <v>3154</v>
      </c>
      <c r="AL146" s="19" t="s">
        <v>548</v>
      </c>
      <c r="AM146" s="19" t="s">
        <v>4163</v>
      </c>
      <c r="AN146" s="19" t="s">
        <v>523</v>
      </c>
      <c r="AO146" s="19" t="s">
        <v>675</v>
      </c>
      <c r="AP146" s="19"/>
      <c r="AQ146" s="19"/>
      <c r="AR146" s="19"/>
      <c r="AS146" s="19" t="s">
        <v>494</v>
      </c>
      <c r="AT146" s="19" t="s">
        <v>495</v>
      </c>
      <c r="AU146" s="19" t="s">
        <v>1583</v>
      </c>
      <c r="AV146" s="22">
        <v>43838.6191666667</v>
      </c>
      <c r="AW146" s="19" t="s">
        <v>496</v>
      </c>
      <c r="AX146" s="19"/>
      <c r="AY146" s="19" t="s">
        <v>2657</v>
      </c>
      <c r="AZ146" s="22">
        <v>43844.4782291667</v>
      </c>
      <c r="BA146" s="19" t="s">
        <v>4164</v>
      </c>
      <c r="BB146" s="19" t="s">
        <v>498</v>
      </c>
      <c r="BC146" s="19" t="s">
        <v>499</v>
      </c>
      <c r="BD146" s="19"/>
      <c r="BE146" s="19"/>
      <c r="BF146" s="19" t="s">
        <v>500</v>
      </c>
      <c r="BG146" s="19"/>
      <c r="BH146" s="19"/>
      <c r="BI146" s="19"/>
    </row>
    <row r="147" spans="1:66" ht="24" customHeight="1">
      <c r="A147" s="19" t="s">
        <v>4165</v>
      </c>
      <c r="B147" s="19" t="e">
        <f>VLOOKUP(A147,欧曼5月5日!B:C,2,FALSE)</f>
        <v>#N/A</v>
      </c>
      <c r="C147" s="19"/>
      <c r="D147" s="19" t="s">
        <v>4166</v>
      </c>
      <c r="E147" s="19" t="s">
        <v>479</v>
      </c>
      <c r="F147" s="19" t="s">
        <v>480</v>
      </c>
      <c r="G147" s="19"/>
      <c r="H147" s="19" t="s">
        <v>1826</v>
      </c>
      <c r="I147" s="19" t="s">
        <v>1827</v>
      </c>
      <c r="J147" s="19" t="s">
        <v>1828</v>
      </c>
      <c r="K147" s="19" t="s">
        <v>4167</v>
      </c>
      <c r="L147" s="22">
        <v>43731</v>
      </c>
      <c r="M147" s="22">
        <v>43465</v>
      </c>
      <c r="N147" s="19">
        <v>48817</v>
      </c>
      <c r="O147" s="19"/>
      <c r="P147" s="19"/>
      <c r="Q147" s="22">
        <v>43838.3380555556</v>
      </c>
      <c r="R147" s="19" t="s">
        <v>485</v>
      </c>
      <c r="S147" s="19" t="s">
        <v>486</v>
      </c>
      <c r="T147" s="19"/>
      <c r="U147" s="19"/>
      <c r="V147" s="19"/>
      <c r="W147" s="19" t="s">
        <v>505</v>
      </c>
      <c r="X147" s="19" t="s">
        <v>38</v>
      </c>
      <c r="Y147" s="19" t="s">
        <v>162</v>
      </c>
      <c r="Z147" s="19">
        <v>105.84</v>
      </c>
      <c r="AA147" s="19">
        <v>2481.7800000000002</v>
      </c>
      <c r="AB147" s="19">
        <v>0</v>
      </c>
      <c r="AC147" s="19">
        <v>670.0806</v>
      </c>
      <c r="AD147" s="19">
        <v>3257.7006000000001</v>
      </c>
      <c r="AE147" s="19" t="s">
        <v>14</v>
      </c>
      <c r="AF147" s="19" t="s">
        <v>11</v>
      </c>
      <c r="AG147" s="19" t="s">
        <v>488</v>
      </c>
      <c r="AH147" s="19"/>
      <c r="AI147" s="19" t="s">
        <v>507</v>
      </c>
      <c r="AJ147" s="7" t="s">
        <v>4168</v>
      </c>
      <c r="AK147" s="7" t="s">
        <v>3513</v>
      </c>
      <c r="AL147" s="19" t="s">
        <v>535</v>
      </c>
      <c r="AM147" s="19" t="s">
        <v>4169</v>
      </c>
      <c r="AN147" s="19" t="s">
        <v>523</v>
      </c>
      <c r="AO147" s="19" t="s">
        <v>766</v>
      </c>
      <c r="AP147" s="19"/>
      <c r="AQ147" s="19"/>
      <c r="AR147" s="19"/>
      <c r="AS147" s="19" t="s">
        <v>494</v>
      </c>
      <c r="AT147" s="19" t="s">
        <v>495</v>
      </c>
      <c r="AU147" s="19" t="s">
        <v>1834</v>
      </c>
      <c r="AV147" s="22">
        <v>43838.489351851902</v>
      </c>
      <c r="AW147" s="19" t="s">
        <v>496</v>
      </c>
      <c r="AX147" s="19"/>
      <c r="AY147" s="19" t="s">
        <v>2626</v>
      </c>
      <c r="AZ147" s="22">
        <v>43845.552627314799</v>
      </c>
      <c r="BA147" s="19" t="s">
        <v>4170</v>
      </c>
      <c r="BB147" s="19" t="s">
        <v>498</v>
      </c>
      <c r="BC147" s="19" t="s">
        <v>499</v>
      </c>
      <c r="BD147" s="19"/>
      <c r="BE147" s="19"/>
      <c r="BF147" s="19" t="s">
        <v>500</v>
      </c>
      <c r="BG147" s="19"/>
      <c r="BH147" s="19"/>
      <c r="BI147" s="19"/>
    </row>
    <row r="148" spans="1:66" ht="24" customHeight="1">
      <c r="A148" s="19" t="s">
        <v>4171</v>
      </c>
      <c r="B148" s="19" t="e">
        <f>VLOOKUP(A148,欧曼5月5日!B:C,2,FALSE)</f>
        <v>#N/A</v>
      </c>
      <c r="C148" s="19"/>
      <c r="D148" s="19" t="s">
        <v>4172</v>
      </c>
      <c r="E148" s="19" t="s">
        <v>479</v>
      </c>
      <c r="F148" s="19" t="s">
        <v>480</v>
      </c>
      <c r="G148" s="19"/>
      <c r="H148" s="19" t="s">
        <v>2281</v>
      </c>
      <c r="I148" s="19" t="s">
        <v>2282</v>
      </c>
      <c r="J148" s="19" t="s">
        <v>2283</v>
      </c>
      <c r="K148" s="19" t="s">
        <v>4173</v>
      </c>
      <c r="L148" s="22">
        <v>43766</v>
      </c>
      <c r="M148" s="22">
        <v>43530</v>
      </c>
      <c r="N148" s="19">
        <v>6277</v>
      </c>
      <c r="O148" s="19"/>
      <c r="P148" s="19"/>
      <c r="Q148" s="22">
        <v>43837.651562500003</v>
      </c>
      <c r="R148" s="19" t="s">
        <v>485</v>
      </c>
      <c r="S148" s="19" t="s">
        <v>486</v>
      </c>
      <c r="T148" s="19"/>
      <c r="U148" s="19"/>
      <c r="V148" s="19"/>
      <c r="W148" s="19" t="s">
        <v>609</v>
      </c>
      <c r="X148" s="19" t="s">
        <v>38</v>
      </c>
      <c r="Y148" s="19" t="s">
        <v>169</v>
      </c>
      <c r="Z148" s="19">
        <v>105.84</v>
      </c>
      <c r="AA148" s="19">
        <v>0</v>
      </c>
      <c r="AB148" s="19">
        <v>0</v>
      </c>
      <c r="AC148" s="19">
        <v>0</v>
      </c>
      <c r="AD148" s="19">
        <v>105.84</v>
      </c>
      <c r="AE148" s="19" t="s">
        <v>14</v>
      </c>
      <c r="AF148" s="19" t="s">
        <v>11</v>
      </c>
      <c r="AG148" s="19" t="s">
        <v>488</v>
      </c>
      <c r="AH148" s="19"/>
      <c r="AI148" s="19" t="s">
        <v>612</v>
      </c>
      <c r="AJ148" s="7" t="s">
        <v>4174</v>
      </c>
      <c r="AK148" s="7" t="s">
        <v>3422</v>
      </c>
      <c r="AL148" s="19" t="s">
        <v>535</v>
      </c>
      <c r="AM148" s="19" t="s">
        <v>4175</v>
      </c>
      <c r="AN148" s="19"/>
      <c r="AO148" s="19" t="s">
        <v>1191</v>
      </c>
      <c r="AP148" s="19"/>
      <c r="AQ148" s="19"/>
      <c r="AR148" s="19"/>
      <c r="AS148" s="19" t="s">
        <v>494</v>
      </c>
      <c r="AT148" s="19" t="s">
        <v>512</v>
      </c>
      <c r="AU148" s="19" t="s">
        <v>2281</v>
      </c>
      <c r="AV148" s="22">
        <v>43838.480624999997</v>
      </c>
      <c r="AW148" s="19" t="s">
        <v>496</v>
      </c>
      <c r="AX148" s="19"/>
      <c r="AY148" s="19" t="s">
        <v>2626</v>
      </c>
      <c r="AZ148" s="22">
        <v>43845.582627314798</v>
      </c>
      <c r="BA148" s="19" t="s">
        <v>4176</v>
      </c>
      <c r="BB148" s="19" t="s">
        <v>498</v>
      </c>
      <c r="BC148" s="19" t="s">
        <v>499</v>
      </c>
      <c r="BD148" s="19"/>
      <c r="BE148" s="19"/>
      <c r="BF148" s="19" t="s">
        <v>500</v>
      </c>
      <c r="BG148" s="19"/>
      <c r="BH148" s="19"/>
      <c r="BI148" s="19"/>
    </row>
    <row r="149" spans="1:66" ht="24" customHeight="1">
      <c r="A149" s="19" t="s">
        <v>4177</v>
      </c>
      <c r="B149" s="19" t="e">
        <f>VLOOKUP(A149,欧曼5月5日!B:C,2,FALSE)</f>
        <v>#N/A</v>
      </c>
      <c r="C149" s="19"/>
      <c r="D149" s="19" t="s">
        <v>4178</v>
      </c>
      <c r="E149" s="19" t="s">
        <v>479</v>
      </c>
      <c r="F149" s="19" t="s">
        <v>480</v>
      </c>
      <c r="G149" s="19"/>
      <c r="H149" s="19" t="s">
        <v>2281</v>
      </c>
      <c r="I149" s="19" t="s">
        <v>2282</v>
      </c>
      <c r="J149" s="19" t="s">
        <v>2283</v>
      </c>
      <c r="K149" s="19" t="s">
        <v>4179</v>
      </c>
      <c r="L149" s="22">
        <v>43822</v>
      </c>
      <c r="M149" s="22">
        <v>43775</v>
      </c>
      <c r="N149" s="19">
        <v>7023</v>
      </c>
      <c r="O149" s="19"/>
      <c r="P149" s="19"/>
      <c r="Q149" s="22">
        <v>43837.459178240701</v>
      </c>
      <c r="R149" s="19" t="s">
        <v>485</v>
      </c>
      <c r="S149" s="19" t="s">
        <v>486</v>
      </c>
      <c r="T149" s="19"/>
      <c r="U149" s="19"/>
      <c r="V149" s="19"/>
      <c r="W149" s="19" t="s">
        <v>609</v>
      </c>
      <c r="X149" s="19" t="s">
        <v>38</v>
      </c>
      <c r="Y149" s="19" t="s">
        <v>169</v>
      </c>
      <c r="Z149" s="19">
        <v>229.32</v>
      </c>
      <c r="AA149" s="19">
        <v>0</v>
      </c>
      <c r="AB149" s="19">
        <v>0</v>
      </c>
      <c r="AC149" s="19">
        <v>0</v>
      </c>
      <c r="AD149" s="19">
        <v>229.32</v>
      </c>
      <c r="AE149" s="19" t="s">
        <v>14</v>
      </c>
      <c r="AF149" s="19" t="s">
        <v>11</v>
      </c>
      <c r="AG149" s="19" t="s">
        <v>488</v>
      </c>
      <c r="AH149" s="19"/>
      <c r="AI149" s="19" t="s">
        <v>612</v>
      </c>
      <c r="AJ149" s="7" t="s">
        <v>4180</v>
      </c>
      <c r="AK149" s="7" t="s">
        <v>3422</v>
      </c>
      <c r="AL149" s="19" t="s">
        <v>535</v>
      </c>
      <c r="AM149" s="19" t="s">
        <v>4181</v>
      </c>
      <c r="AN149" s="19"/>
      <c r="AO149" s="19" t="s">
        <v>1191</v>
      </c>
      <c r="AP149" s="19"/>
      <c r="AQ149" s="19"/>
      <c r="AR149" s="19"/>
      <c r="AS149" s="19" t="s">
        <v>494</v>
      </c>
      <c r="AT149" s="19" t="s">
        <v>512</v>
      </c>
      <c r="AU149" s="19" t="s">
        <v>2281</v>
      </c>
      <c r="AV149" s="22">
        <v>43838.473379629599</v>
      </c>
      <c r="AW149" s="19" t="s">
        <v>496</v>
      </c>
      <c r="AX149" s="19"/>
      <c r="AY149" s="19" t="s">
        <v>2626</v>
      </c>
      <c r="AZ149" s="22">
        <v>43845.584606481498</v>
      </c>
      <c r="BA149" s="19" t="s">
        <v>4182</v>
      </c>
      <c r="BB149" s="19" t="s">
        <v>498</v>
      </c>
      <c r="BC149" s="19" t="s">
        <v>499</v>
      </c>
      <c r="BD149" s="19"/>
      <c r="BE149" s="19"/>
      <c r="BF149" s="19" t="s">
        <v>500</v>
      </c>
      <c r="BG149" s="19"/>
      <c r="BH149" s="19"/>
      <c r="BI149" s="19"/>
    </row>
    <row r="150" spans="1:66" ht="24" customHeight="1">
      <c r="A150" s="19" t="s">
        <v>4183</v>
      </c>
      <c r="B150" s="19" t="e">
        <f>VLOOKUP(A150,欧曼5月5日!B:C,2,FALSE)</f>
        <v>#N/A</v>
      </c>
      <c r="C150" s="19"/>
      <c r="D150" s="19" t="s">
        <v>4184</v>
      </c>
      <c r="E150" s="19" t="s">
        <v>479</v>
      </c>
      <c r="F150" s="19" t="s">
        <v>480</v>
      </c>
      <c r="G150" s="19"/>
      <c r="H150" s="19" t="s">
        <v>4185</v>
      </c>
      <c r="I150" s="19" t="s">
        <v>4186</v>
      </c>
      <c r="J150" s="19" t="s">
        <v>4187</v>
      </c>
      <c r="K150" s="19" t="s">
        <v>4188</v>
      </c>
      <c r="L150" s="22">
        <v>43718</v>
      </c>
      <c r="M150" s="22">
        <v>43672</v>
      </c>
      <c r="N150" s="19">
        <v>54393</v>
      </c>
      <c r="O150" s="19"/>
      <c r="P150" s="19"/>
      <c r="Q150" s="22">
        <v>43837.6800925926</v>
      </c>
      <c r="R150" s="19" t="s">
        <v>485</v>
      </c>
      <c r="S150" s="19" t="s">
        <v>486</v>
      </c>
      <c r="T150" s="19"/>
      <c r="U150" s="19"/>
      <c r="V150" s="19"/>
      <c r="W150" s="19" t="s">
        <v>487</v>
      </c>
      <c r="X150" s="19" t="s">
        <v>38</v>
      </c>
      <c r="Y150" s="19" t="s">
        <v>100</v>
      </c>
      <c r="Z150" s="19">
        <v>123.48</v>
      </c>
      <c r="AA150" s="19">
        <v>3158.75</v>
      </c>
      <c r="AB150" s="19">
        <v>0</v>
      </c>
      <c r="AC150" s="19">
        <v>852.86249999999995</v>
      </c>
      <c r="AD150" s="19">
        <v>4135.0924999999997</v>
      </c>
      <c r="AE150" s="19" t="s">
        <v>14</v>
      </c>
      <c r="AF150" s="19" t="s">
        <v>11</v>
      </c>
      <c r="AG150" s="19" t="s">
        <v>488</v>
      </c>
      <c r="AH150" s="19"/>
      <c r="AI150" s="19" t="s">
        <v>489</v>
      </c>
      <c r="AJ150" s="7" t="s">
        <v>4189</v>
      </c>
      <c r="AK150" s="7" t="s">
        <v>3154</v>
      </c>
      <c r="AL150" s="19" t="s">
        <v>491</v>
      </c>
      <c r="AM150" s="19" t="s">
        <v>4190</v>
      </c>
      <c r="AN150" s="19"/>
      <c r="AO150" s="19" t="s">
        <v>667</v>
      </c>
      <c r="AP150" s="19"/>
      <c r="AQ150" s="19"/>
      <c r="AR150" s="19"/>
      <c r="AS150" s="19" t="s">
        <v>499</v>
      </c>
      <c r="AT150" s="19" t="s">
        <v>495</v>
      </c>
      <c r="AU150" s="19" t="s">
        <v>4185</v>
      </c>
      <c r="AV150" s="22">
        <v>43838.4280671296</v>
      </c>
      <c r="AW150" s="19" t="s">
        <v>496</v>
      </c>
      <c r="AX150" s="19"/>
      <c r="AY150" s="19" t="s">
        <v>2626</v>
      </c>
      <c r="AZ150" s="22">
        <v>43845.685555555603</v>
      </c>
      <c r="BA150" s="19" t="s">
        <v>4191</v>
      </c>
      <c r="BB150" s="19" t="s">
        <v>498</v>
      </c>
      <c r="BC150" s="19" t="s">
        <v>499</v>
      </c>
      <c r="BD150" s="19"/>
      <c r="BE150" s="19"/>
      <c r="BF150" s="19" t="s">
        <v>500</v>
      </c>
      <c r="BG150" s="19"/>
      <c r="BH150" s="19"/>
      <c r="BI150" s="19"/>
    </row>
    <row r="151" spans="1:66" ht="24" customHeight="1">
      <c r="A151" s="19" t="s">
        <v>4192</v>
      </c>
      <c r="B151" s="19" t="e">
        <f>VLOOKUP(A151,欧曼5月5日!B:C,2,FALSE)</f>
        <v>#N/A</v>
      </c>
      <c r="C151" s="19"/>
      <c r="D151" s="19" t="s">
        <v>4193</v>
      </c>
      <c r="E151" s="19" t="s">
        <v>479</v>
      </c>
      <c r="F151" s="19" t="s">
        <v>480</v>
      </c>
      <c r="G151" s="19"/>
      <c r="H151" s="19" t="s">
        <v>769</v>
      </c>
      <c r="I151" s="19" t="s">
        <v>770</v>
      </c>
      <c r="J151" s="19" t="s">
        <v>771</v>
      </c>
      <c r="K151" s="19" t="s">
        <v>4194</v>
      </c>
      <c r="L151" s="22">
        <v>43717</v>
      </c>
      <c r="M151" s="22">
        <v>43686</v>
      </c>
      <c r="N151" s="19">
        <v>9104</v>
      </c>
      <c r="O151" s="19"/>
      <c r="P151" s="19"/>
      <c r="Q151" s="22">
        <v>43831.456504629597</v>
      </c>
      <c r="R151" s="19" t="s">
        <v>485</v>
      </c>
      <c r="S151" s="19" t="s">
        <v>544</v>
      </c>
      <c r="T151" s="19"/>
      <c r="U151" s="19"/>
      <c r="V151" s="19"/>
      <c r="W151" s="19" t="s">
        <v>609</v>
      </c>
      <c r="X151" s="19" t="s">
        <v>38</v>
      </c>
      <c r="Y151" s="19" t="s">
        <v>169</v>
      </c>
      <c r="Z151" s="19">
        <v>79.38</v>
      </c>
      <c r="AA151" s="19">
        <v>0</v>
      </c>
      <c r="AB151" s="19">
        <v>0</v>
      </c>
      <c r="AC151" s="19">
        <v>0</v>
      </c>
      <c r="AD151" s="19">
        <v>79.38</v>
      </c>
      <c r="AE151" s="19" t="s">
        <v>14</v>
      </c>
      <c r="AF151" s="19" t="s">
        <v>11</v>
      </c>
      <c r="AG151" s="19" t="s">
        <v>488</v>
      </c>
      <c r="AH151" s="19" t="s">
        <v>773</v>
      </c>
      <c r="AI151" s="19" t="s">
        <v>612</v>
      </c>
      <c r="AJ151" s="7" t="s">
        <v>4195</v>
      </c>
      <c r="AK151" s="7" t="s">
        <v>3154</v>
      </c>
      <c r="AL151" s="19" t="s">
        <v>775</v>
      </c>
      <c r="AM151" s="19" t="s">
        <v>4196</v>
      </c>
      <c r="AN151" s="19"/>
      <c r="AO151" s="19" t="s">
        <v>777</v>
      </c>
      <c r="AP151" s="19"/>
      <c r="AQ151" s="19"/>
      <c r="AR151" s="19"/>
      <c r="AS151" s="19" t="s">
        <v>494</v>
      </c>
      <c r="AT151" s="19" t="s">
        <v>512</v>
      </c>
      <c r="AU151" s="19" t="s">
        <v>778</v>
      </c>
      <c r="AV151" s="22">
        <v>43837.917187500003</v>
      </c>
      <c r="AW151" s="19" t="s">
        <v>496</v>
      </c>
      <c r="AX151" s="19"/>
      <c r="AY151" s="19" t="s">
        <v>3174</v>
      </c>
      <c r="AZ151" s="22">
        <v>43844.383912037003</v>
      </c>
      <c r="BA151" s="19" t="s">
        <v>4197</v>
      </c>
      <c r="BB151" s="19" t="s">
        <v>498</v>
      </c>
      <c r="BC151" s="19" t="s">
        <v>499</v>
      </c>
      <c r="BD151" s="19"/>
      <c r="BE151" s="19"/>
      <c r="BF151" s="19" t="s">
        <v>500</v>
      </c>
      <c r="BG151" s="19"/>
      <c r="BH151" s="19"/>
      <c r="BI151" s="19"/>
    </row>
    <row r="152" spans="1:66" ht="24" customHeight="1">
      <c r="A152" s="19" t="s">
        <v>4198</v>
      </c>
      <c r="B152" s="19" t="e">
        <f>VLOOKUP(A152,欧曼5月5日!B:C,2,FALSE)</f>
        <v>#N/A</v>
      </c>
      <c r="C152" s="19"/>
      <c r="D152" s="19" t="s">
        <v>4199</v>
      </c>
      <c r="E152" s="19" t="s">
        <v>628</v>
      </c>
      <c r="F152" s="19" t="s">
        <v>480</v>
      </c>
      <c r="G152" s="19">
        <v>1</v>
      </c>
      <c r="H152" s="19" t="s">
        <v>4200</v>
      </c>
      <c r="I152" s="19" t="s">
        <v>4201</v>
      </c>
      <c r="J152" s="19" t="s">
        <v>4202</v>
      </c>
      <c r="K152" s="19" t="s">
        <v>4203</v>
      </c>
      <c r="L152" s="22">
        <v>43708</v>
      </c>
      <c r="M152" s="22">
        <v>43615</v>
      </c>
      <c r="N152" s="19">
        <v>88548</v>
      </c>
      <c r="O152" s="19"/>
      <c r="P152" s="19"/>
      <c r="Q152" s="22">
        <v>43836.575312499997</v>
      </c>
      <c r="R152" s="19" t="s">
        <v>485</v>
      </c>
      <c r="S152" s="19" t="s">
        <v>486</v>
      </c>
      <c r="T152" s="19"/>
      <c r="U152" s="19"/>
      <c r="V152" s="19"/>
      <c r="W152" s="19" t="s">
        <v>545</v>
      </c>
      <c r="X152" s="19" t="s">
        <v>38</v>
      </c>
      <c r="Y152" s="19" t="s">
        <v>95</v>
      </c>
      <c r="Z152" s="19">
        <v>223.44</v>
      </c>
      <c r="AA152" s="19">
        <v>0</v>
      </c>
      <c r="AB152" s="19">
        <v>0</v>
      </c>
      <c r="AC152" s="19">
        <v>0</v>
      </c>
      <c r="AD152" s="19">
        <v>223.44</v>
      </c>
      <c r="AE152" s="19" t="s">
        <v>14</v>
      </c>
      <c r="AF152" s="19" t="s">
        <v>11</v>
      </c>
      <c r="AG152" s="19" t="s">
        <v>488</v>
      </c>
      <c r="AH152" s="19" t="s">
        <v>4204</v>
      </c>
      <c r="AI152" s="19" t="s">
        <v>547</v>
      </c>
      <c r="AJ152" s="7" t="s">
        <v>4205</v>
      </c>
      <c r="AK152" s="7" t="s">
        <v>3422</v>
      </c>
      <c r="AL152" s="19" t="s">
        <v>567</v>
      </c>
      <c r="AM152" s="19" t="s">
        <v>4206</v>
      </c>
      <c r="AN152" s="19"/>
      <c r="AO152" s="19" t="s">
        <v>585</v>
      </c>
      <c r="AP152" s="19"/>
      <c r="AQ152" s="19" t="s">
        <v>4207</v>
      </c>
      <c r="AR152" s="19" t="s">
        <v>4208</v>
      </c>
      <c r="AS152" s="19" t="s">
        <v>494</v>
      </c>
      <c r="AT152" s="19" t="s">
        <v>512</v>
      </c>
      <c r="AU152" s="19" t="s">
        <v>4200</v>
      </c>
      <c r="AV152" s="22">
        <v>43837.537060185197</v>
      </c>
      <c r="AW152" s="19" t="s">
        <v>496</v>
      </c>
      <c r="AX152" s="19"/>
      <c r="AY152" s="19" t="s">
        <v>3174</v>
      </c>
      <c r="AZ152" s="22">
        <v>43847.406122685199</v>
      </c>
      <c r="BA152" s="19" t="s">
        <v>4209</v>
      </c>
      <c r="BB152" s="19" t="s">
        <v>498</v>
      </c>
      <c r="BC152" s="19" t="s">
        <v>499</v>
      </c>
      <c r="BD152" s="19"/>
      <c r="BE152" s="19"/>
      <c r="BF152" s="19" t="s">
        <v>500</v>
      </c>
      <c r="BG152" s="19"/>
      <c r="BH152" s="19"/>
      <c r="BI152" s="19"/>
    </row>
    <row r="153" spans="1:66" ht="24" customHeight="1">
      <c r="A153" s="19" t="s">
        <v>256</v>
      </c>
      <c r="B153" s="19" t="str">
        <f>VLOOKUP(A153,欧曼5月5日!B:C,2,FALSE)</f>
        <v>RCMFT006284202001070004</v>
      </c>
      <c r="C153" s="19"/>
      <c r="D153" s="19" t="s">
        <v>4210</v>
      </c>
      <c r="E153" s="19" t="s">
        <v>479</v>
      </c>
      <c r="F153" s="19" t="s">
        <v>480</v>
      </c>
      <c r="G153" s="19"/>
      <c r="H153" s="19" t="s">
        <v>4211</v>
      </c>
      <c r="I153" s="19" t="s">
        <v>4212</v>
      </c>
      <c r="J153" s="19" t="s">
        <v>4213</v>
      </c>
      <c r="K153" s="19" t="s">
        <v>4214</v>
      </c>
      <c r="L153" s="22">
        <v>43707</v>
      </c>
      <c r="M153" s="22">
        <v>43698</v>
      </c>
      <c r="N153" s="19">
        <v>49611</v>
      </c>
      <c r="O153" s="19"/>
      <c r="P153" s="19"/>
      <c r="Q153" s="22">
        <v>43834.3759027778</v>
      </c>
      <c r="R153" s="19" t="s">
        <v>485</v>
      </c>
      <c r="S153" s="19" t="s">
        <v>486</v>
      </c>
      <c r="T153" s="19"/>
      <c r="U153" s="19"/>
      <c r="V153" s="19"/>
      <c r="W153" s="19" t="s">
        <v>545</v>
      </c>
      <c r="X153" s="19" t="s">
        <v>81</v>
      </c>
      <c r="Y153" s="19" t="s">
        <v>80</v>
      </c>
      <c r="Z153" s="19">
        <v>223.44</v>
      </c>
      <c r="AA153" s="19">
        <v>186.25</v>
      </c>
      <c r="AB153" s="19">
        <v>0</v>
      </c>
      <c r="AC153" s="19">
        <v>50.287500000000001</v>
      </c>
      <c r="AD153" s="19">
        <v>459.97750000000002</v>
      </c>
      <c r="AE153" s="19" t="s">
        <v>14</v>
      </c>
      <c r="AF153" s="19" t="s">
        <v>11</v>
      </c>
      <c r="AG153" s="19" t="s">
        <v>488</v>
      </c>
      <c r="AH153" s="19"/>
      <c r="AI153" s="19" t="s">
        <v>547</v>
      </c>
      <c r="AJ153" s="7" t="s">
        <v>4215</v>
      </c>
      <c r="AK153" s="7" t="s">
        <v>3154</v>
      </c>
      <c r="AL153" s="19" t="s">
        <v>665</v>
      </c>
      <c r="AM153" s="19" t="s">
        <v>4216</v>
      </c>
      <c r="AN153" s="19"/>
      <c r="AO153" s="19" t="s">
        <v>992</v>
      </c>
      <c r="AP153" s="19"/>
      <c r="AQ153" s="19"/>
      <c r="AR153" s="19"/>
      <c r="AS153" s="19" t="s">
        <v>494</v>
      </c>
      <c r="AT153" s="19" t="s">
        <v>512</v>
      </c>
      <c r="AU153" s="19" t="s">
        <v>4211</v>
      </c>
      <c r="AV153" s="22">
        <v>43837.490868055596</v>
      </c>
      <c r="AW153" s="19" t="s">
        <v>496</v>
      </c>
      <c r="AX153" s="19"/>
      <c r="AY153" s="19" t="s">
        <v>3174</v>
      </c>
      <c r="AZ153" s="22">
        <v>43847.429444444402</v>
      </c>
      <c r="BA153" s="19" t="s">
        <v>4217</v>
      </c>
      <c r="BB153" s="19" t="s">
        <v>498</v>
      </c>
      <c r="BC153" s="19" t="s">
        <v>499</v>
      </c>
      <c r="BD153" s="19"/>
      <c r="BE153" s="19"/>
      <c r="BF153" s="19" t="s">
        <v>500</v>
      </c>
      <c r="BG153" s="19"/>
      <c r="BH153" s="19"/>
      <c r="BI153" s="19"/>
      <c r="BJ153" s="7"/>
      <c r="BK153" s="12" t="str">
        <f>VLOOKUP(B153,'3月'!C:L,9,FALSE)</f>
        <v>气阀失效</v>
      </c>
      <c r="BL153" s="12"/>
      <c r="BM153" s="12" t="str">
        <f>VLOOKUP(B153,'3月'!C:L,10,FALSE)</f>
        <v>安路普</v>
      </c>
      <c r="BN153" s="12"/>
    </row>
    <row r="154" spans="1:66" ht="24" customHeight="1">
      <c r="A154" s="19" t="s">
        <v>252</v>
      </c>
      <c r="B154" s="19" t="str">
        <f>VLOOKUP(A154,欧曼5月5日!B:C,2,FALSE)</f>
        <v>RCMFT006284202001070005</v>
      </c>
      <c r="C154" s="19"/>
      <c r="D154" s="19" t="s">
        <v>4210</v>
      </c>
      <c r="E154" s="19" t="s">
        <v>479</v>
      </c>
      <c r="F154" s="19" t="s">
        <v>480</v>
      </c>
      <c r="G154" s="19"/>
      <c r="H154" s="19" t="s">
        <v>4211</v>
      </c>
      <c r="I154" s="19" t="s">
        <v>4212</v>
      </c>
      <c r="J154" s="19" t="s">
        <v>4213</v>
      </c>
      <c r="K154" s="19" t="s">
        <v>4214</v>
      </c>
      <c r="L154" s="22">
        <v>43707</v>
      </c>
      <c r="M154" s="22">
        <v>43698</v>
      </c>
      <c r="N154" s="19">
        <v>49611</v>
      </c>
      <c r="O154" s="19"/>
      <c r="P154" s="19"/>
      <c r="Q154" s="22">
        <v>43834.3759027778</v>
      </c>
      <c r="R154" s="19" t="s">
        <v>485</v>
      </c>
      <c r="S154" s="19" t="s">
        <v>486</v>
      </c>
      <c r="T154" s="19"/>
      <c r="U154" s="19"/>
      <c r="V154" s="19"/>
      <c r="W154" s="19" t="s">
        <v>487</v>
      </c>
      <c r="X154" s="19" t="s">
        <v>140</v>
      </c>
      <c r="Y154" s="19" t="s">
        <v>139</v>
      </c>
      <c r="Z154" s="19">
        <v>111.72</v>
      </c>
      <c r="AA154" s="19">
        <v>147.12</v>
      </c>
      <c r="AB154" s="19">
        <v>0</v>
      </c>
      <c r="AC154" s="19">
        <v>39.7224</v>
      </c>
      <c r="AD154" s="19">
        <v>298.56240000000003</v>
      </c>
      <c r="AE154" s="19" t="s">
        <v>14</v>
      </c>
      <c r="AF154" s="19" t="s">
        <v>11</v>
      </c>
      <c r="AG154" s="19" t="s">
        <v>488</v>
      </c>
      <c r="AH154" s="19"/>
      <c r="AI154" s="19" t="s">
        <v>489</v>
      </c>
      <c r="AJ154" s="7" t="s">
        <v>4218</v>
      </c>
      <c r="AK154" s="7" t="s">
        <v>3422</v>
      </c>
      <c r="AL154" s="19" t="s">
        <v>665</v>
      </c>
      <c r="AM154" s="19" t="s">
        <v>4216</v>
      </c>
      <c r="AN154" s="19"/>
      <c r="AO154" s="19" t="s">
        <v>992</v>
      </c>
      <c r="AP154" s="19"/>
      <c r="AQ154" s="19"/>
      <c r="AR154" s="19"/>
      <c r="AS154" s="19" t="s">
        <v>494</v>
      </c>
      <c r="AT154" s="19" t="s">
        <v>512</v>
      </c>
      <c r="AU154" s="19" t="s">
        <v>4211</v>
      </c>
      <c r="AV154" s="22">
        <v>43837.490856481498</v>
      </c>
      <c r="AW154" s="19" t="s">
        <v>496</v>
      </c>
      <c r="AX154" s="19"/>
      <c r="AY154" s="19" t="s">
        <v>3174</v>
      </c>
      <c r="AZ154" s="22">
        <v>43847.429814814801</v>
      </c>
      <c r="BA154" s="19" t="s">
        <v>4217</v>
      </c>
      <c r="BB154" s="19" t="s">
        <v>498</v>
      </c>
      <c r="BC154" s="19" t="s">
        <v>499</v>
      </c>
      <c r="BD154" s="19"/>
      <c r="BE154" s="19"/>
      <c r="BF154" s="19" t="s">
        <v>500</v>
      </c>
      <c r="BG154" s="19"/>
      <c r="BH154" s="19"/>
      <c r="BI154" s="19"/>
      <c r="BJ154" s="7"/>
      <c r="BK154" s="12" t="str">
        <f>VLOOKUP(B154,'3月'!C:L,9,FALSE)</f>
        <v>气路总成失效</v>
      </c>
      <c r="BL154" s="12"/>
      <c r="BM154" s="12" t="str">
        <f>VLOOKUP(B154,'3月'!C:L,10,FALSE)</f>
        <v>天津工厂</v>
      </c>
      <c r="BN154" s="12"/>
    </row>
    <row r="155" spans="1:66" ht="24" customHeight="1">
      <c r="A155" s="19" t="s">
        <v>4219</v>
      </c>
      <c r="B155" s="19" t="e">
        <f>VLOOKUP(A155,欧曼5月5日!B:C,2,FALSE)</f>
        <v>#N/A</v>
      </c>
      <c r="C155" s="19"/>
      <c r="D155" s="19" t="s">
        <v>4220</v>
      </c>
      <c r="E155" s="19" t="s">
        <v>479</v>
      </c>
      <c r="F155" s="19" t="s">
        <v>480</v>
      </c>
      <c r="G155" s="19"/>
      <c r="H155" s="19" t="s">
        <v>1950</v>
      </c>
      <c r="I155" s="19" t="s">
        <v>1951</v>
      </c>
      <c r="J155" s="19" t="s">
        <v>1952</v>
      </c>
      <c r="K155" s="19" t="s">
        <v>4221</v>
      </c>
      <c r="L155" s="22">
        <v>43724</v>
      </c>
      <c r="M155" s="22">
        <v>43690</v>
      </c>
      <c r="N155" s="19">
        <v>39869</v>
      </c>
      <c r="O155" s="19"/>
      <c r="P155" s="19"/>
      <c r="Q155" s="22">
        <v>43829.408657407403</v>
      </c>
      <c r="R155" s="19" t="s">
        <v>485</v>
      </c>
      <c r="S155" s="19" t="s">
        <v>486</v>
      </c>
      <c r="T155" s="19"/>
      <c r="U155" s="19"/>
      <c r="V155" s="19"/>
      <c r="W155" s="19" t="s">
        <v>487</v>
      </c>
      <c r="X155" s="19" t="s">
        <v>38</v>
      </c>
      <c r="Y155" s="19" t="s">
        <v>95</v>
      </c>
      <c r="Z155" s="19">
        <v>95.76</v>
      </c>
      <c r="AA155" s="19">
        <v>2947.28</v>
      </c>
      <c r="AB155" s="19">
        <v>0</v>
      </c>
      <c r="AC155" s="19">
        <v>795.76559999999995</v>
      </c>
      <c r="AD155" s="19">
        <v>3838.8056000000001</v>
      </c>
      <c r="AE155" s="19" t="s">
        <v>14</v>
      </c>
      <c r="AF155" s="19" t="s">
        <v>11</v>
      </c>
      <c r="AG155" s="19" t="s">
        <v>488</v>
      </c>
      <c r="AH155" s="19"/>
      <c r="AI155" s="19" t="s">
        <v>489</v>
      </c>
      <c r="AJ155" s="7" t="s">
        <v>4222</v>
      </c>
      <c r="AK155" s="8" t="s">
        <v>3662</v>
      </c>
      <c r="AL155" s="19" t="s">
        <v>535</v>
      </c>
      <c r="AM155" s="19" t="s">
        <v>4223</v>
      </c>
      <c r="AN155" s="19"/>
      <c r="AO155" s="19" t="s">
        <v>646</v>
      </c>
      <c r="AP155" s="19"/>
      <c r="AQ155" s="19"/>
      <c r="AR155" s="19"/>
      <c r="AS155" s="19" t="s">
        <v>494</v>
      </c>
      <c r="AT155" s="19" t="s">
        <v>512</v>
      </c>
      <c r="AU155" s="19" t="s">
        <v>1956</v>
      </c>
      <c r="AV155" s="22">
        <v>43837.454953703702</v>
      </c>
      <c r="AW155" s="19" t="s">
        <v>496</v>
      </c>
      <c r="AX155" s="19"/>
      <c r="AY155" s="19" t="s">
        <v>2341</v>
      </c>
      <c r="AZ155" s="22">
        <v>43843.644490740699</v>
      </c>
      <c r="BA155" s="19" t="s">
        <v>4224</v>
      </c>
      <c r="BB155" s="19" t="s">
        <v>498</v>
      </c>
      <c r="BC155" s="19" t="s">
        <v>499</v>
      </c>
      <c r="BD155" s="19"/>
      <c r="BE155" s="19"/>
      <c r="BF155" s="19" t="s">
        <v>500</v>
      </c>
      <c r="BG155" s="19"/>
      <c r="BH155" s="19"/>
      <c r="BI155" s="19"/>
    </row>
    <row r="156" spans="1:66" ht="24" customHeight="1">
      <c r="A156" s="19" t="s">
        <v>4225</v>
      </c>
      <c r="B156" s="19" t="e">
        <f>VLOOKUP(A156,欧曼5月5日!B:C,2,FALSE)</f>
        <v>#N/A</v>
      </c>
      <c r="C156" s="19"/>
      <c r="D156" s="19" t="s">
        <v>4226</v>
      </c>
      <c r="E156" s="19" t="s">
        <v>479</v>
      </c>
      <c r="F156" s="19" t="s">
        <v>480</v>
      </c>
      <c r="G156" s="19"/>
      <c r="H156" s="19" t="s">
        <v>1738</v>
      </c>
      <c r="I156" s="19" t="s">
        <v>1739</v>
      </c>
      <c r="J156" s="19" t="s">
        <v>1740</v>
      </c>
      <c r="K156" s="19" t="s">
        <v>1946</v>
      </c>
      <c r="L156" s="22">
        <v>43759</v>
      </c>
      <c r="M156" s="22">
        <v>43615</v>
      </c>
      <c r="N156" s="19">
        <v>19190</v>
      </c>
      <c r="O156" s="19"/>
      <c r="P156" s="19"/>
      <c r="Q156" s="22">
        <v>43828.5783912037</v>
      </c>
      <c r="R156" s="19" t="s">
        <v>485</v>
      </c>
      <c r="S156" s="19" t="s">
        <v>544</v>
      </c>
      <c r="T156" s="19"/>
      <c r="U156" s="19"/>
      <c r="V156" s="19"/>
      <c r="W156" s="19" t="s">
        <v>487</v>
      </c>
      <c r="X156" s="19" t="s">
        <v>38</v>
      </c>
      <c r="Y156" s="19" t="s">
        <v>100</v>
      </c>
      <c r="Z156" s="19">
        <v>246.96</v>
      </c>
      <c r="AA156" s="19">
        <v>0</v>
      </c>
      <c r="AB156" s="19">
        <v>0</v>
      </c>
      <c r="AC156" s="19">
        <v>0</v>
      </c>
      <c r="AD156" s="19">
        <v>246.96</v>
      </c>
      <c r="AE156" s="19" t="s">
        <v>14</v>
      </c>
      <c r="AF156" s="19" t="s">
        <v>11</v>
      </c>
      <c r="AG156" s="19" t="s">
        <v>488</v>
      </c>
      <c r="AH156" s="19"/>
      <c r="AI156" s="19" t="s">
        <v>489</v>
      </c>
      <c r="AJ156" s="7" t="s">
        <v>4227</v>
      </c>
      <c r="AK156" s="7" t="s">
        <v>3422</v>
      </c>
      <c r="AL156" s="19" t="s">
        <v>825</v>
      </c>
      <c r="AM156" s="19" t="s">
        <v>1948</v>
      </c>
      <c r="AN156" s="19"/>
      <c r="AO156" s="19" t="s">
        <v>657</v>
      </c>
      <c r="AP156" s="19"/>
      <c r="AQ156" s="19"/>
      <c r="AR156" s="19"/>
      <c r="AS156" s="19" t="s">
        <v>494</v>
      </c>
      <c r="AT156" s="19" t="s">
        <v>512</v>
      </c>
      <c r="AU156" s="19" t="s">
        <v>1738</v>
      </c>
      <c r="AV156" s="22">
        <v>43837.393645833297</v>
      </c>
      <c r="AW156" s="19" t="s">
        <v>496</v>
      </c>
      <c r="AX156" s="19"/>
      <c r="AY156" s="19" t="s">
        <v>2341</v>
      </c>
      <c r="AZ156" s="22">
        <v>43844.675243055601</v>
      </c>
      <c r="BA156" s="19" t="s">
        <v>4228</v>
      </c>
      <c r="BB156" s="19" t="s">
        <v>498</v>
      </c>
      <c r="BC156" s="19" t="s">
        <v>499</v>
      </c>
      <c r="BD156" s="19"/>
      <c r="BE156" s="19"/>
      <c r="BF156" s="19" t="s">
        <v>500</v>
      </c>
      <c r="BG156" s="19"/>
      <c r="BH156" s="19"/>
      <c r="BI156" s="19"/>
    </row>
    <row r="157" spans="1:66" ht="24" customHeight="1">
      <c r="A157" s="19" t="s">
        <v>4229</v>
      </c>
      <c r="B157" s="19" t="e">
        <f>VLOOKUP(A157,欧曼5月5日!B:C,2,FALSE)</f>
        <v>#N/A</v>
      </c>
      <c r="C157" s="19"/>
      <c r="D157" s="19" t="s">
        <v>4230</v>
      </c>
      <c r="E157" s="19" t="s">
        <v>479</v>
      </c>
      <c r="F157" s="19" t="s">
        <v>480</v>
      </c>
      <c r="G157" s="19"/>
      <c r="H157" s="19" t="s">
        <v>4231</v>
      </c>
      <c r="I157" s="19" t="s">
        <v>4232</v>
      </c>
      <c r="J157" s="19" t="s">
        <v>4233</v>
      </c>
      <c r="K157" s="19" t="s">
        <v>4234</v>
      </c>
      <c r="L157" s="22">
        <v>43712</v>
      </c>
      <c r="M157" s="22">
        <v>43644</v>
      </c>
      <c r="N157" s="19">
        <v>41188</v>
      </c>
      <c r="O157" s="19"/>
      <c r="P157" s="19"/>
      <c r="Q157" s="22">
        <v>43836.6855208333</v>
      </c>
      <c r="R157" s="19" t="s">
        <v>485</v>
      </c>
      <c r="S157" s="19" t="s">
        <v>486</v>
      </c>
      <c r="T157" s="19"/>
      <c r="U157" s="19"/>
      <c r="V157" s="19"/>
      <c r="W157" s="19" t="s">
        <v>487</v>
      </c>
      <c r="X157" s="19" t="s">
        <v>13</v>
      </c>
      <c r="Y157" s="19" t="s">
        <v>12</v>
      </c>
      <c r="Z157" s="19">
        <v>123.48</v>
      </c>
      <c r="AA157" s="19">
        <v>453.46</v>
      </c>
      <c r="AB157" s="19">
        <v>0</v>
      </c>
      <c r="AC157" s="19">
        <v>122.4342</v>
      </c>
      <c r="AD157" s="19">
        <v>699.37419999999997</v>
      </c>
      <c r="AE157" s="19" t="s">
        <v>14</v>
      </c>
      <c r="AF157" s="19" t="s">
        <v>11</v>
      </c>
      <c r="AG157" s="19" t="s">
        <v>488</v>
      </c>
      <c r="AH157" s="19" t="s">
        <v>4235</v>
      </c>
      <c r="AI157" s="19" t="s">
        <v>489</v>
      </c>
      <c r="AJ157" s="7" t="s">
        <v>4236</v>
      </c>
      <c r="AK157" s="7" t="s">
        <v>3154</v>
      </c>
      <c r="AL157" s="19" t="s">
        <v>491</v>
      </c>
      <c r="AM157" s="19" t="s">
        <v>4237</v>
      </c>
      <c r="AN157" s="19" t="s">
        <v>523</v>
      </c>
      <c r="AO157" s="19" t="s">
        <v>1673</v>
      </c>
      <c r="AP157" s="19"/>
      <c r="AQ157" s="19"/>
      <c r="AR157" s="19"/>
      <c r="AS157" s="19" t="s">
        <v>494</v>
      </c>
      <c r="AT157" s="19" t="s">
        <v>495</v>
      </c>
      <c r="AU157" s="19" t="s">
        <v>4231</v>
      </c>
      <c r="AV157" s="22">
        <v>43837.354027777801</v>
      </c>
      <c r="AW157" s="19" t="s">
        <v>496</v>
      </c>
      <c r="AX157" s="19"/>
      <c r="AY157" s="19" t="s">
        <v>2341</v>
      </c>
      <c r="AZ157" s="22">
        <v>43845.413425925901</v>
      </c>
      <c r="BA157" s="19" t="s">
        <v>4238</v>
      </c>
      <c r="BB157" s="19" t="s">
        <v>498</v>
      </c>
      <c r="BC157" s="19" t="s">
        <v>499</v>
      </c>
      <c r="BD157" s="19"/>
      <c r="BE157" s="19"/>
      <c r="BF157" s="19" t="s">
        <v>500</v>
      </c>
      <c r="BG157" s="19"/>
      <c r="BH157" s="19"/>
      <c r="BI157" s="19"/>
    </row>
    <row r="158" spans="1:66" ht="24" customHeight="1">
      <c r="A158" s="19" t="s">
        <v>4239</v>
      </c>
      <c r="B158" s="19" t="e">
        <f>VLOOKUP(A158,欧曼5月5日!B:C,2,FALSE)</f>
        <v>#N/A</v>
      </c>
      <c r="C158" s="19"/>
      <c r="D158" s="19" t="s">
        <v>4240</v>
      </c>
      <c r="E158" s="19" t="s">
        <v>479</v>
      </c>
      <c r="F158" s="19" t="s">
        <v>480</v>
      </c>
      <c r="G158" s="19"/>
      <c r="H158" s="19" t="s">
        <v>2319</v>
      </c>
      <c r="I158" s="19" t="s">
        <v>2320</v>
      </c>
      <c r="J158" s="19" t="s">
        <v>2321</v>
      </c>
      <c r="K158" s="19" t="s">
        <v>4241</v>
      </c>
      <c r="L158" s="22">
        <v>43770</v>
      </c>
      <c r="M158" s="22">
        <v>43531</v>
      </c>
      <c r="N158" s="19">
        <v>14735</v>
      </c>
      <c r="O158" s="19"/>
      <c r="P158" s="19"/>
      <c r="Q158" s="22">
        <v>43835.352395833303</v>
      </c>
      <c r="R158" s="19" t="s">
        <v>485</v>
      </c>
      <c r="S158" s="19" t="s">
        <v>544</v>
      </c>
      <c r="T158" s="19"/>
      <c r="U158" s="19"/>
      <c r="V158" s="19"/>
      <c r="W158" s="19" t="s">
        <v>545</v>
      </c>
      <c r="X158" s="19" t="s">
        <v>3970</v>
      </c>
      <c r="Y158" s="19" t="s">
        <v>3971</v>
      </c>
      <c r="Z158" s="19">
        <v>223.44</v>
      </c>
      <c r="AA158" s="19">
        <v>0</v>
      </c>
      <c r="AB158" s="19">
        <v>0</v>
      </c>
      <c r="AC158" s="19">
        <v>0</v>
      </c>
      <c r="AD158" s="19">
        <v>223.44</v>
      </c>
      <c r="AE158" s="19" t="s">
        <v>14</v>
      </c>
      <c r="AF158" s="19" t="s">
        <v>11</v>
      </c>
      <c r="AG158" s="19" t="s">
        <v>488</v>
      </c>
      <c r="AH158" s="19" t="s">
        <v>4242</v>
      </c>
      <c r="AI158" s="19" t="s">
        <v>547</v>
      </c>
      <c r="AJ158" s="7" t="s">
        <v>4243</v>
      </c>
      <c r="AK158" s="7" t="s">
        <v>3154</v>
      </c>
      <c r="AL158" s="19" t="s">
        <v>701</v>
      </c>
      <c r="AM158" s="19" t="s">
        <v>4244</v>
      </c>
      <c r="AN158" s="19"/>
      <c r="AO158" s="19" t="s">
        <v>1289</v>
      </c>
      <c r="AP158" s="19"/>
      <c r="AQ158" s="19"/>
      <c r="AR158" s="19"/>
      <c r="AS158" s="19" t="s">
        <v>494</v>
      </c>
      <c r="AT158" s="19" t="s">
        <v>512</v>
      </c>
      <c r="AU158" s="19" t="s">
        <v>2319</v>
      </c>
      <c r="AV158" s="22">
        <v>43836.692743055602</v>
      </c>
      <c r="AW158" s="19" t="s">
        <v>496</v>
      </c>
      <c r="AX158" s="19"/>
      <c r="AY158" s="19" t="s">
        <v>2303</v>
      </c>
      <c r="AZ158" s="22">
        <v>43843.687025462998</v>
      </c>
      <c r="BA158" s="19" t="s">
        <v>4245</v>
      </c>
      <c r="BB158" s="19" t="s">
        <v>498</v>
      </c>
      <c r="BC158" s="19" t="s">
        <v>499</v>
      </c>
      <c r="BD158" s="19"/>
      <c r="BE158" s="19"/>
      <c r="BF158" s="19" t="s">
        <v>500</v>
      </c>
      <c r="BG158" s="19"/>
      <c r="BH158" s="19"/>
      <c r="BI158" s="19"/>
    </row>
    <row r="159" spans="1:66" ht="24" customHeight="1">
      <c r="A159" s="19" t="s">
        <v>4246</v>
      </c>
      <c r="B159" s="19" t="e">
        <f>VLOOKUP(A159,欧曼5月5日!B:C,2,FALSE)</f>
        <v>#N/A</v>
      </c>
      <c r="C159" s="19"/>
      <c r="D159" s="19" t="s">
        <v>4247</v>
      </c>
      <c r="E159" s="19" t="s">
        <v>628</v>
      </c>
      <c r="F159" s="19" t="s">
        <v>480</v>
      </c>
      <c r="G159" s="19"/>
      <c r="H159" s="19" t="s">
        <v>4248</v>
      </c>
      <c r="I159" s="19" t="s">
        <v>4249</v>
      </c>
      <c r="J159" s="19" t="s">
        <v>4250</v>
      </c>
      <c r="K159" s="19" t="s">
        <v>4251</v>
      </c>
      <c r="L159" s="22">
        <v>43733</v>
      </c>
      <c r="M159" s="22">
        <v>43369</v>
      </c>
      <c r="N159" s="19">
        <v>23736</v>
      </c>
      <c r="O159" s="19"/>
      <c r="P159" s="19"/>
      <c r="Q159" s="22">
        <v>43836.533217592601</v>
      </c>
      <c r="R159" s="19" t="s">
        <v>485</v>
      </c>
      <c r="S159" s="19" t="s">
        <v>486</v>
      </c>
      <c r="T159" s="19"/>
      <c r="U159" s="19"/>
      <c r="V159" s="19"/>
      <c r="W159" s="19" t="s">
        <v>609</v>
      </c>
      <c r="X159" s="19" t="s">
        <v>38</v>
      </c>
      <c r="Y159" s="19" t="s">
        <v>71</v>
      </c>
      <c r="Z159" s="19">
        <v>105.84</v>
      </c>
      <c r="AA159" s="19">
        <v>1428.42</v>
      </c>
      <c r="AB159" s="19">
        <v>0</v>
      </c>
      <c r="AC159" s="19">
        <v>385.67340000000002</v>
      </c>
      <c r="AD159" s="19">
        <v>1919.9333999999999</v>
      </c>
      <c r="AE159" s="19" t="s">
        <v>14</v>
      </c>
      <c r="AF159" s="19" t="s">
        <v>11</v>
      </c>
      <c r="AG159" s="19" t="s">
        <v>488</v>
      </c>
      <c r="AH159" s="19"/>
      <c r="AI159" s="19" t="s">
        <v>612</v>
      </c>
      <c r="AJ159" s="7" t="s">
        <v>4252</v>
      </c>
      <c r="AK159" s="7" t="s">
        <v>3513</v>
      </c>
      <c r="AL159" s="19" t="s">
        <v>4253</v>
      </c>
      <c r="AM159" s="19" t="s">
        <v>4254</v>
      </c>
      <c r="AN159" s="19"/>
      <c r="AO159" s="19" t="s">
        <v>675</v>
      </c>
      <c r="AP159" s="19"/>
      <c r="AQ159" s="19"/>
      <c r="AR159" s="19"/>
      <c r="AS159" s="19" t="s">
        <v>494</v>
      </c>
      <c r="AT159" s="19" t="s">
        <v>495</v>
      </c>
      <c r="AU159" s="19" t="s">
        <v>4255</v>
      </c>
      <c r="AV159" s="22">
        <v>43836.687037037002</v>
      </c>
      <c r="AW159" s="19" t="s">
        <v>496</v>
      </c>
      <c r="AX159" s="19"/>
      <c r="AY159" s="19" t="s">
        <v>2303</v>
      </c>
      <c r="AZ159" s="22">
        <v>43844.646678240701</v>
      </c>
      <c r="BA159" s="19" t="s">
        <v>4256</v>
      </c>
      <c r="BB159" s="19" t="s">
        <v>498</v>
      </c>
      <c r="BC159" s="19" t="s">
        <v>499</v>
      </c>
      <c r="BD159" s="19"/>
      <c r="BE159" s="19"/>
      <c r="BF159" s="19" t="s">
        <v>500</v>
      </c>
      <c r="BG159" s="19"/>
      <c r="BH159" s="19"/>
      <c r="BI159" s="19"/>
    </row>
    <row r="160" spans="1:66" ht="24" customHeight="1">
      <c r="A160" s="19" t="s">
        <v>186</v>
      </c>
      <c r="B160" s="19" t="str">
        <f>VLOOKUP(A160,欧曼5月5日!B:C,2,FALSE)</f>
        <v>RCMFT006331202001060009</v>
      </c>
      <c r="C160" s="19"/>
      <c r="D160" s="19" t="s">
        <v>4257</v>
      </c>
      <c r="E160" s="19" t="s">
        <v>479</v>
      </c>
      <c r="F160" s="19" t="s">
        <v>480</v>
      </c>
      <c r="G160" s="19"/>
      <c r="H160" s="19" t="s">
        <v>2481</v>
      </c>
      <c r="I160" s="19" t="s">
        <v>2482</v>
      </c>
      <c r="J160" s="19" t="s">
        <v>2483</v>
      </c>
      <c r="K160" s="19" t="s">
        <v>4258</v>
      </c>
      <c r="L160" s="22">
        <v>43490</v>
      </c>
      <c r="M160" s="22">
        <v>43453</v>
      </c>
      <c r="N160" s="19">
        <v>188923</v>
      </c>
      <c r="O160" s="19"/>
      <c r="P160" s="19"/>
      <c r="Q160" s="22">
        <v>43826.4149189815</v>
      </c>
      <c r="R160" s="19" t="s">
        <v>485</v>
      </c>
      <c r="S160" s="19" t="s">
        <v>486</v>
      </c>
      <c r="T160" s="19"/>
      <c r="U160" s="19"/>
      <c r="V160" s="19"/>
      <c r="W160" s="19" t="s">
        <v>564</v>
      </c>
      <c r="X160" s="19" t="s">
        <v>189</v>
      </c>
      <c r="Y160" s="19" t="s">
        <v>188</v>
      </c>
      <c r="Z160" s="19">
        <v>123.48</v>
      </c>
      <c r="AA160" s="19">
        <v>150.29</v>
      </c>
      <c r="AB160" s="19">
        <v>0</v>
      </c>
      <c r="AC160" s="19">
        <v>40.578299999999999</v>
      </c>
      <c r="AD160" s="19">
        <v>314.34829999999999</v>
      </c>
      <c r="AE160" s="19" t="s">
        <v>14</v>
      </c>
      <c r="AF160" s="19" t="s">
        <v>11</v>
      </c>
      <c r="AG160" s="19" t="s">
        <v>488</v>
      </c>
      <c r="AH160" s="19" t="s">
        <v>4259</v>
      </c>
      <c r="AI160" s="19" t="s">
        <v>565</v>
      </c>
      <c r="AJ160" s="7" t="s">
        <v>4260</v>
      </c>
      <c r="AK160" s="8" t="s">
        <v>3662</v>
      </c>
      <c r="AL160" s="19" t="s">
        <v>665</v>
      </c>
      <c r="AM160" s="19" t="s">
        <v>4261</v>
      </c>
      <c r="AN160" s="19"/>
      <c r="AO160" s="19" t="s">
        <v>961</v>
      </c>
      <c r="AP160" s="19"/>
      <c r="AQ160" s="19"/>
      <c r="AR160" s="19"/>
      <c r="AS160" s="19" t="s">
        <v>494</v>
      </c>
      <c r="AT160" s="19" t="s">
        <v>512</v>
      </c>
      <c r="AU160" s="19" t="s">
        <v>2481</v>
      </c>
      <c r="AV160" s="22">
        <v>43836.634675925903</v>
      </c>
      <c r="AW160" s="19" t="s">
        <v>496</v>
      </c>
      <c r="AX160" s="19"/>
      <c r="AY160" s="19" t="s">
        <v>2303</v>
      </c>
      <c r="AZ160" s="22">
        <v>43844.432002314803</v>
      </c>
      <c r="BA160" s="19" t="s">
        <v>4262</v>
      </c>
      <c r="BB160" s="19" t="s">
        <v>498</v>
      </c>
      <c r="BC160" s="19" t="s">
        <v>499</v>
      </c>
      <c r="BD160" s="19"/>
      <c r="BE160" s="19"/>
      <c r="BF160" s="19" t="s">
        <v>500</v>
      </c>
      <c r="BG160" s="19"/>
      <c r="BH160" s="19"/>
      <c r="BI160" s="19"/>
      <c r="BJ160" s="7"/>
      <c r="BK160" s="12" t="str">
        <f>VLOOKUP(B160,'3月'!C:L,9,FALSE)</f>
        <v>塌陷</v>
      </c>
      <c r="BL160" s="12"/>
      <c r="BM160" s="12" t="str">
        <f>VLOOKUP(B160,'3月'!C:L,10,FALSE)</f>
        <v>河北工厂</v>
      </c>
      <c r="BN160" s="12"/>
    </row>
    <row r="161" spans="1:66" ht="24" customHeight="1">
      <c r="A161" s="19" t="s">
        <v>4263</v>
      </c>
      <c r="B161" s="19" t="e">
        <f>VLOOKUP(A161,欧曼5月5日!B:C,2,FALSE)</f>
        <v>#N/A</v>
      </c>
      <c r="C161" s="19"/>
      <c r="D161" s="19" t="s">
        <v>4264</v>
      </c>
      <c r="E161" s="19" t="s">
        <v>479</v>
      </c>
      <c r="F161" s="19" t="s">
        <v>480</v>
      </c>
      <c r="G161" s="19"/>
      <c r="H161" s="19" t="s">
        <v>1704</v>
      </c>
      <c r="I161" s="19" t="s">
        <v>1705</v>
      </c>
      <c r="J161" s="19" t="s">
        <v>1706</v>
      </c>
      <c r="K161" s="19" t="s">
        <v>4265</v>
      </c>
      <c r="L161" s="22">
        <v>43287</v>
      </c>
      <c r="M161" s="22">
        <v>43249</v>
      </c>
      <c r="N161" s="19">
        <v>123384</v>
      </c>
      <c r="O161" s="19"/>
      <c r="P161" s="19"/>
      <c r="Q161" s="22">
        <v>43835.405370370398</v>
      </c>
      <c r="R161" s="19" t="s">
        <v>485</v>
      </c>
      <c r="S161" s="19" t="s">
        <v>663</v>
      </c>
      <c r="T161" s="19"/>
      <c r="U161" s="19"/>
      <c r="V161" s="19"/>
      <c r="W161" s="19" t="s">
        <v>487</v>
      </c>
      <c r="X161" s="19" t="s">
        <v>233</v>
      </c>
      <c r="Y161" s="19" t="s">
        <v>400</v>
      </c>
      <c r="Z161" s="19">
        <v>223.44</v>
      </c>
      <c r="AA161" s="19">
        <v>387.03</v>
      </c>
      <c r="AB161" s="19">
        <v>0</v>
      </c>
      <c r="AC161" s="19">
        <v>104.49809999999999</v>
      </c>
      <c r="AD161" s="19">
        <v>714.96810000000005</v>
      </c>
      <c r="AE161" s="19" t="s">
        <v>14</v>
      </c>
      <c r="AF161" s="19" t="s">
        <v>11</v>
      </c>
      <c r="AG161" s="19" t="s">
        <v>488</v>
      </c>
      <c r="AH161" s="19" t="s">
        <v>4266</v>
      </c>
      <c r="AI161" s="19" t="s">
        <v>489</v>
      </c>
      <c r="AJ161" s="7" t="s">
        <v>4267</v>
      </c>
      <c r="AK161" s="7" t="s">
        <v>3513</v>
      </c>
      <c r="AL161" s="19" t="s">
        <v>808</v>
      </c>
      <c r="AM161" s="19" t="s">
        <v>4268</v>
      </c>
      <c r="AN161" s="19" t="s">
        <v>523</v>
      </c>
      <c r="AO161" s="19" t="s">
        <v>684</v>
      </c>
      <c r="AP161" s="19"/>
      <c r="AQ161" s="19"/>
      <c r="AR161" s="19"/>
      <c r="AS161" s="19" t="s">
        <v>499</v>
      </c>
      <c r="AT161" s="19" t="s">
        <v>495</v>
      </c>
      <c r="AU161" s="19" t="s">
        <v>1704</v>
      </c>
      <c r="AV161" s="22">
        <v>43836.574583333299</v>
      </c>
      <c r="AW161" s="19" t="s">
        <v>496</v>
      </c>
      <c r="AX161" s="19"/>
      <c r="AY161" s="19" t="s">
        <v>1241</v>
      </c>
      <c r="AZ161" s="22">
        <v>43844.364027777803</v>
      </c>
      <c r="BA161" s="19" t="s">
        <v>4269</v>
      </c>
      <c r="BB161" s="19" t="s">
        <v>498</v>
      </c>
      <c r="BC161" s="19" t="s">
        <v>499</v>
      </c>
      <c r="BD161" s="19"/>
      <c r="BE161" s="19"/>
      <c r="BF161" s="19" t="s">
        <v>500</v>
      </c>
      <c r="BG161" s="19"/>
      <c r="BH161" s="19"/>
      <c r="BI161" s="19"/>
    </row>
    <row r="162" spans="1:66" ht="24" customHeight="1">
      <c r="A162" s="19" t="s">
        <v>4270</v>
      </c>
      <c r="B162" s="19" t="e">
        <f>VLOOKUP(A162,欧曼5月5日!B:C,2,FALSE)</f>
        <v>#N/A</v>
      </c>
      <c r="C162" s="19"/>
      <c r="D162" s="19" t="s">
        <v>4271</v>
      </c>
      <c r="E162" s="19" t="s">
        <v>479</v>
      </c>
      <c r="F162" s="19" t="s">
        <v>480</v>
      </c>
      <c r="G162" s="19"/>
      <c r="H162" s="19" t="s">
        <v>4272</v>
      </c>
      <c r="I162" s="19" t="s">
        <v>4273</v>
      </c>
      <c r="J162" s="19" t="s">
        <v>4274</v>
      </c>
      <c r="K162" s="19" t="s">
        <v>4275</v>
      </c>
      <c r="L162" s="22">
        <v>43601</v>
      </c>
      <c r="M162" s="22">
        <v>43583</v>
      </c>
      <c r="N162" s="19">
        <v>84669</v>
      </c>
      <c r="O162" s="19"/>
      <c r="P162" s="19"/>
      <c r="Q162" s="22">
        <v>43835.714282407404</v>
      </c>
      <c r="R162" s="19" t="s">
        <v>485</v>
      </c>
      <c r="S162" s="19" t="s">
        <v>486</v>
      </c>
      <c r="T162" s="19"/>
      <c r="U162" s="19"/>
      <c r="V162" s="19"/>
      <c r="W162" s="19" t="s">
        <v>487</v>
      </c>
      <c r="X162" s="19" t="s">
        <v>38</v>
      </c>
      <c r="Y162" s="19" t="s">
        <v>100</v>
      </c>
      <c r="Z162" s="19">
        <v>95.76</v>
      </c>
      <c r="AA162" s="19">
        <v>0</v>
      </c>
      <c r="AB162" s="19">
        <v>0</v>
      </c>
      <c r="AC162" s="19">
        <v>0</v>
      </c>
      <c r="AD162" s="19">
        <v>95.76</v>
      </c>
      <c r="AE162" s="19" t="s">
        <v>14</v>
      </c>
      <c r="AF162" s="19" t="s">
        <v>11</v>
      </c>
      <c r="AG162" s="19" t="s">
        <v>488</v>
      </c>
      <c r="AH162" s="19"/>
      <c r="AI162" s="19" t="s">
        <v>489</v>
      </c>
      <c r="AJ162" s="7" t="s">
        <v>4276</v>
      </c>
      <c r="AK162" s="7" t="s">
        <v>3422</v>
      </c>
      <c r="AL162" s="19" t="s">
        <v>665</v>
      </c>
      <c r="AM162" s="19" t="s">
        <v>4277</v>
      </c>
      <c r="AN162" s="19"/>
      <c r="AO162" s="19" t="s">
        <v>684</v>
      </c>
      <c r="AP162" s="19"/>
      <c r="AQ162" s="19"/>
      <c r="AR162" s="19"/>
      <c r="AS162" s="19" t="s">
        <v>494</v>
      </c>
      <c r="AT162" s="19" t="s">
        <v>512</v>
      </c>
      <c r="AU162" s="19" t="s">
        <v>4272</v>
      </c>
      <c r="AV162" s="22">
        <v>43836.455763888902</v>
      </c>
      <c r="AW162" s="19" t="s">
        <v>496</v>
      </c>
      <c r="AX162" s="19"/>
      <c r="AY162" s="19" t="s">
        <v>1241</v>
      </c>
      <c r="AZ162" s="22">
        <v>43843.571365740703</v>
      </c>
      <c r="BA162" s="19" t="s">
        <v>4278</v>
      </c>
      <c r="BB162" s="19" t="s">
        <v>498</v>
      </c>
      <c r="BC162" s="19" t="s">
        <v>499</v>
      </c>
      <c r="BD162" s="19"/>
      <c r="BE162" s="19"/>
      <c r="BF162" s="19" t="s">
        <v>500</v>
      </c>
      <c r="BG162" s="19"/>
      <c r="BH162" s="19"/>
      <c r="BI162" s="19"/>
    </row>
    <row r="163" spans="1:66" ht="24" customHeight="1">
      <c r="A163" s="19" t="s">
        <v>4279</v>
      </c>
      <c r="B163" s="19" t="e">
        <f>VLOOKUP(A163,欧曼5月5日!B:C,2,FALSE)</f>
        <v>#N/A</v>
      </c>
      <c r="C163" s="19"/>
      <c r="D163" s="19" t="s">
        <v>4280</v>
      </c>
      <c r="E163" s="19" t="s">
        <v>628</v>
      </c>
      <c r="F163" s="19" t="s">
        <v>480</v>
      </c>
      <c r="G163" s="19"/>
      <c r="H163" s="19" t="s">
        <v>1738</v>
      </c>
      <c r="I163" s="19" t="s">
        <v>1739</v>
      </c>
      <c r="J163" s="19" t="s">
        <v>1740</v>
      </c>
      <c r="K163" s="19" t="s">
        <v>2016</v>
      </c>
      <c r="L163" s="22">
        <v>43759</v>
      </c>
      <c r="M163" s="22">
        <v>43615</v>
      </c>
      <c r="N163" s="19">
        <v>24380</v>
      </c>
      <c r="O163" s="19"/>
      <c r="P163" s="19"/>
      <c r="Q163" s="22">
        <v>43828.386689814797</v>
      </c>
      <c r="R163" s="19" t="s">
        <v>485</v>
      </c>
      <c r="S163" s="19" t="s">
        <v>544</v>
      </c>
      <c r="T163" s="19"/>
      <c r="U163" s="19"/>
      <c r="V163" s="19"/>
      <c r="W163" s="19" t="s">
        <v>531</v>
      </c>
      <c r="X163" s="19" t="s">
        <v>233</v>
      </c>
      <c r="Y163" s="19" t="s">
        <v>400</v>
      </c>
      <c r="Z163" s="19">
        <v>246.96</v>
      </c>
      <c r="AA163" s="19">
        <v>387.03</v>
      </c>
      <c r="AB163" s="19">
        <v>0</v>
      </c>
      <c r="AC163" s="19">
        <v>104.49809999999999</v>
      </c>
      <c r="AD163" s="19">
        <v>738.48810000000003</v>
      </c>
      <c r="AE163" s="19" t="s">
        <v>14</v>
      </c>
      <c r="AF163" s="19" t="s">
        <v>11</v>
      </c>
      <c r="AG163" s="19" t="s">
        <v>488</v>
      </c>
      <c r="AH163" s="19"/>
      <c r="AI163" s="19" t="s">
        <v>533</v>
      </c>
      <c r="AJ163" s="7" t="s">
        <v>4281</v>
      </c>
      <c r="AK163" s="7" t="s">
        <v>3513</v>
      </c>
      <c r="AL163" s="19" t="s">
        <v>825</v>
      </c>
      <c r="AM163" s="19" t="s">
        <v>2017</v>
      </c>
      <c r="AN163" s="19" t="s">
        <v>523</v>
      </c>
      <c r="AO163" s="19" t="s">
        <v>657</v>
      </c>
      <c r="AP163" s="19"/>
      <c r="AQ163" s="19"/>
      <c r="AR163" s="19"/>
      <c r="AS163" s="19" t="s">
        <v>494</v>
      </c>
      <c r="AT163" s="19" t="s">
        <v>495</v>
      </c>
      <c r="AU163" s="19" t="s">
        <v>1738</v>
      </c>
      <c r="AV163" s="22">
        <v>43835.750740740703</v>
      </c>
      <c r="AW163" s="19" t="s">
        <v>496</v>
      </c>
      <c r="AX163" s="19"/>
      <c r="AY163" s="19" t="s">
        <v>2440</v>
      </c>
      <c r="AZ163" s="22">
        <v>43843.421493055597</v>
      </c>
      <c r="BA163" s="19" t="s">
        <v>4282</v>
      </c>
      <c r="BB163" s="19" t="s">
        <v>498</v>
      </c>
      <c r="BC163" s="19" t="s">
        <v>499</v>
      </c>
      <c r="BD163" s="19"/>
      <c r="BE163" s="19"/>
      <c r="BF163" s="19" t="s">
        <v>500</v>
      </c>
      <c r="BG163" s="19"/>
      <c r="BH163" s="19"/>
      <c r="BI163" s="19"/>
    </row>
    <row r="164" spans="1:66" ht="24" customHeight="1">
      <c r="A164" s="19" t="s">
        <v>4283</v>
      </c>
      <c r="B164" s="19" t="e">
        <f>VLOOKUP(A164,欧曼5月5日!B:C,2,FALSE)</f>
        <v>#N/A</v>
      </c>
      <c r="C164" s="19"/>
      <c r="D164" s="19" t="s">
        <v>4284</v>
      </c>
      <c r="E164" s="19" t="s">
        <v>628</v>
      </c>
      <c r="F164" s="19" t="s">
        <v>480</v>
      </c>
      <c r="G164" s="19"/>
      <c r="H164" s="19" t="s">
        <v>1338</v>
      </c>
      <c r="I164" s="19" t="s">
        <v>1339</v>
      </c>
      <c r="J164" s="19" t="s">
        <v>1340</v>
      </c>
      <c r="K164" s="19" t="s">
        <v>1341</v>
      </c>
      <c r="L164" s="22">
        <v>43763</v>
      </c>
      <c r="M164" s="22">
        <v>43762</v>
      </c>
      <c r="N164" s="19">
        <v>12737</v>
      </c>
      <c r="O164" s="19"/>
      <c r="P164" s="19"/>
      <c r="Q164" s="22">
        <v>43834.5136458333</v>
      </c>
      <c r="R164" s="19" t="s">
        <v>485</v>
      </c>
      <c r="S164" s="19" t="s">
        <v>486</v>
      </c>
      <c r="T164" s="19"/>
      <c r="U164" s="19"/>
      <c r="V164" s="19"/>
      <c r="W164" s="19" t="s">
        <v>505</v>
      </c>
      <c r="X164" s="19" t="s">
        <v>38</v>
      </c>
      <c r="Y164" s="19" t="s">
        <v>95</v>
      </c>
      <c r="Z164" s="19">
        <v>229.32</v>
      </c>
      <c r="AA164" s="19">
        <v>0</v>
      </c>
      <c r="AB164" s="19">
        <v>0</v>
      </c>
      <c r="AC164" s="19">
        <v>0</v>
      </c>
      <c r="AD164" s="19">
        <v>229.32</v>
      </c>
      <c r="AE164" s="19" t="s">
        <v>14</v>
      </c>
      <c r="AF164" s="19" t="s">
        <v>11</v>
      </c>
      <c r="AG164" s="19" t="s">
        <v>488</v>
      </c>
      <c r="AH164" s="19" t="s">
        <v>1345</v>
      </c>
      <c r="AI164" s="19" t="s">
        <v>507</v>
      </c>
      <c r="AJ164" s="7" t="s">
        <v>4285</v>
      </c>
      <c r="AK164" s="7" t="s">
        <v>3513</v>
      </c>
      <c r="AL164" s="19" t="s">
        <v>491</v>
      </c>
      <c r="AM164" s="19" t="s">
        <v>1348</v>
      </c>
      <c r="AN164" s="19" t="s">
        <v>523</v>
      </c>
      <c r="AO164" s="19" t="s">
        <v>537</v>
      </c>
      <c r="AP164" s="19"/>
      <c r="AQ164" s="19"/>
      <c r="AR164" s="19"/>
      <c r="AS164" s="19" t="s">
        <v>494</v>
      </c>
      <c r="AT164" s="19" t="s">
        <v>512</v>
      </c>
      <c r="AU164" s="19" t="s">
        <v>1349</v>
      </c>
      <c r="AV164" s="22">
        <v>43835.544513888897</v>
      </c>
      <c r="AW164" s="19" t="s">
        <v>496</v>
      </c>
      <c r="AX164" s="19"/>
      <c r="AY164" s="19" t="s">
        <v>2440</v>
      </c>
      <c r="AZ164" s="22">
        <v>43844.393935185202</v>
      </c>
      <c r="BA164" s="19" t="s">
        <v>4286</v>
      </c>
      <c r="BB164" s="19" t="s">
        <v>498</v>
      </c>
      <c r="BC164" s="19" t="s">
        <v>499</v>
      </c>
      <c r="BD164" s="19"/>
      <c r="BE164" s="19"/>
      <c r="BF164" s="19" t="s">
        <v>500</v>
      </c>
      <c r="BG164" s="19"/>
      <c r="BH164" s="19"/>
      <c r="BI164" s="19"/>
    </row>
    <row r="165" spans="1:66" ht="24" customHeight="1">
      <c r="A165" s="19" t="s">
        <v>4287</v>
      </c>
      <c r="B165" s="19" t="e">
        <f>VLOOKUP(A165,欧曼5月5日!B:C,2,FALSE)</f>
        <v>#N/A</v>
      </c>
      <c r="C165" s="19"/>
      <c r="D165" s="19" t="s">
        <v>4288</v>
      </c>
      <c r="E165" s="19" t="s">
        <v>479</v>
      </c>
      <c r="F165" s="19" t="s">
        <v>480</v>
      </c>
      <c r="G165" s="19"/>
      <c r="H165" s="19" t="s">
        <v>3890</v>
      </c>
      <c r="I165" s="19" t="s">
        <v>3891</v>
      </c>
      <c r="J165" s="19" t="s">
        <v>3892</v>
      </c>
      <c r="K165" s="19" t="s">
        <v>3893</v>
      </c>
      <c r="L165" s="22">
        <v>43574</v>
      </c>
      <c r="M165" s="22">
        <v>43568</v>
      </c>
      <c r="N165" s="19">
        <v>66686</v>
      </c>
      <c r="O165" s="19"/>
      <c r="P165" s="19"/>
      <c r="Q165" s="22">
        <v>43833.638576388897</v>
      </c>
      <c r="R165" s="19" t="s">
        <v>485</v>
      </c>
      <c r="S165" s="19" t="s">
        <v>486</v>
      </c>
      <c r="T165" s="19"/>
      <c r="U165" s="19"/>
      <c r="V165" s="19"/>
      <c r="W165" s="19" t="s">
        <v>487</v>
      </c>
      <c r="X165" s="19" t="s">
        <v>38</v>
      </c>
      <c r="Y165" s="19" t="s">
        <v>100</v>
      </c>
      <c r="Z165" s="19">
        <v>95.76</v>
      </c>
      <c r="AA165" s="19">
        <v>0</v>
      </c>
      <c r="AB165" s="19">
        <v>0</v>
      </c>
      <c r="AC165" s="19">
        <v>0</v>
      </c>
      <c r="AD165" s="19">
        <v>95.76</v>
      </c>
      <c r="AE165" s="19" t="s">
        <v>14</v>
      </c>
      <c r="AF165" s="19" t="s">
        <v>11</v>
      </c>
      <c r="AG165" s="19" t="s">
        <v>488</v>
      </c>
      <c r="AH165" s="19" t="s">
        <v>4289</v>
      </c>
      <c r="AI165" s="19" t="s">
        <v>489</v>
      </c>
      <c r="AJ165" s="7" t="s">
        <v>4290</v>
      </c>
      <c r="AK165" s="7" t="s">
        <v>3154</v>
      </c>
      <c r="AL165" s="19" t="s">
        <v>665</v>
      </c>
      <c r="AM165" s="19" t="s">
        <v>3896</v>
      </c>
      <c r="AN165" s="19"/>
      <c r="AO165" s="19" t="s">
        <v>569</v>
      </c>
      <c r="AP165" s="19"/>
      <c r="AQ165" s="19"/>
      <c r="AR165" s="19"/>
      <c r="AS165" s="19" t="s">
        <v>494</v>
      </c>
      <c r="AT165" s="19" t="s">
        <v>512</v>
      </c>
      <c r="AU165" s="19" t="s">
        <v>3890</v>
      </c>
      <c r="AV165" s="22">
        <v>43835.415925925903</v>
      </c>
      <c r="AW165" s="19" t="s">
        <v>496</v>
      </c>
      <c r="AX165" s="19"/>
      <c r="AY165" s="19" t="s">
        <v>2440</v>
      </c>
      <c r="AZ165" s="22">
        <v>43845.591122685197</v>
      </c>
      <c r="BA165" s="19" t="s">
        <v>4289</v>
      </c>
      <c r="BB165" s="19" t="s">
        <v>498</v>
      </c>
      <c r="BC165" s="19" t="s">
        <v>499</v>
      </c>
      <c r="BD165" s="19"/>
      <c r="BE165" s="19"/>
      <c r="BF165" s="19" t="s">
        <v>500</v>
      </c>
      <c r="BG165" s="19"/>
      <c r="BH165" s="19"/>
      <c r="BI165" s="19"/>
    </row>
    <row r="166" spans="1:66" ht="24" customHeight="1">
      <c r="A166" s="19" t="s">
        <v>4291</v>
      </c>
      <c r="B166" s="19" t="e">
        <f>VLOOKUP(A166,欧曼5月5日!B:C,2,FALSE)</f>
        <v>#N/A</v>
      </c>
      <c r="C166" s="19"/>
      <c r="D166" s="19" t="s">
        <v>4292</v>
      </c>
      <c r="E166" s="19" t="s">
        <v>479</v>
      </c>
      <c r="F166" s="19" t="s">
        <v>480</v>
      </c>
      <c r="G166" s="19"/>
      <c r="H166" s="19" t="s">
        <v>1958</v>
      </c>
      <c r="I166" s="19" t="s">
        <v>1959</v>
      </c>
      <c r="J166" s="19" t="s">
        <v>1960</v>
      </c>
      <c r="K166" s="19" t="s">
        <v>4293</v>
      </c>
      <c r="L166" s="22">
        <v>43732</v>
      </c>
      <c r="M166" s="22">
        <v>43614</v>
      </c>
      <c r="N166" s="19">
        <v>12600</v>
      </c>
      <c r="O166" s="19"/>
      <c r="P166" s="19"/>
      <c r="Q166" s="22">
        <v>43831.418842592597</v>
      </c>
      <c r="R166" s="19" t="s">
        <v>485</v>
      </c>
      <c r="S166" s="19" t="s">
        <v>544</v>
      </c>
      <c r="T166" s="19"/>
      <c r="U166" s="19"/>
      <c r="V166" s="19"/>
      <c r="W166" s="19" t="s">
        <v>487</v>
      </c>
      <c r="X166" s="19" t="s">
        <v>38</v>
      </c>
      <c r="Y166" s="19" t="s">
        <v>68</v>
      </c>
      <c r="Z166" s="19">
        <v>79.38</v>
      </c>
      <c r="AA166" s="19">
        <v>2944.62</v>
      </c>
      <c r="AB166" s="19">
        <v>0</v>
      </c>
      <c r="AC166" s="19">
        <v>795.04740000000004</v>
      </c>
      <c r="AD166" s="19">
        <v>3819.0473999999999</v>
      </c>
      <c r="AE166" s="19" t="s">
        <v>14</v>
      </c>
      <c r="AF166" s="19" t="s">
        <v>11</v>
      </c>
      <c r="AG166" s="19" t="s">
        <v>488</v>
      </c>
      <c r="AH166" s="19"/>
      <c r="AI166" s="19" t="s">
        <v>489</v>
      </c>
      <c r="AJ166" s="7" t="s">
        <v>4294</v>
      </c>
      <c r="AK166" s="7" t="s">
        <v>3154</v>
      </c>
      <c r="AL166" s="19" t="s">
        <v>701</v>
      </c>
      <c r="AM166" s="19" t="s">
        <v>4295</v>
      </c>
      <c r="AN166" s="19"/>
      <c r="AO166" s="19" t="s">
        <v>585</v>
      </c>
      <c r="AP166" s="19"/>
      <c r="AQ166" s="19"/>
      <c r="AR166" s="19"/>
      <c r="AS166" s="19" t="s">
        <v>499</v>
      </c>
      <c r="AT166" s="19" t="s">
        <v>495</v>
      </c>
      <c r="AU166" s="19" t="s">
        <v>1958</v>
      </c>
      <c r="AV166" s="22">
        <v>43835.408217592601</v>
      </c>
      <c r="AW166" s="19" t="s">
        <v>496</v>
      </c>
      <c r="AX166" s="19"/>
      <c r="AY166" s="19" t="s">
        <v>2440</v>
      </c>
      <c r="AZ166" s="22">
        <v>43846.627754629597</v>
      </c>
      <c r="BA166" s="19" t="s">
        <v>4296</v>
      </c>
      <c r="BB166" s="19" t="s">
        <v>498</v>
      </c>
      <c r="BC166" s="19" t="s">
        <v>499</v>
      </c>
      <c r="BD166" s="19"/>
      <c r="BE166" s="19"/>
      <c r="BF166" s="19" t="s">
        <v>500</v>
      </c>
      <c r="BG166" s="19"/>
      <c r="BH166" s="19"/>
      <c r="BI166" s="19"/>
    </row>
    <row r="167" spans="1:66" ht="24" customHeight="1">
      <c r="A167" s="19" t="s">
        <v>366</v>
      </c>
      <c r="B167" s="19" t="str">
        <f>VLOOKUP(A167,欧曼5月5日!B:C,2,FALSE)</f>
        <v>RCMFT006799202001040006</v>
      </c>
      <c r="C167" s="19"/>
      <c r="D167" s="19" t="s">
        <v>4297</v>
      </c>
      <c r="E167" s="19" t="s">
        <v>479</v>
      </c>
      <c r="F167" s="19" t="s">
        <v>480</v>
      </c>
      <c r="G167" s="19"/>
      <c r="H167" s="19" t="s">
        <v>4298</v>
      </c>
      <c r="I167" s="19" t="s">
        <v>4299</v>
      </c>
      <c r="J167" s="19" t="s">
        <v>4300</v>
      </c>
      <c r="K167" s="19" t="s">
        <v>4301</v>
      </c>
      <c r="L167" s="22">
        <v>43633</v>
      </c>
      <c r="M167" s="22">
        <v>43612</v>
      </c>
      <c r="N167" s="19">
        <v>105512</v>
      </c>
      <c r="O167" s="19"/>
      <c r="P167" s="19"/>
      <c r="Q167" s="22">
        <v>43833.635138888902</v>
      </c>
      <c r="R167" s="19" t="s">
        <v>485</v>
      </c>
      <c r="S167" s="19" t="s">
        <v>486</v>
      </c>
      <c r="T167" s="19"/>
      <c r="U167" s="19"/>
      <c r="V167" s="19"/>
      <c r="W167" s="19" t="s">
        <v>505</v>
      </c>
      <c r="X167" s="19" t="s">
        <v>38</v>
      </c>
      <c r="Y167" s="19" t="s">
        <v>95</v>
      </c>
      <c r="Z167" s="19">
        <v>95.76</v>
      </c>
      <c r="AA167" s="19">
        <v>2947.28</v>
      </c>
      <c r="AB167" s="19">
        <v>0</v>
      </c>
      <c r="AC167" s="19">
        <v>795.76559999999995</v>
      </c>
      <c r="AD167" s="19">
        <v>3838.8056000000001</v>
      </c>
      <c r="AE167" s="19" t="s">
        <v>14</v>
      </c>
      <c r="AF167" s="19" t="s">
        <v>11</v>
      </c>
      <c r="AG167" s="19" t="s">
        <v>488</v>
      </c>
      <c r="AH167" s="19"/>
      <c r="AI167" s="19" t="s">
        <v>507</v>
      </c>
      <c r="AJ167" s="7" t="s">
        <v>4302</v>
      </c>
      <c r="AK167" s="7" t="s">
        <v>3513</v>
      </c>
      <c r="AL167" s="19" t="s">
        <v>491</v>
      </c>
      <c r="AM167" s="19" t="s">
        <v>4303</v>
      </c>
      <c r="AN167" s="19"/>
      <c r="AO167" s="19" t="s">
        <v>511</v>
      </c>
      <c r="AP167" s="19"/>
      <c r="AQ167" s="19"/>
      <c r="AR167" s="19"/>
      <c r="AS167" s="19" t="s">
        <v>499</v>
      </c>
      <c r="AT167" s="19" t="s">
        <v>512</v>
      </c>
      <c r="AU167" s="19" t="s">
        <v>4298</v>
      </c>
      <c r="AV167" s="22">
        <v>43834.723668981504</v>
      </c>
      <c r="AW167" s="19" t="s">
        <v>496</v>
      </c>
      <c r="AX167" s="19"/>
      <c r="AY167" s="19" t="s">
        <v>2657</v>
      </c>
      <c r="AZ167" s="22">
        <v>43841.485891203702</v>
      </c>
      <c r="BA167" s="19" t="s">
        <v>4304</v>
      </c>
      <c r="BB167" s="19" t="s">
        <v>498</v>
      </c>
      <c r="BC167" s="19" t="s">
        <v>499</v>
      </c>
      <c r="BD167" s="19"/>
      <c r="BE167" s="19"/>
      <c r="BF167" s="19" t="s">
        <v>500</v>
      </c>
      <c r="BG167" s="19"/>
      <c r="BH167" s="19"/>
      <c r="BI167" s="19"/>
      <c r="BJ167" s="7"/>
      <c r="BK167" s="12" t="str">
        <f>VLOOKUP(B167,'3月'!C:L,9,FALSE)</f>
        <v>滑轮破损</v>
      </c>
      <c r="BL167" s="12">
        <f>VLOOKUP(B167,'3月'!C:J,8,FALSE)</f>
        <v>190512</v>
      </c>
      <c r="BM167" s="12" t="str">
        <f>VLOOKUP(B167,'3月'!C:L,10,FALSE)</f>
        <v>河北工厂</v>
      </c>
      <c r="BN167" s="12"/>
    </row>
    <row r="168" spans="1:66" ht="24" customHeight="1">
      <c r="A168" s="19" t="s">
        <v>4305</v>
      </c>
      <c r="B168" s="19" t="e">
        <f>VLOOKUP(A168,欧曼5月5日!B:C,2,FALSE)</f>
        <v>#N/A</v>
      </c>
      <c r="C168" s="19"/>
      <c r="D168" s="19" t="s">
        <v>4306</v>
      </c>
      <c r="E168" s="19" t="s">
        <v>479</v>
      </c>
      <c r="F168" s="19" t="s">
        <v>480</v>
      </c>
      <c r="G168" s="19"/>
      <c r="H168" s="19" t="s">
        <v>3481</v>
      </c>
      <c r="I168" s="19" t="s">
        <v>3482</v>
      </c>
      <c r="J168" s="19" t="s">
        <v>3483</v>
      </c>
      <c r="K168" s="19" t="s">
        <v>4307</v>
      </c>
      <c r="L168" s="22">
        <v>43606</v>
      </c>
      <c r="M168" s="22">
        <v>43555</v>
      </c>
      <c r="N168" s="19">
        <v>71615</v>
      </c>
      <c r="O168" s="19"/>
      <c r="P168" s="19"/>
      <c r="Q168" s="22">
        <v>43834.458888888897</v>
      </c>
      <c r="R168" s="19" t="s">
        <v>485</v>
      </c>
      <c r="S168" s="19" t="s">
        <v>486</v>
      </c>
      <c r="T168" s="19"/>
      <c r="U168" s="19"/>
      <c r="V168" s="19"/>
      <c r="W168" s="19" t="s">
        <v>545</v>
      </c>
      <c r="X168" s="19" t="s">
        <v>38</v>
      </c>
      <c r="Y168" s="19" t="s">
        <v>95</v>
      </c>
      <c r="Z168" s="19">
        <v>95.76</v>
      </c>
      <c r="AA168" s="19">
        <v>2947.28</v>
      </c>
      <c r="AB168" s="19">
        <v>0</v>
      </c>
      <c r="AC168" s="19">
        <v>795.76559999999995</v>
      </c>
      <c r="AD168" s="19">
        <v>3838.8056000000001</v>
      </c>
      <c r="AE168" s="19" t="s">
        <v>14</v>
      </c>
      <c r="AF168" s="19" t="s">
        <v>11</v>
      </c>
      <c r="AG168" s="19" t="s">
        <v>488</v>
      </c>
      <c r="AH168" s="19" t="s">
        <v>4308</v>
      </c>
      <c r="AI168" s="19" t="s">
        <v>547</v>
      </c>
      <c r="AJ168" s="7" t="s">
        <v>4309</v>
      </c>
      <c r="AK168" s="7" t="s">
        <v>3154</v>
      </c>
      <c r="AL168" s="19" t="s">
        <v>2764</v>
      </c>
      <c r="AM168" s="19" t="s">
        <v>4310</v>
      </c>
      <c r="AN168" s="19"/>
      <c r="AO168" s="19" t="s">
        <v>557</v>
      </c>
      <c r="AP168" s="19"/>
      <c r="AQ168" s="19"/>
      <c r="AR168" s="19"/>
      <c r="AS168" s="19" t="s">
        <v>494</v>
      </c>
      <c r="AT168" s="19" t="s">
        <v>495</v>
      </c>
      <c r="AU168" s="19" t="s">
        <v>3481</v>
      </c>
      <c r="AV168" s="22">
        <v>43834.690752314797</v>
      </c>
      <c r="AW168" s="19" t="s">
        <v>496</v>
      </c>
      <c r="AX168" s="19"/>
      <c r="AY168" s="19" t="s">
        <v>2657</v>
      </c>
      <c r="AZ168" s="22">
        <v>43841.488425925898</v>
      </c>
      <c r="BA168" s="19" t="s">
        <v>4311</v>
      </c>
      <c r="BB168" s="19" t="s">
        <v>498</v>
      </c>
      <c r="BC168" s="19" t="s">
        <v>499</v>
      </c>
      <c r="BD168" s="19"/>
      <c r="BE168" s="19"/>
      <c r="BF168" s="19" t="s">
        <v>500</v>
      </c>
      <c r="BG168" s="19"/>
      <c r="BH168" s="19"/>
      <c r="BI168" s="19"/>
    </row>
    <row r="169" spans="1:66" ht="24" customHeight="1">
      <c r="A169" s="19" t="s">
        <v>129</v>
      </c>
      <c r="B169" s="19" t="str">
        <f>VLOOKUP(A169,欧曼5月5日!B:C,2,FALSE)</f>
        <v>RCMFT006323202001040002</v>
      </c>
      <c r="C169" s="19"/>
      <c r="D169" s="19" t="s">
        <v>4312</v>
      </c>
      <c r="E169" s="19" t="s">
        <v>479</v>
      </c>
      <c r="F169" s="19" t="s">
        <v>480</v>
      </c>
      <c r="G169" s="19"/>
      <c r="H169" s="19" t="s">
        <v>1208</v>
      </c>
      <c r="I169" s="19" t="s">
        <v>1209</v>
      </c>
      <c r="J169" s="19" t="s">
        <v>1210</v>
      </c>
      <c r="K169" s="19" t="s">
        <v>1693</v>
      </c>
      <c r="L169" s="22">
        <v>43585</v>
      </c>
      <c r="M169" s="22">
        <v>43543</v>
      </c>
      <c r="N169" s="19">
        <v>46977</v>
      </c>
      <c r="O169" s="19"/>
      <c r="P169" s="19"/>
      <c r="Q169" s="22">
        <v>43834.613900463002</v>
      </c>
      <c r="R169" s="19" t="s">
        <v>485</v>
      </c>
      <c r="S169" s="19" t="s">
        <v>486</v>
      </c>
      <c r="T169" s="19"/>
      <c r="U169" s="19"/>
      <c r="V169" s="19"/>
      <c r="W169" s="19" t="s">
        <v>487</v>
      </c>
      <c r="X169" s="19" t="s">
        <v>13</v>
      </c>
      <c r="Y169" s="19" t="s">
        <v>12</v>
      </c>
      <c r="Z169" s="19">
        <v>123.48</v>
      </c>
      <c r="AA169" s="19">
        <v>453.46</v>
      </c>
      <c r="AB169" s="19">
        <v>0</v>
      </c>
      <c r="AC169" s="19">
        <v>122.4342</v>
      </c>
      <c r="AD169" s="19">
        <v>699.37419999999997</v>
      </c>
      <c r="AE169" s="19" t="s">
        <v>14</v>
      </c>
      <c r="AF169" s="19" t="s">
        <v>11</v>
      </c>
      <c r="AG169" s="19" t="s">
        <v>488</v>
      </c>
      <c r="AH169" s="19"/>
      <c r="AI169" s="19" t="s">
        <v>489</v>
      </c>
      <c r="AJ169" s="7" t="s">
        <v>4313</v>
      </c>
      <c r="AK169" s="7" t="s">
        <v>3154</v>
      </c>
      <c r="AL169" s="19" t="s">
        <v>1213</v>
      </c>
      <c r="AM169" s="19" t="s">
        <v>1695</v>
      </c>
      <c r="AN169" s="19"/>
      <c r="AO169" s="19" t="s">
        <v>537</v>
      </c>
      <c r="AP169" s="19"/>
      <c r="AQ169" s="19"/>
      <c r="AR169" s="19"/>
      <c r="AS169" s="19" t="s">
        <v>494</v>
      </c>
      <c r="AT169" s="19" t="s">
        <v>512</v>
      </c>
      <c r="AU169" s="19" t="s">
        <v>1208</v>
      </c>
      <c r="AV169" s="22">
        <v>43834.679976851803</v>
      </c>
      <c r="AW169" s="19" t="s">
        <v>496</v>
      </c>
      <c r="AX169" s="19"/>
      <c r="AY169" s="19" t="s">
        <v>2594</v>
      </c>
      <c r="AZ169" s="22">
        <v>43840.597372685203</v>
      </c>
      <c r="BA169" s="19" t="s">
        <v>4314</v>
      </c>
      <c r="BB169" s="19" t="s">
        <v>498</v>
      </c>
      <c r="BC169" s="19" t="s">
        <v>499</v>
      </c>
      <c r="BD169" s="19"/>
      <c r="BE169" s="19"/>
      <c r="BF169" s="19" t="s">
        <v>500</v>
      </c>
      <c r="BG169" s="19"/>
      <c r="BH169" s="19"/>
      <c r="BI169" s="19"/>
      <c r="BJ169" s="7"/>
      <c r="BK169" s="12" t="str">
        <f>VLOOKUP(B169,'3月'!C:L,9,FALSE)</f>
        <v>气悬浮失效</v>
      </c>
      <c r="BL169" s="12"/>
      <c r="BM169" s="12" t="str">
        <f>VLOOKUP(B169,'3月'!C:L,10,FALSE)</f>
        <v>安路普</v>
      </c>
      <c r="BN169" s="12"/>
    </row>
    <row r="170" spans="1:66" ht="24" customHeight="1">
      <c r="A170" s="19" t="s">
        <v>4315</v>
      </c>
      <c r="B170" s="19" t="e">
        <f>VLOOKUP(A170,欧曼5月5日!B:C,2,FALSE)</f>
        <v>#N/A</v>
      </c>
      <c r="C170" s="19"/>
      <c r="D170" s="19" t="s">
        <v>4316</v>
      </c>
      <c r="E170" s="19" t="s">
        <v>479</v>
      </c>
      <c r="F170" s="19" t="s">
        <v>480</v>
      </c>
      <c r="G170" s="19"/>
      <c r="H170" s="19" t="s">
        <v>1807</v>
      </c>
      <c r="I170" s="19" t="s">
        <v>1808</v>
      </c>
      <c r="J170" s="19" t="s">
        <v>1809</v>
      </c>
      <c r="K170" s="19" t="s">
        <v>4317</v>
      </c>
      <c r="L170" s="22">
        <v>43635</v>
      </c>
      <c r="M170" s="22">
        <v>43092</v>
      </c>
      <c r="N170" s="19">
        <v>20762</v>
      </c>
      <c r="O170" s="19"/>
      <c r="P170" s="19"/>
      <c r="Q170" s="22">
        <v>43833.438993055599</v>
      </c>
      <c r="R170" s="19" t="s">
        <v>485</v>
      </c>
      <c r="S170" s="19" t="s">
        <v>544</v>
      </c>
      <c r="T170" s="19"/>
      <c r="U170" s="19"/>
      <c r="V170" s="19"/>
      <c r="W170" s="19" t="s">
        <v>505</v>
      </c>
      <c r="X170" s="19" t="s">
        <v>38</v>
      </c>
      <c r="Y170" s="19" t="s">
        <v>71</v>
      </c>
      <c r="Z170" s="19">
        <v>79.38</v>
      </c>
      <c r="AA170" s="19">
        <v>1428.42</v>
      </c>
      <c r="AB170" s="19">
        <v>0</v>
      </c>
      <c r="AC170" s="19">
        <v>385.67340000000002</v>
      </c>
      <c r="AD170" s="19">
        <v>1893.4734000000001</v>
      </c>
      <c r="AE170" s="19" t="s">
        <v>14</v>
      </c>
      <c r="AF170" s="19" t="s">
        <v>11</v>
      </c>
      <c r="AG170" s="19" t="s">
        <v>488</v>
      </c>
      <c r="AH170" s="19"/>
      <c r="AI170" s="19" t="s">
        <v>507</v>
      </c>
      <c r="AJ170" s="7" t="s">
        <v>4318</v>
      </c>
      <c r="AK170" s="7" t="s">
        <v>3513</v>
      </c>
      <c r="AL170" s="19" t="s">
        <v>644</v>
      </c>
      <c r="AM170" s="19" t="s">
        <v>4319</v>
      </c>
      <c r="AN170" s="19"/>
      <c r="AO170" s="19" t="s">
        <v>711</v>
      </c>
      <c r="AP170" s="19"/>
      <c r="AQ170" s="19"/>
      <c r="AR170" s="19"/>
      <c r="AS170" s="19" t="s">
        <v>494</v>
      </c>
      <c r="AT170" s="19" t="s">
        <v>495</v>
      </c>
      <c r="AU170" s="19" t="s">
        <v>1807</v>
      </c>
      <c r="AV170" s="22">
        <v>43834.605474536998</v>
      </c>
      <c r="AW170" s="19" t="s">
        <v>496</v>
      </c>
      <c r="AX170" s="19"/>
      <c r="AY170" s="19" t="s">
        <v>2594</v>
      </c>
      <c r="AZ170" s="22">
        <v>43842.7166319444</v>
      </c>
      <c r="BA170" s="19" t="s">
        <v>4320</v>
      </c>
      <c r="BB170" s="19" t="s">
        <v>498</v>
      </c>
      <c r="BC170" s="19" t="s">
        <v>499</v>
      </c>
      <c r="BD170" s="19"/>
      <c r="BE170" s="19"/>
      <c r="BF170" s="19" t="s">
        <v>500</v>
      </c>
      <c r="BG170" s="19"/>
      <c r="BH170" s="19"/>
      <c r="BI170" s="19"/>
    </row>
    <row r="171" spans="1:66" ht="24" customHeight="1">
      <c r="A171" s="19" t="s">
        <v>4321</v>
      </c>
      <c r="B171" s="19" t="e">
        <f>VLOOKUP(A171,欧曼5月5日!B:C,2,FALSE)</f>
        <v>#N/A</v>
      </c>
      <c r="C171" s="19"/>
      <c r="D171" s="19" t="s">
        <v>4322</v>
      </c>
      <c r="E171" s="19" t="s">
        <v>479</v>
      </c>
      <c r="F171" s="19" t="s">
        <v>480</v>
      </c>
      <c r="G171" s="19"/>
      <c r="H171" s="19" t="s">
        <v>736</v>
      </c>
      <c r="I171" s="19" t="s">
        <v>737</v>
      </c>
      <c r="J171" s="19" t="s">
        <v>738</v>
      </c>
      <c r="K171" s="19" t="s">
        <v>4323</v>
      </c>
      <c r="L171" s="22">
        <v>43556</v>
      </c>
      <c r="M171" s="22">
        <v>43538</v>
      </c>
      <c r="N171" s="19">
        <v>92803</v>
      </c>
      <c r="O171" s="19"/>
      <c r="P171" s="19"/>
      <c r="Q171" s="22">
        <v>43833.650439814803</v>
      </c>
      <c r="R171" s="19" t="s">
        <v>485</v>
      </c>
      <c r="S171" s="19" t="s">
        <v>486</v>
      </c>
      <c r="T171" s="19" t="s">
        <v>3101</v>
      </c>
      <c r="U171" s="19"/>
      <c r="V171" s="19"/>
      <c r="W171" s="19" t="s">
        <v>487</v>
      </c>
      <c r="X171" s="19" t="s">
        <v>38</v>
      </c>
      <c r="Y171" s="19" t="s">
        <v>100</v>
      </c>
      <c r="Z171" s="19">
        <v>111.72</v>
      </c>
      <c r="AA171" s="19">
        <v>0</v>
      </c>
      <c r="AB171" s="19">
        <v>0</v>
      </c>
      <c r="AC171" s="19">
        <v>0</v>
      </c>
      <c r="AD171" s="19">
        <v>111.72</v>
      </c>
      <c r="AE171" s="19" t="s">
        <v>14</v>
      </c>
      <c r="AF171" s="19" t="s">
        <v>11</v>
      </c>
      <c r="AG171" s="19" t="s">
        <v>488</v>
      </c>
      <c r="AH171" s="19"/>
      <c r="AI171" s="19" t="s">
        <v>489</v>
      </c>
      <c r="AJ171" s="7" t="s">
        <v>4324</v>
      </c>
      <c r="AK171" s="7" t="s">
        <v>3154</v>
      </c>
      <c r="AL171" s="19" t="s">
        <v>665</v>
      </c>
      <c r="AM171" s="19" t="s">
        <v>4325</v>
      </c>
      <c r="AN171" s="19"/>
      <c r="AO171" s="19" t="s">
        <v>493</v>
      </c>
      <c r="AP171" s="19"/>
      <c r="AQ171" s="19"/>
      <c r="AR171" s="19"/>
      <c r="AS171" s="19" t="s">
        <v>494</v>
      </c>
      <c r="AT171" s="19" t="s">
        <v>512</v>
      </c>
      <c r="AU171" s="19" t="s">
        <v>736</v>
      </c>
      <c r="AV171" s="22">
        <v>43834.580208333296</v>
      </c>
      <c r="AW171" s="19" t="s">
        <v>496</v>
      </c>
      <c r="AX171" s="19"/>
      <c r="AY171" s="19" t="s">
        <v>2594</v>
      </c>
      <c r="AZ171" s="22">
        <v>43842.8449189815</v>
      </c>
      <c r="BA171" s="19" t="s">
        <v>4326</v>
      </c>
      <c r="BB171" s="19" t="s">
        <v>498</v>
      </c>
      <c r="BC171" s="19" t="s">
        <v>499</v>
      </c>
      <c r="BD171" s="19"/>
      <c r="BE171" s="19"/>
      <c r="BF171" s="19" t="s">
        <v>500</v>
      </c>
      <c r="BG171" s="19"/>
      <c r="BH171" s="19"/>
      <c r="BI171" s="19"/>
    </row>
    <row r="172" spans="1:66" ht="24" customHeight="1">
      <c r="A172" s="19" t="s">
        <v>96</v>
      </c>
      <c r="B172" s="19" t="str">
        <f>VLOOKUP(A172,欧曼5月5日!B:C,2,FALSE)</f>
        <v>RCMFT009861202001040002</v>
      </c>
      <c r="C172" s="19"/>
      <c r="D172" s="19" t="s">
        <v>4327</v>
      </c>
      <c r="E172" s="19" t="s">
        <v>479</v>
      </c>
      <c r="F172" s="19" t="s">
        <v>480</v>
      </c>
      <c r="G172" s="19"/>
      <c r="H172" s="19" t="s">
        <v>4328</v>
      </c>
      <c r="I172" s="19" t="s">
        <v>4329</v>
      </c>
      <c r="J172" s="19" t="s">
        <v>4330</v>
      </c>
      <c r="K172" s="19" t="s">
        <v>4331</v>
      </c>
      <c r="L172" s="22">
        <v>43488</v>
      </c>
      <c r="M172" s="22">
        <v>43400</v>
      </c>
      <c r="N172" s="19">
        <v>92206</v>
      </c>
      <c r="O172" s="19"/>
      <c r="P172" s="19"/>
      <c r="Q172" s="22">
        <v>43834.3389930556</v>
      </c>
      <c r="R172" s="19" t="s">
        <v>485</v>
      </c>
      <c r="S172" s="19" t="s">
        <v>486</v>
      </c>
      <c r="T172" s="19" t="s">
        <v>3101</v>
      </c>
      <c r="U172" s="19"/>
      <c r="V172" s="19"/>
      <c r="W172" s="19" t="s">
        <v>609</v>
      </c>
      <c r="X172" s="19" t="s">
        <v>38</v>
      </c>
      <c r="Y172" s="19" t="s">
        <v>37</v>
      </c>
      <c r="Z172" s="19">
        <v>95.76</v>
      </c>
      <c r="AA172" s="19">
        <v>2507</v>
      </c>
      <c r="AB172" s="19">
        <v>0</v>
      </c>
      <c r="AC172" s="19">
        <v>676.89</v>
      </c>
      <c r="AD172" s="19">
        <v>3279.65</v>
      </c>
      <c r="AE172" s="19" t="s">
        <v>14</v>
      </c>
      <c r="AF172" s="19" t="s">
        <v>11</v>
      </c>
      <c r="AG172" s="19" t="s">
        <v>488</v>
      </c>
      <c r="AH172" s="19" t="s">
        <v>4332</v>
      </c>
      <c r="AI172" s="19" t="s">
        <v>612</v>
      </c>
      <c r="AJ172" s="7" t="s">
        <v>4333</v>
      </c>
      <c r="AK172" s="8" t="s">
        <v>3154</v>
      </c>
      <c r="AL172" s="19" t="s">
        <v>665</v>
      </c>
      <c r="AM172" s="19" t="s">
        <v>4334</v>
      </c>
      <c r="AN172" s="19" t="s">
        <v>523</v>
      </c>
      <c r="AO172" s="19" t="s">
        <v>2276</v>
      </c>
      <c r="AP172" s="19"/>
      <c r="AQ172" s="19"/>
      <c r="AR172" s="19"/>
      <c r="AS172" s="19" t="s">
        <v>494</v>
      </c>
      <c r="AT172" s="19" t="s">
        <v>512</v>
      </c>
      <c r="AU172" s="19" t="s">
        <v>4328</v>
      </c>
      <c r="AV172" s="22">
        <v>43834.563993055599</v>
      </c>
      <c r="AW172" s="19" t="s">
        <v>496</v>
      </c>
      <c r="AX172" s="19"/>
      <c r="AY172" s="19" t="s">
        <v>2594</v>
      </c>
      <c r="AZ172" s="22">
        <v>43842.828287037002</v>
      </c>
      <c r="BA172" s="19" t="s">
        <v>4335</v>
      </c>
      <c r="BB172" s="19" t="s">
        <v>498</v>
      </c>
      <c r="BC172" s="19" t="s">
        <v>499</v>
      </c>
      <c r="BD172" s="19"/>
      <c r="BE172" s="19"/>
      <c r="BF172" s="19" t="s">
        <v>500</v>
      </c>
      <c r="BG172" s="19"/>
      <c r="BH172" s="19"/>
      <c r="BI172" s="19"/>
      <c r="BJ172" s="7"/>
      <c r="BK172" s="12" t="str">
        <f>VLOOKUP(B172,'3月'!C:L,9,FALSE)</f>
        <v>气悬浮失效</v>
      </c>
      <c r="BL172" s="12"/>
      <c r="BM172" s="12" t="str">
        <f>VLOOKUP(B172,'3月'!C:L,10,FALSE)</f>
        <v>河北/安路普</v>
      </c>
      <c r="BN172" s="12"/>
    </row>
    <row r="173" spans="1:66" ht="24" customHeight="1">
      <c r="A173" s="19" t="s">
        <v>4336</v>
      </c>
      <c r="B173" s="19" t="e">
        <f>VLOOKUP(A173,欧曼5月5日!B:C,2,FALSE)</f>
        <v>#N/A</v>
      </c>
      <c r="C173" s="19"/>
      <c r="D173" s="19" t="s">
        <v>4337</v>
      </c>
      <c r="E173" s="19" t="s">
        <v>628</v>
      </c>
      <c r="F173" s="19" t="s">
        <v>480</v>
      </c>
      <c r="G173" s="19"/>
      <c r="H173" s="19" t="s">
        <v>1712</v>
      </c>
      <c r="I173" s="19" t="s">
        <v>1713</v>
      </c>
      <c r="J173" s="19" t="s">
        <v>1714</v>
      </c>
      <c r="K173" s="19" t="s">
        <v>4338</v>
      </c>
      <c r="L173" s="22">
        <v>43679</v>
      </c>
      <c r="M173" s="22">
        <v>43641</v>
      </c>
      <c r="N173" s="19">
        <v>25716</v>
      </c>
      <c r="O173" s="19"/>
      <c r="P173" s="19"/>
      <c r="Q173" s="22">
        <v>43830.662499999999</v>
      </c>
      <c r="R173" s="19" t="s">
        <v>485</v>
      </c>
      <c r="S173" s="19" t="s">
        <v>544</v>
      </c>
      <c r="T173" s="19"/>
      <c r="U173" s="19"/>
      <c r="V173" s="19"/>
      <c r="W173" s="19" t="s">
        <v>1035</v>
      </c>
      <c r="X173" s="19" t="s">
        <v>38</v>
      </c>
      <c r="Y173" s="19" t="s">
        <v>68</v>
      </c>
      <c r="Z173" s="19">
        <v>123.48</v>
      </c>
      <c r="AA173" s="19">
        <v>0</v>
      </c>
      <c r="AB173" s="19">
        <v>0</v>
      </c>
      <c r="AC173" s="19">
        <v>0</v>
      </c>
      <c r="AD173" s="19">
        <v>123.48</v>
      </c>
      <c r="AE173" s="19" t="s">
        <v>14</v>
      </c>
      <c r="AF173" s="19" t="s">
        <v>11</v>
      </c>
      <c r="AG173" s="19" t="s">
        <v>488</v>
      </c>
      <c r="AH173" s="19"/>
      <c r="AI173" s="19" t="s">
        <v>1036</v>
      </c>
      <c r="AJ173" s="7" t="s">
        <v>4339</v>
      </c>
      <c r="AK173" s="7" t="s">
        <v>4340</v>
      </c>
      <c r="AL173" s="19" t="s">
        <v>491</v>
      </c>
      <c r="AM173" s="19" t="s">
        <v>4341</v>
      </c>
      <c r="AN173" s="19"/>
      <c r="AO173" s="19" t="s">
        <v>1717</v>
      </c>
      <c r="AP173" s="19"/>
      <c r="AQ173" s="19" t="s">
        <v>4342</v>
      </c>
      <c r="AR173" s="19"/>
      <c r="AS173" s="19" t="s">
        <v>494</v>
      </c>
      <c r="AT173" s="19" t="s">
        <v>512</v>
      </c>
      <c r="AU173" s="19" t="s">
        <v>1712</v>
      </c>
      <c r="AV173" s="22">
        <v>43834.559236111098</v>
      </c>
      <c r="AW173" s="19" t="s">
        <v>496</v>
      </c>
      <c r="AX173" s="19"/>
      <c r="AY173" s="19" t="s">
        <v>2594</v>
      </c>
      <c r="AZ173" s="22">
        <v>43843.621087963002</v>
      </c>
      <c r="BA173" s="19" t="s">
        <v>4343</v>
      </c>
      <c r="BB173" s="19" t="s">
        <v>498</v>
      </c>
      <c r="BC173" s="19" t="s">
        <v>499</v>
      </c>
      <c r="BD173" s="19"/>
      <c r="BE173" s="19"/>
      <c r="BF173" s="19" t="s">
        <v>500</v>
      </c>
      <c r="BG173" s="19"/>
      <c r="BH173" s="19"/>
      <c r="BI173" s="19"/>
    </row>
    <row r="174" spans="1:66" ht="24" customHeight="1">
      <c r="A174" s="19" t="s">
        <v>4344</v>
      </c>
      <c r="B174" s="19" t="e">
        <f>VLOOKUP(A174,欧曼5月5日!B:C,2,FALSE)</f>
        <v>#N/A</v>
      </c>
      <c r="C174" s="19"/>
      <c r="D174" s="19" t="s">
        <v>4345</v>
      </c>
      <c r="E174" s="19" t="s">
        <v>628</v>
      </c>
      <c r="F174" s="19" t="s">
        <v>480</v>
      </c>
      <c r="G174" s="19"/>
      <c r="H174" s="19" t="s">
        <v>4248</v>
      </c>
      <c r="I174" s="19" t="s">
        <v>4249</v>
      </c>
      <c r="J174" s="19" t="s">
        <v>4250</v>
      </c>
      <c r="K174" s="19" t="s">
        <v>4346</v>
      </c>
      <c r="L174" s="22">
        <v>43781</v>
      </c>
      <c r="M174" s="22">
        <v>43385</v>
      </c>
      <c r="N174" s="19">
        <v>10756</v>
      </c>
      <c r="O174" s="19"/>
      <c r="P174" s="19"/>
      <c r="Q174" s="22">
        <v>43810.740057870396</v>
      </c>
      <c r="R174" s="19" t="s">
        <v>485</v>
      </c>
      <c r="S174" s="19" t="s">
        <v>486</v>
      </c>
      <c r="T174" s="19"/>
      <c r="U174" s="19"/>
      <c r="V174" s="19"/>
      <c r="W174" s="19" t="s">
        <v>609</v>
      </c>
      <c r="X174" s="19" t="s">
        <v>38</v>
      </c>
      <c r="Y174" s="19" t="s">
        <v>71</v>
      </c>
      <c r="Z174" s="19">
        <v>105.84</v>
      </c>
      <c r="AA174" s="19">
        <v>1428.42</v>
      </c>
      <c r="AB174" s="19">
        <v>0</v>
      </c>
      <c r="AC174" s="19">
        <v>385.67340000000002</v>
      </c>
      <c r="AD174" s="19">
        <v>1919.9333999999999</v>
      </c>
      <c r="AE174" s="19" t="s">
        <v>14</v>
      </c>
      <c r="AF174" s="19" t="s">
        <v>11</v>
      </c>
      <c r="AG174" s="19" t="s">
        <v>488</v>
      </c>
      <c r="AH174" s="19" t="s">
        <v>4347</v>
      </c>
      <c r="AI174" s="19" t="s">
        <v>612</v>
      </c>
      <c r="AJ174" s="7" t="s">
        <v>4348</v>
      </c>
      <c r="AK174" s="7" t="s">
        <v>3154</v>
      </c>
      <c r="AL174" s="19" t="s">
        <v>4253</v>
      </c>
      <c r="AM174" s="19" t="s">
        <v>4349</v>
      </c>
      <c r="AN174" s="19"/>
      <c r="AO174" s="19" t="s">
        <v>675</v>
      </c>
      <c r="AP174" s="19"/>
      <c r="AQ174" s="19"/>
      <c r="AR174" s="19"/>
      <c r="AS174" s="19" t="s">
        <v>494</v>
      </c>
      <c r="AT174" s="19" t="s">
        <v>495</v>
      </c>
      <c r="AU174" s="19" t="s">
        <v>4350</v>
      </c>
      <c r="AV174" s="22">
        <v>43834.513182870403</v>
      </c>
      <c r="AW174" s="19" t="s">
        <v>496</v>
      </c>
      <c r="AX174" s="19"/>
      <c r="AY174" s="19" t="s">
        <v>2594</v>
      </c>
      <c r="AZ174" s="22">
        <v>43841.6716087963</v>
      </c>
      <c r="BA174" s="19" t="s">
        <v>4351</v>
      </c>
      <c r="BB174" s="19" t="s">
        <v>498</v>
      </c>
      <c r="BC174" s="19" t="s">
        <v>499</v>
      </c>
      <c r="BD174" s="19"/>
      <c r="BE174" s="19"/>
      <c r="BF174" s="19" t="s">
        <v>500</v>
      </c>
      <c r="BG174" s="19"/>
      <c r="BH174" s="19"/>
      <c r="BI174" s="19"/>
    </row>
    <row r="175" spans="1:66" ht="24" customHeight="1">
      <c r="A175" s="19" t="s">
        <v>384</v>
      </c>
      <c r="B175" s="19" t="str">
        <f>VLOOKUP(A175,欧曼5月5日!B:C,2,FALSE)</f>
        <v>RCMFT004892202001030002</v>
      </c>
      <c r="C175" s="19"/>
      <c r="D175" s="19" t="s">
        <v>4352</v>
      </c>
      <c r="E175" s="19" t="s">
        <v>479</v>
      </c>
      <c r="F175" s="19" t="s">
        <v>480</v>
      </c>
      <c r="G175" s="19"/>
      <c r="H175" s="19" t="s">
        <v>501</v>
      </c>
      <c r="I175" s="19" t="s">
        <v>502</v>
      </c>
      <c r="J175" s="19" t="s">
        <v>503</v>
      </c>
      <c r="K175" s="19" t="s">
        <v>4353</v>
      </c>
      <c r="L175" s="22">
        <v>43413</v>
      </c>
      <c r="M175" s="22">
        <v>43403</v>
      </c>
      <c r="N175" s="19">
        <v>184153</v>
      </c>
      <c r="O175" s="19"/>
      <c r="P175" s="19"/>
      <c r="Q175" s="22">
        <v>43831.419351851902</v>
      </c>
      <c r="R175" s="19" t="s">
        <v>485</v>
      </c>
      <c r="S175" s="19" t="s">
        <v>486</v>
      </c>
      <c r="T175" s="19"/>
      <c r="U175" s="19"/>
      <c r="V175" s="19"/>
      <c r="W175" s="19" t="s">
        <v>505</v>
      </c>
      <c r="X175" s="19" t="s">
        <v>233</v>
      </c>
      <c r="Y175" s="19" t="s">
        <v>232</v>
      </c>
      <c r="Z175" s="19">
        <v>223.44</v>
      </c>
      <c r="AA175" s="19">
        <v>265.44</v>
      </c>
      <c r="AB175" s="19">
        <v>0</v>
      </c>
      <c r="AC175" s="19">
        <v>71.668800000000005</v>
      </c>
      <c r="AD175" s="19">
        <v>560.54880000000003</v>
      </c>
      <c r="AE175" s="19" t="s">
        <v>14</v>
      </c>
      <c r="AF175" s="19" t="s">
        <v>11</v>
      </c>
      <c r="AG175" s="19" t="s">
        <v>488</v>
      </c>
      <c r="AH175" s="19" t="s">
        <v>4354</v>
      </c>
      <c r="AI175" s="19" t="s">
        <v>507</v>
      </c>
      <c r="AJ175" s="7" t="s">
        <v>4355</v>
      </c>
      <c r="AK175" s="7" t="s">
        <v>3513</v>
      </c>
      <c r="AL175" s="19" t="s">
        <v>567</v>
      </c>
      <c r="AM175" s="19" t="s">
        <v>4356</v>
      </c>
      <c r="AN175" s="19"/>
      <c r="AO175" s="19" t="s">
        <v>511</v>
      </c>
      <c r="AP175" s="19"/>
      <c r="AQ175" s="19"/>
      <c r="AR175" s="19"/>
      <c r="AS175" s="19" t="s">
        <v>499</v>
      </c>
      <c r="AT175" s="19" t="s">
        <v>512</v>
      </c>
      <c r="AU175" s="19" t="s">
        <v>501</v>
      </c>
      <c r="AV175" s="22">
        <v>43833.844780092601</v>
      </c>
      <c r="AW175" s="19" t="s">
        <v>496</v>
      </c>
      <c r="AX175" s="19"/>
      <c r="AY175" s="19" t="s">
        <v>4020</v>
      </c>
      <c r="AZ175" s="22">
        <v>43843.427013888897</v>
      </c>
      <c r="BA175" s="19" t="s">
        <v>4357</v>
      </c>
      <c r="BB175" s="19" t="s">
        <v>498</v>
      </c>
      <c r="BC175" s="19" t="s">
        <v>499</v>
      </c>
      <c r="BD175" s="19"/>
      <c r="BE175" s="19"/>
      <c r="BF175" s="19" t="s">
        <v>500</v>
      </c>
      <c r="BG175" s="19"/>
      <c r="BH175" s="19"/>
      <c r="BI175" s="19"/>
      <c r="BJ175" s="7"/>
      <c r="BK175" s="12" t="str">
        <f>VLOOKUP(B175,'3月'!C:L,9,FALSE)</f>
        <v>松旷</v>
      </c>
      <c r="BL175" s="12"/>
      <c r="BM175" s="12" t="str">
        <f>VLOOKUP(B175,'3月'!C:L,10,FALSE)</f>
        <v>天津/河北</v>
      </c>
      <c r="BN175" s="12"/>
    </row>
    <row r="176" spans="1:66" ht="24" customHeight="1">
      <c r="A176" s="19" t="s">
        <v>4358</v>
      </c>
      <c r="B176" s="19" t="e">
        <f>VLOOKUP(A176,欧曼5月5日!B:C,2,FALSE)</f>
        <v>#N/A</v>
      </c>
      <c r="C176" s="19"/>
      <c r="D176" s="19" t="s">
        <v>4359</v>
      </c>
      <c r="E176" s="19" t="s">
        <v>479</v>
      </c>
      <c r="F176" s="19" t="s">
        <v>480</v>
      </c>
      <c r="G176" s="19"/>
      <c r="H176" s="19" t="s">
        <v>979</v>
      </c>
      <c r="I176" s="19" t="s">
        <v>980</v>
      </c>
      <c r="J176" s="19" t="s">
        <v>981</v>
      </c>
      <c r="K176" s="19" t="s">
        <v>4360</v>
      </c>
      <c r="L176" s="22">
        <v>43706</v>
      </c>
      <c r="M176" s="22">
        <v>43697</v>
      </c>
      <c r="N176" s="19">
        <v>47024</v>
      </c>
      <c r="O176" s="19"/>
      <c r="P176" s="19"/>
      <c r="Q176" s="22">
        <v>43832.354745370401</v>
      </c>
      <c r="R176" s="19" t="s">
        <v>485</v>
      </c>
      <c r="S176" s="19" t="s">
        <v>486</v>
      </c>
      <c r="T176" s="19"/>
      <c r="U176" s="19"/>
      <c r="V176" s="19"/>
      <c r="W176" s="19" t="s">
        <v>545</v>
      </c>
      <c r="X176" s="19" t="s">
        <v>13</v>
      </c>
      <c r="Y176" s="19" t="s">
        <v>12</v>
      </c>
      <c r="Z176" s="19">
        <v>246.96</v>
      </c>
      <c r="AA176" s="19">
        <v>453.46</v>
      </c>
      <c r="AB176" s="19">
        <v>0</v>
      </c>
      <c r="AC176" s="19">
        <v>122.4342</v>
      </c>
      <c r="AD176" s="19">
        <v>822.85419999999999</v>
      </c>
      <c r="AE176" s="19" t="s">
        <v>14</v>
      </c>
      <c r="AF176" s="19" t="s">
        <v>11</v>
      </c>
      <c r="AG176" s="19" t="s">
        <v>488</v>
      </c>
      <c r="AH176" s="19"/>
      <c r="AI176" s="19" t="s">
        <v>547</v>
      </c>
      <c r="AJ176" s="7" t="s">
        <v>4361</v>
      </c>
      <c r="AK176" s="7" t="s">
        <v>3154</v>
      </c>
      <c r="AL176" s="19" t="s">
        <v>535</v>
      </c>
      <c r="AM176" s="19" t="s">
        <v>4362</v>
      </c>
      <c r="AN176" s="19"/>
      <c r="AO176" s="19" t="s">
        <v>524</v>
      </c>
      <c r="AP176" s="19"/>
      <c r="AQ176" s="19"/>
      <c r="AR176" s="19"/>
      <c r="AS176" s="19" t="s">
        <v>494</v>
      </c>
      <c r="AT176" s="19" t="s">
        <v>495</v>
      </c>
      <c r="AU176" s="19" t="s">
        <v>985</v>
      </c>
      <c r="AV176" s="22">
        <v>43833.799733796302</v>
      </c>
      <c r="AW176" s="19" t="s">
        <v>496</v>
      </c>
      <c r="AX176" s="19"/>
      <c r="AY176" s="19" t="s">
        <v>4020</v>
      </c>
      <c r="AZ176" s="22">
        <v>43843.449490740699</v>
      </c>
      <c r="BA176" s="19" t="s">
        <v>4363</v>
      </c>
      <c r="BB176" s="19" t="s">
        <v>498</v>
      </c>
      <c r="BC176" s="19" t="s">
        <v>499</v>
      </c>
      <c r="BD176" s="19"/>
      <c r="BE176" s="19"/>
      <c r="BF176" s="19" t="s">
        <v>500</v>
      </c>
      <c r="BG176" s="19"/>
      <c r="BH176" s="19"/>
      <c r="BI176" s="19"/>
    </row>
    <row r="177" spans="1:66" ht="24" customHeight="1">
      <c r="A177" s="19" t="s">
        <v>4364</v>
      </c>
      <c r="B177" s="19" t="e">
        <f>VLOOKUP(A177,欧曼5月5日!B:C,2,FALSE)</f>
        <v>#N/A</v>
      </c>
      <c r="C177" s="19"/>
      <c r="D177" s="19" t="s">
        <v>4365</v>
      </c>
      <c r="E177" s="19" t="s">
        <v>628</v>
      </c>
      <c r="F177" s="19" t="s">
        <v>480</v>
      </c>
      <c r="G177" s="19"/>
      <c r="H177" s="19" t="s">
        <v>819</v>
      </c>
      <c r="I177" s="19" t="s">
        <v>820</v>
      </c>
      <c r="J177" s="19" t="s">
        <v>821</v>
      </c>
      <c r="K177" s="19" t="s">
        <v>4366</v>
      </c>
      <c r="L177" s="22">
        <v>43774</v>
      </c>
      <c r="M177" s="22">
        <v>43631</v>
      </c>
      <c r="N177" s="19">
        <v>21620</v>
      </c>
      <c r="O177" s="19"/>
      <c r="P177" s="19"/>
      <c r="Q177" s="22">
        <v>43819.458333333299</v>
      </c>
      <c r="R177" s="19" t="s">
        <v>485</v>
      </c>
      <c r="S177" s="19" t="s">
        <v>544</v>
      </c>
      <c r="T177" s="19"/>
      <c r="U177" s="19"/>
      <c r="V177" s="19"/>
      <c r="W177" s="19" t="s">
        <v>609</v>
      </c>
      <c r="X177" s="19" t="s">
        <v>38</v>
      </c>
      <c r="Y177" s="19" t="s">
        <v>68</v>
      </c>
      <c r="Z177" s="19">
        <v>0</v>
      </c>
      <c r="AA177" s="19">
        <v>24.4</v>
      </c>
      <c r="AB177" s="19">
        <v>180</v>
      </c>
      <c r="AC177" s="19">
        <v>6.5880000000000001</v>
      </c>
      <c r="AD177" s="19">
        <v>210.988</v>
      </c>
      <c r="AE177" s="19" t="s">
        <v>14</v>
      </c>
      <c r="AF177" s="19" t="s">
        <v>11</v>
      </c>
      <c r="AG177" s="19" t="s">
        <v>488</v>
      </c>
      <c r="AH177" s="19" t="s">
        <v>886</v>
      </c>
      <c r="AI177" s="19" t="s">
        <v>612</v>
      </c>
      <c r="AJ177" s="7" t="s">
        <v>824</v>
      </c>
      <c r="AK177" s="7" t="s">
        <v>4367</v>
      </c>
      <c r="AL177" s="19" t="s">
        <v>825</v>
      </c>
      <c r="AM177" s="19" t="s">
        <v>4368</v>
      </c>
      <c r="AN177" s="19"/>
      <c r="AO177" s="19" t="s">
        <v>657</v>
      </c>
      <c r="AP177" s="19"/>
      <c r="AQ177" s="7" t="s">
        <v>827</v>
      </c>
      <c r="AR177" s="19"/>
      <c r="AS177" s="19" t="s">
        <v>494</v>
      </c>
      <c r="AT177" s="19" t="s">
        <v>512</v>
      </c>
      <c r="AU177" s="19" t="s">
        <v>819</v>
      </c>
      <c r="AV177" s="22">
        <v>43833.782256944403</v>
      </c>
      <c r="AW177" s="19" t="s">
        <v>496</v>
      </c>
      <c r="AX177" s="19"/>
      <c r="AY177" s="19" t="s">
        <v>4020</v>
      </c>
      <c r="AZ177" s="22">
        <v>43843.460636574098</v>
      </c>
      <c r="BA177" s="19" t="s">
        <v>4369</v>
      </c>
      <c r="BB177" s="19" t="s">
        <v>498</v>
      </c>
      <c r="BC177" s="19" t="s">
        <v>499</v>
      </c>
      <c r="BD177" s="19"/>
      <c r="BE177" s="19"/>
      <c r="BF177" s="19" t="s">
        <v>500</v>
      </c>
      <c r="BG177" s="19"/>
      <c r="BH177" s="19"/>
      <c r="BI177" s="19"/>
    </row>
    <row r="178" spans="1:66" ht="24" customHeight="1">
      <c r="A178" s="19" t="s">
        <v>4370</v>
      </c>
      <c r="B178" s="19" t="e">
        <f>VLOOKUP(A178,欧曼5月5日!B:C,2,FALSE)</f>
        <v>#N/A</v>
      </c>
      <c r="C178" s="19"/>
      <c r="D178" s="19" t="s">
        <v>4371</v>
      </c>
      <c r="E178" s="19" t="s">
        <v>479</v>
      </c>
      <c r="F178" s="19" t="s">
        <v>480</v>
      </c>
      <c r="G178" s="19"/>
      <c r="H178" s="19" t="s">
        <v>819</v>
      </c>
      <c r="I178" s="19" t="s">
        <v>820</v>
      </c>
      <c r="J178" s="19" t="s">
        <v>821</v>
      </c>
      <c r="K178" s="19" t="s">
        <v>829</v>
      </c>
      <c r="L178" s="22">
        <v>43774</v>
      </c>
      <c r="M178" s="22">
        <v>43633</v>
      </c>
      <c r="N178" s="19">
        <v>28665</v>
      </c>
      <c r="O178" s="19"/>
      <c r="P178" s="19"/>
      <c r="Q178" s="22">
        <v>43810.416250000002</v>
      </c>
      <c r="R178" s="19" t="s">
        <v>485</v>
      </c>
      <c r="S178" s="19" t="s">
        <v>544</v>
      </c>
      <c r="T178" s="19"/>
      <c r="U178" s="19"/>
      <c r="V178" s="19"/>
      <c r="W178" s="19" t="s">
        <v>609</v>
      </c>
      <c r="X178" s="19" t="s">
        <v>38</v>
      </c>
      <c r="Y178" s="19" t="s">
        <v>68</v>
      </c>
      <c r="Z178" s="19">
        <v>0</v>
      </c>
      <c r="AA178" s="19">
        <v>24.4</v>
      </c>
      <c r="AB178" s="19">
        <v>180</v>
      </c>
      <c r="AC178" s="19">
        <v>6.5880000000000001</v>
      </c>
      <c r="AD178" s="19">
        <v>210.988</v>
      </c>
      <c r="AE178" s="19" t="s">
        <v>14</v>
      </c>
      <c r="AF178" s="19" t="s">
        <v>11</v>
      </c>
      <c r="AG178" s="19" t="s">
        <v>488</v>
      </c>
      <c r="AH178" s="19" t="s">
        <v>886</v>
      </c>
      <c r="AI178" s="19" t="s">
        <v>612</v>
      </c>
      <c r="AJ178" s="7" t="s">
        <v>840</v>
      </c>
      <c r="AK178" s="7" t="s">
        <v>4367</v>
      </c>
      <c r="AL178" s="19" t="s">
        <v>825</v>
      </c>
      <c r="AM178" s="19" t="s">
        <v>831</v>
      </c>
      <c r="AN178" s="19"/>
      <c r="AO178" s="19" t="s">
        <v>657</v>
      </c>
      <c r="AP178" s="19"/>
      <c r="AQ178" s="19" t="s">
        <v>832</v>
      </c>
      <c r="AR178" s="19"/>
      <c r="AS178" s="19" t="s">
        <v>494</v>
      </c>
      <c r="AT178" s="19" t="s">
        <v>512</v>
      </c>
      <c r="AU178" s="19" t="s">
        <v>819</v>
      </c>
      <c r="AV178" s="22">
        <v>43833.7725347222</v>
      </c>
      <c r="AW178" s="19" t="s">
        <v>496</v>
      </c>
      <c r="AX178" s="19"/>
      <c r="AY178" s="19" t="s">
        <v>4020</v>
      </c>
      <c r="AZ178" s="22">
        <v>43843.557199074101</v>
      </c>
      <c r="BA178" s="19" t="s">
        <v>4372</v>
      </c>
      <c r="BB178" s="19" t="s">
        <v>498</v>
      </c>
      <c r="BC178" s="19" t="s">
        <v>499</v>
      </c>
      <c r="BD178" s="19"/>
      <c r="BE178" s="19"/>
      <c r="BF178" s="19" t="s">
        <v>500</v>
      </c>
      <c r="BG178" s="19"/>
      <c r="BH178" s="19"/>
      <c r="BI178" s="19"/>
    </row>
    <row r="179" spans="1:66" ht="24" customHeight="1">
      <c r="A179" s="19" t="s">
        <v>4373</v>
      </c>
      <c r="B179" s="19" t="e">
        <f>VLOOKUP(A179,欧曼5月5日!B:C,2,FALSE)</f>
        <v>#N/A</v>
      </c>
      <c r="C179" s="19"/>
      <c r="D179" s="19" t="s">
        <v>4374</v>
      </c>
      <c r="E179" s="19" t="s">
        <v>479</v>
      </c>
      <c r="F179" s="19" t="s">
        <v>480</v>
      </c>
      <c r="G179" s="19">
        <v>2</v>
      </c>
      <c r="H179" s="19" t="s">
        <v>819</v>
      </c>
      <c r="I179" s="19" t="s">
        <v>820</v>
      </c>
      <c r="J179" s="19" t="s">
        <v>821</v>
      </c>
      <c r="K179" s="19" t="s">
        <v>4375</v>
      </c>
      <c r="L179" s="22">
        <v>43774</v>
      </c>
      <c r="M179" s="22">
        <v>43631</v>
      </c>
      <c r="N179" s="19">
        <v>28323</v>
      </c>
      <c r="O179" s="19"/>
      <c r="P179" s="19"/>
      <c r="Q179" s="22">
        <v>43808.562916666699</v>
      </c>
      <c r="R179" s="19" t="s">
        <v>485</v>
      </c>
      <c r="S179" s="19" t="s">
        <v>544</v>
      </c>
      <c r="T179" s="19"/>
      <c r="U179" s="19"/>
      <c r="V179" s="19"/>
      <c r="W179" s="19" t="s">
        <v>609</v>
      </c>
      <c r="X179" s="19" t="s">
        <v>38</v>
      </c>
      <c r="Y179" s="19" t="s">
        <v>68</v>
      </c>
      <c r="Z179" s="19">
        <v>246.96</v>
      </c>
      <c r="AA179" s="19">
        <v>24.4</v>
      </c>
      <c r="AB179" s="19">
        <v>0</v>
      </c>
      <c r="AC179" s="19">
        <v>6.5880000000000001</v>
      </c>
      <c r="AD179" s="19">
        <v>277.94799999999998</v>
      </c>
      <c r="AE179" s="19" t="s">
        <v>14</v>
      </c>
      <c r="AF179" s="19" t="s">
        <v>11</v>
      </c>
      <c r="AG179" s="19" t="s">
        <v>488</v>
      </c>
      <c r="AH179" s="19" t="s">
        <v>886</v>
      </c>
      <c r="AI179" s="19" t="s">
        <v>612</v>
      </c>
      <c r="AJ179" s="7" t="s">
        <v>840</v>
      </c>
      <c r="AK179" s="7" t="s">
        <v>4367</v>
      </c>
      <c r="AL179" s="19" t="s">
        <v>825</v>
      </c>
      <c r="AM179" s="19" t="s">
        <v>4376</v>
      </c>
      <c r="AN179" s="19"/>
      <c r="AO179" s="19" t="s">
        <v>657</v>
      </c>
      <c r="AP179" s="19"/>
      <c r="AQ179" s="19" t="s">
        <v>4377</v>
      </c>
      <c r="AR179" s="19" t="s">
        <v>4378</v>
      </c>
      <c r="AS179" s="19" t="s">
        <v>950</v>
      </c>
      <c r="AT179" s="19" t="s">
        <v>512</v>
      </c>
      <c r="AU179" s="19" t="s">
        <v>819</v>
      </c>
      <c r="AV179" s="22">
        <v>43833.772442129601</v>
      </c>
      <c r="AW179" s="19" t="s">
        <v>496</v>
      </c>
      <c r="AX179" s="19"/>
      <c r="AY179" s="19" t="s">
        <v>2341</v>
      </c>
      <c r="AZ179" s="22">
        <v>43866.639664351896</v>
      </c>
      <c r="BA179" s="19" t="s">
        <v>4379</v>
      </c>
      <c r="BB179" s="19" t="s">
        <v>498</v>
      </c>
      <c r="BC179" s="19" t="s">
        <v>499</v>
      </c>
      <c r="BD179" s="19"/>
      <c r="BE179" s="19"/>
      <c r="BF179" s="19" t="s">
        <v>500</v>
      </c>
      <c r="BG179" s="19"/>
      <c r="BH179" s="19"/>
      <c r="BI179" s="19"/>
    </row>
    <row r="180" spans="1:66" ht="24" customHeight="1">
      <c r="A180" s="19" t="s">
        <v>4380</v>
      </c>
      <c r="B180" s="19" t="e">
        <f>VLOOKUP(A180,欧曼5月5日!B:C,2,FALSE)</f>
        <v>#N/A</v>
      </c>
      <c r="C180" s="19"/>
      <c r="D180" s="19" t="s">
        <v>4381</v>
      </c>
      <c r="E180" s="19" t="s">
        <v>479</v>
      </c>
      <c r="F180" s="19" t="s">
        <v>480</v>
      </c>
      <c r="G180" s="19"/>
      <c r="H180" s="19" t="s">
        <v>819</v>
      </c>
      <c r="I180" s="19" t="s">
        <v>820</v>
      </c>
      <c r="J180" s="19" t="s">
        <v>821</v>
      </c>
      <c r="K180" s="19" t="s">
        <v>4382</v>
      </c>
      <c r="L180" s="22">
        <v>43774</v>
      </c>
      <c r="M180" s="22">
        <v>43631</v>
      </c>
      <c r="N180" s="19">
        <v>33688</v>
      </c>
      <c r="O180" s="19"/>
      <c r="P180" s="19"/>
      <c r="Q180" s="22">
        <v>43805.685081018499</v>
      </c>
      <c r="R180" s="19" t="s">
        <v>485</v>
      </c>
      <c r="S180" s="19" t="s">
        <v>544</v>
      </c>
      <c r="T180" s="19"/>
      <c r="U180" s="19"/>
      <c r="V180" s="19"/>
      <c r="W180" s="19" t="s">
        <v>609</v>
      </c>
      <c r="X180" s="19" t="s">
        <v>38</v>
      </c>
      <c r="Y180" s="19" t="s">
        <v>68</v>
      </c>
      <c r="Z180" s="19">
        <v>0</v>
      </c>
      <c r="AA180" s="19">
        <v>24.4</v>
      </c>
      <c r="AB180" s="19">
        <v>180</v>
      </c>
      <c r="AC180" s="19">
        <v>6.5880000000000001</v>
      </c>
      <c r="AD180" s="19">
        <v>210.988</v>
      </c>
      <c r="AE180" s="19" t="s">
        <v>14</v>
      </c>
      <c r="AF180" s="19" t="s">
        <v>11</v>
      </c>
      <c r="AG180" s="19" t="s">
        <v>488</v>
      </c>
      <c r="AH180" s="19" t="s">
        <v>886</v>
      </c>
      <c r="AI180" s="19" t="s">
        <v>612</v>
      </c>
      <c r="AJ180" s="7" t="s">
        <v>840</v>
      </c>
      <c r="AK180" s="7" t="s">
        <v>4367</v>
      </c>
      <c r="AL180" s="19" t="s">
        <v>825</v>
      </c>
      <c r="AM180" s="19" t="s">
        <v>4383</v>
      </c>
      <c r="AN180" s="19"/>
      <c r="AO180" s="19" t="s">
        <v>657</v>
      </c>
      <c r="AP180" s="19"/>
      <c r="AQ180" s="7" t="s">
        <v>827</v>
      </c>
      <c r="AR180" s="19"/>
      <c r="AS180" s="19" t="s">
        <v>494</v>
      </c>
      <c r="AT180" s="19" t="s">
        <v>512</v>
      </c>
      <c r="AU180" s="19" t="s">
        <v>819</v>
      </c>
      <c r="AV180" s="22">
        <v>43833.769872685203</v>
      </c>
      <c r="AW180" s="19" t="s">
        <v>496</v>
      </c>
      <c r="AX180" s="19"/>
      <c r="AY180" s="19" t="s">
        <v>4020</v>
      </c>
      <c r="AZ180" s="22">
        <v>43843.5917708333</v>
      </c>
      <c r="BA180" s="19" t="s">
        <v>4384</v>
      </c>
      <c r="BB180" s="19" t="s">
        <v>498</v>
      </c>
      <c r="BC180" s="19" t="s">
        <v>499</v>
      </c>
      <c r="BD180" s="19"/>
      <c r="BE180" s="19"/>
      <c r="BF180" s="19" t="s">
        <v>500</v>
      </c>
      <c r="BG180" s="19"/>
      <c r="BH180" s="19"/>
      <c r="BI180" s="19"/>
    </row>
    <row r="181" spans="1:66" ht="24" customHeight="1">
      <c r="A181" s="19" t="s">
        <v>4385</v>
      </c>
      <c r="B181" s="19" t="e">
        <f>VLOOKUP(A181,欧曼5月5日!B:C,2,FALSE)</f>
        <v>#N/A</v>
      </c>
      <c r="C181" s="19"/>
      <c r="D181" s="19" t="s">
        <v>4386</v>
      </c>
      <c r="E181" s="19" t="s">
        <v>479</v>
      </c>
      <c r="F181" s="19" t="s">
        <v>480</v>
      </c>
      <c r="G181" s="19"/>
      <c r="H181" s="19" t="s">
        <v>819</v>
      </c>
      <c r="I181" s="19" t="s">
        <v>820</v>
      </c>
      <c r="J181" s="19" t="s">
        <v>821</v>
      </c>
      <c r="K181" s="19" t="s">
        <v>4387</v>
      </c>
      <c r="L181" s="22">
        <v>43774</v>
      </c>
      <c r="M181" s="22">
        <v>43631</v>
      </c>
      <c r="N181" s="19">
        <v>27139</v>
      </c>
      <c r="O181" s="19"/>
      <c r="P181" s="19"/>
      <c r="Q181" s="22">
        <v>43804.536909722199</v>
      </c>
      <c r="R181" s="19" t="s">
        <v>485</v>
      </c>
      <c r="S181" s="19" t="s">
        <v>544</v>
      </c>
      <c r="T181" s="19"/>
      <c r="U181" s="19"/>
      <c r="V181" s="19"/>
      <c r="W181" s="19" t="s">
        <v>609</v>
      </c>
      <c r="X181" s="19" t="s">
        <v>38</v>
      </c>
      <c r="Y181" s="19" t="s">
        <v>68</v>
      </c>
      <c r="Z181" s="19">
        <v>0</v>
      </c>
      <c r="AA181" s="19">
        <v>24.4</v>
      </c>
      <c r="AB181" s="19">
        <v>180</v>
      </c>
      <c r="AC181" s="19">
        <v>6.5880000000000001</v>
      </c>
      <c r="AD181" s="19">
        <v>210.988</v>
      </c>
      <c r="AE181" s="19" t="s">
        <v>14</v>
      </c>
      <c r="AF181" s="19" t="s">
        <v>11</v>
      </c>
      <c r="AG181" s="19" t="s">
        <v>488</v>
      </c>
      <c r="AH181" s="19" t="s">
        <v>886</v>
      </c>
      <c r="AI181" s="19" t="s">
        <v>612</v>
      </c>
      <c r="AJ181" s="7" t="s">
        <v>4388</v>
      </c>
      <c r="AK181" s="7" t="s">
        <v>4367</v>
      </c>
      <c r="AL181" s="19" t="s">
        <v>825</v>
      </c>
      <c r="AM181" s="19" t="s">
        <v>4389</v>
      </c>
      <c r="AN181" s="19"/>
      <c r="AO181" s="19" t="s">
        <v>657</v>
      </c>
      <c r="AP181" s="19"/>
      <c r="AQ181" s="19" t="s">
        <v>832</v>
      </c>
      <c r="AR181" s="19"/>
      <c r="AS181" s="19" t="s">
        <v>494</v>
      </c>
      <c r="AT181" s="19" t="s">
        <v>512</v>
      </c>
      <c r="AU181" s="19" t="s">
        <v>819</v>
      </c>
      <c r="AV181" s="22">
        <v>43833.769675925898</v>
      </c>
      <c r="AW181" s="19" t="s">
        <v>496</v>
      </c>
      <c r="AX181" s="19"/>
      <c r="AY181" s="19" t="s">
        <v>4020</v>
      </c>
      <c r="AZ181" s="22">
        <v>43843.592071759304</v>
      </c>
      <c r="BA181" s="19" t="s">
        <v>4390</v>
      </c>
      <c r="BB181" s="19" t="s">
        <v>498</v>
      </c>
      <c r="BC181" s="19" t="s">
        <v>499</v>
      </c>
      <c r="BD181" s="19"/>
      <c r="BE181" s="19"/>
      <c r="BF181" s="19" t="s">
        <v>500</v>
      </c>
      <c r="BG181" s="19"/>
      <c r="BH181" s="19"/>
      <c r="BI181" s="19"/>
    </row>
    <row r="182" spans="1:66" ht="24" customHeight="1">
      <c r="A182" s="19" t="s">
        <v>4391</v>
      </c>
      <c r="B182" s="19" t="e">
        <f>VLOOKUP(A182,欧曼5月5日!B:C,2,FALSE)</f>
        <v>#N/A</v>
      </c>
      <c r="C182" s="19"/>
      <c r="D182" s="19" t="s">
        <v>4392</v>
      </c>
      <c r="E182" s="19" t="s">
        <v>479</v>
      </c>
      <c r="F182" s="19" t="s">
        <v>480</v>
      </c>
      <c r="G182" s="19"/>
      <c r="H182" s="19" t="s">
        <v>1351</v>
      </c>
      <c r="I182" s="19" t="s">
        <v>1352</v>
      </c>
      <c r="J182" s="19" t="s">
        <v>1353</v>
      </c>
      <c r="K182" s="19" t="s">
        <v>4393</v>
      </c>
      <c r="L182" s="22">
        <v>43339</v>
      </c>
      <c r="M182" s="22">
        <v>43180</v>
      </c>
      <c r="N182" s="19">
        <v>122015</v>
      </c>
      <c r="O182" s="19"/>
      <c r="P182" s="19"/>
      <c r="Q182" s="22">
        <v>43833.453634259298</v>
      </c>
      <c r="R182" s="19" t="s">
        <v>485</v>
      </c>
      <c r="S182" s="19" t="s">
        <v>486</v>
      </c>
      <c r="T182" s="19"/>
      <c r="U182" s="19"/>
      <c r="V182" s="19"/>
      <c r="W182" s="19" t="s">
        <v>545</v>
      </c>
      <c r="X182" s="19" t="s">
        <v>233</v>
      </c>
      <c r="Y182" s="19" t="s">
        <v>400</v>
      </c>
      <c r="Z182" s="19">
        <v>95.76</v>
      </c>
      <c r="AA182" s="19">
        <v>387.03</v>
      </c>
      <c r="AB182" s="19">
        <v>0</v>
      </c>
      <c r="AC182" s="19">
        <v>104.49809999999999</v>
      </c>
      <c r="AD182" s="19">
        <v>587.28809999999999</v>
      </c>
      <c r="AE182" s="19" t="s">
        <v>14</v>
      </c>
      <c r="AF182" s="19" t="s">
        <v>11</v>
      </c>
      <c r="AG182" s="19" t="s">
        <v>488</v>
      </c>
      <c r="AH182" s="19"/>
      <c r="AI182" s="19" t="s">
        <v>547</v>
      </c>
      <c r="AJ182" s="7" t="s">
        <v>4394</v>
      </c>
      <c r="AK182" s="7" t="s">
        <v>3335</v>
      </c>
      <c r="AL182" s="19" t="s">
        <v>1213</v>
      </c>
      <c r="AM182" s="19" t="s">
        <v>4395</v>
      </c>
      <c r="AN182" s="19" t="s">
        <v>523</v>
      </c>
      <c r="AO182" s="19" t="s">
        <v>1289</v>
      </c>
      <c r="AP182" s="19"/>
      <c r="AQ182" s="19"/>
      <c r="AR182" s="19"/>
      <c r="AS182" s="19" t="s">
        <v>494</v>
      </c>
      <c r="AT182" s="19" t="s">
        <v>495</v>
      </c>
      <c r="AU182" s="19" t="s">
        <v>1351</v>
      </c>
      <c r="AV182" s="22">
        <v>43833.595243055599</v>
      </c>
      <c r="AW182" s="19" t="s">
        <v>496</v>
      </c>
      <c r="AX182" s="19"/>
      <c r="AY182" s="19" t="s">
        <v>4020</v>
      </c>
      <c r="AZ182" s="22">
        <v>43847.599409722199</v>
      </c>
      <c r="BA182" s="19" t="s">
        <v>4396</v>
      </c>
      <c r="BB182" s="19" t="s">
        <v>498</v>
      </c>
      <c r="BC182" s="19" t="s">
        <v>499</v>
      </c>
      <c r="BD182" s="19"/>
      <c r="BE182" s="19"/>
      <c r="BF182" s="19" t="s">
        <v>500</v>
      </c>
      <c r="BG182" s="19"/>
      <c r="BH182" s="19"/>
      <c r="BI182" s="19"/>
    </row>
    <row r="183" spans="1:66" ht="24" customHeight="1">
      <c r="A183" s="19" t="s">
        <v>4397</v>
      </c>
      <c r="B183" s="19" t="e">
        <f>VLOOKUP(A183,欧曼5月5日!B:C,2,FALSE)</f>
        <v>#N/A</v>
      </c>
      <c r="C183" s="19"/>
      <c r="D183" s="19" t="s">
        <v>4398</v>
      </c>
      <c r="E183" s="19" t="s">
        <v>479</v>
      </c>
      <c r="F183" s="19" t="s">
        <v>480</v>
      </c>
      <c r="G183" s="19"/>
      <c r="H183" s="19" t="s">
        <v>1912</v>
      </c>
      <c r="I183" s="19" t="s">
        <v>1913</v>
      </c>
      <c r="J183" s="19" t="s">
        <v>1914</v>
      </c>
      <c r="K183" s="19" t="s">
        <v>2036</v>
      </c>
      <c r="L183" s="22">
        <v>43606</v>
      </c>
      <c r="M183" s="22">
        <v>43598</v>
      </c>
      <c r="N183" s="19">
        <v>84402</v>
      </c>
      <c r="O183" s="19"/>
      <c r="P183" s="19"/>
      <c r="Q183" s="22">
        <v>43833.435960648101</v>
      </c>
      <c r="R183" s="19" t="s">
        <v>485</v>
      </c>
      <c r="S183" s="19" t="s">
        <v>486</v>
      </c>
      <c r="T183" s="19"/>
      <c r="U183" s="19"/>
      <c r="V183" s="19"/>
      <c r="W183" s="19" t="s">
        <v>487</v>
      </c>
      <c r="X183" s="19" t="s">
        <v>81</v>
      </c>
      <c r="Y183" s="19" t="s">
        <v>80</v>
      </c>
      <c r="Z183" s="19">
        <v>223.44</v>
      </c>
      <c r="AA183" s="19">
        <v>0</v>
      </c>
      <c r="AB183" s="19">
        <v>0</v>
      </c>
      <c r="AC183" s="19">
        <v>0</v>
      </c>
      <c r="AD183" s="19">
        <v>223.44</v>
      </c>
      <c r="AE183" s="19" t="s">
        <v>14</v>
      </c>
      <c r="AF183" s="19" t="s">
        <v>11</v>
      </c>
      <c r="AG183" s="19" t="s">
        <v>488</v>
      </c>
      <c r="AH183" s="19"/>
      <c r="AI183" s="19" t="s">
        <v>489</v>
      </c>
      <c r="AJ183" s="7" t="s">
        <v>4399</v>
      </c>
      <c r="AK183" s="7" t="s">
        <v>3154</v>
      </c>
      <c r="AL183" s="19" t="s">
        <v>665</v>
      </c>
      <c r="AM183" s="19" t="s">
        <v>2037</v>
      </c>
      <c r="AN183" s="19"/>
      <c r="AO183" s="19" t="s">
        <v>684</v>
      </c>
      <c r="AP183" s="19"/>
      <c r="AQ183" s="19"/>
      <c r="AR183" s="19"/>
      <c r="AS183" s="19" t="s">
        <v>494</v>
      </c>
      <c r="AT183" s="19" t="s">
        <v>512</v>
      </c>
      <c r="AU183" s="19" t="s">
        <v>1912</v>
      </c>
      <c r="AV183" s="22">
        <v>43833.585659722201</v>
      </c>
      <c r="AW183" s="19" t="s">
        <v>496</v>
      </c>
      <c r="AX183" s="19"/>
      <c r="AY183" s="19" t="s">
        <v>4020</v>
      </c>
      <c r="AZ183" s="22">
        <v>43849.341203703698</v>
      </c>
      <c r="BA183" s="19" t="s">
        <v>4400</v>
      </c>
      <c r="BB183" s="19" t="s">
        <v>498</v>
      </c>
      <c r="BC183" s="19" t="s">
        <v>499</v>
      </c>
      <c r="BD183" s="19"/>
      <c r="BE183" s="19"/>
      <c r="BF183" s="19" t="s">
        <v>500</v>
      </c>
      <c r="BG183" s="19"/>
      <c r="BH183" s="19"/>
      <c r="BI183" s="19"/>
    </row>
    <row r="184" spans="1:66" ht="24" customHeight="1">
      <c r="A184" s="19" t="s">
        <v>4401</v>
      </c>
      <c r="B184" s="19" t="e">
        <f>VLOOKUP(A184,欧曼5月5日!B:C,2,FALSE)</f>
        <v>#N/A</v>
      </c>
      <c r="C184" s="19"/>
      <c r="D184" s="19" t="s">
        <v>4402</v>
      </c>
      <c r="E184" s="19" t="s">
        <v>479</v>
      </c>
      <c r="F184" s="19" t="s">
        <v>480</v>
      </c>
      <c r="G184" s="19"/>
      <c r="H184" s="19" t="s">
        <v>2281</v>
      </c>
      <c r="I184" s="19" t="s">
        <v>2282</v>
      </c>
      <c r="J184" s="19" t="s">
        <v>2283</v>
      </c>
      <c r="K184" s="19" t="s">
        <v>4403</v>
      </c>
      <c r="L184" s="22">
        <v>43749</v>
      </c>
      <c r="M184" s="22">
        <v>43720</v>
      </c>
      <c r="N184" s="19">
        <v>25341</v>
      </c>
      <c r="O184" s="19"/>
      <c r="P184" s="19"/>
      <c r="Q184" s="22">
        <v>43832.484305555598</v>
      </c>
      <c r="R184" s="19" t="s">
        <v>485</v>
      </c>
      <c r="S184" s="19" t="s">
        <v>486</v>
      </c>
      <c r="T184" s="19"/>
      <c r="U184" s="19"/>
      <c r="V184" s="19"/>
      <c r="W184" s="19" t="s">
        <v>545</v>
      </c>
      <c r="X184" s="19" t="s">
        <v>38</v>
      </c>
      <c r="Y184" s="19" t="s">
        <v>95</v>
      </c>
      <c r="Z184" s="19">
        <v>105.84</v>
      </c>
      <c r="AA184" s="19">
        <v>2947.28</v>
      </c>
      <c r="AB184" s="19">
        <v>0</v>
      </c>
      <c r="AC184" s="19">
        <v>795.76559999999995</v>
      </c>
      <c r="AD184" s="19">
        <v>3848.8856000000001</v>
      </c>
      <c r="AE184" s="19" t="s">
        <v>14</v>
      </c>
      <c r="AF184" s="19" t="s">
        <v>11</v>
      </c>
      <c r="AG184" s="19" t="s">
        <v>488</v>
      </c>
      <c r="AH184" s="19"/>
      <c r="AI184" s="19" t="s">
        <v>547</v>
      </c>
      <c r="AJ184" s="7" t="s">
        <v>4404</v>
      </c>
      <c r="AK184" s="8" t="s">
        <v>3154</v>
      </c>
      <c r="AL184" s="19" t="s">
        <v>1213</v>
      </c>
      <c r="AM184" s="19" t="s">
        <v>4405</v>
      </c>
      <c r="AN184" s="19"/>
      <c r="AO184" s="19" t="s">
        <v>1191</v>
      </c>
      <c r="AP184" s="19"/>
      <c r="AQ184" s="19"/>
      <c r="AR184" s="19"/>
      <c r="AS184" s="19" t="s">
        <v>494</v>
      </c>
      <c r="AT184" s="19" t="s">
        <v>495</v>
      </c>
      <c r="AU184" s="19" t="s">
        <v>2281</v>
      </c>
      <c r="AV184" s="22">
        <v>43833.478553240697</v>
      </c>
      <c r="AW184" s="19" t="s">
        <v>496</v>
      </c>
      <c r="AX184" s="19"/>
      <c r="AY184" s="19" t="s">
        <v>2341</v>
      </c>
      <c r="AZ184" s="22">
        <v>43840.471261574101</v>
      </c>
      <c r="BA184" s="19" t="s">
        <v>4406</v>
      </c>
      <c r="BB184" s="19" t="s">
        <v>498</v>
      </c>
      <c r="BC184" s="19" t="s">
        <v>499</v>
      </c>
      <c r="BD184" s="19"/>
      <c r="BE184" s="19"/>
      <c r="BF184" s="19" t="s">
        <v>500</v>
      </c>
      <c r="BG184" s="19"/>
      <c r="BH184" s="19"/>
      <c r="BI184" s="19"/>
    </row>
    <row r="185" spans="1:66" ht="24" customHeight="1">
      <c r="A185" s="19" t="s">
        <v>4407</v>
      </c>
      <c r="B185" s="19" t="e">
        <f>VLOOKUP(A185,欧曼5月5日!B:C,2,FALSE)</f>
        <v>#N/A</v>
      </c>
      <c r="C185" s="19"/>
      <c r="D185" s="19" t="s">
        <v>4408</v>
      </c>
      <c r="E185" s="19" t="s">
        <v>479</v>
      </c>
      <c r="F185" s="19" t="s">
        <v>480</v>
      </c>
      <c r="G185" s="19"/>
      <c r="H185" s="19" t="s">
        <v>704</v>
      </c>
      <c r="I185" s="19" t="s">
        <v>705</v>
      </c>
      <c r="J185" s="19" t="s">
        <v>706</v>
      </c>
      <c r="K185" s="19" t="s">
        <v>4409</v>
      </c>
      <c r="L185" s="22">
        <v>43686</v>
      </c>
      <c r="M185" s="22">
        <v>43530</v>
      </c>
      <c r="N185" s="19">
        <v>79227</v>
      </c>
      <c r="O185" s="19"/>
      <c r="P185" s="19"/>
      <c r="Q185" s="22">
        <v>43832.4215162037</v>
      </c>
      <c r="R185" s="19" t="s">
        <v>485</v>
      </c>
      <c r="S185" s="19" t="s">
        <v>486</v>
      </c>
      <c r="T185" s="19"/>
      <c r="U185" s="19"/>
      <c r="V185" s="19"/>
      <c r="W185" s="19" t="s">
        <v>487</v>
      </c>
      <c r="X185" s="19" t="s">
        <v>13</v>
      </c>
      <c r="Y185" s="19" t="s">
        <v>12</v>
      </c>
      <c r="Z185" s="19">
        <v>105.84</v>
      </c>
      <c r="AA185" s="19">
        <v>0</v>
      </c>
      <c r="AB185" s="19">
        <v>0</v>
      </c>
      <c r="AC185" s="19">
        <v>0</v>
      </c>
      <c r="AD185" s="19">
        <v>105.84</v>
      </c>
      <c r="AE185" s="19" t="s">
        <v>14</v>
      </c>
      <c r="AF185" s="19" t="s">
        <v>11</v>
      </c>
      <c r="AG185" s="19" t="s">
        <v>488</v>
      </c>
      <c r="AH185" s="19" t="s">
        <v>4410</v>
      </c>
      <c r="AI185" s="19" t="s">
        <v>489</v>
      </c>
      <c r="AJ185" s="7" t="s">
        <v>4411</v>
      </c>
      <c r="AK185" s="8" t="s">
        <v>3422</v>
      </c>
      <c r="AL185" s="19" t="s">
        <v>535</v>
      </c>
      <c r="AM185" s="19" t="s">
        <v>4412</v>
      </c>
      <c r="AN185" s="19"/>
      <c r="AO185" s="19" t="s">
        <v>711</v>
      </c>
      <c r="AP185" s="19"/>
      <c r="AQ185" s="19"/>
      <c r="AR185" s="19"/>
      <c r="AS185" s="19" t="s">
        <v>494</v>
      </c>
      <c r="AT185" s="19" t="s">
        <v>512</v>
      </c>
      <c r="AU185" s="19" t="s">
        <v>712</v>
      </c>
      <c r="AV185" s="22">
        <v>43833.471377314803</v>
      </c>
      <c r="AW185" s="19" t="s">
        <v>496</v>
      </c>
      <c r="AX185" s="19"/>
      <c r="AY185" s="19" t="s">
        <v>2341</v>
      </c>
      <c r="AZ185" s="22">
        <v>43840.462280092601</v>
      </c>
      <c r="BA185" s="19" t="s">
        <v>4413</v>
      </c>
      <c r="BB185" s="19" t="s">
        <v>498</v>
      </c>
      <c r="BC185" s="19" t="s">
        <v>499</v>
      </c>
      <c r="BD185" s="19"/>
      <c r="BE185" s="19"/>
      <c r="BF185" s="19" t="s">
        <v>500</v>
      </c>
      <c r="BG185" s="19"/>
      <c r="BH185" s="19"/>
      <c r="BI185" s="19"/>
    </row>
    <row r="186" spans="1:66" ht="24" customHeight="1">
      <c r="A186" s="19" t="s">
        <v>4414</v>
      </c>
      <c r="B186" s="19" t="e">
        <f>VLOOKUP(A186,欧曼5月5日!B:C,2,FALSE)</f>
        <v>#N/A</v>
      </c>
      <c r="C186" s="19"/>
      <c r="D186" s="19" t="s">
        <v>4415</v>
      </c>
      <c r="E186" s="19" t="s">
        <v>479</v>
      </c>
      <c r="F186" s="19" t="s">
        <v>480</v>
      </c>
      <c r="G186" s="19"/>
      <c r="H186" s="19" t="s">
        <v>994</v>
      </c>
      <c r="I186" s="19" t="s">
        <v>995</v>
      </c>
      <c r="J186" s="19" t="s">
        <v>996</v>
      </c>
      <c r="K186" s="19" t="s">
        <v>4416</v>
      </c>
      <c r="L186" s="22">
        <v>43753</v>
      </c>
      <c r="M186" s="22">
        <v>43727</v>
      </c>
      <c r="N186" s="19">
        <v>32313</v>
      </c>
      <c r="O186" s="19"/>
      <c r="P186" s="19"/>
      <c r="Q186" s="22">
        <v>43830.6250925926</v>
      </c>
      <c r="R186" s="19" t="s">
        <v>485</v>
      </c>
      <c r="S186" s="19" t="s">
        <v>486</v>
      </c>
      <c r="T186" s="19"/>
      <c r="U186" s="19"/>
      <c r="V186" s="19"/>
      <c r="W186" s="19" t="s">
        <v>505</v>
      </c>
      <c r="X186" s="19" t="s">
        <v>38</v>
      </c>
      <c r="Y186" s="19" t="s">
        <v>100</v>
      </c>
      <c r="Z186" s="19">
        <v>95.76</v>
      </c>
      <c r="AA186" s="19">
        <v>3158.68</v>
      </c>
      <c r="AB186" s="19">
        <v>0</v>
      </c>
      <c r="AC186" s="19">
        <v>852.84360000000004</v>
      </c>
      <c r="AD186" s="19">
        <v>4107.2835999999998</v>
      </c>
      <c r="AE186" s="19" t="s">
        <v>14</v>
      </c>
      <c r="AF186" s="19" t="s">
        <v>11</v>
      </c>
      <c r="AG186" s="19" t="s">
        <v>488</v>
      </c>
      <c r="AH186" s="19" t="s">
        <v>4417</v>
      </c>
      <c r="AI186" s="19" t="s">
        <v>507</v>
      </c>
      <c r="AJ186" s="7" t="s">
        <v>4418</v>
      </c>
      <c r="AK186" s="7" t="s">
        <v>3662</v>
      </c>
      <c r="AL186" s="19" t="s">
        <v>665</v>
      </c>
      <c r="AM186" s="19" t="s">
        <v>4419</v>
      </c>
      <c r="AN186" s="19"/>
      <c r="AO186" s="19" t="s">
        <v>684</v>
      </c>
      <c r="AP186" s="19"/>
      <c r="AQ186" s="19"/>
      <c r="AR186" s="19"/>
      <c r="AS186" s="19" t="s">
        <v>494</v>
      </c>
      <c r="AT186" s="19" t="s">
        <v>495</v>
      </c>
      <c r="AU186" s="19" t="s">
        <v>994</v>
      </c>
      <c r="AV186" s="22">
        <v>43833.413067129601</v>
      </c>
      <c r="AW186" s="19" t="s">
        <v>496</v>
      </c>
      <c r="AX186" s="19"/>
      <c r="AY186" s="19" t="s">
        <v>2341</v>
      </c>
      <c r="AZ186" s="22">
        <v>43843.369525463</v>
      </c>
      <c r="BA186" s="19" t="s">
        <v>4420</v>
      </c>
      <c r="BB186" s="19" t="s">
        <v>498</v>
      </c>
      <c r="BC186" s="19" t="s">
        <v>499</v>
      </c>
      <c r="BD186" s="19"/>
      <c r="BE186" s="19"/>
      <c r="BF186" s="19" t="s">
        <v>500</v>
      </c>
      <c r="BG186" s="19"/>
      <c r="BH186" s="19"/>
      <c r="BI186" s="19"/>
    </row>
    <row r="187" spans="1:66" ht="24" customHeight="1">
      <c r="A187" s="19" t="s">
        <v>4421</v>
      </c>
      <c r="B187" s="19" t="e">
        <f>VLOOKUP(A187,欧曼5月5日!B:C,2,FALSE)</f>
        <v>#N/A</v>
      </c>
      <c r="C187" s="19"/>
      <c r="D187" s="19" t="s">
        <v>4422</v>
      </c>
      <c r="E187" s="19" t="s">
        <v>479</v>
      </c>
      <c r="F187" s="19" t="s">
        <v>480</v>
      </c>
      <c r="G187" s="19"/>
      <c r="H187" s="19" t="s">
        <v>1231</v>
      </c>
      <c r="I187" s="19" t="s">
        <v>1232</v>
      </c>
      <c r="J187" s="19" t="s">
        <v>1233</v>
      </c>
      <c r="K187" s="19" t="s">
        <v>3198</v>
      </c>
      <c r="L187" s="22">
        <v>43570</v>
      </c>
      <c r="M187" s="22">
        <v>43521</v>
      </c>
      <c r="N187" s="19">
        <v>44412</v>
      </c>
      <c r="O187" s="19"/>
      <c r="P187" s="19"/>
      <c r="Q187" s="22">
        <v>43832.570335648103</v>
      </c>
      <c r="R187" s="19" t="s">
        <v>485</v>
      </c>
      <c r="S187" s="19" t="s">
        <v>544</v>
      </c>
      <c r="T187" s="19"/>
      <c r="U187" s="19"/>
      <c r="V187" s="19"/>
      <c r="W187" s="19" t="s">
        <v>545</v>
      </c>
      <c r="X187" s="19" t="s">
        <v>13</v>
      </c>
      <c r="Y187" s="19" t="s">
        <v>12</v>
      </c>
      <c r="Z187" s="19">
        <v>223.44</v>
      </c>
      <c r="AA187" s="19">
        <v>0</v>
      </c>
      <c r="AB187" s="19">
        <v>0</v>
      </c>
      <c r="AC187" s="19">
        <v>0</v>
      </c>
      <c r="AD187" s="19">
        <v>223.44</v>
      </c>
      <c r="AE187" s="19" t="s">
        <v>14</v>
      </c>
      <c r="AF187" s="19" t="s">
        <v>11</v>
      </c>
      <c r="AG187" s="19" t="s">
        <v>488</v>
      </c>
      <c r="AH187" s="19" t="s">
        <v>4423</v>
      </c>
      <c r="AI187" s="19" t="s">
        <v>547</v>
      </c>
      <c r="AJ187" s="7" t="s">
        <v>4424</v>
      </c>
      <c r="AK187" s="7" t="s">
        <v>3154</v>
      </c>
      <c r="AL187" s="19" t="s">
        <v>701</v>
      </c>
      <c r="AM187" s="19" t="s">
        <v>3201</v>
      </c>
      <c r="AN187" s="19" t="s">
        <v>523</v>
      </c>
      <c r="AO187" s="19" t="s">
        <v>493</v>
      </c>
      <c r="AP187" s="19"/>
      <c r="AQ187" s="19"/>
      <c r="AR187" s="19"/>
      <c r="AS187" s="19" t="s">
        <v>494</v>
      </c>
      <c r="AT187" s="19" t="s">
        <v>512</v>
      </c>
      <c r="AU187" s="19" t="s">
        <v>1231</v>
      </c>
      <c r="AV187" s="22">
        <v>43832.868923611102</v>
      </c>
      <c r="AW187" s="19" t="s">
        <v>496</v>
      </c>
      <c r="AX187" s="19"/>
      <c r="AY187" s="19" t="s">
        <v>1735</v>
      </c>
      <c r="AZ187" s="22">
        <v>43842.6026388889</v>
      </c>
      <c r="BA187" s="19" t="s">
        <v>4425</v>
      </c>
      <c r="BB187" s="19" t="s">
        <v>500</v>
      </c>
      <c r="BC187" s="19"/>
      <c r="BD187" s="19"/>
      <c r="BE187" s="19"/>
      <c r="BF187" s="19" t="s">
        <v>500</v>
      </c>
      <c r="BG187" s="19"/>
      <c r="BH187" s="19"/>
      <c r="BI187" s="19"/>
    </row>
    <row r="188" spans="1:66" ht="24" customHeight="1">
      <c r="A188" s="19" t="s">
        <v>354</v>
      </c>
      <c r="B188" s="19" t="str">
        <f>VLOOKUP(A188,欧曼5月5日!B:C,2,FALSE)</f>
        <v>RCMFT003820202001020005</v>
      </c>
      <c r="C188" s="19"/>
      <c r="D188" s="19" t="s">
        <v>4426</v>
      </c>
      <c r="E188" s="19" t="s">
        <v>479</v>
      </c>
      <c r="F188" s="19" t="s">
        <v>480</v>
      </c>
      <c r="G188" s="19"/>
      <c r="H188" s="19" t="s">
        <v>1276</v>
      </c>
      <c r="I188" s="19" t="s">
        <v>1277</v>
      </c>
      <c r="J188" s="19" t="s">
        <v>1278</v>
      </c>
      <c r="K188" s="19" t="s">
        <v>4427</v>
      </c>
      <c r="L188" s="22">
        <v>43373</v>
      </c>
      <c r="M188" s="22">
        <v>43323</v>
      </c>
      <c r="N188" s="19">
        <v>249082</v>
      </c>
      <c r="O188" s="19"/>
      <c r="P188" s="19"/>
      <c r="Q188" s="22">
        <v>43830.7676041667</v>
      </c>
      <c r="R188" s="19" t="s">
        <v>485</v>
      </c>
      <c r="S188" s="19" t="s">
        <v>486</v>
      </c>
      <c r="T188" s="19"/>
      <c r="U188" s="19"/>
      <c r="V188" s="19"/>
      <c r="W188" s="19" t="s">
        <v>505</v>
      </c>
      <c r="X188" s="19" t="s">
        <v>38</v>
      </c>
      <c r="Y188" s="19" t="s">
        <v>274</v>
      </c>
      <c r="Z188" s="19">
        <v>95.76</v>
      </c>
      <c r="AA188" s="19">
        <v>1428.42</v>
      </c>
      <c r="AB188" s="19">
        <v>0</v>
      </c>
      <c r="AC188" s="19">
        <v>385.67340000000002</v>
      </c>
      <c r="AD188" s="19">
        <v>1909.8534</v>
      </c>
      <c r="AE188" s="19" t="s">
        <v>14</v>
      </c>
      <c r="AF188" s="19" t="s">
        <v>11</v>
      </c>
      <c r="AG188" s="19" t="s">
        <v>488</v>
      </c>
      <c r="AH188" s="19"/>
      <c r="AI188" s="19" t="s">
        <v>507</v>
      </c>
      <c r="AJ188" s="7" t="s">
        <v>4428</v>
      </c>
      <c r="AK188" s="7" t="s">
        <v>3335</v>
      </c>
      <c r="AL188" s="19" t="s">
        <v>928</v>
      </c>
      <c r="AM188" s="19" t="s">
        <v>4429</v>
      </c>
      <c r="AN188" s="19"/>
      <c r="AO188" s="19" t="s">
        <v>511</v>
      </c>
      <c r="AP188" s="19"/>
      <c r="AQ188" s="19"/>
      <c r="AR188" s="19"/>
      <c r="AS188" s="19" t="s">
        <v>494</v>
      </c>
      <c r="AT188" s="19" t="s">
        <v>512</v>
      </c>
      <c r="AU188" s="19" t="s">
        <v>1373</v>
      </c>
      <c r="AV188" s="22">
        <v>43832.800300925897</v>
      </c>
      <c r="AW188" s="19" t="s">
        <v>496</v>
      </c>
      <c r="AX188" s="19"/>
      <c r="AY188" s="19" t="s">
        <v>1735</v>
      </c>
      <c r="AZ188" s="22">
        <v>43842.6163773148</v>
      </c>
      <c r="BA188" s="19" t="s">
        <v>4430</v>
      </c>
      <c r="BB188" s="19" t="s">
        <v>500</v>
      </c>
      <c r="BC188" s="19"/>
      <c r="BD188" s="19"/>
      <c r="BE188" s="19"/>
      <c r="BF188" s="19" t="s">
        <v>500</v>
      </c>
      <c r="BG188" s="19"/>
      <c r="BH188" s="19"/>
      <c r="BI188" s="19"/>
      <c r="BJ188" s="7"/>
      <c r="BK188" s="12" t="str">
        <f>VLOOKUP(B188,'3月'!C:L,9,FALSE)</f>
        <v>漏油</v>
      </c>
      <c r="BL188" s="12"/>
      <c r="BM188" s="12" t="str">
        <f>VLOOKUP(B188,'3月'!C:L,10,FALSE)</f>
        <v>东光</v>
      </c>
      <c r="BN188" s="12"/>
    </row>
    <row r="189" spans="1:66" ht="24" customHeight="1">
      <c r="A189" s="19" t="s">
        <v>296</v>
      </c>
      <c r="B189" s="19" t="str">
        <f>VLOOKUP(A189,欧曼5月5日!B:C,2,FALSE)</f>
        <v>RCMFT003820202001020004</v>
      </c>
      <c r="C189" s="19"/>
      <c r="D189" s="19" t="s">
        <v>4431</v>
      </c>
      <c r="E189" s="19" t="s">
        <v>479</v>
      </c>
      <c r="F189" s="19" t="s">
        <v>480</v>
      </c>
      <c r="G189" s="19">
        <v>1</v>
      </c>
      <c r="H189" s="19" t="s">
        <v>1276</v>
      </c>
      <c r="I189" s="19" t="s">
        <v>1277</v>
      </c>
      <c r="J189" s="19" t="s">
        <v>1278</v>
      </c>
      <c r="K189" s="19" t="s">
        <v>3563</v>
      </c>
      <c r="L189" s="22">
        <v>43795</v>
      </c>
      <c r="M189" s="22">
        <v>43748</v>
      </c>
      <c r="N189" s="19">
        <v>11456</v>
      </c>
      <c r="O189" s="19"/>
      <c r="P189" s="19"/>
      <c r="Q189" s="22">
        <v>43830.725763888899</v>
      </c>
      <c r="R189" s="19" t="s">
        <v>485</v>
      </c>
      <c r="S189" s="19" t="s">
        <v>486</v>
      </c>
      <c r="T189" s="19"/>
      <c r="U189" s="19"/>
      <c r="V189" s="19"/>
      <c r="W189" s="19" t="s">
        <v>545</v>
      </c>
      <c r="X189" s="19" t="s">
        <v>81</v>
      </c>
      <c r="Y189" s="19" t="s">
        <v>80</v>
      </c>
      <c r="Z189" s="19">
        <v>223.44</v>
      </c>
      <c r="AA189" s="19">
        <v>186.25</v>
      </c>
      <c r="AB189" s="19">
        <v>0</v>
      </c>
      <c r="AC189" s="19">
        <v>50.287500000000001</v>
      </c>
      <c r="AD189" s="19">
        <v>459.97750000000002</v>
      </c>
      <c r="AE189" s="19" t="s">
        <v>14</v>
      </c>
      <c r="AF189" s="19" t="s">
        <v>11</v>
      </c>
      <c r="AG189" s="19" t="s">
        <v>488</v>
      </c>
      <c r="AH189" s="19"/>
      <c r="AI189" s="19" t="s">
        <v>547</v>
      </c>
      <c r="AJ189" s="7" t="s">
        <v>4432</v>
      </c>
      <c r="AK189" s="8" t="s">
        <v>3422</v>
      </c>
      <c r="AL189" s="19" t="s">
        <v>878</v>
      </c>
      <c r="AM189" s="19" t="s">
        <v>3565</v>
      </c>
      <c r="AN189" s="19"/>
      <c r="AO189" s="19" t="s">
        <v>511</v>
      </c>
      <c r="AP189" s="19"/>
      <c r="AQ189" s="19"/>
      <c r="AR189" s="19" t="s">
        <v>4433</v>
      </c>
      <c r="AS189" s="19" t="s">
        <v>494</v>
      </c>
      <c r="AT189" s="19" t="s">
        <v>512</v>
      </c>
      <c r="AU189" s="19" t="s">
        <v>1373</v>
      </c>
      <c r="AV189" s="22">
        <v>43832.797893518502</v>
      </c>
      <c r="AW189" s="19" t="s">
        <v>496</v>
      </c>
      <c r="AX189" s="19"/>
      <c r="AY189" s="19" t="s">
        <v>1735</v>
      </c>
      <c r="AZ189" s="22">
        <v>43843.454236111102</v>
      </c>
      <c r="BA189" s="19" t="s">
        <v>4434</v>
      </c>
      <c r="BB189" s="19" t="s">
        <v>500</v>
      </c>
      <c r="BC189" s="19"/>
      <c r="BD189" s="19"/>
      <c r="BE189" s="19"/>
      <c r="BF189" s="19" t="s">
        <v>500</v>
      </c>
      <c r="BG189" s="19"/>
      <c r="BH189" s="19"/>
      <c r="BI189" s="19"/>
      <c r="BJ189" s="7"/>
      <c r="BK189" s="12" t="str">
        <f>VLOOKUP(B189,'3月'!C:L,9,FALSE)</f>
        <v>气阀失效</v>
      </c>
      <c r="BL189" s="12"/>
      <c r="BM189" s="12" t="str">
        <f>VLOOKUP(B189,'3月'!C:L,10,FALSE)</f>
        <v>天津工厂</v>
      </c>
      <c r="BN189" s="12"/>
    </row>
    <row r="190" spans="1:66" ht="24" customHeight="1">
      <c r="A190" s="19" t="s">
        <v>4435</v>
      </c>
      <c r="B190" s="19" t="e">
        <f>VLOOKUP(A190,欧曼5月5日!B:C,2,FALSE)</f>
        <v>#N/A</v>
      </c>
      <c r="C190" s="19"/>
      <c r="D190" s="19" t="s">
        <v>4436</v>
      </c>
      <c r="E190" s="19" t="s">
        <v>479</v>
      </c>
      <c r="F190" s="19" t="s">
        <v>480</v>
      </c>
      <c r="G190" s="19">
        <v>2</v>
      </c>
      <c r="H190" s="19" t="s">
        <v>1738</v>
      </c>
      <c r="I190" s="19" t="s">
        <v>1739</v>
      </c>
      <c r="J190" s="19" t="s">
        <v>1740</v>
      </c>
      <c r="K190" s="19" t="s">
        <v>4437</v>
      </c>
      <c r="L190" s="22">
        <v>43759</v>
      </c>
      <c r="M190" s="22">
        <v>43616</v>
      </c>
      <c r="N190" s="19">
        <v>7986</v>
      </c>
      <c r="O190" s="19"/>
      <c r="P190" s="19"/>
      <c r="Q190" s="22">
        <v>43832.751342592601</v>
      </c>
      <c r="R190" s="19" t="s">
        <v>485</v>
      </c>
      <c r="S190" s="19" t="s">
        <v>544</v>
      </c>
      <c r="T190" s="19"/>
      <c r="U190" s="19"/>
      <c r="V190" s="19"/>
      <c r="W190" s="19" t="s">
        <v>531</v>
      </c>
      <c r="X190" s="19" t="s">
        <v>38</v>
      </c>
      <c r="Y190" s="19" t="s">
        <v>68</v>
      </c>
      <c r="Z190" s="19">
        <v>246.96</v>
      </c>
      <c r="AA190" s="19">
        <v>34.159999999999997</v>
      </c>
      <c r="AB190" s="19">
        <v>0</v>
      </c>
      <c r="AC190" s="19">
        <v>9.2232000000000003</v>
      </c>
      <c r="AD190" s="19">
        <v>290.34320000000002</v>
      </c>
      <c r="AE190" s="19" t="s">
        <v>14</v>
      </c>
      <c r="AF190" s="19" t="s">
        <v>11</v>
      </c>
      <c r="AG190" s="19" t="s">
        <v>488</v>
      </c>
      <c r="AH190" s="19" t="s">
        <v>4438</v>
      </c>
      <c r="AI190" s="19" t="s">
        <v>533</v>
      </c>
      <c r="AJ190" s="7" t="s">
        <v>1743</v>
      </c>
      <c r="AK190" s="7" t="s">
        <v>3662</v>
      </c>
      <c r="AL190" s="19" t="s">
        <v>825</v>
      </c>
      <c r="AM190" s="19" t="s">
        <v>4439</v>
      </c>
      <c r="AN190" s="19"/>
      <c r="AO190" s="19" t="s">
        <v>657</v>
      </c>
      <c r="AP190" s="19"/>
      <c r="AQ190" s="19" t="s">
        <v>4440</v>
      </c>
      <c r="AR190" s="19" t="s">
        <v>2302</v>
      </c>
      <c r="AS190" s="19" t="s">
        <v>499</v>
      </c>
      <c r="AT190" s="19" t="s">
        <v>495</v>
      </c>
      <c r="AU190" s="19" t="s">
        <v>1738</v>
      </c>
      <c r="AV190" s="22">
        <v>43832.750972222202</v>
      </c>
      <c r="AW190" s="19" t="s">
        <v>496</v>
      </c>
      <c r="AX190" s="19"/>
      <c r="AY190" s="19" t="s">
        <v>1735</v>
      </c>
      <c r="AZ190" s="22">
        <v>43851.396111111098</v>
      </c>
      <c r="BA190" s="19" t="s">
        <v>4441</v>
      </c>
      <c r="BB190" s="19" t="s">
        <v>500</v>
      </c>
      <c r="BC190" s="19"/>
      <c r="BD190" s="19"/>
      <c r="BE190" s="19"/>
      <c r="BF190" s="19" t="s">
        <v>500</v>
      </c>
      <c r="BG190" s="19"/>
      <c r="BH190" s="19"/>
      <c r="BI190" s="19"/>
    </row>
    <row r="191" spans="1:66" ht="24" customHeight="1">
      <c r="A191" s="19" t="s">
        <v>4442</v>
      </c>
      <c r="B191" s="19" t="e">
        <f>VLOOKUP(A191,欧曼5月5日!B:C,2,FALSE)</f>
        <v>#N/A</v>
      </c>
      <c r="C191" s="19"/>
      <c r="D191" s="19" t="s">
        <v>4443</v>
      </c>
      <c r="E191" s="19" t="s">
        <v>479</v>
      </c>
      <c r="F191" s="19" t="s">
        <v>480</v>
      </c>
      <c r="G191" s="19"/>
      <c r="H191" s="19" t="s">
        <v>910</v>
      </c>
      <c r="I191" s="19" t="s">
        <v>911</v>
      </c>
      <c r="J191" s="19" t="s">
        <v>912</v>
      </c>
      <c r="K191" s="19" t="s">
        <v>4444</v>
      </c>
      <c r="L191" s="22">
        <v>43746</v>
      </c>
      <c r="M191" s="22">
        <v>43700</v>
      </c>
      <c r="N191" s="19">
        <v>29106</v>
      </c>
      <c r="O191" s="19"/>
      <c r="P191" s="19"/>
      <c r="Q191" s="22">
        <v>43831.462048611102</v>
      </c>
      <c r="R191" s="19" t="s">
        <v>485</v>
      </c>
      <c r="S191" s="19" t="s">
        <v>486</v>
      </c>
      <c r="T191" s="19"/>
      <c r="U191" s="19"/>
      <c r="V191" s="19"/>
      <c r="W191" s="19" t="s">
        <v>487</v>
      </c>
      <c r="X191" s="19" t="s">
        <v>38</v>
      </c>
      <c r="Y191" s="19" t="s">
        <v>95</v>
      </c>
      <c r="Z191" s="19">
        <v>95.76</v>
      </c>
      <c r="AA191" s="19">
        <v>2947.28</v>
      </c>
      <c r="AB191" s="19">
        <v>0</v>
      </c>
      <c r="AC191" s="19">
        <v>795.76559999999995</v>
      </c>
      <c r="AD191" s="19">
        <v>3838.8056000000001</v>
      </c>
      <c r="AE191" s="19" t="s">
        <v>14</v>
      </c>
      <c r="AF191" s="19" t="s">
        <v>11</v>
      </c>
      <c r="AG191" s="19" t="s">
        <v>488</v>
      </c>
      <c r="AH191" s="19" t="s">
        <v>4445</v>
      </c>
      <c r="AI191" s="19" t="s">
        <v>489</v>
      </c>
      <c r="AJ191" s="7" t="s">
        <v>4446</v>
      </c>
      <c r="AK191" s="7" t="s">
        <v>3154</v>
      </c>
      <c r="AL191" s="19" t="s">
        <v>535</v>
      </c>
      <c r="AM191" s="19" t="s">
        <v>4447</v>
      </c>
      <c r="AN191" s="19"/>
      <c r="AO191" s="19" t="s">
        <v>646</v>
      </c>
      <c r="AP191" s="19"/>
      <c r="AQ191" s="19"/>
      <c r="AR191" s="19"/>
      <c r="AS191" s="19" t="s">
        <v>494</v>
      </c>
      <c r="AT191" s="19" t="s">
        <v>512</v>
      </c>
      <c r="AU191" s="19" t="s">
        <v>910</v>
      </c>
      <c r="AV191" s="22">
        <v>43832.647048611099</v>
      </c>
      <c r="AW191" s="19" t="s">
        <v>496</v>
      </c>
      <c r="AX191" s="19"/>
      <c r="AY191" s="19" t="s">
        <v>1735</v>
      </c>
      <c r="AZ191" s="22">
        <v>43840.698194444398</v>
      </c>
      <c r="BA191" s="19" t="s">
        <v>4448</v>
      </c>
      <c r="BB191" s="19" t="s">
        <v>498</v>
      </c>
      <c r="BC191" s="19" t="s">
        <v>499</v>
      </c>
      <c r="BD191" s="19"/>
      <c r="BE191" s="19"/>
      <c r="BF191" s="19" t="s">
        <v>500</v>
      </c>
      <c r="BG191" s="19"/>
      <c r="BH191" s="19"/>
      <c r="BI191" s="19"/>
    </row>
    <row r="192" spans="1:66" ht="24" customHeight="1">
      <c r="A192" s="19" t="s">
        <v>21</v>
      </c>
      <c r="B192" s="19" t="str">
        <f>VLOOKUP(A192,欧曼5月5日!B:C,2,FALSE)</f>
        <v>RCMFT000057151201912290032</v>
      </c>
      <c r="C192" s="19"/>
      <c r="D192" s="19" t="s">
        <v>4449</v>
      </c>
      <c r="E192" s="19" t="s">
        <v>479</v>
      </c>
      <c r="F192" s="19" t="s">
        <v>480</v>
      </c>
      <c r="G192" s="19"/>
      <c r="H192" s="19" t="s">
        <v>788</v>
      </c>
      <c r="I192" s="19" t="s">
        <v>789</v>
      </c>
      <c r="J192" s="19" t="s">
        <v>790</v>
      </c>
      <c r="K192" s="19" t="s">
        <v>4450</v>
      </c>
      <c r="L192" s="22">
        <v>43600</v>
      </c>
      <c r="M192" s="22">
        <v>43570</v>
      </c>
      <c r="N192" s="19">
        <v>39383</v>
      </c>
      <c r="O192" s="19"/>
      <c r="P192" s="19"/>
      <c r="Q192" s="22">
        <v>43827.497789351903</v>
      </c>
      <c r="R192" s="19" t="s">
        <v>485</v>
      </c>
      <c r="S192" s="19" t="s">
        <v>486</v>
      </c>
      <c r="T192" s="19"/>
      <c r="U192" s="19"/>
      <c r="V192" s="19"/>
      <c r="W192" s="19" t="s">
        <v>487</v>
      </c>
      <c r="X192" s="19" t="s">
        <v>13</v>
      </c>
      <c r="Y192" s="19" t="s">
        <v>12</v>
      </c>
      <c r="Z192" s="19">
        <v>223.44</v>
      </c>
      <c r="AA192" s="19">
        <v>453.46</v>
      </c>
      <c r="AB192" s="19">
        <v>0</v>
      </c>
      <c r="AC192" s="19">
        <v>122.4342</v>
      </c>
      <c r="AD192" s="19">
        <v>799.33420000000001</v>
      </c>
      <c r="AE192" s="19" t="s">
        <v>14</v>
      </c>
      <c r="AF192" s="19" t="s">
        <v>11</v>
      </c>
      <c r="AG192" s="19" t="s">
        <v>488</v>
      </c>
      <c r="AH192" s="19"/>
      <c r="AI192" s="19" t="s">
        <v>489</v>
      </c>
      <c r="AJ192" s="7" t="s">
        <v>4451</v>
      </c>
      <c r="AK192" s="7" t="s">
        <v>3154</v>
      </c>
      <c r="AL192" s="19" t="s">
        <v>491</v>
      </c>
      <c r="AM192" s="19" t="s">
        <v>4452</v>
      </c>
      <c r="AN192" s="19"/>
      <c r="AO192" s="19" t="s">
        <v>585</v>
      </c>
      <c r="AP192" s="19"/>
      <c r="AQ192" s="19"/>
      <c r="AR192" s="19"/>
      <c r="AS192" s="19" t="s">
        <v>494</v>
      </c>
      <c r="AT192" s="19" t="s">
        <v>512</v>
      </c>
      <c r="AU192" s="19" t="s">
        <v>794</v>
      </c>
      <c r="AV192" s="22">
        <v>43832.550196759301</v>
      </c>
      <c r="AW192" s="19" t="s">
        <v>496</v>
      </c>
      <c r="AX192" s="19"/>
      <c r="AY192" s="19" t="s">
        <v>3285</v>
      </c>
      <c r="AZ192" s="22">
        <v>43840.707858796297</v>
      </c>
      <c r="BA192" s="19" t="s">
        <v>4453</v>
      </c>
      <c r="BB192" s="19" t="s">
        <v>498</v>
      </c>
      <c r="BC192" s="19" t="s">
        <v>499</v>
      </c>
      <c r="BD192" s="19"/>
      <c r="BE192" s="19"/>
      <c r="BF192" s="19" t="s">
        <v>500</v>
      </c>
      <c r="BG192" s="19"/>
      <c r="BH192" s="19"/>
      <c r="BI192" s="19"/>
      <c r="BJ192" s="7"/>
      <c r="BK192" s="12" t="str">
        <f>VLOOKUP(B192,'3月'!C:L,9,FALSE)</f>
        <v>气悬浮失效</v>
      </c>
      <c r="BL192" s="12"/>
      <c r="BM192" s="12" t="str">
        <f>VLOOKUP(B192,'3月'!C:L,10,FALSE)</f>
        <v>安路普</v>
      </c>
      <c r="BN192" s="12"/>
    </row>
    <row r="193" spans="1:61" ht="24" customHeight="1">
      <c r="A193" s="19" t="s">
        <v>4454</v>
      </c>
      <c r="B193" s="19" t="e">
        <f>VLOOKUP(A193,欧曼5月5日!B:C,2,FALSE)</f>
        <v>#N/A</v>
      </c>
      <c r="C193" s="19"/>
      <c r="D193" s="19" t="s">
        <v>4455</v>
      </c>
      <c r="E193" s="19" t="s">
        <v>479</v>
      </c>
      <c r="F193" s="19" t="s">
        <v>480</v>
      </c>
      <c r="G193" s="19"/>
      <c r="H193" s="19" t="s">
        <v>4456</v>
      </c>
      <c r="I193" s="19" t="s">
        <v>4457</v>
      </c>
      <c r="J193" s="19" t="s">
        <v>4458</v>
      </c>
      <c r="K193" s="19" t="s">
        <v>4459</v>
      </c>
      <c r="L193" s="22">
        <v>43544</v>
      </c>
      <c r="M193" s="22">
        <v>43483</v>
      </c>
      <c r="N193" s="19">
        <v>123101</v>
      </c>
      <c r="O193" s="19"/>
      <c r="P193" s="19"/>
      <c r="Q193" s="22">
        <v>43831.516261574099</v>
      </c>
      <c r="R193" s="19" t="s">
        <v>485</v>
      </c>
      <c r="S193" s="19" t="s">
        <v>486</v>
      </c>
      <c r="T193" s="19"/>
      <c r="U193" s="19"/>
      <c r="V193" s="19"/>
      <c r="W193" s="19" t="s">
        <v>487</v>
      </c>
      <c r="X193" s="19" t="s">
        <v>1404</v>
      </c>
      <c r="Y193" s="19" t="s">
        <v>1405</v>
      </c>
      <c r="Z193" s="19">
        <v>111.72</v>
      </c>
      <c r="AA193" s="19">
        <v>739.89</v>
      </c>
      <c r="AB193" s="19">
        <v>0</v>
      </c>
      <c r="AC193" s="19">
        <v>199.77029999999999</v>
      </c>
      <c r="AD193" s="19">
        <v>1051.3803</v>
      </c>
      <c r="AE193" s="19" t="s">
        <v>14</v>
      </c>
      <c r="AF193" s="19" t="s">
        <v>11</v>
      </c>
      <c r="AG193" s="19" t="s">
        <v>488</v>
      </c>
      <c r="AH193" s="19"/>
      <c r="AI193" s="19" t="s">
        <v>489</v>
      </c>
      <c r="AJ193" s="7" t="s">
        <v>4460</v>
      </c>
      <c r="AK193" s="7" t="s">
        <v>3154</v>
      </c>
      <c r="AL193" s="19" t="s">
        <v>535</v>
      </c>
      <c r="AM193" s="19" t="s">
        <v>4461</v>
      </c>
      <c r="AN193" s="19" t="s">
        <v>523</v>
      </c>
      <c r="AO193" s="19" t="s">
        <v>646</v>
      </c>
      <c r="AP193" s="19"/>
      <c r="AQ193" s="19"/>
      <c r="AR193" s="19"/>
      <c r="AS193" s="19" t="s">
        <v>494</v>
      </c>
      <c r="AT193" s="19" t="s">
        <v>512</v>
      </c>
      <c r="AU193" s="19" t="s">
        <v>4462</v>
      </c>
      <c r="AV193" s="22">
        <v>43832.454849537004</v>
      </c>
      <c r="AW193" s="19" t="s">
        <v>496</v>
      </c>
      <c r="AX193" s="19"/>
      <c r="AY193" s="19" t="s">
        <v>3285</v>
      </c>
      <c r="AZ193" s="22">
        <v>43843.557557870401</v>
      </c>
      <c r="BA193" s="19" t="s">
        <v>4463</v>
      </c>
      <c r="BB193" s="19" t="s">
        <v>498</v>
      </c>
      <c r="BC193" s="19" t="s">
        <v>499</v>
      </c>
      <c r="BD193" s="19"/>
      <c r="BE193" s="19"/>
      <c r="BF193" s="19" t="s">
        <v>500</v>
      </c>
      <c r="BG193" s="19"/>
      <c r="BH193" s="19"/>
      <c r="BI193" s="19"/>
    </row>
    <row r="194" spans="1:61" ht="24" customHeight="1">
      <c r="A194" s="19" t="s">
        <v>4464</v>
      </c>
      <c r="B194" s="19" t="e">
        <f>VLOOKUP(A194,欧曼5月5日!B:C,2,FALSE)</f>
        <v>#N/A</v>
      </c>
      <c r="C194" s="19"/>
      <c r="D194" s="19" t="s">
        <v>4465</v>
      </c>
      <c r="E194" s="19" t="s">
        <v>628</v>
      </c>
      <c r="F194" s="19" t="s">
        <v>480</v>
      </c>
      <c r="G194" s="19"/>
      <c r="H194" s="19" t="s">
        <v>1554</v>
      </c>
      <c r="I194" s="19" t="s">
        <v>1555</v>
      </c>
      <c r="J194" s="19" t="s">
        <v>1556</v>
      </c>
      <c r="K194" s="19" t="s">
        <v>4466</v>
      </c>
      <c r="L194" s="22">
        <v>43780</v>
      </c>
      <c r="M194" s="22">
        <v>43720</v>
      </c>
      <c r="N194" s="19">
        <v>11078</v>
      </c>
      <c r="O194" s="19"/>
      <c r="P194" s="19"/>
      <c r="Q194" s="22">
        <v>43829.645949074104</v>
      </c>
      <c r="R194" s="19" t="s">
        <v>485</v>
      </c>
      <c r="S194" s="19" t="s">
        <v>544</v>
      </c>
      <c r="T194" s="19" t="s">
        <v>1558</v>
      </c>
      <c r="U194" s="19"/>
      <c r="V194" s="19"/>
      <c r="W194" s="19" t="s">
        <v>487</v>
      </c>
      <c r="X194" s="19" t="s">
        <v>38</v>
      </c>
      <c r="Y194" s="19" t="s">
        <v>68</v>
      </c>
      <c r="Z194" s="19">
        <v>123.48</v>
      </c>
      <c r="AA194" s="19">
        <v>2944.62</v>
      </c>
      <c r="AB194" s="19">
        <v>0</v>
      </c>
      <c r="AC194" s="19">
        <v>795.04740000000004</v>
      </c>
      <c r="AD194" s="19">
        <v>3863.1473999999998</v>
      </c>
      <c r="AE194" s="19" t="s">
        <v>14</v>
      </c>
      <c r="AF194" s="19" t="s">
        <v>11</v>
      </c>
      <c r="AG194" s="19" t="s">
        <v>488</v>
      </c>
      <c r="AH194" s="19"/>
      <c r="AI194" s="19" t="s">
        <v>489</v>
      </c>
      <c r="AJ194" s="7" t="s">
        <v>4467</v>
      </c>
      <c r="AK194" s="7" t="s">
        <v>3154</v>
      </c>
      <c r="AL194" s="19" t="s">
        <v>775</v>
      </c>
      <c r="AM194" s="19" t="s">
        <v>4468</v>
      </c>
      <c r="AN194" s="19" t="s">
        <v>523</v>
      </c>
      <c r="AO194" s="19" t="s">
        <v>777</v>
      </c>
      <c r="AP194" s="19"/>
      <c r="AQ194" s="19"/>
      <c r="AR194" s="19"/>
      <c r="AS194" s="19" t="s">
        <v>494</v>
      </c>
      <c r="AT194" s="19" t="s">
        <v>495</v>
      </c>
      <c r="AU194" s="19" t="s">
        <v>1561</v>
      </c>
      <c r="AV194" s="22">
        <v>43832.426261574103</v>
      </c>
      <c r="AW194" s="19" t="s">
        <v>496</v>
      </c>
      <c r="AX194" s="19"/>
      <c r="AY194" s="19" t="s">
        <v>3285</v>
      </c>
      <c r="AZ194" s="22">
        <v>43843.603518518503</v>
      </c>
      <c r="BA194" s="19" t="s">
        <v>4469</v>
      </c>
      <c r="BB194" s="19" t="s">
        <v>498</v>
      </c>
      <c r="BC194" s="19" t="s">
        <v>499</v>
      </c>
      <c r="BD194" s="19"/>
      <c r="BE194" s="19"/>
      <c r="BF194" s="19" t="s">
        <v>500</v>
      </c>
      <c r="BG194" s="19"/>
      <c r="BH194" s="19"/>
      <c r="BI194" s="19"/>
    </row>
    <row r="195" spans="1:61" ht="24" customHeight="1">
      <c r="A195" s="19" t="s">
        <v>4470</v>
      </c>
      <c r="B195" s="19" t="e">
        <f>VLOOKUP(A195,欧曼5月5日!B:C,2,FALSE)</f>
        <v>#N/A</v>
      </c>
      <c r="C195" s="19"/>
      <c r="D195" s="19" t="s">
        <v>4471</v>
      </c>
      <c r="E195" s="19" t="s">
        <v>479</v>
      </c>
      <c r="F195" s="19" t="s">
        <v>480</v>
      </c>
      <c r="G195" s="19"/>
      <c r="H195" s="19" t="s">
        <v>4472</v>
      </c>
      <c r="I195" s="19" t="s">
        <v>4473</v>
      </c>
      <c r="J195" s="19" t="s">
        <v>4474</v>
      </c>
      <c r="K195" s="19" t="s">
        <v>4475</v>
      </c>
      <c r="L195" s="22">
        <v>43773</v>
      </c>
      <c r="M195" s="22">
        <v>43677</v>
      </c>
      <c r="N195" s="19">
        <v>16842</v>
      </c>
      <c r="O195" s="19"/>
      <c r="P195" s="19"/>
      <c r="Q195" s="22">
        <v>43818.354247685202</v>
      </c>
      <c r="R195" s="19" t="s">
        <v>485</v>
      </c>
      <c r="S195" s="19" t="s">
        <v>544</v>
      </c>
      <c r="T195" s="19"/>
      <c r="U195" s="19"/>
      <c r="V195" s="19"/>
      <c r="W195" s="19" t="s">
        <v>487</v>
      </c>
      <c r="X195" s="19" t="s">
        <v>38</v>
      </c>
      <c r="Y195" s="19" t="s">
        <v>68</v>
      </c>
      <c r="Z195" s="19">
        <v>79.38</v>
      </c>
      <c r="AA195" s="19">
        <v>2944.62</v>
      </c>
      <c r="AB195" s="19">
        <v>0</v>
      </c>
      <c r="AC195" s="19">
        <v>795.04740000000004</v>
      </c>
      <c r="AD195" s="19">
        <v>3819.0473999999999</v>
      </c>
      <c r="AE195" s="19" t="s">
        <v>14</v>
      </c>
      <c r="AF195" s="19" t="s">
        <v>11</v>
      </c>
      <c r="AG195" s="19" t="s">
        <v>488</v>
      </c>
      <c r="AH195" s="19"/>
      <c r="AI195" s="19" t="s">
        <v>489</v>
      </c>
      <c r="AJ195" s="7" t="s">
        <v>4476</v>
      </c>
      <c r="AK195" s="7" t="s">
        <v>3154</v>
      </c>
      <c r="AL195" s="19" t="s">
        <v>775</v>
      </c>
      <c r="AM195" s="19" t="s">
        <v>4477</v>
      </c>
      <c r="AN195" s="19"/>
      <c r="AO195" s="19" t="s">
        <v>777</v>
      </c>
      <c r="AP195" s="19"/>
      <c r="AQ195" s="19"/>
      <c r="AR195" s="19"/>
      <c r="AS195" s="19" t="s">
        <v>494</v>
      </c>
      <c r="AT195" s="19" t="s">
        <v>495</v>
      </c>
      <c r="AU195" s="19" t="s">
        <v>4472</v>
      </c>
      <c r="AV195" s="22">
        <v>43831.751956018503</v>
      </c>
      <c r="AW195" s="19" t="s">
        <v>496</v>
      </c>
      <c r="AX195" s="19"/>
      <c r="AY195" s="19" t="s">
        <v>1162</v>
      </c>
      <c r="AZ195" s="22">
        <v>43840.541435185201</v>
      </c>
      <c r="BA195" s="19" t="s">
        <v>4478</v>
      </c>
      <c r="BB195" s="19" t="s">
        <v>498</v>
      </c>
      <c r="BC195" s="19" t="s">
        <v>499</v>
      </c>
      <c r="BD195" s="19"/>
      <c r="BE195" s="19"/>
      <c r="BF195" s="19" t="s">
        <v>500</v>
      </c>
      <c r="BG195" s="19"/>
      <c r="BH195" s="19"/>
      <c r="BI195" s="19"/>
    </row>
    <row r="196" spans="1:61" ht="24" customHeight="1">
      <c r="A196" s="19" t="s">
        <v>4479</v>
      </c>
      <c r="B196" s="19" t="e">
        <f>VLOOKUP(A196,欧曼5月5日!B:C,2,FALSE)</f>
        <v>#N/A</v>
      </c>
      <c r="C196" s="19"/>
      <c r="D196" s="19" t="s">
        <v>4480</v>
      </c>
      <c r="E196" s="19" t="s">
        <v>479</v>
      </c>
      <c r="F196" s="19" t="s">
        <v>480</v>
      </c>
      <c r="G196" s="19"/>
      <c r="H196" s="19" t="s">
        <v>979</v>
      </c>
      <c r="I196" s="19" t="s">
        <v>980</v>
      </c>
      <c r="J196" s="19" t="s">
        <v>981</v>
      </c>
      <c r="K196" s="19" t="s">
        <v>4481</v>
      </c>
      <c r="L196" s="22">
        <v>43706</v>
      </c>
      <c r="M196" s="22">
        <v>43697</v>
      </c>
      <c r="N196" s="19">
        <v>29325</v>
      </c>
      <c r="O196" s="19"/>
      <c r="P196" s="19"/>
      <c r="Q196" s="22">
        <v>43828.3758101852</v>
      </c>
      <c r="R196" s="19" t="s">
        <v>485</v>
      </c>
      <c r="S196" s="19" t="s">
        <v>486</v>
      </c>
      <c r="T196" s="19"/>
      <c r="U196" s="19"/>
      <c r="V196" s="19"/>
      <c r="W196" s="19" t="s">
        <v>564</v>
      </c>
      <c r="X196" s="19" t="s">
        <v>189</v>
      </c>
      <c r="Y196" s="19" t="s">
        <v>188</v>
      </c>
      <c r="Z196" s="19">
        <v>105.84</v>
      </c>
      <c r="AA196" s="19">
        <v>0</v>
      </c>
      <c r="AB196" s="19">
        <v>0</v>
      </c>
      <c r="AC196" s="19">
        <v>0</v>
      </c>
      <c r="AD196" s="19">
        <v>105.84</v>
      </c>
      <c r="AE196" s="19" t="s">
        <v>14</v>
      </c>
      <c r="AF196" s="19" t="s">
        <v>11</v>
      </c>
      <c r="AG196" s="19" t="s">
        <v>488</v>
      </c>
      <c r="AH196" s="19"/>
      <c r="AI196" s="19" t="s">
        <v>565</v>
      </c>
      <c r="AJ196" s="7" t="s">
        <v>4482</v>
      </c>
      <c r="AK196" s="7" t="s">
        <v>3662</v>
      </c>
      <c r="AL196" s="19" t="s">
        <v>535</v>
      </c>
      <c r="AM196" s="19" t="s">
        <v>4483</v>
      </c>
      <c r="AN196" s="19"/>
      <c r="AO196" s="19" t="s">
        <v>524</v>
      </c>
      <c r="AP196" s="19"/>
      <c r="AQ196" s="19"/>
      <c r="AR196" s="19"/>
      <c r="AS196" s="19" t="s">
        <v>494</v>
      </c>
      <c r="AT196" s="19" t="s">
        <v>512</v>
      </c>
      <c r="AU196" s="19" t="s">
        <v>985</v>
      </c>
      <c r="AV196" s="22">
        <v>43831.732928240701</v>
      </c>
      <c r="AW196" s="19" t="s">
        <v>496</v>
      </c>
      <c r="AX196" s="19"/>
      <c r="AY196" s="19" t="s">
        <v>1162</v>
      </c>
      <c r="AZ196" s="22">
        <v>43840.555069444403</v>
      </c>
      <c r="BA196" s="19" t="s">
        <v>4484</v>
      </c>
      <c r="BB196" s="19" t="s">
        <v>498</v>
      </c>
      <c r="BC196" s="19" t="s">
        <v>499</v>
      </c>
      <c r="BD196" s="19"/>
      <c r="BE196" s="19"/>
      <c r="BF196" s="19" t="s">
        <v>500</v>
      </c>
      <c r="BG196" s="19"/>
      <c r="BH196" s="19"/>
      <c r="BI196" s="19"/>
    </row>
    <row r="197" spans="1:61" ht="24" customHeight="1">
      <c r="A197" s="19" t="s">
        <v>4485</v>
      </c>
      <c r="B197" s="19" t="e">
        <f>VLOOKUP(A197,欧曼5月5日!B:C,2,FALSE)</f>
        <v>#N/A</v>
      </c>
      <c r="C197" s="19"/>
      <c r="D197" s="19" t="s">
        <v>4486</v>
      </c>
      <c r="E197" s="19" t="s">
        <v>479</v>
      </c>
      <c r="F197" s="19" t="s">
        <v>480</v>
      </c>
      <c r="G197" s="19"/>
      <c r="H197" s="19" t="s">
        <v>3532</v>
      </c>
      <c r="I197" s="19" t="s">
        <v>3533</v>
      </c>
      <c r="J197" s="19" t="s">
        <v>3534</v>
      </c>
      <c r="K197" s="19" t="s">
        <v>4487</v>
      </c>
      <c r="L197" s="22">
        <v>43781</v>
      </c>
      <c r="M197" s="22">
        <v>43763</v>
      </c>
      <c r="N197" s="19">
        <v>2313</v>
      </c>
      <c r="O197" s="19"/>
      <c r="P197" s="19"/>
      <c r="Q197" s="22">
        <v>43829.723287036999</v>
      </c>
      <c r="R197" s="19" t="s">
        <v>485</v>
      </c>
      <c r="S197" s="19" t="s">
        <v>486</v>
      </c>
      <c r="T197" s="19"/>
      <c r="U197" s="19"/>
      <c r="V197" s="19"/>
      <c r="W197" s="19" t="s">
        <v>4488</v>
      </c>
      <c r="X197" s="19" t="s">
        <v>293</v>
      </c>
      <c r="Y197" s="19" t="s">
        <v>4489</v>
      </c>
      <c r="Z197" s="19">
        <v>105.84</v>
      </c>
      <c r="AA197" s="19">
        <v>708.89</v>
      </c>
      <c r="AB197" s="19">
        <v>0</v>
      </c>
      <c r="AC197" s="19">
        <v>191.40029999999999</v>
      </c>
      <c r="AD197" s="19">
        <v>1006.1303</v>
      </c>
      <c r="AE197" s="19" t="s">
        <v>14</v>
      </c>
      <c r="AF197" s="19" t="s">
        <v>11</v>
      </c>
      <c r="AG197" s="19" t="s">
        <v>488</v>
      </c>
      <c r="AH197" s="19" t="s">
        <v>4490</v>
      </c>
      <c r="AI197" s="19" t="s">
        <v>4491</v>
      </c>
      <c r="AJ197" s="7" t="s">
        <v>4492</v>
      </c>
      <c r="AK197" s="7"/>
      <c r="AL197" s="19" t="s">
        <v>764</v>
      </c>
      <c r="AM197" s="19" t="s">
        <v>4493</v>
      </c>
      <c r="AN197" s="19"/>
      <c r="AO197" s="19" t="s">
        <v>646</v>
      </c>
      <c r="AP197" s="19"/>
      <c r="AQ197" s="19"/>
      <c r="AR197" s="19"/>
      <c r="AS197" s="19" t="s">
        <v>499</v>
      </c>
      <c r="AT197" s="19" t="s">
        <v>512</v>
      </c>
      <c r="AU197" s="19" t="s">
        <v>3539</v>
      </c>
      <c r="AV197" s="22">
        <v>43831.605300925898</v>
      </c>
      <c r="AW197" s="19" t="s">
        <v>496</v>
      </c>
      <c r="AX197" s="19"/>
      <c r="AY197" s="19" t="s">
        <v>1162</v>
      </c>
      <c r="AZ197" s="22">
        <v>43843.447476851798</v>
      </c>
      <c r="BA197" s="19" t="s">
        <v>4494</v>
      </c>
      <c r="BB197" s="19" t="s">
        <v>498</v>
      </c>
      <c r="BC197" s="19" t="s">
        <v>499</v>
      </c>
      <c r="BD197" s="19"/>
      <c r="BE197" s="19"/>
      <c r="BF197" s="19" t="s">
        <v>500</v>
      </c>
      <c r="BG197" s="19"/>
      <c r="BH197" s="19"/>
      <c r="BI197" s="19"/>
    </row>
    <row r="198" spans="1:61" ht="24" customHeight="1">
      <c r="A198" s="19" t="s">
        <v>4495</v>
      </c>
      <c r="B198" s="19" t="e">
        <f>VLOOKUP(A198,欧曼5月5日!B:C,2,FALSE)</f>
        <v>#N/A</v>
      </c>
      <c r="C198" s="19"/>
      <c r="D198" s="19" t="s">
        <v>4496</v>
      </c>
      <c r="E198" s="19" t="s">
        <v>479</v>
      </c>
      <c r="F198" s="19" t="s">
        <v>480</v>
      </c>
      <c r="G198" s="19"/>
      <c r="H198" s="19" t="s">
        <v>1338</v>
      </c>
      <c r="I198" s="19" t="s">
        <v>1339</v>
      </c>
      <c r="J198" s="19" t="s">
        <v>1340</v>
      </c>
      <c r="K198" s="19" t="s">
        <v>4497</v>
      </c>
      <c r="L198" s="22">
        <v>43704</v>
      </c>
      <c r="M198" s="22">
        <v>43677</v>
      </c>
      <c r="N198" s="19">
        <v>92949</v>
      </c>
      <c r="O198" s="19"/>
      <c r="P198" s="19"/>
      <c r="Q198" s="22">
        <v>43831.353611111103</v>
      </c>
      <c r="R198" s="19" t="s">
        <v>485</v>
      </c>
      <c r="S198" s="19" t="s">
        <v>486</v>
      </c>
      <c r="T198" s="19"/>
      <c r="U198" s="19"/>
      <c r="V198" s="19"/>
      <c r="W198" s="19" t="s">
        <v>487</v>
      </c>
      <c r="X198" s="19" t="s">
        <v>38</v>
      </c>
      <c r="Y198" s="19" t="s">
        <v>95</v>
      </c>
      <c r="Z198" s="19">
        <v>396.9</v>
      </c>
      <c r="AA198" s="19">
        <v>0</v>
      </c>
      <c r="AB198" s="19">
        <v>0</v>
      </c>
      <c r="AC198" s="19">
        <v>0</v>
      </c>
      <c r="AD198" s="19">
        <v>396.9</v>
      </c>
      <c r="AE198" s="19" t="s">
        <v>14</v>
      </c>
      <c r="AF198" s="19" t="s">
        <v>11</v>
      </c>
      <c r="AG198" s="19" t="s">
        <v>488</v>
      </c>
      <c r="AH198" s="19"/>
      <c r="AI198" s="19" t="s">
        <v>489</v>
      </c>
      <c r="AJ198" s="7" t="s">
        <v>4498</v>
      </c>
      <c r="AK198" s="7" t="s">
        <v>3422</v>
      </c>
      <c r="AL198" s="19" t="s">
        <v>491</v>
      </c>
      <c r="AM198" s="19" t="s">
        <v>4499</v>
      </c>
      <c r="AN198" s="19"/>
      <c r="AO198" s="19" t="s">
        <v>537</v>
      </c>
      <c r="AP198" s="19"/>
      <c r="AQ198" s="19"/>
      <c r="AR198" s="19"/>
      <c r="AS198" s="19" t="s">
        <v>494</v>
      </c>
      <c r="AT198" s="19" t="s">
        <v>512</v>
      </c>
      <c r="AU198" s="19" t="s">
        <v>1349</v>
      </c>
      <c r="AV198" s="22">
        <v>43831.543136574102</v>
      </c>
      <c r="AW198" s="19" t="s">
        <v>496</v>
      </c>
      <c r="AX198" s="19"/>
      <c r="AY198" s="19" t="s">
        <v>1162</v>
      </c>
      <c r="AZ198" s="22">
        <v>43843.711226851803</v>
      </c>
      <c r="BA198" s="19" t="s">
        <v>4500</v>
      </c>
      <c r="BB198" s="19" t="s">
        <v>498</v>
      </c>
      <c r="BC198" s="19" t="s">
        <v>499</v>
      </c>
      <c r="BD198" s="19"/>
      <c r="BE198" s="19"/>
      <c r="BF198" s="19" t="s">
        <v>500</v>
      </c>
      <c r="BG198" s="19"/>
      <c r="BH198" s="19"/>
      <c r="BI198" s="19"/>
    </row>
    <row r="199" spans="1:61" ht="24" customHeight="1">
      <c r="A199" s="19" t="s">
        <v>4501</v>
      </c>
      <c r="B199" s="19" t="e">
        <f>VLOOKUP(A199,欧曼5月5日!B:C,2,FALSE)</f>
        <v>#N/A</v>
      </c>
      <c r="C199" s="19"/>
      <c r="D199" s="19" t="s">
        <v>4502</v>
      </c>
      <c r="E199" s="19" t="s">
        <v>479</v>
      </c>
      <c r="F199" s="19" t="s">
        <v>480</v>
      </c>
      <c r="G199" s="19"/>
      <c r="H199" s="19" t="s">
        <v>659</v>
      </c>
      <c r="I199" s="19" t="s">
        <v>660</v>
      </c>
      <c r="J199" s="19" t="s">
        <v>661</v>
      </c>
      <c r="K199" s="19" t="s">
        <v>662</v>
      </c>
      <c r="L199" s="22">
        <v>43679</v>
      </c>
      <c r="M199" s="22">
        <v>43675</v>
      </c>
      <c r="N199" s="19">
        <v>50003</v>
      </c>
      <c r="O199" s="19"/>
      <c r="P199" s="19"/>
      <c r="Q199" s="22">
        <v>43830.520659722199</v>
      </c>
      <c r="R199" s="19" t="s">
        <v>485</v>
      </c>
      <c r="S199" s="19" t="s">
        <v>663</v>
      </c>
      <c r="T199" s="19"/>
      <c r="U199" s="19"/>
      <c r="V199" s="19"/>
      <c r="W199" s="19" t="s">
        <v>487</v>
      </c>
      <c r="X199" s="19" t="s">
        <v>38</v>
      </c>
      <c r="Y199" s="19" t="s">
        <v>100</v>
      </c>
      <c r="Z199" s="19">
        <v>246.96</v>
      </c>
      <c r="AA199" s="19">
        <v>3158.75</v>
      </c>
      <c r="AB199" s="19">
        <v>0</v>
      </c>
      <c r="AC199" s="19">
        <v>852.86249999999995</v>
      </c>
      <c r="AD199" s="19">
        <v>4258.5725000000002</v>
      </c>
      <c r="AE199" s="19" t="s">
        <v>14</v>
      </c>
      <c r="AF199" s="19" t="s">
        <v>11</v>
      </c>
      <c r="AG199" s="19" t="s">
        <v>488</v>
      </c>
      <c r="AH199" s="19" t="s">
        <v>4503</v>
      </c>
      <c r="AI199" s="19" t="s">
        <v>489</v>
      </c>
      <c r="AJ199" s="7" t="s">
        <v>4504</v>
      </c>
      <c r="AK199" s="7" t="s">
        <v>3422</v>
      </c>
      <c r="AL199" s="19" t="s">
        <v>665</v>
      </c>
      <c r="AM199" s="19" t="s">
        <v>666</v>
      </c>
      <c r="AN199" s="19"/>
      <c r="AO199" s="19" t="s">
        <v>667</v>
      </c>
      <c r="AP199" s="19"/>
      <c r="AQ199" s="19"/>
      <c r="AR199" s="19"/>
      <c r="AS199" s="19" t="s">
        <v>494</v>
      </c>
      <c r="AT199" s="19" t="s">
        <v>495</v>
      </c>
      <c r="AU199" s="19" t="s">
        <v>659</v>
      </c>
      <c r="AV199" s="22">
        <v>43831.432361111103</v>
      </c>
      <c r="AW199" s="19" t="s">
        <v>496</v>
      </c>
      <c r="AX199" s="19"/>
      <c r="AY199" s="19" t="s">
        <v>1162</v>
      </c>
      <c r="AZ199" s="22">
        <v>43844.382569444402</v>
      </c>
      <c r="BA199" s="19" t="s">
        <v>4505</v>
      </c>
      <c r="BB199" s="19" t="s">
        <v>500</v>
      </c>
      <c r="BC199" s="19"/>
      <c r="BD199" s="19"/>
      <c r="BE199" s="19"/>
      <c r="BF199" s="19" t="s">
        <v>500</v>
      </c>
      <c r="BG199" s="19"/>
      <c r="BH199" s="19"/>
      <c r="BI199" s="19"/>
    </row>
    <row r="200" spans="1:61" ht="24" customHeight="1">
      <c r="A200" s="19" t="s">
        <v>4506</v>
      </c>
      <c r="B200" s="19" t="e">
        <f>VLOOKUP(A200,欧曼5月5日!B:C,2,FALSE)</f>
        <v>#N/A</v>
      </c>
      <c r="C200" s="19"/>
      <c r="D200" s="19" t="s">
        <v>4507</v>
      </c>
      <c r="E200" s="19" t="s">
        <v>479</v>
      </c>
      <c r="F200" s="19" t="s">
        <v>480</v>
      </c>
      <c r="G200" s="19"/>
      <c r="H200" s="19" t="s">
        <v>2815</v>
      </c>
      <c r="I200" s="19" t="s">
        <v>2816</v>
      </c>
      <c r="J200" s="19" t="s">
        <v>2817</v>
      </c>
      <c r="K200" s="19" t="s">
        <v>4508</v>
      </c>
      <c r="L200" s="22">
        <v>43537</v>
      </c>
      <c r="M200" s="22">
        <v>43492</v>
      </c>
      <c r="N200" s="19">
        <v>131464</v>
      </c>
      <c r="O200" s="19"/>
      <c r="P200" s="19"/>
      <c r="Q200" s="22">
        <v>43830.719722222202</v>
      </c>
      <c r="R200" s="19" t="s">
        <v>485</v>
      </c>
      <c r="S200" s="19" t="s">
        <v>486</v>
      </c>
      <c r="T200" s="19"/>
      <c r="U200" s="19"/>
      <c r="V200" s="19"/>
      <c r="W200" s="19" t="s">
        <v>545</v>
      </c>
      <c r="X200" s="19" t="s">
        <v>47</v>
      </c>
      <c r="Y200" s="19" t="s">
        <v>46</v>
      </c>
      <c r="Z200" s="19">
        <v>223.44</v>
      </c>
      <c r="AA200" s="19">
        <v>89.92</v>
      </c>
      <c r="AB200" s="19">
        <v>0</v>
      </c>
      <c r="AC200" s="19">
        <v>24.278400000000001</v>
      </c>
      <c r="AD200" s="19">
        <v>337.63839999999999</v>
      </c>
      <c r="AE200" s="19" t="s">
        <v>14</v>
      </c>
      <c r="AF200" s="19" t="s">
        <v>11</v>
      </c>
      <c r="AG200" s="19" t="s">
        <v>488</v>
      </c>
      <c r="AH200" s="19"/>
      <c r="AI200" s="19" t="s">
        <v>547</v>
      </c>
      <c r="AJ200" s="7" t="s">
        <v>4509</v>
      </c>
      <c r="AK200" s="8" t="s">
        <v>3154</v>
      </c>
      <c r="AL200" s="19" t="s">
        <v>491</v>
      </c>
      <c r="AM200" s="19" t="s">
        <v>4510</v>
      </c>
      <c r="AN200" s="19" t="s">
        <v>523</v>
      </c>
      <c r="AO200" s="19" t="s">
        <v>646</v>
      </c>
      <c r="AP200" s="19"/>
      <c r="AQ200" s="19"/>
      <c r="AR200" s="19"/>
      <c r="AS200" s="19" t="s">
        <v>494</v>
      </c>
      <c r="AT200" s="19" t="s">
        <v>512</v>
      </c>
      <c r="AU200" s="19" t="s">
        <v>2821</v>
      </c>
      <c r="AV200" s="22">
        <v>43831.397187499999</v>
      </c>
      <c r="AW200" s="19" t="s">
        <v>496</v>
      </c>
      <c r="AX200" s="19"/>
      <c r="AY200" s="19" t="s">
        <v>1162</v>
      </c>
      <c r="AZ200" s="22">
        <v>43845.382638888899</v>
      </c>
      <c r="BA200" s="19" t="s">
        <v>4511</v>
      </c>
      <c r="BB200" s="19" t="s">
        <v>498</v>
      </c>
      <c r="BC200" s="19" t="s">
        <v>499</v>
      </c>
      <c r="BD200" s="19"/>
      <c r="BE200" s="19"/>
      <c r="BF200" s="19" t="s">
        <v>500</v>
      </c>
      <c r="BG200" s="19"/>
      <c r="BH200" s="19"/>
      <c r="BI200" s="19"/>
    </row>
    <row r="201" spans="1:61" ht="24" customHeight="1">
      <c r="A201" s="19" t="s">
        <v>4512</v>
      </c>
      <c r="B201" s="19" t="e">
        <f>VLOOKUP(A201,欧曼5月5日!B:C,2,FALSE)</f>
        <v>#N/A</v>
      </c>
      <c r="C201" s="19"/>
      <c r="D201" s="19" t="s">
        <v>4513</v>
      </c>
      <c r="E201" s="19" t="s">
        <v>479</v>
      </c>
      <c r="F201" s="19" t="s">
        <v>480</v>
      </c>
      <c r="G201" s="19"/>
      <c r="H201" s="19" t="s">
        <v>4514</v>
      </c>
      <c r="I201" s="19" t="s">
        <v>4515</v>
      </c>
      <c r="J201" s="19" t="s">
        <v>4516</v>
      </c>
      <c r="K201" s="19" t="s">
        <v>4517</v>
      </c>
      <c r="L201" s="22">
        <v>43734</v>
      </c>
      <c r="M201" s="22">
        <v>43299</v>
      </c>
      <c r="N201" s="19">
        <v>2311</v>
      </c>
      <c r="O201" s="19"/>
      <c r="P201" s="19"/>
      <c r="Q201" s="22">
        <v>43829.483020833301</v>
      </c>
      <c r="R201" s="19" t="s">
        <v>485</v>
      </c>
      <c r="S201" s="19" t="s">
        <v>486</v>
      </c>
      <c r="T201" s="19"/>
      <c r="U201" s="19"/>
      <c r="V201" s="19"/>
      <c r="W201" s="19" t="s">
        <v>545</v>
      </c>
      <c r="X201" s="19" t="s">
        <v>38</v>
      </c>
      <c r="Y201" s="19" t="s">
        <v>37</v>
      </c>
      <c r="Z201" s="19">
        <v>223.44</v>
      </c>
      <c r="AA201" s="19">
        <v>0</v>
      </c>
      <c r="AB201" s="19">
        <v>0</v>
      </c>
      <c r="AC201" s="19">
        <v>0</v>
      </c>
      <c r="AD201" s="19">
        <v>223.44</v>
      </c>
      <c r="AE201" s="19" t="s">
        <v>14</v>
      </c>
      <c r="AF201" s="19" t="s">
        <v>11</v>
      </c>
      <c r="AG201" s="19" t="s">
        <v>488</v>
      </c>
      <c r="AH201" s="19" t="s">
        <v>4518</v>
      </c>
      <c r="AI201" s="19" t="s">
        <v>547</v>
      </c>
      <c r="AJ201" s="7" t="s">
        <v>4519</v>
      </c>
      <c r="AK201" s="8" t="s">
        <v>3422</v>
      </c>
      <c r="AL201" s="19" t="s">
        <v>521</v>
      </c>
      <c r="AM201" s="19" t="s">
        <v>4520</v>
      </c>
      <c r="AN201" s="19"/>
      <c r="AO201" s="19" t="s">
        <v>1249</v>
      </c>
      <c r="AP201" s="19"/>
      <c r="AQ201" s="19"/>
      <c r="AR201" s="19"/>
      <c r="AS201" s="19" t="s">
        <v>494</v>
      </c>
      <c r="AT201" s="19" t="s">
        <v>512</v>
      </c>
      <c r="AU201" s="19" t="s">
        <v>4514</v>
      </c>
      <c r="AV201" s="22">
        <v>43831.389965277798</v>
      </c>
      <c r="AW201" s="19" t="s">
        <v>496</v>
      </c>
      <c r="AX201" s="19"/>
      <c r="AY201" s="19" t="s">
        <v>1162</v>
      </c>
      <c r="AZ201" s="22">
        <v>43845.380706018499</v>
      </c>
      <c r="BA201" s="19" t="s">
        <v>4521</v>
      </c>
      <c r="BB201" s="19" t="s">
        <v>498</v>
      </c>
      <c r="BC201" s="19" t="s">
        <v>499</v>
      </c>
      <c r="BD201" s="19"/>
      <c r="BE201" s="19"/>
      <c r="BF201" s="19" t="s">
        <v>500</v>
      </c>
      <c r="BG201" s="19"/>
      <c r="BH201" s="19"/>
      <c r="BI201" s="19"/>
    </row>
    <row r="202" spans="1:61" ht="24" customHeight="1">
      <c r="A202" s="19" t="s">
        <v>4522</v>
      </c>
      <c r="B202" s="19" t="e">
        <f>VLOOKUP(A202,欧曼5月5日!B:C,2,FALSE)</f>
        <v>#N/A</v>
      </c>
      <c r="C202" s="19"/>
      <c r="D202" s="19" t="s">
        <v>4523</v>
      </c>
      <c r="E202" s="19" t="s">
        <v>479</v>
      </c>
      <c r="F202" s="19" t="s">
        <v>480</v>
      </c>
      <c r="G202" s="19"/>
      <c r="H202" s="19" t="s">
        <v>1221</v>
      </c>
      <c r="I202" s="19" t="s">
        <v>1222</v>
      </c>
      <c r="J202" s="19" t="s">
        <v>1223</v>
      </c>
      <c r="K202" s="19" t="s">
        <v>4524</v>
      </c>
      <c r="L202" s="22">
        <v>43733</v>
      </c>
      <c r="M202" s="22">
        <v>43585</v>
      </c>
      <c r="N202" s="19">
        <v>70890</v>
      </c>
      <c r="O202" s="19"/>
      <c r="P202" s="19"/>
      <c r="Q202" s="22">
        <v>43835.511516203696</v>
      </c>
      <c r="R202" s="19" t="s">
        <v>485</v>
      </c>
      <c r="S202" s="19" t="s">
        <v>544</v>
      </c>
      <c r="T202" s="19" t="s">
        <v>1225</v>
      </c>
      <c r="U202" s="19"/>
      <c r="V202" s="19"/>
      <c r="W202" s="19" t="s">
        <v>545</v>
      </c>
      <c r="X202" s="19" t="s">
        <v>13</v>
      </c>
      <c r="Y202" s="19" t="s">
        <v>12</v>
      </c>
      <c r="Z202" s="19">
        <v>246.96</v>
      </c>
      <c r="AA202" s="19">
        <v>453.46</v>
      </c>
      <c r="AB202" s="19">
        <v>0</v>
      </c>
      <c r="AC202" s="19">
        <v>122.4342</v>
      </c>
      <c r="AD202" s="19">
        <v>822.85419999999999</v>
      </c>
      <c r="AE202" s="19" t="s">
        <v>14</v>
      </c>
      <c r="AF202" s="19" t="s">
        <v>11</v>
      </c>
      <c r="AG202" s="19" t="s">
        <v>488</v>
      </c>
      <c r="AH202" s="19"/>
      <c r="AI202" s="19" t="s">
        <v>547</v>
      </c>
      <c r="AJ202" s="7" t="s">
        <v>4525</v>
      </c>
      <c r="AK202" s="8" t="s">
        <v>3422</v>
      </c>
      <c r="AL202" s="19" t="s">
        <v>535</v>
      </c>
      <c r="AM202" s="19" t="s">
        <v>4526</v>
      </c>
      <c r="AN202" s="19" t="s">
        <v>523</v>
      </c>
      <c r="AO202" s="19" t="s">
        <v>766</v>
      </c>
      <c r="AP202" s="19"/>
      <c r="AQ202" s="19"/>
      <c r="AR202" s="19"/>
      <c r="AS202" s="19" t="s">
        <v>950</v>
      </c>
      <c r="AT202" s="19" t="s">
        <v>495</v>
      </c>
      <c r="AU202" s="19" t="s">
        <v>1227</v>
      </c>
      <c r="AV202" s="22">
        <v>43835.6332175926</v>
      </c>
      <c r="AW202" s="19" t="s">
        <v>496</v>
      </c>
      <c r="AX202" s="19"/>
      <c r="AY202" s="19" t="s">
        <v>2440</v>
      </c>
      <c r="AZ202" s="22">
        <v>43844.463125000002</v>
      </c>
      <c r="BA202" s="19" t="s">
        <v>4527</v>
      </c>
      <c r="BB202" s="19" t="s">
        <v>498</v>
      </c>
      <c r="BC202" s="19" t="s">
        <v>499</v>
      </c>
      <c r="BD202" s="19"/>
      <c r="BE202" s="19"/>
      <c r="BF202" s="19" t="s">
        <v>500</v>
      </c>
      <c r="BG202" s="19"/>
      <c r="BH202" s="19"/>
      <c r="BI202" s="19"/>
    </row>
    <row r="203" spans="1:61" ht="24" customHeight="1">
      <c r="A203" s="19" t="s">
        <v>4528</v>
      </c>
      <c r="B203" s="19" t="e">
        <f>VLOOKUP(A203,欧曼5月5日!B:C,2,FALSE)</f>
        <v>#N/A</v>
      </c>
      <c r="C203" s="19"/>
      <c r="D203" s="19" t="s">
        <v>4529</v>
      </c>
      <c r="E203" s="19" t="s">
        <v>479</v>
      </c>
      <c r="F203" s="19" t="s">
        <v>480</v>
      </c>
      <c r="G203" s="19"/>
      <c r="H203" s="19" t="s">
        <v>4530</v>
      </c>
      <c r="I203" s="19" t="s">
        <v>4531</v>
      </c>
      <c r="J203" s="19" t="s">
        <v>4532</v>
      </c>
      <c r="K203" s="19" t="s">
        <v>4533</v>
      </c>
      <c r="L203" s="22">
        <v>43479</v>
      </c>
      <c r="M203" s="22">
        <v>43448</v>
      </c>
      <c r="N203" s="19">
        <v>149594</v>
      </c>
      <c r="O203" s="19"/>
      <c r="P203" s="19"/>
      <c r="Q203" s="22">
        <v>43834.639745370398</v>
      </c>
      <c r="R203" s="19" t="s">
        <v>485</v>
      </c>
      <c r="S203" s="19" t="s">
        <v>486</v>
      </c>
      <c r="T203" s="19"/>
      <c r="U203" s="19"/>
      <c r="V203" s="19"/>
      <c r="W203" s="19" t="s">
        <v>545</v>
      </c>
      <c r="X203" s="19" t="s">
        <v>13</v>
      </c>
      <c r="Y203" s="19" t="s">
        <v>12</v>
      </c>
      <c r="Z203" s="19">
        <v>223.44</v>
      </c>
      <c r="AA203" s="19">
        <v>453.46</v>
      </c>
      <c r="AB203" s="19">
        <v>0</v>
      </c>
      <c r="AC203" s="19">
        <v>122.4342</v>
      </c>
      <c r="AD203" s="19">
        <v>799.33420000000001</v>
      </c>
      <c r="AE203" s="19" t="s">
        <v>14</v>
      </c>
      <c r="AF203" s="19" t="s">
        <v>11</v>
      </c>
      <c r="AG203" s="19" t="s">
        <v>488</v>
      </c>
      <c r="AH203" s="19" t="s">
        <v>4534</v>
      </c>
      <c r="AI203" s="19" t="s">
        <v>547</v>
      </c>
      <c r="AJ203" s="7" t="s">
        <v>4535</v>
      </c>
      <c r="AK203" s="7" t="s">
        <v>3422</v>
      </c>
      <c r="AL203" s="19" t="s">
        <v>600</v>
      </c>
      <c r="AM203" s="19" t="s">
        <v>4536</v>
      </c>
      <c r="AN203" s="19" t="s">
        <v>1054</v>
      </c>
      <c r="AO203" s="19" t="s">
        <v>636</v>
      </c>
      <c r="AP203" s="19"/>
      <c r="AQ203" s="19"/>
      <c r="AR203" s="19"/>
      <c r="AS203" s="19" t="s">
        <v>494</v>
      </c>
      <c r="AT203" s="19" t="s">
        <v>495</v>
      </c>
      <c r="AU203" s="19" t="s">
        <v>4537</v>
      </c>
      <c r="AV203" s="22">
        <v>43835.436817129601</v>
      </c>
      <c r="AW203" s="19" t="s">
        <v>496</v>
      </c>
      <c r="AX203" s="19"/>
      <c r="AY203" s="19" t="s">
        <v>2440</v>
      </c>
      <c r="AZ203" s="22">
        <v>43845.576296296298</v>
      </c>
      <c r="BA203" s="19" t="s">
        <v>4538</v>
      </c>
      <c r="BB203" s="19" t="s">
        <v>498</v>
      </c>
      <c r="BC203" s="19" t="s">
        <v>499</v>
      </c>
      <c r="BD203" s="19"/>
      <c r="BE203" s="19"/>
      <c r="BF203" s="19" t="s">
        <v>500</v>
      </c>
      <c r="BG203" s="19"/>
      <c r="BH203" s="19"/>
      <c r="BI203" s="19"/>
    </row>
    <row r="204" spans="1:61" ht="24" customHeight="1">
      <c r="A204" s="19" t="s">
        <v>4539</v>
      </c>
      <c r="B204" s="19" t="e">
        <f>VLOOKUP(A204,欧曼5月5日!B:C,2,FALSE)</f>
        <v>#N/A</v>
      </c>
      <c r="C204" s="19"/>
      <c r="D204" s="19" t="s">
        <v>4540</v>
      </c>
      <c r="E204" s="19" t="s">
        <v>479</v>
      </c>
      <c r="F204" s="19" t="s">
        <v>480</v>
      </c>
      <c r="G204" s="19"/>
      <c r="H204" s="19" t="s">
        <v>979</v>
      </c>
      <c r="I204" s="19" t="s">
        <v>980</v>
      </c>
      <c r="J204" s="19" t="s">
        <v>981</v>
      </c>
      <c r="K204" s="19" t="s">
        <v>4541</v>
      </c>
      <c r="L204" s="22">
        <v>43749</v>
      </c>
      <c r="M204" s="22">
        <v>43704</v>
      </c>
      <c r="N204" s="19">
        <v>24690</v>
      </c>
      <c r="O204" s="19"/>
      <c r="P204" s="19"/>
      <c r="Q204" s="22">
        <v>43834.610740740703</v>
      </c>
      <c r="R204" s="19" t="s">
        <v>485</v>
      </c>
      <c r="S204" s="19" t="s">
        <v>486</v>
      </c>
      <c r="T204" s="19"/>
      <c r="U204" s="19"/>
      <c r="V204" s="19"/>
      <c r="W204" s="19" t="s">
        <v>564</v>
      </c>
      <c r="X204" s="19" t="s">
        <v>2500</v>
      </c>
      <c r="Y204" s="19" t="s">
        <v>4542</v>
      </c>
      <c r="Z204" s="19">
        <v>105.84</v>
      </c>
      <c r="AA204" s="19">
        <v>0</v>
      </c>
      <c r="AB204" s="19">
        <v>0</v>
      </c>
      <c r="AC204" s="19">
        <v>0</v>
      </c>
      <c r="AD204" s="19">
        <v>105.84</v>
      </c>
      <c r="AE204" s="19" t="s">
        <v>14</v>
      </c>
      <c r="AF204" s="19" t="s">
        <v>11</v>
      </c>
      <c r="AG204" s="19" t="s">
        <v>488</v>
      </c>
      <c r="AH204" s="19"/>
      <c r="AI204" s="19" t="s">
        <v>565</v>
      </c>
      <c r="AJ204" s="7" t="s">
        <v>4543</v>
      </c>
      <c r="AK204" s="7" t="s">
        <v>4544</v>
      </c>
      <c r="AL204" s="19" t="s">
        <v>521</v>
      </c>
      <c r="AM204" s="19" t="s">
        <v>4545</v>
      </c>
      <c r="AN204" s="19"/>
      <c r="AO204" s="19" t="s">
        <v>524</v>
      </c>
      <c r="AP204" s="19"/>
      <c r="AQ204" s="19"/>
      <c r="AR204" s="19"/>
      <c r="AS204" s="19" t="s">
        <v>494</v>
      </c>
      <c r="AT204" s="19" t="s">
        <v>512</v>
      </c>
      <c r="AU204" s="19" t="s">
        <v>985</v>
      </c>
      <c r="AV204" s="22">
        <v>43834.859791666699</v>
      </c>
      <c r="AW204" s="19" t="s">
        <v>496</v>
      </c>
      <c r="AX204" s="19"/>
      <c r="AY204" s="19" t="s">
        <v>2657</v>
      </c>
      <c r="AZ204" s="22">
        <v>43841.481539351902</v>
      </c>
      <c r="BA204" s="19" t="s">
        <v>4546</v>
      </c>
      <c r="BB204" s="19" t="s">
        <v>498</v>
      </c>
      <c r="BC204" s="19" t="s">
        <v>499</v>
      </c>
      <c r="BD204" s="19"/>
      <c r="BE204" s="19"/>
      <c r="BF204" s="19" t="s">
        <v>500</v>
      </c>
      <c r="BG204" s="19"/>
      <c r="BH204" s="19"/>
      <c r="BI204" s="19"/>
    </row>
    <row r="205" spans="1:61" ht="24" customHeight="1">
      <c r="A205" s="19" t="s">
        <v>4547</v>
      </c>
      <c r="B205" s="19" t="e">
        <f>VLOOKUP(A205,欧曼5月5日!B:C,2,FALSE)</f>
        <v>#N/A</v>
      </c>
      <c r="C205" s="19"/>
      <c r="D205" s="19" t="s">
        <v>4548</v>
      </c>
      <c r="E205" s="19" t="s">
        <v>479</v>
      </c>
      <c r="F205" s="19" t="s">
        <v>480</v>
      </c>
      <c r="G205" s="19"/>
      <c r="H205" s="19" t="s">
        <v>4549</v>
      </c>
      <c r="I205" s="19" t="s">
        <v>4550</v>
      </c>
      <c r="J205" s="19" t="s">
        <v>4551</v>
      </c>
      <c r="K205" s="19" t="s">
        <v>4552</v>
      </c>
      <c r="L205" s="22">
        <v>43734</v>
      </c>
      <c r="M205" s="22">
        <v>43676</v>
      </c>
      <c r="N205" s="19">
        <v>47629</v>
      </c>
      <c r="O205" s="19"/>
      <c r="P205" s="19"/>
      <c r="Q205" s="22">
        <v>43834.642372685201</v>
      </c>
      <c r="R205" s="19" t="s">
        <v>485</v>
      </c>
      <c r="S205" s="19" t="s">
        <v>486</v>
      </c>
      <c r="T205" s="19"/>
      <c r="U205" s="19"/>
      <c r="V205" s="19"/>
      <c r="W205" s="19" t="s">
        <v>3239</v>
      </c>
      <c r="X205" s="19" t="s">
        <v>4553</v>
      </c>
      <c r="Y205" s="19" t="s">
        <v>4554</v>
      </c>
      <c r="Z205" s="19">
        <v>79.38</v>
      </c>
      <c r="AA205" s="19">
        <v>201.76</v>
      </c>
      <c r="AB205" s="19">
        <v>0</v>
      </c>
      <c r="AC205" s="19">
        <v>54.475200000000001</v>
      </c>
      <c r="AD205" s="19">
        <v>335.61520000000002</v>
      </c>
      <c r="AE205" s="19" t="s">
        <v>14</v>
      </c>
      <c r="AF205" s="19" t="s">
        <v>11</v>
      </c>
      <c r="AG205" s="19" t="s">
        <v>488</v>
      </c>
      <c r="AH205" s="19" t="s">
        <v>4555</v>
      </c>
      <c r="AI205" s="19" t="s">
        <v>3242</v>
      </c>
      <c r="AJ205" s="7" t="s">
        <v>4556</v>
      </c>
      <c r="AK205" s="7" t="s">
        <v>4557</v>
      </c>
      <c r="AL205" s="19" t="s">
        <v>600</v>
      </c>
      <c r="AM205" s="19" t="s">
        <v>4558</v>
      </c>
      <c r="AN205" s="19"/>
      <c r="AO205" s="19" t="s">
        <v>777</v>
      </c>
      <c r="AP205" s="19"/>
      <c r="AQ205" s="19"/>
      <c r="AR205" s="19"/>
      <c r="AS205" s="19" t="s">
        <v>499</v>
      </c>
      <c r="AT205" s="19" t="s">
        <v>512</v>
      </c>
      <c r="AU205" s="19" t="s">
        <v>4559</v>
      </c>
      <c r="AV205" s="22">
        <v>43834.667280092603</v>
      </c>
      <c r="AW205" s="19" t="s">
        <v>496</v>
      </c>
      <c r="AX205" s="19"/>
      <c r="AY205" s="19" t="s">
        <v>2594</v>
      </c>
      <c r="AZ205" s="22">
        <v>43841.821817129603</v>
      </c>
      <c r="BA205" s="19" t="s">
        <v>4555</v>
      </c>
      <c r="BB205" s="19" t="s">
        <v>498</v>
      </c>
      <c r="BC205" s="19" t="s">
        <v>499</v>
      </c>
      <c r="BD205" s="19"/>
      <c r="BE205" s="19"/>
      <c r="BF205" s="19" t="s">
        <v>500</v>
      </c>
      <c r="BG205" s="19"/>
      <c r="BH205" s="19"/>
      <c r="BI205" s="19"/>
    </row>
    <row r="206" spans="1:61" ht="24" customHeight="1">
      <c r="A206" s="19" t="s">
        <v>4560</v>
      </c>
      <c r="B206" s="19" t="e">
        <f>VLOOKUP(A206,欧曼5月5日!B:C,2,FALSE)</f>
        <v>#N/A</v>
      </c>
      <c r="C206" s="19"/>
      <c r="D206" s="19" t="s">
        <v>4561</v>
      </c>
      <c r="E206" s="19" t="s">
        <v>479</v>
      </c>
      <c r="F206" s="19" t="s">
        <v>480</v>
      </c>
      <c r="G206" s="19"/>
      <c r="H206" s="19" t="s">
        <v>1704</v>
      </c>
      <c r="I206" s="19" t="s">
        <v>1705</v>
      </c>
      <c r="J206" s="19" t="s">
        <v>1706</v>
      </c>
      <c r="K206" s="19" t="s">
        <v>4562</v>
      </c>
      <c r="L206" s="22">
        <v>43615</v>
      </c>
      <c r="M206" s="22">
        <v>43483</v>
      </c>
      <c r="N206" s="19">
        <v>112559</v>
      </c>
      <c r="O206" s="19"/>
      <c r="P206" s="19"/>
      <c r="Q206" s="22">
        <v>43833.458761574097</v>
      </c>
      <c r="R206" s="19" t="s">
        <v>485</v>
      </c>
      <c r="S206" s="19" t="s">
        <v>486</v>
      </c>
      <c r="T206" s="19"/>
      <c r="U206" s="19"/>
      <c r="V206" s="19"/>
      <c r="W206" s="19" t="s">
        <v>1035</v>
      </c>
      <c r="X206" s="19" t="s">
        <v>60</v>
      </c>
      <c r="Y206" s="19" t="s">
        <v>59</v>
      </c>
      <c r="Z206" s="19">
        <v>111.72</v>
      </c>
      <c r="AA206" s="19">
        <v>89.92</v>
      </c>
      <c r="AB206" s="19">
        <v>0</v>
      </c>
      <c r="AC206" s="19">
        <v>24.278400000000001</v>
      </c>
      <c r="AD206" s="19">
        <v>225.91839999999999</v>
      </c>
      <c r="AE206" s="19" t="s">
        <v>14</v>
      </c>
      <c r="AF206" s="19" t="s">
        <v>11</v>
      </c>
      <c r="AG206" s="19" t="s">
        <v>488</v>
      </c>
      <c r="AH206" s="19" t="s">
        <v>4563</v>
      </c>
      <c r="AI206" s="19" t="s">
        <v>1036</v>
      </c>
      <c r="AJ206" s="7" t="s">
        <v>4564</v>
      </c>
      <c r="AK206" s="7" t="s">
        <v>3662</v>
      </c>
      <c r="AL206" s="19" t="s">
        <v>535</v>
      </c>
      <c r="AM206" s="19" t="s">
        <v>4565</v>
      </c>
      <c r="AN206" s="19"/>
      <c r="AO206" s="19" t="s">
        <v>684</v>
      </c>
      <c r="AP206" s="19"/>
      <c r="AQ206" s="19"/>
      <c r="AR206" s="19"/>
      <c r="AS206" s="19" t="s">
        <v>499</v>
      </c>
      <c r="AT206" s="19" t="s">
        <v>495</v>
      </c>
      <c r="AU206" s="19" t="s">
        <v>1704</v>
      </c>
      <c r="AV206" s="22">
        <v>43834.427083333299</v>
      </c>
      <c r="AW206" s="19" t="s">
        <v>496</v>
      </c>
      <c r="AX206" s="19"/>
      <c r="AY206" s="19" t="s">
        <v>2626</v>
      </c>
      <c r="AZ206" s="22">
        <v>43843.556712963</v>
      </c>
      <c r="BA206" s="19" t="s">
        <v>4566</v>
      </c>
      <c r="BB206" s="19" t="s">
        <v>498</v>
      </c>
      <c r="BC206" s="19" t="s">
        <v>499</v>
      </c>
      <c r="BD206" s="19"/>
      <c r="BE206" s="19"/>
      <c r="BF206" s="19" t="s">
        <v>500</v>
      </c>
      <c r="BG206" s="19"/>
      <c r="BH206" s="19"/>
      <c r="BI206" s="19"/>
    </row>
    <row r="207" spans="1:61" ht="24" customHeight="1">
      <c r="A207" s="19" t="s">
        <v>4567</v>
      </c>
      <c r="B207" s="19" t="e">
        <f>VLOOKUP(A207,欧曼5月5日!B:C,2,FALSE)</f>
        <v>#N/A</v>
      </c>
      <c r="C207" s="19"/>
      <c r="D207" s="19" t="s">
        <v>4561</v>
      </c>
      <c r="E207" s="19" t="s">
        <v>479</v>
      </c>
      <c r="F207" s="19" t="s">
        <v>480</v>
      </c>
      <c r="G207" s="19"/>
      <c r="H207" s="19" t="s">
        <v>1704</v>
      </c>
      <c r="I207" s="19" t="s">
        <v>1705</v>
      </c>
      <c r="J207" s="19" t="s">
        <v>1706</v>
      </c>
      <c r="K207" s="19" t="s">
        <v>4562</v>
      </c>
      <c r="L207" s="22">
        <v>43615</v>
      </c>
      <c r="M207" s="22">
        <v>43483</v>
      </c>
      <c r="N207" s="19">
        <v>112559</v>
      </c>
      <c r="O207" s="19"/>
      <c r="P207" s="19"/>
      <c r="Q207" s="22">
        <v>43833.458761574097</v>
      </c>
      <c r="R207" s="19" t="s">
        <v>485</v>
      </c>
      <c r="S207" s="19" t="s">
        <v>486</v>
      </c>
      <c r="T207" s="19"/>
      <c r="U207" s="19"/>
      <c r="V207" s="19"/>
      <c r="W207" s="19" t="s">
        <v>1474</v>
      </c>
      <c r="X207" s="19" t="s">
        <v>293</v>
      </c>
      <c r="Y207" s="19" t="s">
        <v>292</v>
      </c>
      <c r="Z207" s="19">
        <v>95.76</v>
      </c>
      <c r="AA207" s="19">
        <v>485.98</v>
      </c>
      <c r="AB207" s="19">
        <v>0</v>
      </c>
      <c r="AC207" s="19">
        <v>131.21459999999999</v>
      </c>
      <c r="AD207" s="19">
        <v>712.95460000000003</v>
      </c>
      <c r="AE207" s="19" t="s">
        <v>14</v>
      </c>
      <c r="AF207" s="19" t="s">
        <v>11</v>
      </c>
      <c r="AG207" s="19" t="s">
        <v>488</v>
      </c>
      <c r="AH207" s="19" t="s">
        <v>4563</v>
      </c>
      <c r="AI207" s="19" t="s">
        <v>1476</v>
      </c>
      <c r="AJ207" s="7" t="s">
        <v>4568</v>
      </c>
      <c r="AK207" s="7" t="s">
        <v>3170</v>
      </c>
      <c r="AL207" s="19" t="s">
        <v>535</v>
      </c>
      <c r="AM207" s="19" t="s">
        <v>4565</v>
      </c>
      <c r="AN207" s="19"/>
      <c r="AO207" s="19" t="s">
        <v>684</v>
      </c>
      <c r="AP207" s="19"/>
      <c r="AQ207" s="19"/>
      <c r="AR207" s="19"/>
      <c r="AS207" s="19" t="s">
        <v>494</v>
      </c>
      <c r="AT207" s="19" t="s">
        <v>495</v>
      </c>
      <c r="AU207" s="19" t="s">
        <v>1704</v>
      </c>
      <c r="AV207" s="22">
        <v>43834.427071759303</v>
      </c>
      <c r="AW207" s="19" t="s">
        <v>496</v>
      </c>
      <c r="AX207" s="19"/>
      <c r="AY207" s="19" t="s">
        <v>2626</v>
      </c>
      <c r="AZ207" s="22">
        <v>43843.556898148097</v>
      </c>
      <c r="BA207" s="19" t="s">
        <v>4566</v>
      </c>
      <c r="BB207" s="19" t="s">
        <v>498</v>
      </c>
      <c r="BC207" s="19" t="s">
        <v>499</v>
      </c>
      <c r="BD207" s="19"/>
      <c r="BE207" s="19"/>
      <c r="BF207" s="19" t="s">
        <v>500</v>
      </c>
      <c r="BG207" s="19"/>
      <c r="BH207" s="19"/>
      <c r="BI207" s="19"/>
    </row>
    <row r="208" spans="1:61" ht="24" customHeight="1">
      <c r="A208" s="19" t="s">
        <v>4569</v>
      </c>
      <c r="B208" s="19" t="e">
        <f>VLOOKUP(A208,欧曼5月5日!B:C,2,FALSE)</f>
        <v>#N/A</v>
      </c>
      <c r="C208" s="19"/>
      <c r="D208" s="19" t="s">
        <v>4570</v>
      </c>
      <c r="E208" s="19" t="s">
        <v>479</v>
      </c>
      <c r="F208" s="19" t="s">
        <v>480</v>
      </c>
      <c r="G208" s="19"/>
      <c r="H208" s="19" t="s">
        <v>819</v>
      </c>
      <c r="I208" s="19" t="s">
        <v>820</v>
      </c>
      <c r="J208" s="19" t="s">
        <v>821</v>
      </c>
      <c r="K208" s="19" t="s">
        <v>4571</v>
      </c>
      <c r="L208" s="22">
        <v>43774</v>
      </c>
      <c r="M208" s="22">
        <v>43631</v>
      </c>
      <c r="N208" s="19">
        <v>56976</v>
      </c>
      <c r="O208" s="19"/>
      <c r="P208" s="19"/>
      <c r="Q208" s="22">
        <v>43822.633379629602</v>
      </c>
      <c r="R208" s="19" t="s">
        <v>485</v>
      </c>
      <c r="S208" s="19" t="s">
        <v>544</v>
      </c>
      <c r="T208" s="19"/>
      <c r="U208" s="19"/>
      <c r="V208" s="19"/>
      <c r="W208" s="19" t="s">
        <v>609</v>
      </c>
      <c r="X208" s="19" t="s">
        <v>38</v>
      </c>
      <c r="Y208" s="19" t="s">
        <v>68</v>
      </c>
      <c r="Z208" s="19">
        <v>0</v>
      </c>
      <c r="AA208" s="19">
        <v>24.4</v>
      </c>
      <c r="AB208" s="19">
        <v>180</v>
      </c>
      <c r="AC208" s="19">
        <v>6.5880000000000001</v>
      </c>
      <c r="AD208" s="19">
        <v>210.988</v>
      </c>
      <c r="AE208" s="19" t="s">
        <v>14</v>
      </c>
      <c r="AF208" s="19" t="s">
        <v>11</v>
      </c>
      <c r="AG208" s="19" t="s">
        <v>488</v>
      </c>
      <c r="AH208" s="19" t="s">
        <v>886</v>
      </c>
      <c r="AI208" s="19" t="s">
        <v>612</v>
      </c>
      <c r="AJ208" s="7" t="s">
        <v>824</v>
      </c>
      <c r="AK208" s="7" t="s">
        <v>4367</v>
      </c>
      <c r="AL208" s="19" t="s">
        <v>825</v>
      </c>
      <c r="AM208" s="19" t="s">
        <v>4572</v>
      </c>
      <c r="AN208" s="19"/>
      <c r="AO208" s="19" t="s">
        <v>657</v>
      </c>
      <c r="AP208" s="19"/>
      <c r="AQ208" s="19" t="s">
        <v>4573</v>
      </c>
      <c r="AR208" s="19"/>
      <c r="AS208" s="19" t="s">
        <v>494</v>
      </c>
      <c r="AT208" s="19" t="s">
        <v>512</v>
      </c>
      <c r="AU208" s="19" t="s">
        <v>819</v>
      </c>
      <c r="AV208" s="22">
        <v>43833.783888888902</v>
      </c>
      <c r="AW208" s="19" t="s">
        <v>496</v>
      </c>
      <c r="AX208" s="19"/>
      <c r="AY208" s="19" t="s">
        <v>4020</v>
      </c>
      <c r="AZ208" s="22">
        <v>43843.457013888903</v>
      </c>
      <c r="BA208" s="19" t="s">
        <v>4574</v>
      </c>
      <c r="BB208" s="19" t="s">
        <v>498</v>
      </c>
      <c r="BC208" s="19" t="s">
        <v>499</v>
      </c>
      <c r="BD208" s="19"/>
      <c r="BE208" s="19"/>
      <c r="BF208" s="19" t="s">
        <v>500</v>
      </c>
      <c r="BG208" s="19"/>
      <c r="BH208" s="19"/>
      <c r="BI208" s="19"/>
    </row>
    <row r="209" spans="1:66" ht="24" customHeight="1">
      <c r="A209" s="19" t="s">
        <v>4575</v>
      </c>
      <c r="B209" s="19" t="e">
        <f>VLOOKUP(A209,欧曼5月5日!B:C,2,FALSE)</f>
        <v>#N/A</v>
      </c>
      <c r="C209" s="19"/>
      <c r="D209" s="19" t="s">
        <v>4576</v>
      </c>
      <c r="E209" s="19" t="s">
        <v>628</v>
      </c>
      <c r="F209" s="19" t="s">
        <v>480</v>
      </c>
      <c r="G209" s="19"/>
      <c r="H209" s="19" t="s">
        <v>819</v>
      </c>
      <c r="I209" s="19" t="s">
        <v>820</v>
      </c>
      <c r="J209" s="19" t="s">
        <v>821</v>
      </c>
      <c r="K209" s="19" t="s">
        <v>4577</v>
      </c>
      <c r="L209" s="22">
        <v>43774</v>
      </c>
      <c r="M209" s="22">
        <v>43631</v>
      </c>
      <c r="N209" s="19">
        <v>4173</v>
      </c>
      <c r="O209" s="19"/>
      <c r="P209" s="19"/>
      <c r="Q209" s="22">
        <v>43820.452777777798</v>
      </c>
      <c r="R209" s="19" t="s">
        <v>485</v>
      </c>
      <c r="S209" s="19" t="s">
        <v>544</v>
      </c>
      <c r="T209" s="19"/>
      <c r="U209" s="19"/>
      <c r="V209" s="19"/>
      <c r="W209" s="19" t="s">
        <v>609</v>
      </c>
      <c r="X209" s="19" t="s">
        <v>38</v>
      </c>
      <c r="Y209" s="19" t="s">
        <v>68</v>
      </c>
      <c r="Z209" s="19">
        <v>0</v>
      </c>
      <c r="AA209" s="19">
        <v>24.4</v>
      </c>
      <c r="AB209" s="19">
        <v>180</v>
      </c>
      <c r="AC209" s="19">
        <v>6.5880000000000001</v>
      </c>
      <c r="AD209" s="19">
        <v>210.988</v>
      </c>
      <c r="AE209" s="19" t="s">
        <v>14</v>
      </c>
      <c r="AF209" s="19" t="s">
        <v>11</v>
      </c>
      <c r="AG209" s="19" t="s">
        <v>488</v>
      </c>
      <c r="AH209" s="19" t="s">
        <v>886</v>
      </c>
      <c r="AI209" s="19" t="s">
        <v>612</v>
      </c>
      <c r="AJ209" s="7" t="s">
        <v>4578</v>
      </c>
      <c r="AK209" s="7" t="s">
        <v>4579</v>
      </c>
      <c r="AL209" s="19" t="s">
        <v>825</v>
      </c>
      <c r="AM209" s="19" t="s">
        <v>4580</v>
      </c>
      <c r="AN209" s="19"/>
      <c r="AO209" s="19" t="s">
        <v>657</v>
      </c>
      <c r="AP209" s="19"/>
      <c r="AQ209" s="19" t="s">
        <v>827</v>
      </c>
      <c r="AR209" s="19"/>
      <c r="AS209" s="19" t="s">
        <v>494</v>
      </c>
      <c r="AT209" s="19" t="s">
        <v>512</v>
      </c>
      <c r="AU209" s="19" t="s">
        <v>819</v>
      </c>
      <c r="AV209" s="22">
        <v>43833.7825578704</v>
      </c>
      <c r="AW209" s="19" t="s">
        <v>496</v>
      </c>
      <c r="AX209" s="19"/>
      <c r="AY209" s="19" t="s">
        <v>4020</v>
      </c>
      <c r="AZ209" s="22">
        <v>43843.458541666703</v>
      </c>
      <c r="BA209" s="19" t="s">
        <v>4581</v>
      </c>
      <c r="BB209" s="19" t="s">
        <v>498</v>
      </c>
      <c r="BC209" s="19" t="s">
        <v>499</v>
      </c>
      <c r="BD209" s="19"/>
      <c r="BE209" s="19"/>
      <c r="BF209" s="19" t="s">
        <v>500</v>
      </c>
      <c r="BG209" s="19"/>
      <c r="BH209" s="19"/>
      <c r="BI209" s="19"/>
    </row>
    <row r="210" spans="1:66" ht="24" customHeight="1">
      <c r="A210" s="19" t="s">
        <v>4582</v>
      </c>
      <c r="B210" s="19" t="e">
        <f>VLOOKUP(A210,欧曼5月5日!B:C,2,FALSE)</f>
        <v>#N/A</v>
      </c>
      <c r="C210" s="19"/>
      <c r="D210" s="19" t="s">
        <v>4583</v>
      </c>
      <c r="E210" s="19" t="s">
        <v>479</v>
      </c>
      <c r="F210" s="19" t="s">
        <v>480</v>
      </c>
      <c r="G210" s="19"/>
      <c r="H210" s="19" t="s">
        <v>819</v>
      </c>
      <c r="I210" s="19" t="s">
        <v>820</v>
      </c>
      <c r="J210" s="19" t="s">
        <v>821</v>
      </c>
      <c r="K210" s="19" t="s">
        <v>4584</v>
      </c>
      <c r="L210" s="22">
        <v>43774</v>
      </c>
      <c r="M210" s="22">
        <v>43631</v>
      </c>
      <c r="N210" s="19">
        <v>32306</v>
      </c>
      <c r="O210" s="19"/>
      <c r="P210" s="19"/>
      <c r="Q210" s="22">
        <v>43808.437013888899</v>
      </c>
      <c r="R210" s="19" t="s">
        <v>485</v>
      </c>
      <c r="S210" s="19" t="s">
        <v>544</v>
      </c>
      <c r="T210" s="19"/>
      <c r="U210" s="19"/>
      <c r="V210" s="19"/>
      <c r="W210" s="19" t="s">
        <v>609</v>
      </c>
      <c r="X210" s="19" t="s">
        <v>38</v>
      </c>
      <c r="Y210" s="19" t="s">
        <v>68</v>
      </c>
      <c r="Z210" s="19">
        <v>0</v>
      </c>
      <c r="AA210" s="19">
        <v>24.4</v>
      </c>
      <c r="AB210" s="19">
        <v>180</v>
      </c>
      <c r="AC210" s="19">
        <v>6.5880000000000001</v>
      </c>
      <c r="AD210" s="19">
        <v>210.988</v>
      </c>
      <c r="AE210" s="19" t="s">
        <v>14</v>
      </c>
      <c r="AF210" s="19" t="s">
        <v>11</v>
      </c>
      <c r="AG210" s="19" t="s">
        <v>488</v>
      </c>
      <c r="AH210" s="19" t="s">
        <v>886</v>
      </c>
      <c r="AI210" s="19" t="s">
        <v>612</v>
      </c>
      <c r="AJ210" s="7" t="s">
        <v>4585</v>
      </c>
      <c r="AK210" s="7" t="s">
        <v>4367</v>
      </c>
      <c r="AL210" s="19" t="s">
        <v>825</v>
      </c>
      <c r="AM210" s="19" t="s">
        <v>4586</v>
      </c>
      <c r="AN210" s="19"/>
      <c r="AO210" s="19" t="s">
        <v>657</v>
      </c>
      <c r="AP210" s="19"/>
      <c r="AQ210" s="19" t="s">
        <v>827</v>
      </c>
      <c r="AR210" s="19"/>
      <c r="AS210" s="19" t="s">
        <v>494</v>
      </c>
      <c r="AT210" s="19" t="s">
        <v>512</v>
      </c>
      <c r="AU210" s="19" t="s">
        <v>819</v>
      </c>
      <c r="AV210" s="22">
        <v>43833.772337962997</v>
      </c>
      <c r="AW210" s="19" t="s">
        <v>496</v>
      </c>
      <c r="AX210" s="19"/>
      <c r="AY210" s="19" t="s">
        <v>4020</v>
      </c>
      <c r="AZ210" s="22">
        <v>43843.559247685203</v>
      </c>
      <c r="BA210" s="19" t="s">
        <v>4587</v>
      </c>
      <c r="BB210" s="19" t="s">
        <v>498</v>
      </c>
      <c r="BC210" s="19" t="s">
        <v>499</v>
      </c>
      <c r="BD210" s="19"/>
      <c r="BE210" s="19"/>
      <c r="BF210" s="19" t="s">
        <v>500</v>
      </c>
      <c r="BG210" s="19"/>
      <c r="BH210" s="19"/>
      <c r="BI210" s="19"/>
    </row>
    <row r="211" spans="1:66" ht="24" customHeight="1">
      <c r="A211" s="19" t="s">
        <v>4588</v>
      </c>
      <c r="B211" s="19" t="e">
        <f>VLOOKUP(A211,欧曼5月5日!B:C,2,FALSE)</f>
        <v>#N/A</v>
      </c>
      <c r="C211" s="19"/>
      <c r="D211" s="19" t="s">
        <v>4589</v>
      </c>
      <c r="E211" s="19" t="s">
        <v>628</v>
      </c>
      <c r="F211" s="19" t="s">
        <v>480</v>
      </c>
      <c r="G211" s="19"/>
      <c r="H211" s="19" t="s">
        <v>819</v>
      </c>
      <c r="I211" s="19" t="s">
        <v>820</v>
      </c>
      <c r="J211" s="19" t="s">
        <v>821</v>
      </c>
      <c r="K211" s="19" t="s">
        <v>4590</v>
      </c>
      <c r="L211" s="22">
        <v>43774</v>
      </c>
      <c r="M211" s="22">
        <v>43631</v>
      </c>
      <c r="N211" s="19">
        <v>28883</v>
      </c>
      <c r="O211" s="19"/>
      <c r="P211" s="19"/>
      <c r="Q211" s="22">
        <v>43808.1118055556</v>
      </c>
      <c r="R211" s="19" t="s">
        <v>485</v>
      </c>
      <c r="S211" s="19" t="s">
        <v>544</v>
      </c>
      <c r="T211" s="19"/>
      <c r="U211" s="19"/>
      <c r="V211" s="19"/>
      <c r="W211" s="19" t="s">
        <v>609</v>
      </c>
      <c r="X211" s="19" t="s">
        <v>38</v>
      </c>
      <c r="Y211" s="19" t="s">
        <v>68</v>
      </c>
      <c r="Z211" s="19">
        <v>0</v>
      </c>
      <c r="AA211" s="19">
        <v>24.4</v>
      </c>
      <c r="AB211" s="19">
        <v>180</v>
      </c>
      <c r="AC211" s="19">
        <v>6.5880000000000001</v>
      </c>
      <c r="AD211" s="19">
        <v>210.988</v>
      </c>
      <c r="AE211" s="19" t="s">
        <v>14</v>
      </c>
      <c r="AF211" s="19" t="s">
        <v>11</v>
      </c>
      <c r="AG211" s="19" t="s">
        <v>488</v>
      </c>
      <c r="AH211" s="19" t="s">
        <v>886</v>
      </c>
      <c r="AI211" s="19" t="s">
        <v>612</v>
      </c>
      <c r="AJ211" s="7" t="s">
        <v>840</v>
      </c>
      <c r="AK211" s="7" t="s">
        <v>4367</v>
      </c>
      <c r="AL211" s="19" t="s">
        <v>825</v>
      </c>
      <c r="AM211" s="19" t="s">
        <v>4591</v>
      </c>
      <c r="AN211" s="19"/>
      <c r="AO211" s="19" t="s">
        <v>657</v>
      </c>
      <c r="AP211" s="19"/>
      <c r="AQ211" s="19" t="s">
        <v>827</v>
      </c>
      <c r="AR211" s="19"/>
      <c r="AS211" s="19" t="s">
        <v>494</v>
      </c>
      <c r="AT211" s="19" t="s">
        <v>512</v>
      </c>
      <c r="AU211" s="19" t="s">
        <v>819</v>
      </c>
      <c r="AV211" s="22">
        <v>43833.772152777798</v>
      </c>
      <c r="AW211" s="19" t="s">
        <v>496</v>
      </c>
      <c r="AX211" s="19"/>
      <c r="AY211" s="19" t="s">
        <v>4020</v>
      </c>
      <c r="AZ211" s="22">
        <v>43843.559745370403</v>
      </c>
      <c r="BA211" s="19" t="s">
        <v>4592</v>
      </c>
      <c r="BB211" s="19" t="s">
        <v>498</v>
      </c>
      <c r="BC211" s="19" t="s">
        <v>499</v>
      </c>
      <c r="BD211" s="19"/>
      <c r="BE211" s="19"/>
      <c r="BF211" s="19" t="s">
        <v>500</v>
      </c>
      <c r="BG211" s="19"/>
      <c r="BH211" s="19"/>
      <c r="BI211" s="19"/>
    </row>
    <row r="212" spans="1:66" ht="24" customHeight="1">
      <c r="A212" s="19" t="s">
        <v>4593</v>
      </c>
      <c r="B212" s="19" t="e">
        <f>VLOOKUP(A212,欧曼5月5日!B:C,2,FALSE)</f>
        <v>#N/A</v>
      </c>
      <c r="C212" s="19"/>
      <c r="D212" s="19" t="s">
        <v>4594</v>
      </c>
      <c r="E212" s="19" t="s">
        <v>479</v>
      </c>
      <c r="F212" s="19" t="s">
        <v>480</v>
      </c>
      <c r="G212" s="19"/>
      <c r="H212" s="19" t="s">
        <v>819</v>
      </c>
      <c r="I212" s="19" t="s">
        <v>820</v>
      </c>
      <c r="J212" s="19" t="s">
        <v>821</v>
      </c>
      <c r="K212" s="19" t="s">
        <v>4595</v>
      </c>
      <c r="L212" s="22">
        <v>43774</v>
      </c>
      <c r="M212" s="22">
        <v>43631</v>
      </c>
      <c r="N212" s="19">
        <v>16225</v>
      </c>
      <c r="O212" s="19"/>
      <c r="P212" s="19"/>
      <c r="Q212" s="22">
        <v>43807.522696759297</v>
      </c>
      <c r="R212" s="19" t="s">
        <v>485</v>
      </c>
      <c r="S212" s="19" t="s">
        <v>544</v>
      </c>
      <c r="T212" s="19"/>
      <c r="U212" s="19"/>
      <c r="V212" s="19"/>
      <c r="W212" s="19" t="s">
        <v>609</v>
      </c>
      <c r="X212" s="19" t="s">
        <v>38</v>
      </c>
      <c r="Y212" s="19" t="s">
        <v>68</v>
      </c>
      <c r="Z212" s="19">
        <v>0</v>
      </c>
      <c r="AA212" s="19">
        <v>24.4</v>
      </c>
      <c r="AB212" s="19">
        <v>180</v>
      </c>
      <c r="AC212" s="19">
        <v>6.5880000000000001</v>
      </c>
      <c r="AD212" s="19">
        <v>210.988</v>
      </c>
      <c r="AE212" s="19" t="s">
        <v>14</v>
      </c>
      <c r="AF212" s="19" t="s">
        <v>11</v>
      </c>
      <c r="AG212" s="19" t="s">
        <v>488</v>
      </c>
      <c r="AH212" s="19" t="s">
        <v>886</v>
      </c>
      <c r="AI212" s="19" t="s">
        <v>612</v>
      </c>
      <c r="AJ212" s="7" t="s">
        <v>840</v>
      </c>
      <c r="AK212" s="7" t="s">
        <v>4367</v>
      </c>
      <c r="AL212" s="19" t="s">
        <v>825</v>
      </c>
      <c r="AM212" s="19" t="s">
        <v>4596</v>
      </c>
      <c r="AN212" s="19"/>
      <c r="AO212" s="19" t="s">
        <v>657</v>
      </c>
      <c r="AP212" s="19"/>
      <c r="AQ212" s="19" t="s">
        <v>832</v>
      </c>
      <c r="AR212" s="19"/>
      <c r="AS212" s="19" t="s">
        <v>494</v>
      </c>
      <c r="AT212" s="19" t="s">
        <v>512</v>
      </c>
      <c r="AU212" s="19" t="s">
        <v>819</v>
      </c>
      <c r="AV212" s="22">
        <v>43833.7709606481</v>
      </c>
      <c r="AW212" s="19" t="s">
        <v>496</v>
      </c>
      <c r="AX212" s="19"/>
      <c r="AY212" s="19" t="s">
        <v>4020</v>
      </c>
      <c r="AZ212" s="22">
        <v>43843.590405092596</v>
      </c>
      <c r="BA212" s="19" t="s">
        <v>4597</v>
      </c>
      <c r="BB212" s="19" t="s">
        <v>498</v>
      </c>
      <c r="BC212" s="19" t="s">
        <v>499</v>
      </c>
      <c r="BD212" s="19"/>
      <c r="BE212" s="19"/>
      <c r="BF212" s="19" t="s">
        <v>500</v>
      </c>
      <c r="BG212" s="19"/>
      <c r="BH212" s="19"/>
      <c r="BI212" s="19"/>
    </row>
    <row r="213" spans="1:66" ht="24" customHeight="1">
      <c r="A213" s="19" t="s">
        <v>4598</v>
      </c>
      <c r="B213" s="19" t="e">
        <f>VLOOKUP(A213,欧曼5月5日!B:C,2,FALSE)</f>
        <v>#N/A</v>
      </c>
      <c r="C213" s="19"/>
      <c r="D213" s="19" t="s">
        <v>4599</v>
      </c>
      <c r="E213" s="19" t="s">
        <v>479</v>
      </c>
      <c r="F213" s="19" t="s">
        <v>480</v>
      </c>
      <c r="G213" s="19"/>
      <c r="H213" s="19" t="s">
        <v>819</v>
      </c>
      <c r="I213" s="19" t="s">
        <v>820</v>
      </c>
      <c r="J213" s="19" t="s">
        <v>821</v>
      </c>
      <c r="K213" s="19" t="s">
        <v>4600</v>
      </c>
      <c r="L213" s="22">
        <v>43774</v>
      </c>
      <c r="M213" s="22">
        <v>43632</v>
      </c>
      <c r="N213" s="19">
        <v>32461</v>
      </c>
      <c r="O213" s="19"/>
      <c r="P213" s="19"/>
      <c r="Q213" s="22">
        <v>43805.7000231481</v>
      </c>
      <c r="R213" s="19" t="s">
        <v>485</v>
      </c>
      <c r="S213" s="19" t="s">
        <v>544</v>
      </c>
      <c r="T213" s="19"/>
      <c r="U213" s="19"/>
      <c r="V213" s="19"/>
      <c r="W213" s="19" t="s">
        <v>609</v>
      </c>
      <c r="X213" s="19" t="s">
        <v>38</v>
      </c>
      <c r="Y213" s="19" t="s">
        <v>68</v>
      </c>
      <c r="Z213" s="19">
        <v>0</v>
      </c>
      <c r="AA213" s="19">
        <v>24.4</v>
      </c>
      <c r="AB213" s="19">
        <v>180</v>
      </c>
      <c r="AC213" s="19">
        <v>6.5880000000000001</v>
      </c>
      <c r="AD213" s="19">
        <v>210.988</v>
      </c>
      <c r="AE213" s="19" t="s">
        <v>14</v>
      </c>
      <c r="AF213" s="19" t="s">
        <v>11</v>
      </c>
      <c r="AG213" s="19" t="s">
        <v>488</v>
      </c>
      <c r="AH213" s="19" t="s">
        <v>886</v>
      </c>
      <c r="AI213" s="19" t="s">
        <v>612</v>
      </c>
      <c r="AJ213" s="7" t="s">
        <v>4601</v>
      </c>
      <c r="AK213" s="7" t="s">
        <v>4367</v>
      </c>
      <c r="AL213" s="19" t="s">
        <v>825</v>
      </c>
      <c r="AM213" s="19" t="s">
        <v>4602</v>
      </c>
      <c r="AN213" s="19"/>
      <c r="AO213" s="19" t="s">
        <v>657</v>
      </c>
      <c r="AP213" s="19"/>
      <c r="AQ213" s="19" t="s">
        <v>827</v>
      </c>
      <c r="AR213" s="19"/>
      <c r="AS213" s="19" t="s">
        <v>494</v>
      </c>
      <c r="AT213" s="19" t="s">
        <v>512</v>
      </c>
      <c r="AU213" s="19" t="s">
        <v>819</v>
      </c>
      <c r="AV213" s="22">
        <v>43833.770057870403</v>
      </c>
      <c r="AW213" s="19" t="s">
        <v>496</v>
      </c>
      <c r="AX213" s="19"/>
      <c r="AY213" s="19" t="s">
        <v>4020</v>
      </c>
      <c r="AZ213" s="22">
        <v>43843.5915046296</v>
      </c>
      <c r="BA213" s="19" t="s">
        <v>4603</v>
      </c>
      <c r="BB213" s="19" t="s">
        <v>498</v>
      </c>
      <c r="BC213" s="19" t="s">
        <v>499</v>
      </c>
      <c r="BD213" s="19"/>
      <c r="BE213" s="19"/>
      <c r="BF213" s="19" t="s">
        <v>500</v>
      </c>
      <c r="BG213" s="19"/>
      <c r="BH213" s="19"/>
      <c r="BI213" s="19"/>
    </row>
    <row r="214" spans="1:66" ht="24" customHeight="1">
      <c r="A214" s="19" t="s">
        <v>4604</v>
      </c>
      <c r="B214" s="19" t="e">
        <f>VLOOKUP(A214,欧曼5月5日!B:C,2,FALSE)</f>
        <v>#N/A</v>
      </c>
      <c r="C214" s="19"/>
      <c r="D214" s="19" t="s">
        <v>4605</v>
      </c>
      <c r="E214" s="19" t="s">
        <v>479</v>
      </c>
      <c r="F214" s="19" t="s">
        <v>480</v>
      </c>
      <c r="G214" s="19"/>
      <c r="H214" s="19" t="s">
        <v>2368</v>
      </c>
      <c r="I214" s="19" t="s">
        <v>2369</v>
      </c>
      <c r="J214" s="19" t="s">
        <v>2370</v>
      </c>
      <c r="K214" s="19" t="s">
        <v>4606</v>
      </c>
      <c r="L214" s="22">
        <v>43724</v>
      </c>
      <c r="M214" s="22">
        <v>43258</v>
      </c>
      <c r="N214" s="19">
        <v>56050</v>
      </c>
      <c r="O214" s="19"/>
      <c r="P214" s="19"/>
      <c r="Q214" s="22">
        <v>43831.564259259299</v>
      </c>
      <c r="R214" s="19" t="s">
        <v>485</v>
      </c>
      <c r="S214" s="19" t="s">
        <v>486</v>
      </c>
      <c r="T214" s="19"/>
      <c r="U214" s="19"/>
      <c r="V214" s="19"/>
      <c r="W214" s="19" t="s">
        <v>487</v>
      </c>
      <c r="X214" s="19" t="s">
        <v>38</v>
      </c>
      <c r="Y214" s="19" t="s">
        <v>150</v>
      </c>
      <c r="Z214" s="19">
        <v>105.84</v>
      </c>
      <c r="AA214" s="19">
        <v>2026.32</v>
      </c>
      <c r="AB214" s="19">
        <v>0</v>
      </c>
      <c r="AC214" s="19">
        <v>547.10640000000001</v>
      </c>
      <c r="AD214" s="19">
        <v>2679.2664</v>
      </c>
      <c r="AE214" s="19" t="s">
        <v>14</v>
      </c>
      <c r="AF214" s="19" t="s">
        <v>11</v>
      </c>
      <c r="AG214" s="19" t="s">
        <v>488</v>
      </c>
      <c r="AH214" s="19"/>
      <c r="AI214" s="19" t="s">
        <v>489</v>
      </c>
      <c r="AJ214" s="7" t="s">
        <v>4607</v>
      </c>
      <c r="AK214" s="7" t="s">
        <v>3154</v>
      </c>
      <c r="AL214" s="19" t="s">
        <v>665</v>
      </c>
      <c r="AM214" s="19" t="s">
        <v>4608</v>
      </c>
      <c r="AN214" s="19"/>
      <c r="AO214" s="19" t="s">
        <v>585</v>
      </c>
      <c r="AP214" s="19"/>
      <c r="AQ214" s="19"/>
      <c r="AR214" s="19"/>
      <c r="AS214" s="19" t="s">
        <v>499</v>
      </c>
      <c r="AT214" s="19" t="s">
        <v>495</v>
      </c>
      <c r="AU214" s="19" t="s">
        <v>2368</v>
      </c>
      <c r="AV214" s="22">
        <v>43833.609317129602</v>
      </c>
      <c r="AW214" s="19" t="s">
        <v>496</v>
      </c>
      <c r="AX214" s="19"/>
      <c r="AY214" s="19" t="s">
        <v>4020</v>
      </c>
      <c r="AZ214" s="22">
        <v>43847.549687500003</v>
      </c>
      <c r="BA214" s="19" t="s">
        <v>4609</v>
      </c>
      <c r="BB214" s="19" t="s">
        <v>498</v>
      </c>
      <c r="BC214" s="19" t="s">
        <v>499</v>
      </c>
      <c r="BD214" s="19"/>
      <c r="BE214" s="19"/>
      <c r="BF214" s="19" t="s">
        <v>500</v>
      </c>
      <c r="BG214" s="19"/>
      <c r="BH214" s="19"/>
      <c r="BI214" s="19"/>
    </row>
    <row r="215" spans="1:66" ht="24" customHeight="1">
      <c r="A215" s="19" t="s">
        <v>4610</v>
      </c>
      <c r="B215" s="19" t="e">
        <f>VLOOKUP(A215,欧曼5月5日!B:C,2,FALSE)</f>
        <v>#N/A</v>
      </c>
      <c r="C215" s="19"/>
      <c r="D215" s="19" t="s">
        <v>4611</v>
      </c>
      <c r="E215" s="19" t="s">
        <v>479</v>
      </c>
      <c r="F215" s="19" t="s">
        <v>480</v>
      </c>
      <c r="G215" s="19"/>
      <c r="H215" s="19" t="s">
        <v>1704</v>
      </c>
      <c r="I215" s="19" t="s">
        <v>1705</v>
      </c>
      <c r="J215" s="19" t="s">
        <v>1706</v>
      </c>
      <c r="K215" s="19" t="s">
        <v>4612</v>
      </c>
      <c r="L215" s="22">
        <v>43538</v>
      </c>
      <c r="M215" s="22">
        <v>43524</v>
      </c>
      <c r="N215" s="19">
        <v>75543</v>
      </c>
      <c r="O215" s="19"/>
      <c r="P215" s="19"/>
      <c r="Q215" s="22">
        <v>43832.409386574102</v>
      </c>
      <c r="R215" s="19" t="s">
        <v>485</v>
      </c>
      <c r="S215" s="19" t="s">
        <v>663</v>
      </c>
      <c r="T215" s="19"/>
      <c r="U215" s="19"/>
      <c r="V215" s="19"/>
      <c r="W215" s="19" t="s">
        <v>487</v>
      </c>
      <c r="X215" s="19" t="s">
        <v>38</v>
      </c>
      <c r="Y215" s="19" t="s">
        <v>95</v>
      </c>
      <c r="Z215" s="19">
        <v>223.44</v>
      </c>
      <c r="AA215" s="19">
        <v>2947.28</v>
      </c>
      <c r="AB215" s="19">
        <v>0</v>
      </c>
      <c r="AC215" s="19">
        <v>795.76559999999995</v>
      </c>
      <c r="AD215" s="19">
        <v>3966.4856</v>
      </c>
      <c r="AE215" s="19" t="s">
        <v>14</v>
      </c>
      <c r="AF215" s="19" t="s">
        <v>11</v>
      </c>
      <c r="AG215" s="19" t="s">
        <v>488</v>
      </c>
      <c r="AH215" s="19" t="s">
        <v>4613</v>
      </c>
      <c r="AI215" s="19" t="s">
        <v>489</v>
      </c>
      <c r="AJ215" s="7" t="s">
        <v>4614</v>
      </c>
      <c r="AK215" s="7" t="s">
        <v>3154</v>
      </c>
      <c r="AL215" s="19" t="s">
        <v>1213</v>
      </c>
      <c r="AM215" s="19" t="s">
        <v>4615</v>
      </c>
      <c r="AN215" s="19"/>
      <c r="AO215" s="19" t="s">
        <v>684</v>
      </c>
      <c r="AP215" s="19"/>
      <c r="AQ215" s="19"/>
      <c r="AR215" s="19"/>
      <c r="AS215" s="19" t="s">
        <v>494</v>
      </c>
      <c r="AT215" s="19" t="s">
        <v>495</v>
      </c>
      <c r="AU215" s="19" t="s">
        <v>1704</v>
      </c>
      <c r="AV215" s="22">
        <v>43833.536840277797</v>
      </c>
      <c r="AW215" s="19" t="s">
        <v>496</v>
      </c>
      <c r="AX215" s="19"/>
      <c r="AY215" s="19" t="s">
        <v>4020</v>
      </c>
      <c r="AZ215" s="22">
        <v>43849.410474536999</v>
      </c>
      <c r="BA215" s="19" t="s">
        <v>4616</v>
      </c>
      <c r="BB215" s="19" t="s">
        <v>498</v>
      </c>
      <c r="BC215" s="19" t="s">
        <v>499</v>
      </c>
      <c r="BD215" s="19"/>
      <c r="BE215" s="19"/>
      <c r="BF215" s="19" t="s">
        <v>500</v>
      </c>
      <c r="BG215" s="19"/>
      <c r="BH215" s="19"/>
      <c r="BI215" s="19"/>
    </row>
    <row r="216" spans="1:66" ht="24" customHeight="1">
      <c r="A216" s="19" t="s">
        <v>4617</v>
      </c>
      <c r="B216" s="19" t="e">
        <f>VLOOKUP(A216,欧曼5月5日!B:C,2,FALSE)</f>
        <v>#N/A</v>
      </c>
      <c r="C216" s="19"/>
      <c r="D216" s="19" t="s">
        <v>4618</v>
      </c>
      <c r="E216" s="19" t="s">
        <v>479</v>
      </c>
      <c r="F216" s="19" t="s">
        <v>480</v>
      </c>
      <c r="G216" s="19"/>
      <c r="H216" s="19" t="s">
        <v>994</v>
      </c>
      <c r="I216" s="19" t="s">
        <v>995</v>
      </c>
      <c r="J216" s="19" t="s">
        <v>996</v>
      </c>
      <c r="K216" s="19" t="s">
        <v>4619</v>
      </c>
      <c r="L216" s="22">
        <v>43734</v>
      </c>
      <c r="M216" s="22">
        <v>43720</v>
      </c>
      <c r="N216" s="19">
        <v>32506</v>
      </c>
      <c r="O216" s="19"/>
      <c r="P216" s="19"/>
      <c r="Q216" s="22">
        <v>43830.615937499999</v>
      </c>
      <c r="R216" s="19" t="s">
        <v>485</v>
      </c>
      <c r="S216" s="19" t="s">
        <v>486</v>
      </c>
      <c r="T216" s="19"/>
      <c r="U216" s="19"/>
      <c r="V216" s="19"/>
      <c r="W216" s="19" t="s">
        <v>505</v>
      </c>
      <c r="X216" s="19" t="s">
        <v>38</v>
      </c>
      <c r="Y216" s="19" t="s">
        <v>100</v>
      </c>
      <c r="Z216" s="19">
        <v>95.76</v>
      </c>
      <c r="AA216" s="19">
        <v>3158.68</v>
      </c>
      <c r="AB216" s="19">
        <v>0</v>
      </c>
      <c r="AC216" s="19">
        <v>852.84360000000004</v>
      </c>
      <c r="AD216" s="19">
        <v>4107.2835999999998</v>
      </c>
      <c r="AE216" s="19" t="s">
        <v>14</v>
      </c>
      <c r="AF216" s="19" t="s">
        <v>11</v>
      </c>
      <c r="AG216" s="19" t="s">
        <v>488</v>
      </c>
      <c r="AH216" s="19" t="s">
        <v>4620</v>
      </c>
      <c r="AI216" s="19" t="s">
        <v>507</v>
      </c>
      <c r="AJ216" s="7" t="s">
        <v>4621</v>
      </c>
      <c r="AK216" s="7" t="s">
        <v>3662</v>
      </c>
      <c r="AL216" s="19" t="s">
        <v>665</v>
      </c>
      <c r="AM216" s="19" t="s">
        <v>4622</v>
      </c>
      <c r="AN216" s="19"/>
      <c r="AO216" s="19" t="s">
        <v>684</v>
      </c>
      <c r="AP216" s="19"/>
      <c r="AQ216" s="19"/>
      <c r="AR216" s="19"/>
      <c r="AS216" s="19" t="s">
        <v>494</v>
      </c>
      <c r="AT216" s="19" t="s">
        <v>495</v>
      </c>
      <c r="AU216" s="19" t="s">
        <v>994</v>
      </c>
      <c r="AV216" s="22">
        <v>43833.412777777798</v>
      </c>
      <c r="AW216" s="19" t="s">
        <v>496</v>
      </c>
      <c r="AX216" s="19"/>
      <c r="AY216" s="19" t="s">
        <v>2341</v>
      </c>
      <c r="AZ216" s="22">
        <v>43843.433634259301</v>
      </c>
      <c r="BA216" s="19" t="s">
        <v>4623</v>
      </c>
      <c r="BB216" s="19" t="s">
        <v>498</v>
      </c>
      <c r="BC216" s="19" t="s">
        <v>499</v>
      </c>
      <c r="BD216" s="19"/>
      <c r="BE216" s="19"/>
      <c r="BF216" s="19" t="s">
        <v>500</v>
      </c>
      <c r="BG216" s="19"/>
      <c r="BH216" s="19"/>
      <c r="BI216" s="19"/>
    </row>
    <row r="217" spans="1:66" ht="24" customHeight="1">
      <c r="A217" s="19" t="s">
        <v>4624</v>
      </c>
      <c r="B217" s="19" t="e">
        <f>VLOOKUP(A217,欧曼5月5日!B:C,2,FALSE)</f>
        <v>#N/A</v>
      </c>
      <c r="C217" s="19"/>
      <c r="D217" s="19" t="s">
        <v>4625</v>
      </c>
      <c r="E217" s="19" t="s">
        <v>479</v>
      </c>
      <c r="F217" s="19" t="s">
        <v>480</v>
      </c>
      <c r="G217" s="19"/>
      <c r="H217" s="19" t="s">
        <v>3056</v>
      </c>
      <c r="I217" s="19" t="s">
        <v>3057</v>
      </c>
      <c r="J217" s="19" t="s">
        <v>3058</v>
      </c>
      <c r="K217" s="19" t="s">
        <v>4626</v>
      </c>
      <c r="L217" s="22">
        <v>43766</v>
      </c>
      <c r="M217" s="22">
        <v>43703</v>
      </c>
      <c r="N217" s="19">
        <v>23889</v>
      </c>
      <c r="O217" s="19"/>
      <c r="P217" s="19"/>
      <c r="Q217" s="22">
        <v>43831.671840277799</v>
      </c>
      <c r="R217" s="19" t="s">
        <v>485</v>
      </c>
      <c r="S217" s="19" t="s">
        <v>486</v>
      </c>
      <c r="T217" s="19"/>
      <c r="U217" s="19"/>
      <c r="V217" s="19"/>
      <c r="W217" s="19" t="s">
        <v>609</v>
      </c>
      <c r="X217" s="19" t="s">
        <v>38</v>
      </c>
      <c r="Y217" s="19" t="s">
        <v>95</v>
      </c>
      <c r="Z217" s="19">
        <v>105.84</v>
      </c>
      <c r="AA217" s="19">
        <v>2947.28</v>
      </c>
      <c r="AB217" s="19">
        <v>0</v>
      </c>
      <c r="AC217" s="19">
        <v>795.76559999999995</v>
      </c>
      <c r="AD217" s="19">
        <v>3848.8856000000001</v>
      </c>
      <c r="AE217" s="19" t="s">
        <v>14</v>
      </c>
      <c r="AF217" s="19" t="s">
        <v>11</v>
      </c>
      <c r="AG217" s="19" t="s">
        <v>488</v>
      </c>
      <c r="AH217" s="19"/>
      <c r="AI217" s="19" t="s">
        <v>612</v>
      </c>
      <c r="AJ217" s="7" t="s">
        <v>4627</v>
      </c>
      <c r="AK217" s="7" t="s">
        <v>3154</v>
      </c>
      <c r="AL217" s="19" t="s">
        <v>491</v>
      </c>
      <c r="AM217" s="19" t="s">
        <v>4628</v>
      </c>
      <c r="AN217" s="19"/>
      <c r="AO217" s="19" t="s">
        <v>766</v>
      </c>
      <c r="AP217" s="19"/>
      <c r="AQ217" s="19" t="s">
        <v>1590</v>
      </c>
      <c r="AR217" s="19"/>
      <c r="AS217" s="19" t="s">
        <v>494</v>
      </c>
      <c r="AT217" s="19" t="s">
        <v>495</v>
      </c>
      <c r="AU217" s="19" t="s">
        <v>3062</v>
      </c>
      <c r="AV217" s="22">
        <v>43832.668981481504</v>
      </c>
      <c r="AW217" s="19" t="s">
        <v>496</v>
      </c>
      <c r="AX217" s="19"/>
      <c r="AY217" s="19" t="s">
        <v>1735</v>
      </c>
      <c r="AZ217" s="22">
        <v>43842.466030092597</v>
      </c>
      <c r="BA217" s="19" t="s">
        <v>4629</v>
      </c>
      <c r="BB217" s="19" t="s">
        <v>498</v>
      </c>
      <c r="BC217" s="19" t="s">
        <v>494</v>
      </c>
      <c r="BD217" s="19" t="s">
        <v>4630</v>
      </c>
      <c r="BE217" s="7" t="s">
        <v>4631</v>
      </c>
      <c r="BF217" s="19" t="s">
        <v>500</v>
      </c>
      <c r="BG217" s="19"/>
      <c r="BH217" s="19"/>
      <c r="BI217" s="19"/>
    </row>
    <row r="218" spans="1:66" ht="24" customHeight="1">
      <c r="A218" s="19" t="s">
        <v>48</v>
      </c>
      <c r="B218" s="19" t="str">
        <f>VLOOKUP(A218,欧曼5月5日!B:C,2,FALSE)</f>
        <v>RCMFT000762202001020001</v>
      </c>
      <c r="C218" s="19"/>
      <c r="D218" s="19" t="s">
        <v>4632</v>
      </c>
      <c r="E218" s="19" t="s">
        <v>479</v>
      </c>
      <c r="F218" s="19" t="s">
        <v>480</v>
      </c>
      <c r="G218" s="19"/>
      <c r="H218" s="19" t="s">
        <v>1659</v>
      </c>
      <c r="I218" s="19" t="s">
        <v>1660</v>
      </c>
      <c r="J218" s="19" t="s">
        <v>1661</v>
      </c>
      <c r="K218" s="19" t="s">
        <v>4633</v>
      </c>
      <c r="L218" s="22">
        <v>43661</v>
      </c>
      <c r="M218" s="22">
        <v>43460</v>
      </c>
      <c r="N218" s="19">
        <v>57124</v>
      </c>
      <c r="O218" s="19"/>
      <c r="P218" s="19"/>
      <c r="Q218" s="22">
        <v>43829.731331018498</v>
      </c>
      <c r="R218" s="19" t="s">
        <v>485</v>
      </c>
      <c r="S218" s="19" t="s">
        <v>486</v>
      </c>
      <c r="T218" s="19" t="s">
        <v>4634</v>
      </c>
      <c r="U218" s="19"/>
      <c r="V218" s="19"/>
      <c r="W218" s="19" t="s">
        <v>545</v>
      </c>
      <c r="X218" s="19" t="s">
        <v>13</v>
      </c>
      <c r="Y218" s="19" t="s">
        <v>12</v>
      </c>
      <c r="Z218" s="19">
        <v>246.96</v>
      </c>
      <c r="AA218" s="19">
        <v>453.46</v>
      </c>
      <c r="AB218" s="19">
        <v>0</v>
      </c>
      <c r="AC218" s="19">
        <v>122.4342</v>
      </c>
      <c r="AD218" s="19">
        <v>822.85419999999999</v>
      </c>
      <c r="AE218" s="19" t="s">
        <v>14</v>
      </c>
      <c r="AF218" s="19" t="s">
        <v>11</v>
      </c>
      <c r="AG218" s="19" t="s">
        <v>488</v>
      </c>
      <c r="AH218" s="19" t="s">
        <v>4635</v>
      </c>
      <c r="AI218" s="19" t="s">
        <v>547</v>
      </c>
      <c r="AJ218" s="7" t="s">
        <v>4636</v>
      </c>
      <c r="AK218" s="7" t="s">
        <v>3154</v>
      </c>
      <c r="AL218" s="19" t="s">
        <v>567</v>
      </c>
      <c r="AM218" s="19" t="s">
        <v>4637</v>
      </c>
      <c r="AN218" s="19"/>
      <c r="AO218" s="19" t="s">
        <v>694</v>
      </c>
      <c r="AP218" s="19"/>
      <c r="AQ218" s="19"/>
      <c r="AR218" s="19"/>
      <c r="AS218" s="19" t="s">
        <v>494</v>
      </c>
      <c r="AT218" s="19" t="s">
        <v>512</v>
      </c>
      <c r="AU218" s="19" t="s">
        <v>1666</v>
      </c>
      <c r="AV218" s="22">
        <v>43832.657754629603</v>
      </c>
      <c r="AW218" s="19" t="s">
        <v>496</v>
      </c>
      <c r="AX218" s="19"/>
      <c r="AY218" s="19" t="s">
        <v>1735</v>
      </c>
      <c r="AZ218" s="22">
        <v>43842.451226851903</v>
      </c>
      <c r="BA218" s="19" t="s">
        <v>4638</v>
      </c>
      <c r="BB218" s="19" t="s">
        <v>498</v>
      </c>
      <c r="BC218" s="19" t="s">
        <v>499</v>
      </c>
      <c r="BD218" s="19"/>
      <c r="BE218" s="19"/>
      <c r="BF218" s="19" t="s">
        <v>500</v>
      </c>
      <c r="BG218" s="19"/>
      <c r="BH218" s="19"/>
      <c r="BI218" s="19"/>
      <c r="BJ218" s="7"/>
      <c r="BK218" s="12" t="str">
        <f>VLOOKUP(B218,'3月'!C:L,9,FALSE)</f>
        <v>气悬浮失效</v>
      </c>
      <c r="BL218" s="12"/>
      <c r="BM218" s="12" t="str">
        <f>VLOOKUP(B218,'3月'!C:L,10,FALSE)</f>
        <v>安路普</v>
      </c>
      <c r="BN218" s="12"/>
    </row>
    <row r="219" spans="1:66" ht="24" customHeight="1">
      <c r="A219" s="19" t="s">
        <v>4639</v>
      </c>
      <c r="B219" s="19" t="e">
        <f>VLOOKUP(A219,欧曼5月5日!B:C,2,FALSE)</f>
        <v>#N/A</v>
      </c>
      <c r="C219" s="19"/>
      <c r="D219" s="19" t="s">
        <v>4640</v>
      </c>
      <c r="E219" s="19" t="s">
        <v>479</v>
      </c>
      <c r="F219" s="19" t="s">
        <v>480</v>
      </c>
      <c r="G219" s="19"/>
      <c r="H219" s="19" t="s">
        <v>1950</v>
      </c>
      <c r="I219" s="19" t="s">
        <v>1951</v>
      </c>
      <c r="J219" s="19" t="s">
        <v>1952</v>
      </c>
      <c r="K219" s="19" t="s">
        <v>4641</v>
      </c>
      <c r="L219" s="22">
        <v>43733</v>
      </c>
      <c r="M219" s="22">
        <v>43697</v>
      </c>
      <c r="N219" s="19">
        <v>44451</v>
      </c>
      <c r="O219" s="19"/>
      <c r="P219" s="19"/>
      <c r="Q219" s="22">
        <v>43822.654687499999</v>
      </c>
      <c r="R219" s="19" t="s">
        <v>485</v>
      </c>
      <c r="S219" s="19" t="s">
        <v>486</v>
      </c>
      <c r="T219" s="19"/>
      <c r="U219" s="19"/>
      <c r="V219" s="19"/>
      <c r="W219" s="19" t="s">
        <v>487</v>
      </c>
      <c r="X219" s="19" t="s">
        <v>38</v>
      </c>
      <c r="Y219" s="19" t="s">
        <v>95</v>
      </c>
      <c r="Z219" s="19">
        <v>95.76</v>
      </c>
      <c r="AA219" s="19">
        <v>2947.28</v>
      </c>
      <c r="AB219" s="19">
        <v>0</v>
      </c>
      <c r="AC219" s="19">
        <v>795.76559999999995</v>
      </c>
      <c r="AD219" s="19">
        <v>3838.8056000000001</v>
      </c>
      <c r="AE219" s="19" t="s">
        <v>14</v>
      </c>
      <c r="AF219" s="19" t="s">
        <v>11</v>
      </c>
      <c r="AG219" s="19" t="s">
        <v>488</v>
      </c>
      <c r="AH219" s="19"/>
      <c r="AI219" s="19" t="s">
        <v>489</v>
      </c>
      <c r="AJ219" s="7" t="s">
        <v>4642</v>
      </c>
      <c r="AK219" s="7" t="s">
        <v>3154</v>
      </c>
      <c r="AL219" s="19" t="s">
        <v>535</v>
      </c>
      <c r="AM219" s="19" t="s">
        <v>4643</v>
      </c>
      <c r="AN219" s="19"/>
      <c r="AO219" s="19" t="s">
        <v>646</v>
      </c>
      <c r="AP219" s="19"/>
      <c r="AQ219" s="19"/>
      <c r="AR219" s="19"/>
      <c r="AS219" s="19" t="s">
        <v>494</v>
      </c>
      <c r="AT219" s="19" t="s">
        <v>512</v>
      </c>
      <c r="AU219" s="19" t="s">
        <v>1956</v>
      </c>
      <c r="AV219" s="22">
        <v>43832.627800925897</v>
      </c>
      <c r="AW219" s="19" t="s">
        <v>496</v>
      </c>
      <c r="AX219" s="19"/>
      <c r="AY219" s="19" t="s">
        <v>1735</v>
      </c>
      <c r="AZ219" s="22">
        <v>43842.410937499997</v>
      </c>
      <c r="BA219" s="19" t="s">
        <v>4644</v>
      </c>
      <c r="BB219" s="19" t="s">
        <v>498</v>
      </c>
      <c r="BC219" s="19" t="s">
        <v>499</v>
      </c>
      <c r="BD219" s="19"/>
      <c r="BE219" s="19"/>
      <c r="BF219" s="19" t="s">
        <v>500</v>
      </c>
      <c r="BG219" s="19"/>
      <c r="BH219" s="19"/>
      <c r="BI219" s="19"/>
    </row>
    <row r="220" spans="1:66" ht="24" customHeight="1">
      <c r="A220" s="19" t="s">
        <v>4645</v>
      </c>
      <c r="B220" s="19" t="e">
        <f>VLOOKUP(A220,欧曼5月5日!B:C,2,FALSE)</f>
        <v>#N/A</v>
      </c>
      <c r="C220" s="19"/>
      <c r="D220" s="19" t="s">
        <v>4646</v>
      </c>
      <c r="E220" s="19" t="s">
        <v>628</v>
      </c>
      <c r="F220" s="19" t="s">
        <v>480</v>
      </c>
      <c r="G220" s="19"/>
      <c r="H220" s="19" t="s">
        <v>757</v>
      </c>
      <c r="I220" s="19" t="s">
        <v>758</v>
      </c>
      <c r="J220" s="19" t="s">
        <v>759</v>
      </c>
      <c r="K220" s="19" t="s">
        <v>4647</v>
      </c>
      <c r="L220" s="22">
        <v>43706</v>
      </c>
      <c r="M220" s="22">
        <v>43574</v>
      </c>
      <c r="N220" s="19">
        <v>131581</v>
      </c>
      <c r="O220" s="19"/>
      <c r="P220" s="19"/>
      <c r="Q220" s="22">
        <v>43832.3582060185</v>
      </c>
      <c r="R220" s="19" t="s">
        <v>485</v>
      </c>
      <c r="S220" s="19" t="s">
        <v>486</v>
      </c>
      <c r="T220" s="19"/>
      <c r="U220" s="19"/>
      <c r="V220" s="19"/>
      <c r="W220" s="19" t="s">
        <v>609</v>
      </c>
      <c r="X220" s="19" t="s">
        <v>38</v>
      </c>
      <c r="Y220" s="19" t="s">
        <v>95</v>
      </c>
      <c r="Z220" s="19">
        <v>105.84</v>
      </c>
      <c r="AA220" s="19">
        <v>2947.28</v>
      </c>
      <c r="AB220" s="19">
        <v>0</v>
      </c>
      <c r="AC220" s="19">
        <v>795.76559999999995</v>
      </c>
      <c r="AD220" s="19">
        <v>3848.8856000000001</v>
      </c>
      <c r="AE220" s="19" t="s">
        <v>14</v>
      </c>
      <c r="AF220" s="19" t="s">
        <v>11</v>
      </c>
      <c r="AG220" s="19" t="s">
        <v>488</v>
      </c>
      <c r="AH220" s="19"/>
      <c r="AI220" s="19" t="s">
        <v>612</v>
      </c>
      <c r="AJ220" s="7" t="s">
        <v>4648</v>
      </c>
      <c r="AK220" s="7" t="s">
        <v>3154</v>
      </c>
      <c r="AL220" s="19" t="s">
        <v>491</v>
      </c>
      <c r="AM220" s="19" t="s">
        <v>4649</v>
      </c>
      <c r="AN220" s="19"/>
      <c r="AO220" s="19" t="s">
        <v>766</v>
      </c>
      <c r="AP220" s="19"/>
      <c r="AQ220" s="19"/>
      <c r="AR220" s="19"/>
      <c r="AS220" s="19" t="s">
        <v>494</v>
      </c>
      <c r="AT220" s="19" t="s">
        <v>512</v>
      </c>
      <c r="AU220" s="19" t="s">
        <v>767</v>
      </c>
      <c r="AV220" s="22">
        <v>43832.600289351903</v>
      </c>
      <c r="AW220" s="19" t="s">
        <v>496</v>
      </c>
      <c r="AX220" s="19"/>
      <c r="AY220" s="19" t="s">
        <v>3285</v>
      </c>
      <c r="AZ220" s="22">
        <v>43840.427824074097</v>
      </c>
      <c r="BA220" s="19" t="s">
        <v>4650</v>
      </c>
      <c r="BB220" s="19" t="s">
        <v>498</v>
      </c>
      <c r="BC220" s="19" t="s">
        <v>499</v>
      </c>
      <c r="BD220" s="19"/>
      <c r="BE220" s="19"/>
      <c r="BF220" s="19" t="s">
        <v>500</v>
      </c>
      <c r="BG220" s="19"/>
      <c r="BH220" s="19"/>
      <c r="BI220" s="19"/>
    </row>
    <row r="221" spans="1:66" ht="24" customHeight="1">
      <c r="A221" s="19" t="s">
        <v>286</v>
      </c>
      <c r="B221" s="19" t="str">
        <f>VLOOKUP(A221,欧曼5月5日!B:C,2,FALSE)</f>
        <v>RCMFT000074009202001010001</v>
      </c>
      <c r="C221" s="19"/>
      <c r="D221" s="19" t="s">
        <v>4651</v>
      </c>
      <c r="E221" s="19" t="s">
        <v>479</v>
      </c>
      <c r="F221" s="19" t="s">
        <v>480</v>
      </c>
      <c r="G221" s="19"/>
      <c r="H221" s="19" t="s">
        <v>4652</v>
      </c>
      <c r="I221" s="19" t="s">
        <v>4653</v>
      </c>
      <c r="J221" s="19" t="s">
        <v>4654</v>
      </c>
      <c r="K221" s="19" t="s">
        <v>4655</v>
      </c>
      <c r="L221" s="22">
        <v>43663</v>
      </c>
      <c r="M221" s="22">
        <v>43626</v>
      </c>
      <c r="N221" s="19">
        <v>55261</v>
      </c>
      <c r="O221" s="19"/>
      <c r="P221" s="19"/>
      <c r="Q221" s="22">
        <v>43831.581759259301</v>
      </c>
      <c r="R221" s="19" t="s">
        <v>485</v>
      </c>
      <c r="S221" s="19" t="s">
        <v>486</v>
      </c>
      <c r="T221" s="19"/>
      <c r="U221" s="19"/>
      <c r="V221" s="19"/>
      <c r="W221" s="19" t="s">
        <v>609</v>
      </c>
      <c r="X221" s="19" t="s">
        <v>38</v>
      </c>
      <c r="Y221" s="19" t="s">
        <v>95</v>
      </c>
      <c r="Z221" s="19">
        <v>111.72</v>
      </c>
      <c r="AA221" s="19">
        <v>2947.28</v>
      </c>
      <c r="AB221" s="19">
        <v>0</v>
      </c>
      <c r="AC221" s="19">
        <v>795.76559999999995</v>
      </c>
      <c r="AD221" s="19">
        <v>3854.7656000000002</v>
      </c>
      <c r="AE221" s="19" t="s">
        <v>14</v>
      </c>
      <c r="AF221" s="19" t="s">
        <v>11</v>
      </c>
      <c r="AG221" s="19" t="s">
        <v>488</v>
      </c>
      <c r="AH221" s="19"/>
      <c r="AI221" s="19" t="s">
        <v>612</v>
      </c>
      <c r="AJ221" s="7" t="s">
        <v>4656</v>
      </c>
      <c r="AK221" s="7" t="s">
        <v>3154</v>
      </c>
      <c r="AL221" s="19" t="s">
        <v>491</v>
      </c>
      <c r="AM221" s="19" t="s">
        <v>4657</v>
      </c>
      <c r="AN221" s="19"/>
      <c r="AO221" s="19" t="s">
        <v>1249</v>
      </c>
      <c r="AP221" s="19"/>
      <c r="AQ221" s="19"/>
      <c r="AR221" s="19"/>
      <c r="AS221" s="19" t="s">
        <v>494</v>
      </c>
      <c r="AT221" s="19" t="s">
        <v>512</v>
      </c>
      <c r="AU221" s="19" t="s">
        <v>4652</v>
      </c>
      <c r="AV221" s="22">
        <v>43831.626192129603</v>
      </c>
      <c r="AW221" s="19" t="s">
        <v>496</v>
      </c>
      <c r="AX221" s="19"/>
      <c r="AY221" s="19" t="s">
        <v>1162</v>
      </c>
      <c r="AZ221" s="22">
        <v>43843.4706365741</v>
      </c>
      <c r="BA221" s="19" t="s">
        <v>4658</v>
      </c>
      <c r="BB221" s="19" t="s">
        <v>498</v>
      </c>
      <c r="BC221" s="19" t="s">
        <v>499</v>
      </c>
      <c r="BD221" s="19"/>
      <c r="BE221" s="19"/>
      <c r="BF221" s="19" t="s">
        <v>500</v>
      </c>
      <c r="BG221" s="19"/>
      <c r="BH221" s="19"/>
      <c r="BI221" s="19"/>
      <c r="BJ221" s="7"/>
      <c r="BK221" s="12" t="str">
        <f>VLOOKUP(B221,'3月'!C:L,9,FALSE)</f>
        <v>升降阀漏气</v>
      </c>
      <c r="BL221" s="12">
        <f>VLOOKUP(B221,'3月'!C:J,8,FALSE)</f>
        <v>190604</v>
      </c>
      <c r="BM221" s="12" t="str">
        <f>VLOOKUP(B221,'3月'!C:L,10,FALSE)</f>
        <v>天津工厂</v>
      </c>
      <c r="BN221" s="12"/>
    </row>
    <row r="222" spans="1:66" ht="24" customHeight="1">
      <c r="A222" s="19" t="s">
        <v>4659</v>
      </c>
      <c r="B222" s="19" t="e">
        <f>VLOOKUP(A222,欧曼5月5日!B:C,2,FALSE)</f>
        <v>#N/A</v>
      </c>
      <c r="C222" s="19"/>
      <c r="D222" s="19" t="s">
        <v>4660</v>
      </c>
      <c r="E222" s="19" t="s">
        <v>479</v>
      </c>
      <c r="F222" s="19" t="s">
        <v>480</v>
      </c>
      <c r="G222" s="19"/>
      <c r="H222" s="19" t="s">
        <v>4661</v>
      </c>
      <c r="I222" s="19" t="s">
        <v>4662</v>
      </c>
      <c r="J222" s="19" t="s">
        <v>4663</v>
      </c>
      <c r="K222" s="19" t="s">
        <v>4664</v>
      </c>
      <c r="L222" s="22">
        <v>43530</v>
      </c>
      <c r="M222" s="22">
        <v>43491</v>
      </c>
      <c r="N222" s="19">
        <v>89619</v>
      </c>
      <c r="O222" s="19"/>
      <c r="P222" s="19"/>
      <c r="Q222" s="22">
        <v>43830.422048611101</v>
      </c>
      <c r="R222" s="19" t="s">
        <v>485</v>
      </c>
      <c r="S222" s="19" t="s">
        <v>663</v>
      </c>
      <c r="T222" s="19"/>
      <c r="U222" s="19"/>
      <c r="V222" s="19"/>
      <c r="W222" s="19" t="s">
        <v>2052</v>
      </c>
      <c r="X222" s="19" t="s">
        <v>293</v>
      </c>
      <c r="Y222" s="19" t="s">
        <v>292</v>
      </c>
      <c r="Z222" s="19">
        <v>71.819999999999993</v>
      </c>
      <c r="AA222" s="19">
        <v>485.98</v>
      </c>
      <c r="AB222" s="19">
        <v>0</v>
      </c>
      <c r="AC222" s="19">
        <v>131.21459999999999</v>
      </c>
      <c r="AD222" s="19">
        <v>689.01459999999997</v>
      </c>
      <c r="AE222" s="19" t="s">
        <v>14</v>
      </c>
      <c r="AF222" s="19" t="s">
        <v>11</v>
      </c>
      <c r="AG222" s="19" t="s">
        <v>488</v>
      </c>
      <c r="AH222" s="19" t="s">
        <v>4665</v>
      </c>
      <c r="AI222" s="19" t="s">
        <v>2055</v>
      </c>
      <c r="AJ222" s="7" t="s">
        <v>4666</v>
      </c>
      <c r="AK222" s="7" t="s">
        <v>3170</v>
      </c>
      <c r="AL222" s="19" t="s">
        <v>701</v>
      </c>
      <c r="AM222" s="19" t="s">
        <v>4667</v>
      </c>
      <c r="AN222" s="19"/>
      <c r="AO222" s="19" t="s">
        <v>646</v>
      </c>
      <c r="AP222" s="19"/>
      <c r="AQ222" s="19"/>
      <c r="AR222" s="19"/>
      <c r="AS222" s="19" t="s">
        <v>494</v>
      </c>
      <c r="AT222" s="19" t="s">
        <v>512</v>
      </c>
      <c r="AU222" s="19" t="s">
        <v>4668</v>
      </c>
      <c r="AV222" s="22">
        <v>43831.417615740698</v>
      </c>
      <c r="AW222" s="19" t="s">
        <v>496</v>
      </c>
      <c r="AX222" s="19"/>
      <c r="AY222" s="19" t="s">
        <v>1162</v>
      </c>
      <c r="AZ222" s="22">
        <v>43845.4003240741</v>
      </c>
      <c r="BA222" s="19" t="s">
        <v>4669</v>
      </c>
      <c r="BB222" s="19" t="s">
        <v>498</v>
      </c>
      <c r="BC222" s="19" t="s">
        <v>499</v>
      </c>
      <c r="BD222" s="19"/>
      <c r="BE222" s="19"/>
      <c r="BF222" s="19" t="s">
        <v>500</v>
      </c>
      <c r="BG222" s="19"/>
      <c r="BH222" s="19"/>
      <c r="BI222" s="19"/>
    </row>
    <row r="223" spans="1:66">
      <c r="AD223" s="35">
        <v>77070.744600000005</v>
      </c>
    </row>
    <row r="224" spans="1:66">
      <c r="AD224">
        <f>SUBTOTAL(9,AD51:AD223)</f>
        <v>331777.92000000016</v>
      </c>
    </row>
  </sheetData>
  <autoFilter ref="A1:BN223">
    <filterColumn colId="1"/>
  </autoFilter>
  <phoneticPr fontId="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BN52"/>
  <sheetViews>
    <sheetView workbookViewId="0">
      <selection sqref="A1:XFD1"/>
    </sheetView>
  </sheetViews>
  <sheetFormatPr defaultColWidth="9" defaultRowHeight="13.5"/>
  <cols>
    <col min="1" max="2" width="24.875" customWidth="1"/>
    <col min="3" max="29" width="9" hidden="1" customWidth="1"/>
    <col min="31" max="35" width="9" hidden="1" customWidth="1"/>
    <col min="36" max="36" width="41" customWidth="1"/>
    <col min="38" max="61" width="9" hidden="1" customWidth="1"/>
    <col min="63" max="63" width="15" customWidth="1"/>
  </cols>
  <sheetData>
    <row r="1" spans="1:66" ht="24">
      <c r="A1" s="28"/>
      <c r="B1" s="28" t="s">
        <v>2</v>
      </c>
      <c r="C1" s="19" t="s">
        <v>3116</v>
      </c>
      <c r="D1" s="19" t="s">
        <v>423</v>
      </c>
      <c r="E1" s="19" t="s">
        <v>424</v>
      </c>
      <c r="F1" s="19" t="s">
        <v>425</v>
      </c>
      <c r="G1" s="19" t="s">
        <v>3117</v>
      </c>
      <c r="H1" s="19" t="s">
        <v>426</v>
      </c>
      <c r="I1" s="19" t="s">
        <v>427</v>
      </c>
      <c r="J1" s="19" t="s">
        <v>428</v>
      </c>
      <c r="K1" s="19" t="s">
        <v>429</v>
      </c>
      <c r="L1" s="19" t="s">
        <v>430</v>
      </c>
      <c r="M1" s="19" t="s">
        <v>431</v>
      </c>
      <c r="N1" s="19" t="s">
        <v>432</v>
      </c>
      <c r="O1" s="19" t="s">
        <v>433</v>
      </c>
      <c r="P1" s="19" t="s">
        <v>434</v>
      </c>
      <c r="Q1" s="19" t="s">
        <v>435</v>
      </c>
      <c r="R1" s="19" t="s">
        <v>436</v>
      </c>
      <c r="S1" s="19" t="s">
        <v>437</v>
      </c>
      <c r="T1" s="19" t="s">
        <v>438</v>
      </c>
      <c r="U1" s="19" t="s">
        <v>439</v>
      </c>
      <c r="V1" s="19" t="s">
        <v>440</v>
      </c>
      <c r="W1" s="19" t="s">
        <v>441</v>
      </c>
      <c r="X1" s="19" t="s">
        <v>442</v>
      </c>
      <c r="Y1" s="19" t="s">
        <v>443</v>
      </c>
      <c r="Z1" s="19" t="s">
        <v>444</v>
      </c>
      <c r="AA1" s="19" t="s">
        <v>445</v>
      </c>
      <c r="AB1" s="19" t="s">
        <v>446</v>
      </c>
      <c r="AC1" s="19" t="s">
        <v>447</v>
      </c>
      <c r="AD1" s="28" t="s">
        <v>448</v>
      </c>
      <c r="AE1" s="19" t="s">
        <v>449</v>
      </c>
      <c r="AF1" s="19" t="s">
        <v>450</v>
      </c>
      <c r="AG1" s="19" t="s">
        <v>451</v>
      </c>
      <c r="AH1" s="19" t="s">
        <v>452</v>
      </c>
      <c r="AI1" s="19" t="s">
        <v>453</v>
      </c>
      <c r="AJ1" s="26" t="s">
        <v>454</v>
      </c>
      <c r="AK1" s="26" t="s">
        <v>3113</v>
      </c>
      <c r="AL1" s="19" t="s">
        <v>455</v>
      </c>
      <c r="AM1" s="19" t="s">
        <v>456</v>
      </c>
      <c r="AN1" s="19" t="s">
        <v>457</v>
      </c>
      <c r="AO1" s="19" t="s">
        <v>458</v>
      </c>
      <c r="AP1" s="19" t="s">
        <v>459</v>
      </c>
      <c r="AQ1" s="19" t="s">
        <v>460</v>
      </c>
      <c r="AR1" s="19" t="s">
        <v>461</v>
      </c>
      <c r="AS1" s="19" t="s">
        <v>462</v>
      </c>
      <c r="AT1" s="19" t="s">
        <v>463</v>
      </c>
      <c r="AU1" s="19" t="s">
        <v>464</v>
      </c>
      <c r="AV1" s="19" t="s">
        <v>465</v>
      </c>
      <c r="AW1" s="19" t="s">
        <v>466</v>
      </c>
      <c r="AX1" s="19" t="s">
        <v>467</v>
      </c>
      <c r="AY1" s="19" t="s">
        <v>468</v>
      </c>
      <c r="AZ1" s="19" t="s">
        <v>469</v>
      </c>
      <c r="BA1" s="19" t="s">
        <v>470</v>
      </c>
      <c r="BB1" s="19" t="s">
        <v>471</v>
      </c>
      <c r="BC1" s="19" t="s">
        <v>472</v>
      </c>
      <c r="BD1" s="19" t="s">
        <v>473</v>
      </c>
      <c r="BE1" s="19" t="s">
        <v>474</v>
      </c>
      <c r="BF1" s="19" t="s">
        <v>475</v>
      </c>
      <c r="BG1" s="19" t="s">
        <v>476</v>
      </c>
      <c r="BH1" s="19" t="s">
        <v>477</v>
      </c>
      <c r="BI1" s="19" t="s">
        <v>474</v>
      </c>
      <c r="BJ1" s="26" t="s">
        <v>3112</v>
      </c>
      <c r="BK1" s="25" t="s">
        <v>3113</v>
      </c>
      <c r="BL1" s="25" t="s">
        <v>3114</v>
      </c>
      <c r="BM1" s="25" t="s">
        <v>3115</v>
      </c>
      <c r="BN1" s="25" t="s">
        <v>8</v>
      </c>
    </row>
    <row r="2" spans="1:66" ht="24" customHeight="1">
      <c r="A2" s="19" t="s">
        <v>109</v>
      </c>
      <c r="B2" s="19" t="str">
        <f>VLOOKUP(A2,欧曼5月5日!B:C,2,FALSE)</f>
        <v>RCMFT003760202002290012</v>
      </c>
      <c r="C2" s="27"/>
      <c r="D2" s="19" t="s">
        <v>4670</v>
      </c>
      <c r="E2" s="19" t="s">
        <v>479</v>
      </c>
      <c r="F2" s="19" t="s">
        <v>480</v>
      </c>
      <c r="G2" s="19"/>
      <c r="H2" s="19" t="s">
        <v>527</v>
      </c>
      <c r="I2" s="19" t="s">
        <v>528</v>
      </c>
      <c r="J2" s="19" t="s">
        <v>529</v>
      </c>
      <c r="K2" s="19" t="s">
        <v>4671</v>
      </c>
      <c r="L2" s="22">
        <v>43787</v>
      </c>
      <c r="M2" s="22">
        <v>43540</v>
      </c>
      <c r="N2" s="19">
        <v>12448</v>
      </c>
      <c r="O2" s="19"/>
      <c r="P2" s="19"/>
      <c r="Q2" s="22">
        <v>43890.537916666697</v>
      </c>
      <c r="R2" s="19" t="s">
        <v>485</v>
      </c>
      <c r="S2" s="19" t="s">
        <v>663</v>
      </c>
      <c r="T2" s="19"/>
      <c r="U2" s="19"/>
      <c r="V2" s="19"/>
      <c r="W2" s="19" t="s">
        <v>545</v>
      </c>
      <c r="X2" s="19" t="s">
        <v>13</v>
      </c>
      <c r="Y2" s="19" t="s">
        <v>12</v>
      </c>
      <c r="Z2" s="19">
        <v>246.96</v>
      </c>
      <c r="AA2" s="19">
        <v>453.46</v>
      </c>
      <c r="AB2" s="19">
        <v>0</v>
      </c>
      <c r="AC2" s="19">
        <v>122.4342</v>
      </c>
      <c r="AD2" s="19">
        <v>822.85419999999999</v>
      </c>
      <c r="AE2" s="27" t="s">
        <v>14</v>
      </c>
      <c r="AF2" s="19" t="s">
        <v>11</v>
      </c>
      <c r="AG2" s="19" t="s">
        <v>488</v>
      </c>
      <c r="AH2" s="19" t="s">
        <v>4672</v>
      </c>
      <c r="AI2" s="19" t="s">
        <v>547</v>
      </c>
      <c r="AJ2" s="7" t="s">
        <v>4673</v>
      </c>
      <c r="AK2" s="8" t="s">
        <v>3154</v>
      </c>
      <c r="AL2" s="27" t="s">
        <v>548</v>
      </c>
      <c r="AM2" s="19" t="s">
        <v>4674</v>
      </c>
      <c r="AN2" s="19"/>
      <c r="AO2" s="19" t="s">
        <v>537</v>
      </c>
      <c r="AP2" s="19"/>
      <c r="AQ2" s="19" t="s">
        <v>4675</v>
      </c>
      <c r="AR2" s="19"/>
      <c r="AS2" s="19" t="s">
        <v>499</v>
      </c>
      <c r="AT2" s="19" t="s">
        <v>512</v>
      </c>
      <c r="AU2" s="19" t="s">
        <v>527</v>
      </c>
      <c r="AV2" s="22">
        <v>43890.712303240703</v>
      </c>
      <c r="AW2" s="19" t="s">
        <v>496</v>
      </c>
      <c r="AX2" s="19"/>
      <c r="AY2" s="19" t="s">
        <v>4676</v>
      </c>
      <c r="AZ2" s="22">
        <v>43892.5609259259</v>
      </c>
      <c r="BA2" s="19" t="s">
        <v>4677</v>
      </c>
      <c r="BB2" s="19" t="s">
        <v>498</v>
      </c>
      <c r="BC2" s="19" t="s">
        <v>494</v>
      </c>
      <c r="BD2" s="19" t="s">
        <v>4678</v>
      </c>
      <c r="BE2" s="19" t="s">
        <v>4679</v>
      </c>
      <c r="BF2" s="19" t="s">
        <v>500</v>
      </c>
      <c r="BG2" s="19"/>
      <c r="BH2" s="19"/>
      <c r="BI2" s="19"/>
      <c r="BJ2" s="23"/>
      <c r="BK2" s="23" t="str">
        <f>VLOOKUP(B2,'3月'!C:L,9,FALSE)</f>
        <v>气悬浮失效</v>
      </c>
      <c r="BL2" s="23">
        <f>VLOOKUP(B2,'3月'!C:J,8,FALSE)</f>
        <v>0</v>
      </c>
      <c r="BM2" s="23" t="str">
        <f>VLOOKUP(B2,'3月'!C:L,10,FALSE)</f>
        <v>安路普</v>
      </c>
      <c r="BN2" s="23"/>
    </row>
    <row r="3" spans="1:66" ht="24" customHeight="1">
      <c r="A3" s="19" t="s">
        <v>216</v>
      </c>
      <c r="B3" s="19" t="str">
        <f>VLOOKUP(A3,欧曼5月5日!B:C,2,FALSE)</f>
        <v>RCMFT003823202002290014</v>
      </c>
      <c r="C3" s="27"/>
      <c r="D3" s="19" t="s">
        <v>4680</v>
      </c>
      <c r="E3" s="19" t="s">
        <v>628</v>
      </c>
      <c r="F3" s="19" t="s">
        <v>480</v>
      </c>
      <c r="G3" s="19"/>
      <c r="H3" s="19" t="s">
        <v>2516</v>
      </c>
      <c r="I3" s="19" t="s">
        <v>2517</v>
      </c>
      <c r="J3" s="19" t="s">
        <v>2518</v>
      </c>
      <c r="K3" s="19" t="s">
        <v>4681</v>
      </c>
      <c r="L3" s="22">
        <v>43699</v>
      </c>
      <c r="M3" s="22">
        <v>43595</v>
      </c>
      <c r="N3" s="19">
        <v>12255</v>
      </c>
      <c r="O3" s="19"/>
      <c r="P3" s="19"/>
      <c r="Q3" s="22">
        <v>43859.607962962997</v>
      </c>
      <c r="R3" s="19" t="s">
        <v>485</v>
      </c>
      <c r="S3" s="19" t="s">
        <v>544</v>
      </c>
      <c r="T3" s="19"/>
      <c r="U3" s="19"/>
      <c r="V3" s="19"/>
      <c r="W3" s="19" t="s">
        <v>564</v>
      </c>
      <c r="X3" s="19" t="s">
        <v>38</v>
      </c>
      <c r="Y3" s="19" t="s">
        <v>68</v>
      </c>
      <c r="Z3" s="19">
        <v>123.48</v>
      </c>
      <c r="AA3" s="19">
        <v>2944.62</v>
      </c>
      <c r="AB3" s="19">
        <v>0</v>
      </c>
      <c r="AC3" s="19">
        <v>795.04740000000004</v>
      </c>
      <c r="AD3" s="19">
        <v>3863.1473999999998</v>
      </c>
      <c r="AE3" s="27" t="s">
        <v>14</v>
      </c>
      <c r="AF3" s="19" t="s">
        <v>11</v>
      </c>
      <c r="AG3" s="19" t="s">
        <v>488</v>
      </c>
      <c r="AH3" s="19" t="s">
        <v>4682</v>
      </c>
      <c r="AI3" s="19" t="s">
        <v>565</v>
      </c>
      <c r="AJ3" s="7" t="s">
        <v>4683</v>
      </c>
      <c r="AK3" s="7" t="s">
        <v>3335</v>
      </c>
      <c r="AL3" s="27" t="s">
        <v>701</v>
      </c>
      <c r="AM3" s="19" t="s">
        <v>4684</v>
      </c>
      <c r="AN3" s="19"/>
      <c r="AO3" s="19" t="s">
        <v>675</v>
      </c>
      <c r="AP3" s="19"/>
      <c r="AQ3" s="19" t="s">
        <v>1590</v>
      </c>
      <c r="AR3" s="19"/>
      <c r="AS3" s="19" t="s">
        <v>494</v>
      </c>
      <c r="AT3" s="19" t="s">
        <v>512</v>
      </c>
      <c r="AU3" s="19" t="s">
        <v>2516</v>
      </c>
      <c r="AV3" s="22">
        <v>43890.665451388901</v>
      </c>
      <c r="AW3" s="19" t="s">
        <v>496</v>
      </c>
      <c r="AX3" s="19"/>
      <c r="AY3" s="19" t="s">
        <v>4685</v>
      </c>
      <c r="AZ3" s="22">
        <v>43892.621932870403</v>
      </c>
      <c r="BA3" s="19" t="s">
        <v>4686</v>
      </c>
      <c r="BB3" s="19" t="s">
        <v>498</v>
      </c>
      <c r="BC3" s="19" t="s">
        <v>494</v>
      </c>
      <c r="BD3" s="19" t="s">
        <v>1423</v>
      </c>
      <c r="BE3" s="19" t="s">
        <v>4687</v>
      </c>
      <c r="BF3" s="19" t="s">
        <v>500</v>
      </c>
      <c r="BG3" s="19"/>
      <c r="BH3" s="19"/>
      <c r="BI3" s="19"/>
      <c r="BJ3" s="23"/>
      <c r="BK3" s="23" t="str">
        <f>VLOOKUP(B3,'3月'!C:L,9,FALSE)</f>
        <v>气囊上支架断裂</v>
      </c>
      <c r="BL3" s="23">
        <f>VLOOKUP(B3,'3月'!C:J,8,FALSE)</f>
        <v>190505</v>
      </c>
      <c r="BM3" s="23" t="str">
        <f>VLOOKUP(B3,'3月'!C:L,10,FALSE)</f>
        <v>研发</v>
      </c>
      <c r="BN3" s="23"/>
    </row>
    <row r="4" spans="1:66" ht="24" customHeight="1">
      <c r="A4" s="19" t="s">
        <v>107</v>
      </c>
      <c r="B4" s="19" t="str">
        <f>VLOOKUP(A4,欧曼5月5日!B:C,2,FALSE)</f>
        <v>RCMFT003029202002290003</v>
      </c>
      <c r="C4" s="27"/>
      <c r="D4" s="19" t="s">
        <v>4688</v>
      </c>
      <c r="E4" s="19" t="s">
        <v>479</v>
      </c>
      <c r="F4" s="19" t="s">
        <v>480</v>
      </c>
      <c r="G4" s="19"/>
      <c r="H4" s="19" t="s">
        <v>748</v>
      </c>
      <c r="I4" s="19" t="s">
        <v>749</v>
      </c>
      <c r="J4" s="19" t="s">
        <v>750</v>
      </c>
      <c r="K4" s="19" t="s">
        <v>4689</v>
      </c>
      <c r="L4" s="22">
        <v>43838</v>
      </c>
      <c r="M4" s="22">
        <v>43829</v>
      </c>
      <c r="N4" s="19">
        <v>3959</v>
      </c>
      <c r="O4" s="19"/>
      <c r="P4" s="19"/>
      <c r="Q4" s="22">
        <v>43890.5558101852</v>
      </c>
      <c r="R4" s="19" t="s">
        <v>485</v>
      </c>
      <c r="S4" s="19" t="s">
        <v>486</v>
      </c>
      <c r="T4" s="19"/>
      <c r="U4" s="19"/>
      <c r="V4" s="19"/>
      <c r="W4" s="19" t="s">
        <v>487</v>
      </c>
      <c r="X4" s="19" t="s">
        <v>13</v>
      </c>
      <c r="Y4" s="19" t="s">
        <v>12</v>
      </c>
      <c r="Z4" s="19">
        <v>352.8</v>
      </c>
      <c r="AA4" s="19">
        <v>453.46</v>
      </c>
      <c r="AB4" s="19">
        <v>0</v>
      </c>
      <c r="AC4" s="19">
        <v>122.4342</v>
      </c>
      <c r="AD4" s="19">
        <v>928.69420000000002</v>
      </c>
      <c r="AE4" s="27" t="s">
        <v>14</v>
      </c>
      <c r="AF4" s="19" t="s">
        <v>11</v>
      </c>
      <c r="AG4" s="19" t="s">
        <v>488</v>
      </c>
      <c r="AH4" s="19" t="s">
        <v>1302</v>
      </c>
      <c r="AI4" s="19" t="s">
        <v>489</v>
      </c>
      <c r="AJ4" s="7" t="s">
        <v>1303</v>
      </c>
      <c r="AK4" s="8" t="s">
        <v>3154</v>
      </c>
      <c r="AL4" s="27" t="s">
        <v>701</v>
      </c>
      <c r="AM4" s="19" t="s">
        <v>4690</v>
      </c>
      <c r="AN4" s="19"/>
      <c r="AO4" s="19" t="s">
        <v>537</v>
      </c>
      <c r="AP4" s="19"/>
      <c r="AQ4" s="19" t="s">
        <v>4691</v>
      </c>
      <c r="AR4" s="19"/>
      <c r="AS4" s="19" t="s">
        <v>499</v>
      </c>
      <c r="AT4" s="19" t="s">
        <v>512</v>
      </c>
      <c r="AU4" s="19" t="s">
        <v>755</v>
      </c>
      <c r="AV4" s="22">
        <v>43890.6559837963</v>
      </c>
      <c r="AW4" s="19" t="s">
        <v>496</v>
      </c>
      <c r="AX4" s="19"/>
      <c r="AY4" s="19" t="s">
        <v>4685</v>
      </c>
      <c r="AZ4" s="22">
        <v>43892.605659722198</v>
      </c>
      <c r="BA4" s="19" t="s">
        <v>4692</v>
      </c>
      <c r="BB4" s="19" t="s">
        <v>498</v>
      </c>
      <c r="BC4" s="19" t="s">
        <v>494</v>
      </c>
      <c r="BD4" s="19" t="s">
        <v>4678</v>
      </c>
      <c r="BE4" s="19" t="s">
        <v>4693</v>
      </c>
      <c r="BF4" s="19" t="s">
        <v>500</v>
      </c>
      <c r="BG4" s="19"/>
      <c r="BH4" s="19"/>
      <c r="BI4" s="19"/>
      <c r="BJ4" s="23"/>
      <c r="BK4" s="23" t="str">
        <f>VLOOKUP(B4,'3月'!C:L,9,FALSE)</f>
        <v>气悬浮失效</v>
      </c>
      <c r="BL4" s="23">
        <f>VLOOKUP(B4,'3月'!C:J,8,FALSE)</f>
        <v>0</v>
      </c>
      <c r="BM4" s="23" t="str">
        <f>VLOOKUP(B4,'3月'!C:L,10,FALSE)</f>
        <v>安路普</v>
      </c>
      <c r="BN4" s="23"/>
    </row>
    <row r="5" spans="1:66" ht="24" customHeight="1">
      <c r="A5" s="19" t="s">
        <v>160</v>
      </c>
      <c r="B5" s="19" t="str">
        <f>VLOOKUP(A5,欧曼5月5日!B:C,2,FALSE)</f>
        <v>RCMFT000083074202002290013</v>
      </c>
      <c r="C5" s="27"/>
      <c r="D5" s="19" t="s">
        <v>4694</v>
      </c>
      <c r="E5" s="19" t="s">
        <v>479</v>
      </c>
      <c r="F5" s="19" t="s">
        <v>480</v>
      </c>
      <c r="G5" s="19"/>
      <c r="H5" s="19" t="s">
        <v>729</v>
      </c>
      <c r="I5" s="19" t="s">
        <v>730</v>
      </c>
      <c r="J5" s="19" t="s">
        <v>731</v>
      </c>
      <c r="K5" s="19" t="s">
        <v>4695</v>
      </c>
      <c r="L5" s="22">
        <v>43819</v>
      </c>
      <c r="M5" s="22">
        <v>43489</v>
      </c>
      <c r="N5" s="19">
        <v>19950</v>
      </c>
      <c r="O5" s="19"/>
      <c r="P5" s="19"/>
      <c r="Q5" s="22">
        <v>43890.4433796296</v>
      </c>
      <c r="R5" s="19" t="s">
        <v>485</v>
      </c>
      <c r="S5" s="19" t="s">
        <v>486</v>
      </c>
      <c r="T5" s="19"/>
      <c r="U5" s="19"/>
      <c r="V5" s="19"/>
      <c r="W5" s="19" t="s">
        <v>609</v>
      </c>
      <c r="X5" s="19" t="s">
        <v>38</v>
      </c>
      <c r="Y5" s="19" t="s">
        <v>162</v>
      </c>
      <c r="Z5" s="19">
        <v>105.84</v>
      </c>
      <c r="AA5" s="19">
        <v>2507</v>
      </c>
      <c r="AB5" s="19">
        <v>0</v>
      </c>
      <c r="AC5" s="19">
        <v>676.89</v>
      </c>
      <c r="AD5" s="19">
        <v>3289.73</v>
      </c>
      <c r="AE5" s="27" t="s">
        <v>14</v>
      </c>
      <c r="AF5" s="19" t="s">
        <v>11</v>
      </c>
      <c r="AG5" s="19" t="s">
        <v>488</v>
      </c>
      <c r="AH5" s="19"/>
      <c r="AI5" s="19" t="s">
        <v>612</v>
      </c>
      <c r="AJ5" s="7" t="s">
        <v>733</v>
      </c>
      <c r="AK5" s="8" t="s">
        <v>3154</v>
      </c>
      <c r="AL5" s="27" t="s">
        <v>600</v>
      </c>
      <c r="AM5" s="19" t="s">
        <v>4696</v>
      </c>
      <c r="AN5" s="19"/>
      <c r="AO5" s="19" t="s">
        <v>537</v>
      </c>
      <c r="AP5" s="19"/>
      <c r="AQ5" s="19"/>
      <c r="AR5" s="19"/>
      <c r="AS5" s="19" t="s">
        <v>499</v>
      </c>
      <c r="AT5" s="19" t="s">
        <v>512</v>
      </c>
      <c r="AU5" s="19" t="s">
        <v>729</v>
      </c>
      <c r="AV5" s="22">
        <v>43890.5961342593</v>
      </c>
      <c r="AW5" s="19" t="s">
        <v>496</v>
      </c>
      <c r="AX5" s="19"/>
      <c r="AY5" s="19" t="s">
        <v>4685</v>
      </c>
      <c r="AZ5" s="22">
        <v>43892.432893518497</v>
      </c>
      <c r="BA5" s="19" t="s">
        <v>4697</v>
      </c>
      <c r="BB5" s="19" t="s">
        <v>500</v>
      </c>
      <c r="BC5" s="19"/>
      <c r="BD5" s="19"/>
      <c r="BE5" s="19"/>
      <c r="BF5" s="19" t="s">
        <v>500</v>
      </c>
      <c r="BG5" s="19"/>
      <c r="BH5" s="19"/>
      <c r="BI5" s="19"/>
      <c r="BJ5" s="23"/>
      <c r="BK5" s="23" t="str">
        <f>VLOOKUP(B5,'3月'!C:L,9,FALSE)</f>
        <v>气悬浮不升降</v>
      </c>
      <c r="BL5" s="23">
        <f>VLOOKUP(B5,'3月'!C:J,8,FALSE)</f>
        <v>1801</v>
      </c>
      <c r="BM5" s="23" t="str">
        <f>VLOOKUP(B5,'3月'!C:L,10,FALSE)</f>
        <v>河北/安路普</v>
      </c>
      <c r="BN5" s="23"/>
    </row>
    <row r="6" spans="1:66" ht="24" customHeight="1">
      <c r="A6" s="29" t="s">
        <v>4698</v>
      </c>
      <c r="B6" s="29" t="e">
        <f>VLOOKUP(A6,欧曼5月5日!B:C,2,FALSE)</f>
        <v>#N/A</v>
      </c>
      <c r="C6" s="19"/>
      <c r="D6" s="19" t="s">
        <v>4699</v>
      </c>
      <c r="E6" s="19" t="s">
        <v>628</v>
      </c>
      <c r="F6" s="19" t="s">
        <v>480</v>
      </c>
      <c r="G6" s="19">
        <v>1</v>
      </c>
      <c r="H6" s="19" t="s">
        <v>4700</v>
      </c>
      <c r="I6" s="19" t="s">
        <v>4701</v>
      </c>
      <c r="J6" s="19" t="s">
        <v>4702</v>
      </c>
      <c r="K6" s="19" t="s">
        <v>4703</v>
      </c>
      <c r="L6" s="22">
        <v>43676</v>
      </c>
      <c r="M6" s="22">
        <v>43570</v>
      </c>
      <c r="N6" s="19">
        <v>57428</v>
      </c>
      <c r="O6" s="19"/>
      <c r="P6" s="19"/>
      <c r="Q6" s="22">
        <v>43887.527789351901</v>
      </c>
      <c r="R6" s="19" t="s">
        <v>485</v>
      </c>
      <c r="S6" s="19" t="s">
        <v>486</v>
      </c>
      <c r="T6" s="19"/>
      <c r="U6" s="19"/>
      <c r="V6" s="19"/>
      <c r="W6" s="19" t="s">
        <v>487</v>
      </c>
      <c r="X6" s="19" t="s">
        <v>38</v>
      </c>
      <c r="Y6" s="19" t="s">
        <v>100</v>
      </c>
      <c r="Z6" s="19">
        <v>105.84</v>
      </c>
      <c r="AA6" s="19">
        <v>3158.68</v>
      </c>
      <c r="AB6" s="19">
        <v>0</v>
      </c>
      <c r="AC6" s="19">
        <v>852.84360000000004</v>
      </c>
      <c r="AD6" s="29">
        <v>4117.3635999999997</v>
      </c>
      <c r="AE6" s="19" t="s">
        <v>14</v>
      </c>
      <c r="AF6" s="19" t="s">
        <v>11</v>
      </c>
      <c r="AG6" s="19" t="s">
        <v>488</v>
      </c>
      <c r="AH6" s="19" t="s">
        <v>4704</v>
      </c>
      <c r="AI6" s="19" t="s">
        <v>489</v>
      </c>
      <c r="AJ6" s="30" t="s">
        <v>4705</v>
      </c>
      <c r="AK6" s="31" t="s">
        <v>3154</v>
      </c>
      <c r="AL6" s="19" t="s">
        <v>665</v>
      </c>
      <c r="AM6" s="19" t="s">
        <v>4706</v>
      </c>
      <c r="AN6" s="19"/>
      <c r="AO6" s="19" t="s">
        <v>675</v>
      </c>
      <c r="AP6" s="19"/>
      <c r="AQ6" s="19"/>
      <c r="AR6" s="19" t="s">
        <v>4707</v>
      </c>
      <c r="AS6" s="19" t="s">
        <v>499</v>
      </c>
      <c r="AT6" s="19" t="s">
        <v>495</v>
      </c>
      <c r="AU6" s="19" t="s">
        <v>4700</v>
      </c>
      <c r="AV6" s="22">
        <v>43889.488449074102</v>
      </c>
      <c r="AW6" s="19" t="s">
        <v>496</v>
      </c>
      <c r="AX6" s="19"/>
      <c r="AY6" s="19" t="s">
        <v>4708</v>
      </c>
      <c r="AZ6" s="22">
        <v>43893.4607986111</v>
      </c>
      <c r="BA6" s="19" t="s">
        <v>4704</v>
      </c>
      <c r="BB6" s="19" t="s">
        <v>498</v>
      </c>
      <c r="BC6" s="19" t="s">
        <v>494</v>
      </c>
      <c r="BD6" s="19" t="s">
        <v>4709</v>
      </c>
      <c r="BE6" s="19" t="s">
        <v>4710</v>
      </c>
      <c r="BF6" s="19" t="s">
        <v>500</v>
      </c>
      <c r="BG6" s="19"/>
      <c r="BH6" s="19"/>
      <c r="BI6" s="19"/>
    </row>
    <row r="7" spans="1:66" ht="24" customHeight="1">
      <c r="A7" s="19" t="s">
        <v>25</v>
      </c>
      <c r="B7" s="19" t="str">
        <f>VLOOKUP(A7,欧曼5月5日!B:C,2,FALSE)</f>
        <v>RCMFT000057151202002280019</v>
      </c>
      <c r="C7" s="27"/>
      <c r="D7" s="19" t="s">
        <v>4711</v>
      </c>
      <c r="E7" s="19" t="s">
        <v>479</v>
      </c>
      <c r="F7" s="19" t="s">
        <v>480</v>
      </c>
      <c r="G7" s="19"/>
      <c r="H7" s="19" t="s">
        <v>788</v>
      </c>
      <c r="I7" s="19" t="s">
        <v>789</v>
      </c>
      <c r="J7" s="19" t="s">
        <v>790</v>
      </c>
      <c r="K7" s="19" t="s">
        <v>4712</v>
      </c>
      <c r="L7" s="22">
        <v>43626</v>
      </c>
      <c r="M7" s="22">
        <v>43571</v>
      </c>
      <c r="N7" s="19">
        <v>66702</v>
      </c>
      <c r="O7" s="19"/>
      <c r="P7" s="19"/>
      <c r="Q7" s="22">
        <v>43888.388206018499</v>
      </c>
      <c r="R7" s="19" t="s">
        <v>485</v>
      </c>
      <c r="S7" s="19" t="s">
        <v>486</v>
      </c>
      <c r="T7" s="19"/>
      <c r="U7" s="19"/>
      <c r="V7" s="19"/>
      <c r="W7" s="19" t="s">
        <v>1266</v>
      </c>
      <c r="X7" s="19" t="s">
        <v>13</v>
      </c>
      <c r="Y7" s="19" t="s">
        <v>12</v>
      </c>
      <c r="Z7" s="19">
        <v>223.44</v>
      </c>
      <c r="AA7" s="19">
        <v>453.46</v>
      </c>
      <c r="AB7" s="19">
        <v>0</v>
      </c>
      <c r="AC7" s="19">
        <v>122.4342</v>
      </c>
      <c r="AD7" s="19">
        <v>799.33420000000001</v>
      </c>
      <c r="AE7" s="27" t="s">
        <v>14</v>
      </c>
      <c r="AF7" s="19" t="s">
        <v>11</v>
      </c>
      <c r="AG7" s="19" t="s">
        <v>488</v>
      </c>
      <c r="AH7" s="19"/>
      <c r="AI7" s="19" t="s">
        <v>1267</v>
      </c>
      <c r="AJ7" s="7" t="s">
        <v>4713</v>
      </c>
      <c r="AK7" s="8" t="s">
        <v>3154</v>
      </c>
      <c r="AL7" s="27" t="s">
        <v>665</v>
      </c>
      <c r="AM7" s="19" t="s">
        <v>4714</v>
      </c>
      <c r="AN7" s="19"/>
      <c r="AO7" s="19" t="s">
        <v>585</v>
      </c>
      <c r="AP7" s="19"/>
      <c r="AQ7" s="19"/>
      <c r="AR7" s="19"/>
      <c r="AS7" s="19" t="s">
        <v>499</v>
      </c>
      <c r="AT7" s="19" t="s">
        <v>512</v>
      </c>
      <c r="AU7" s="19" t="s">
        <v>794</v>
      </c>
      <c r="AV7" s="22">
        <v>43889.487592592603</v>
      </c>
      <c r="AW7" s="19" t="s">
        <v>496</v>
      </c>
      <c r="AX7" s="19"/>
      <c r="AY7" s="19" t="s">
        <v>3278</v>
      </c>
      <c r="AZ7" s="22">
        <v>43892.465358796297</v>
      </c>
      <c r="BA7" s="19" t="s">
        <v>4715</v>
      </c>
      <c r="BB7" s="19" t="s">
        <v>500</v>
      </c>
      <c r="BC7" s="19"/>
      <c r="BD7" s="19"/>
      <c r="BE7" s="19"/>
      <c r="BF7" s="19" t="s">
        <v>500</v>
      </c>
      <c r="BG7" s="19"/>
      <c r="BH7" s="19"/>
      <c r="BI7" s="19"/>
      <c r="BJ7" s="23"/>
      <c r="BK7" s="23" t="str">
        <f>VLOOKUP(B7,'3月'!C:L,9,FALSE)</f>
        <v>气悬浮失效</v>
      </c>
      <c r="BL7" s="23">
        <f>VLOOKUP(B7,'3月'!C:J,8,FALSE)</f>
        <v>0</v>
      </c>
      <c r="BM7" s="23" t="str">
        <f>VLOOKUP(B7,'3月'!C:L,10,FALSE)</f>
        <v>安路普</v>
      </c>
      <c r="BN7" s="23"/>
    </row>
    <row r="8" spans="1:66" ht="24" customHeight="1">
      <c r="A8" s="29" t="s">
        <v>4716</v>
      </c>
      <c r="B8" s="29" t="e">
        <f>VLOOKUP(A8,欧曼5月5日!B:C,2,FALSE)</f>
        <v>#N/A</v>
      </c>
      <c r="C8" s="19"/>
      <c r="D8" s="19" t="s">
        <v>4717</v>
      </c>
      <c r="E8" s="19" t="s">
        <v>479</v>
      </c>
      <c r="F8" s="19" t="s">
        <v>480</v>
      </c>
      <c r="G8" s="19"/>
      <c r="H8" s="19" t="s">
        <v>788</v>
      </c>
      <c r="I8" s="19" t="s">
        <v>789</v>
      </c>
      <c r="J8" s="19" t="s">
        <v>790</v>
      </c>
      <c r="K8" s="19" t="s">
        <v>4718</v>
      </c>
      <c r="L8" s="22">
        <v>43633</v>
      </c>
      <c r="M8" s="22">
        <v>43571</v>
      </c>
      <c r="N8" s="19">
        <v>48067</v>
      </c>
      <c r="O8" s="19"/>
      <c r="P8" s="19"/>
      <c r="Q8" s="22">
        <v>43873.455613425896</v>
      </c>
      <c r="R8" s="19" t="s">
        <v>485</v>
      </c>
      <c r="S8" s="19" t="s">
        <v>486</v>
      </c>
      <c r="T8" s="19"/>
      <c r="U8" s="19"/>
      <c r="V8" s="19"/>
      <c r="W8" s="19" t="s">
        <v>1266</v>
      </c>
      <c r="X8" s="19" t="s">
        <v>13</v>
      </c>
      <c r="Y8" s="19" t="s">
        <v>12</v>
      </c>
      <c r="Z8" s="19">
        <v>223.44</v>
      </c>
      <c r="AA8" s="19">
        <v>0</v>
      </c>
      <c r="AB8" s="19">
        <v>0</v>
      </c>
      <c r="AC8" s="19">
        <v>0</v>
      </c>
      <c r="AD8" s="29">
        <v>223.44</v>
      </c>
      <c r="AE8" s="19" t="s">
        <v>14</v>
      </c>
      <c r="AF8" s="19" t="s">
        <v>11</v>
      </c>
      <c r="AG8" s="19" t="s">
        <v>488</v>
      </c>
      <c r="AH8" s="19"/>
      <c r="AI8" s="19" t="s">
        <v>1267</v>
      </c>
      <c r="AJ8" s="30" t="s">
        <v>4719</v>
      </c>
      <c r="AK8" s="31" t="s">
        <v>3154</v>
      </c>
      <c r="AL8" s="19" t="s">
        <v>665</v>
      </c>
      <c r="AM8" s="19" t="s">
        <v>4720</v>
      </c>
      <c r="AN8" s="19"/>
      <c r="AO8" s="19" t="s">
        <v>585</v>
      </c>
      <c r="AP8" s="19"/>
      <c r="AQ8" s="19"/>
      <c r="AR8" s="19"/>
      <c r="AS8" s="19" t="s">
        <v>494</v>
      </c>
      <c r="AT8" s="19" t="s">
        <v>512</v>
      </c>
      <c r="AU8" s="19" t="s">
        <v>794</v>
      </c>
      <c r="AV8" s="22">
        <v>43889.485787037003</v>
      </c>
      <c r="AW8" s="19" t="s">
        <v>496</v>
      </c>
      <c r="AX8" s="19"/>
      <c r="AY8" s="19" t="s">
        <v>3278</v>
      </c>
      <c r="AZ8" s="22">
        <v>43892.4680324074</v>
      </c>
      <c r="BA8" s="19" t="s">
        <v>4721</v>
      </c>
      <c r="BB8" s="19" t="s">
        <v>500</v>
      </c>
      <c r="BC8" s="19"/>
      <c r="BD8" s="19"/>
      <c r="BE8" s="19"/>
      <c r="BF8" s="19" t="s">
        <v>500</v>
      </c>
      <c r="BG8" s="19"/>
      <c r="BH8" s="19"/>
      <c r="BI8" s="19"/>
    </row>
    <row r="9" spans="1:66" ht="24" customHeight="1">
      <c r="A9" s="19" t="s">
        <v>23</v>
      </c>
      <c r="B9" s="19" t="str">
        <f>VLOOKUP(A9,欧曼5月5日!B:C,2,FALSE)</f>
        <v>RCMFT000057151202001170016</v>
      </c>
      <c r="C9" s="27"/>
      <c r="D9" s="19" t="s">
        <v>4722</v>
      </c>
      <c r="E9" s="19" t="s">
        <v>479</v>
      </c>
      <c r="F9" s="19" t="s">
        <v>480</v>
      </c>
      <c r="G9" s="19"/>
      <c r="H9" s="19" t="s">
        <v>788</v>
      </c>
      <c r="I9" s="19" t="s">
        <v>789</v>
      </c>
      <c r="J9" s="19" t="s">
        <v>790</v>
      </c>
      <c r="K9" s="19" t="s">
        <v>2794</v>
      </c>
      <c r="L9" s="22">
        <v>43626</v>
      </c>
      <c r="M9" s="22">
        <v>43571</v>
      </c>
      <c r="N9" s="19">
        <v>46112</v>
      </c>
      <c r="O9" s="19"/>
      <c r="P9" s="19"/>
      <c r="Q9" s="22">
        <v>43844.384641203702</v>
      </c>
      <c r="R9" s="19" t="s">
        <v>485</v>
      </c>
      <c r="S9" s="19" t="s">
        <v>486</v>
      </c>
      <c r="T9" s="19"/>
      <c r="U9" s="19"/>
      <c r="V9" s="19"/>
      <c r="W9" s="19" t="s">
        <v>1266</v>
      </c>
      <c r="X9" s="19" t="s">
        <v>13</v>
      </c>
      <c r="Y9" s="19" t="s">
        <v>12</v>
      </c>
      <c r="Z9" s="19">
        <v>223.44</v>
      </c>
      <c r="AA9" s="19">
        <v>453.46</v>
      </c>
      <c r="AB9" s="19">
        <v>0</v>
      </c>
      <c r="AC9" s="19">
        <v>122.4342</v>
      </c>
      <c r="AD9" s="19">
        <v>799.33420000000001</v>
      </c>
      <c r="AE9" s="27" t="s">
        <v>14</v>
      </c>
      <c r="AF9" s="19" t="s">
        <v>11</v>
      </c>
      <c r="AG9" s="19" t="s">
        <v>488</v>
      </c>
      <c r="AH9" s="19"/>
      <c r="AI9" s="19" t="s">
        <v>1267</v>
      </c>
      <c r="AJ9" s="7" t="s">
        <v>4723</v>
      </c>
      <c r="AK9" s="8" t="s">
        <v>3154</v>
      </c>
      <c r="AL9" s="27" t="s">
        <v>665</v>
      </c>
      <c r="AM9" s="19" t="s">
        <v>2796</v>
      </c>
      <c r="AN9" s="19"/>
      <c r="AO9" s="19" t="s">
        <v>585</v>
      </c>
      <c r="AP9" s="19"/>
      <c r="AQ9" s="19"/>
      <c r="AR9" s="19"/>
      <c r="AS9" s="19" t="s">
        <v>494</v>
      </c>
      <c r="AT9" s="19" t="s">
        <v>512</v>
      </c>
      <c r="AU9" s="19" t="s">
        <v>794</v>
      </c>
      <c r="AV9" s="22">
        <v>43889.4847337963</v>
      </c>
      <c r="AW9" s="19" t="s">
        <v>496</v>
      </c>
      <c r="AX9" s="19"/>
      <c r="AY9" s="19" t="s">
        <v>3278</v>
      </c>
      <c r="AZ9" s="22">
        <v>43892.479236111103</v>
      </c>
      <c r="BA9" s="19" t="s">
        <v>4724</v>
      </c>
      <c r="BB9" s="19" t="s">
        <v>500</v>
      </c>
      <c r="BC9" s="19"/>
      <c r="BD9" s="19"/>
      <c r="BE9" s="19"/>
      <c r="BF9" s="19" t="s">
        <v>500</v>
      </c>
      <c r="BG9" s="19"/>
      <c r="BH9" s="19"/>
      <c r="BI9" s="19"/>
      <c r="BJ9" s="23"/>
      <c r="BK9" s="23" t="str">
        <f>VLOOKUP(B9,'3月'!C:L,9,FALSE)</f>
        <v>气悬浮失效</v>
      </c>
      <c r="BL9" s="23">
        <f>VLOOKUP(B9,'3月'!C:J,8,FALSE)</f>
        <v>0</v>
      </c>
      <c r="BM9" s="23" t="str">
        <f>VLOOKUP(B9,'3月'!C:L,10,FALSE)</f>
        <v>安路普</v>
      </c>
      <c r="BN9" s="23"/>
    </row>
    <row r="10" spans="1:66" ht="24" customHeight="1">
      <c r="A10" s="32" t="s">
        <v>4725</v>
      </c>
      <c r="B10" s="32" t="e">
        <f>VLOOKUP(A10,欧曼5月5日!B:C,2,FALSE)</f>
        <v>#N/A</v>
      </c>
      <c r="C10" s="19"/>
      <c r="D10" s="19" t="s">
        <v>4726</v>
      </c>
      <c r="E10" s="19" t="s">
        <v>628</v>
      </c>
      <c r="F10" s="19" t="s">
        <v>480</v>
      </c>
      <c r="G10" s="19"/>
      <c r="H10" s="19" t="s">
        <v>1338</v>
      </c>
      <c r="I10" s="19" t="s">
        <v>1339</v>
      </c>
      <c r="J10" s="19" t="s">
        <v>1340</v>
      </c>
      <c r="K10" s="19" t="s">
        <v>4727</v>
      </c>
      <c r="L10" s="22">
        <v>43762</v>
      </c>
      <c r="M10" s="22">
        <v>43759</v>
      </c>
      <c r="N10" s="19">
        <v>17614</v>
      </c>
      <c r="O10" s="19"/>
      <c r="P10" s="19"/>
      <c r="Q10" s="22">
        <v>43887.360162037003</v>
      </c>
      <c r="R10" s="19" t="s">
        <v>485</v>
      </c>
      <c r="S10" s="19" t="s">
        <v>486</v>
      </c>
      <c r="T10" s="19"/>
      <c r="U10" s="19"/>
      <c r="V10" s="19"/>
      <c r="W10" s="19" t="s">
        <v>1266</v>
      </c>
      <c r="X10" s="19" t="s">
        <v>38</v>
      </c>
      <c r="Y10" s="19" t="s">
        <v>169</v>
      </c>
      <c r="Z10" s="19">
        <v>246.96</v>
      </c>
      <c r="AA10" s="19">
        <v>0</v>
      </c>
      <c r="AB10" s="19">
        <v>0</v>
      </c>
      <c r="AC10" s="19">
        <v>0</v>
      </c>
      <c r="AD10" s="32">
        <v>246.96</v>
      </c>
      <c r="AE10" s="19" t="s">
        <v>14</v>
      </c>
      <c r="AF10" s="19" t="s">
        <v>11</v>
      </c>
      <c r="AG10" s="19" t="s">
        <v>488</v>
      </c>
      <c r="AH10" s="19"/>
      <c r="AI10" s="19" t="s">
        <v>1267</v>
      </c>
      <c r="AJ10" s="33" t="s">
        <v>4728</v>
      </c>
      <c r="AK10" s="34" t="s">
        <v>3154</v>
      </c>
      <c r="AL10" s="19" t="s">
        <v>491</v>
      </c>
      <c r="AM10" s="19" t="s">
        <v>4729</v>
      </c>
      <c r="AN10" s="19"/>
      <c r="AO10" s="19" t="s">
        <v>537</v>
      </c>
      <c r="AP10" s="19"/>
      <c r="AQ10" s="19"/>
      <c r="AR10" s="19"/>
      <c r="AS10" s="19" t="s">
        <v>494</v>
      </c>
      <c r="AT10" s="19" t="s">
        <v>512</v>
      </c>
      <c r="AU10" s="19" t="s">
        <v>1349</v>
      </c>
      <c r="AV10" s="22">
        <v>43889.364988425899</v>
      </c>
      <c r="AW10" s="19" t="s">
        <v>496</v>
      </c>
      <c r="AX10" s="19"/>
      <c r="AY10" s="19" t="s">
        <v>3376</v>
      </c>
      <c r="AZ10" s="22">
        <v>43893.417638888903</v>
      </c>
      <c r="BA10" s="19" t="s">
        <v>4730</v>
      </c>
      <c r="BB10" s="19" t="s">
        <v>500</v>
      </c>
      <c r="BC10" s="19"/>
      <c r="BD10" s="19"/>
      <c r="BE10" s="19"/>
      <c r="BF10" s="19" t="s">
        <v>500</v>
      </c>
      <c r="BG10" s="19"/>
      <c r="BH10" s="19"/>
      <c r="BI10" s="19"/>
    </row>
    <row r="11" spans="1:66" ht="24" customHeight="1">
      <c r="A11" s="19" t="s">
        <v>4731</v>
      </c>
      <c r="B11" s="19" t="e">
        <f>VLOOKUP(A11,欧曼5月5日!B:C,2,FALSE)</f>
        <v>#N/A</v>
      </c>
      <c r="C11" s="19"/>
      <c r="D11" s="19" t="s">
        <v>4732</v>
      </c>
      <c r="E11" s="19" t="s">
        <v>479</v>
      </c>
      <c r="F11" s="19" t="s">
        <v>480</v>
      </c>
      <c r="G11" s="19"/>
      <c r="H11" s="19" t="s">
        <v>4700</v>
      </c>
      <c r="I11" s="19" t="s">
        <v>4701</v>
      </c>
      <c r="J11" s="19" t="s">
        <v>4702</v>
      </c>
      <c r="K11" s="19" t="s">
        <v>4733</v>
      </c>
      <c r="L11" s="22">
        <v>43763</v>
      </c>
      <c r="M11" s="22">
        <v>43716</v>
      </c>
      <c r="N11" s="19">
        <v>20140</v>
      </c>
      <c r="O11" s="19"/>
      <c r="P11" s="19"/>
      <c r="Q11" s="22">
        <v>43887.694131944401</v>
      </c>
      <c r="R11" s="19" t="s">
        <v>485</v>
      </c>
      <c r="S11" s="19" t="s">
        <v>486</v>
      </c>
      <c r="T11" s="19"/>
      <c r="U11" s="19"/>
      <c r="V11" s="19"/>
      <c r="W11" s="19" t="s">
        <v>487</v>
      </c>
      <c r="X11" s="19" t="s">
        <v>38</v>
      </c>
      <c r="Y11" s="19" t="s">
        <v>100</v>
      </c>
      <c r="Z11" s="19">
        <v>105.84</v>
      </c>
      <c r="AA11" s="19">
        <v>3158.68</v>
      </c>
      <c r="AB11" s="19">
        <v>0</v>
      </c>
      <c r="AC11" s="19">
        <v>852.84360000000004</v>
      </c>
      <c r="AD11" s="19">
        <v>4117.3635999999997</v>
      </c>
      <c r="AE11" s="19" t="s">
        <v>14</v>
      </c>
      <c r="AF11" s="19" t="s">
        <v>11</v>
      </c>
      <c r="AG11" s="19" t="s">
        <v>488</v>
      </c>
      <c r="AH11" s="19" t="s">
        <v>4734</v>
      </c>
      <c r="AI11" s="19" t="s">
        <v>489</v>
      </c>
      <c r="AJ11" s="7" t="s">
        <v>4705</v>
      </c>
      <c r="AK11" s="8" t="s">
        <v>3154</v>
      </c>
      <c r="AL11" s="19" t="s">
        <v>665</v>
      </c>
      <c r="AM11" s="19" t="s">
        <v>4735</v>
      </c>
      <c r="AN11" s="19"/>
      <c r="AO11" s="19" t="s">
        <v>675</v>
      </c>
      <c r="AP11" s="19"/>
      <c r="AQ11" s="19"/>
      <c r="AR11" s="19"/>
      <c r="AS11" s="19" t="s">
        <v>494</v>
      </c>
      <c r="AT11" s="19" t="s">
        <v>495</v>
      </c>
      <c r="AU11" s="19" t="s">
        <v>4700</v>
      </c>
      <c r="AV11" s="22">
        <v>43888.814375000002</v>
      </c>
      <c r="AW11" s="19" t="s">
        <v>496</v>
      </c>
      <c r="AX11" s="19"/>
      <c r="AY11" s="19" t="s">
        <v>4736</v>
      </c>
      <c r="AZ11" s="22">
        <v>43892.478113425903</v>
      </c>
      <c r="BA11" s="19" t="s">
        <v>4734</v>
      </c>
      <c r="BB11" s="19" t="s">
        <v>500</v>
      </c>
      <c r="BC11" s="19"/>
      <c r="BD11" s="19"/>
      <c r="BE11" s="19"/>
      <c r="BF11" s="19" t="s">
        <v>500</v>
      </c>
      <c r="BG11" s="19"/>
      <c r="BH11" s="19"/>
      <c r="BI11" s="19"/>
    </row>
    <row r="12" spans="1:66" ht="24" customHeight="1">
      <c r="A12" s="19" t="s">
        <v>4737</v>
      </c>
      <c r="B12" s="19" t="e">
        <f>VLOOKUP(A12,欧曼5月5日!B:C,2,FALSE)</f>
        <v>#N/A</v>
      </c>
      <c r="C12" s="19"/>
      <c r="D12" s="19" t="s">
        <v>4738</v>
      </c>
      <c r="E12" s="19" t="s">
        <v>1069</v>
      </c>
      <c r="F12" s="19" t="s">
        <v>480</v>
      </c>
      <c r="G12" s="19"/>
      <c r="H12" s="19" t="s">
        <v>605</v>
      </c>
      <c r="I12" s="19" t="s">
        <v>606</v>
      </c>
      <c r="J12" s="19" t="s">
        <v>607</v>
      </c>
      <c r="K12" s="19" t="s">
        <v>4739</v>
      </c>
      <c r="L12" s="22">
        <v>43894</v>
      </c>
      <c r="M12" s="22">
        <v>43837</v>
      </c>
      <c r="N12" s="19">
        <v>622</v>
      </c>
      <c r="O12" s="19"/>
      <c r="P12" s="19"/>
      <c r="Q12" s="22">
        <v>43888.472939814797</v>
      </c>
      <c r="R12" s="19" t="s">
        <v>485</v>
      </c>
      <c r="S12" s="19" t="s">
        <v>486</v>
      </c>
      <c r="T12" s="19"/>
      <c r="U12" s="19"/>
      <c r="V12" s="19"/>
      <c r="W12" s="19" t="s">
        <v>609</v>
      </c>
      <c r="X12" s="19" t="s">
        <v>38</v>
      </c>
      <c r="Y12" s="19" t="s">
        <v>95</v>
      </c>
      <c r="Z12" s="19">
        <v>95.76</v>
      </c>
      <c r="AA12" s="19">
        <v>2947.28</v>
      </c>
      <c r="AB12" s="19">
        <v>0</v>
      </c>
      <c r="AC12" s="19">
        <v>795.76559999999995</v>
      </c>
      <c r="AD12" s="19">
        <v>3838.8056000000001</v>
      </c>
      <c r="AE12" s="19" t="s">
        <v>14</v>
      </c>
      <c r="AF12" s="19" t="s">
        <v>11</v>
      </c>
      <c r="AG12" s="19" t="s">
        <v>488</v>
      </c>
      <c r="AH12" s="19"/>
      <c r="AI12" s="19" t="s">
        <v>612</v>
      </c>
      <c r="AJ12" s="7" t="s">
        <v>4740</v>
      </c>
      <c r="AK12" s="8" t="s">
        <v>3154</v>
      </c>
      <c r="AL12" s="19" t="s">
        <v>535</v>
      </c>
      <c r="AM12" s="19" t="s">
        <v>4741</v>
      </c>
      <c r="AN12" s="19"/>
      <c r="AO12" s="19" t="s">
        <v>493</v>
      </c>
      <c r="AP12" s="19"/>
      <c r="AQ12" s="19"/>
      <c r="AR12" s="19"/>
      <c r="AS12" s="19" t="s">
        <v>494</v>
      </c>
      <c r="AT12" s="19" t="s">
        <v>495</v>
      </c>
      <c r="AU12" s="19" t="s">
        <v>616</v>
      </c>
      <c r="AV12" s="22">
        <v>43888.723356481503</v>
      </c>
      <c r="AW12" s="19" t="s">
        <v>496</v>
      </c>
      <c r="AX12" s="19"/>
      <c r="AY12" s="19" t="s">
        <v>1043</v>
      </c>
      <c r="AZ12" s="22">
        <v>43892.623668981498</v>
      </c>
      <c r="BA12" s="19" t="s">
        <v>4742</v>
      </c>
      <c r="BB12" s="19" t="s">
        <v>500</v>
      </c>
      <c r="BC12" s="19"/>
      <c r="BD12" s="19"/>
      <c r="BE12" s="19"/>
      <c r="BF12" s="19" t="s">
        <v>500</v>
      </c>
      <c r="BG12" s="19"/>
      <c r="BH12" s="19"/>
      <c r="BI12" s="19"/>
    </row>
    <row r="13" spans="1:66" ht="24" customHeight="1">
      <c r="A13" s="28" t="s">
        <v>4743</v>
      </c>
      <c r="B13" s="28" t="e">
        <f>VLOOKUP(A13,欧曼5月5日!B:C,2,FALSE)</f>
        <v>#N/A</v>
      </c>
      <c r="C13" s="19"/>
      <c r="D13" s="19" t="s">
        <v>4744</v>
      </c>
      <c r="E13" s="19" t="s">
        <v>479</v>
      </c>
      <c r="F13" s="19" t="s">
        <v>480</v>
      </c>
      <c r="G13" s="19"/>
      <c r="H13" s="19" t="s">
        <v>2516</v>
      </c>
      <c r="I13" s="19" t="s">
        <v>2517</v>
      </c>
      <c r="J13" s="19" t="s">
        <v>2518</v>
      </c>
      <c r="K13" s="19" t="s">
        <v>4745</v>
      </c>
      <c r="L13" s="22">
        <v>43840</v>
      </c>
      <c r="M13" s="22">
        <v>43807</v>
      </c>
      <c r="N13" s="19">
        <v>8992</v>
      </c>
      <c r="O13" s="19"/>
      <c r="P13" s="19"/>
      <c r="Q13" s="22">
        <v>43887.608356481498</v>
      </c>
      <c r="R13" s="19" t="s">
        <v>485</v>
      </c>
      <c r="S13" s="19" t="s">
        <v>486</v>
      </c>
      <c r="T13" s="19"/>
      <c r="U13" s="19"/>
      <c r="V13" s="19"/>
      <c r="W13" s="19" t="s">
        <v>609</v>
      </c>
      <c r="X13" s="19" t="s">
        <v>38</v>
      </c>
      <c r="Y13" s="19" t="s">
        <v>71</v>
      </c>
      <c r="Z13" s="19">
        <v>123.48</v>
      </c>
      <c r="AA13" s="19">
        <v>0</v>
      </c>
      <c r="AB13" s="19">
        <v>0</v>
      </c>
      <c r="AC13" s="19">
        <v>0</v>
      </c>
      <c r="AD13" s="28">
        <v>123.48</v>
      </c>
      <c r="AE13" s="19" t="s">
        <v>14</v>
      </c>
      <c r="AF13" s="19" t="s">
        <v>11</v>
      </c>
      <c r="AG13" s="19" t="s">
        <v>488</v>
      </c>
      <c r="AH13" s="19" t="s">
        <v>4746</v>
      </c>
      <c r="AI13" s="19" t="s">
        <v>612</v>
      </c>
      <c r="AJ13" s="26" t="s">
        <v>4747</v>
      </c>
      <c r="AK13" s="26" t="s">
        <v>3422</v>
      </c>
      <c r="AL13" s="19" t="s">
        <v>4253</v>
      </c>
      <c r="AM13" s="19" t="s">
        <v>4748</v>
      </c>
      <c r="AN13" s="19"/>
      <c r="AO13" s="19" t="s">
        <v>675</v>
      </c>
      <c r="AP13" s="19"/>
      <c r="AQ13" s="19"/>
      <c r="AR13" s="19"/>
      <c r="AS13" s="19" t="s">
        <v>494</v>
      </c>
      <c r="AT13" s="19" t="s">
        <v>512</v>
      </c>
      <c r="AU13" s="19" t="s">
        <v>2516</v>
      </c>
      <c r="AV13" s="22">
        <v>43888.718935185199</v>
      </c>
      <c r="AW13" s="19" t="s">
        <v>496</v>
      </c>
      <c r="AX13" s="19"/>
      <c r="AY13" s="19" t="s">
        <v>1043</v>
      </c>
      <c r="AZ13" s="22">
        <v>43892.633344907401</v>
      </c>
      <c r="BA13" s="19" t="s">
        <v>4749</v>
      </c>
      <c r="BB13" s="19" t="s">
        <v>500</v>
      </c>
      <c r="BC13" s="19"/>
      <c r="BD13" s="19"/>
      <c r="BE13" s="19"/>
      <c r="BF13" s="19" t="s">
        <v>500</v>
      </c>
      <c r="BG13" s="19"/>
      <c r="BH13" s="19"/>
      <c r="BI13" s="19"/>
    </row>
    <row r="14" spans="1:66" ht="24" customHeight="1">
      <c r="A14" s="19" t="s">
        <v>342</v>
      </c>
      <c r="B14" s="19" t="str">
        <f>VLOOKUP(A14,欧曼5月5日!B:C,2,FALSE)</f>
        <v>RCMFT000029531202002270001</v>
      </c>
      <c r="C14" s="27"/>
      <c r="D14" s="19" t="s">
        <v>4750</v>
      </c>
      <c r="E14" s="19" t="s">
        <v>479</v>
      </c>
      <c r="F14" s="19" t="s">
        <v>480</v>
      </c>
      <c r="G14" s="19"/>
      <c r="H14" s="19" t="s">
        <v>621</v>
      </c>
      <c r="I14" s="19" t="s">
        <v>622</v>
      </c>
      <c r="J14" s="19" t="s">
        <v>623</v>
      </c>
      <c r="K14" s="19" t="s">
        <v>4751</v>
      </c>
      <c r="L14" s="22">
        <v>43823</v>
      </c>
      <c r="M14" s="22">
        <v>43668</v>
      </c>
      <c r="N14" s="19">
        <v>26271</v>
      </c>
      <c r="O14" s="19"/>
      <c r="P14" s="19"/>
      <c r="Q14" s="22">
        <v>43886.719456018502</v>
      </c>
      <c r="R14" s="19" t="s">
        <v>485</v>
      </c>
      <c r="S14" s="19" t="s">
        <v>486</v>
      </c>
      <c r="T14" s="19"/>
      <c r="U14" s="19"/>
      <c r="V14" s="19"/>
      <c r="W14" s="19" t="s">
        <v>505</v>
      </c>
      <c r="X14" s="19" t="s">
        <v>38</v>
      </c>
      <c r="Y14" s="19" t="s">
        <v>95</v>
      </c>
      <c r="Z14" s="19">
        <v>95.76</v>
      </c>
      <c r="AA14" s="19">
        <v>2947.28</v>
      </c>
      <c r="AB14" s="19">
        <v>0</v>
      </c>
      <c r="AC14" s="19">
        <v>795.76559999999995</v>
      </c>
      <c r="AD14" s="19">
        <v>3838.8056000000001</v>
      </c>
      <c r="AE14" s="27" t="s">
        <v>14</v>
      </c>
      <c r="AF14" s="19" t="s">
        <v>11</v>
      </c>
      <c r="AG14" s="19" t="s">
        <v>488</v>
      </c>
      <c r="AH14" s="19"/>
      <c r="AI14" s="19" t="s">
        <v>507</v>
      </c>
      <c r="AJ14" s="7" t="s">
        <v>4752</v>
      </c>
      <c r="AK14" s="7" t="s">
        <v>3662</v>
      </c>
      <c r="AL14" s="27" t="s">
        <v>491</v>
      </c>
      <c r="AM14" s="19" t="s">
        <v>4753</v>
      </c>
      <c r="AN14" s="19"/>
      <c r="AO14" s="19" t="s">
        <v>511</v>
      </c>
      <c r="AP14" s="19"/>
      <c r="AQ14" s="19"/>
      <c r="AR14" s="19"/>
      <c r="AS14" s="19" t="s">
        <v>494</v>
      </c>
      <c r="AT14" s="19" t="s">
        <v>512</v>
      </c>
      <c r="AU14" s="19" t="s">
        <v>621</v>
      </c>
      <c r="AV14" s="22">
        <v>43888.6155208333</v>
      </c>
      <c r="AW14" s="19" t="s">
        <v>496</v>
      </c>
      <c r="AX14" s="19"/>
      <c r="AY14" s="19" t="s">
        <v>526</v>
      </c>
      <c r="AZ14" s="22">
        <v>43892.400601851798</v>
      </c>
      <c r="BA14" s="19" t="s">
        <v>4754</v>
      </c>
      <c r="BB14" s="19" t="s">
        <v>500</v>
      </c>
      <c r="BC14" s="19"/>
      <c r="BD14" s="19"/>
      <c r="BE14" s="19"/>
      <c r="BF14" s="19" t="s">
        <v>500</v>
      </c>
      <c r="BG14" s="19"/>
      <c r="BH14" s="19"/>
      <c r="BI14" s="19"/>
      <c r="BJ14" s="23"/>
      <c r="BK14" s="23" t="str">
        <f>VLOOKUP(B14,'3月'!C:L,9,FALSE)</f>
        <v>松旷</v>
      </c>
      <c r="BL14" s="23">
        <f>VLOOKUP(B14,'3月'!C:J,8,FALSE)</f>
        <v>190715</v>
      </c>
      <c r="BM14" s="23" t="str">
        <f>VLOOKUP(B14,'3月'!C:L,10,FALSE)</f>
        <v>天津/河北</v>
      </c>
      <c r="BN14" s="23"/>
    </row>
    <row r="15" spans="1:66" ht="24" customHeight="1">
      <c r="A15" s="32" t="s">
        <v>4755</v>
      </c>
      <c r="B15" s="32" t="e">
        <f>VLOOKUP(A15,欧曼5月5日!B:C,2,FALSE)</f>
        <v>#N/A</v>
      </c>
      <c r="C15" s="19"/>
      <c r="D15" s="19" t="s">
        <v>4756</v>
      </c>
      <c r="E15" s="19" t="s">
        <v>479</v>
      </c>
      <c r="F15" s="19" t="s">
        <v>480</v>
      </c>
      <c r="G15" s="19"/>
      <c r="H15" s="19" t="s">
        <v>757</v>
      </c>
      <c r="I15" s="19" t="s">
        <v>758</v>
      </c>
      <c r="J15" s="19" t="s">
        <v>759</v>
      </c>
      <c r="K15" s="19" t="s">
        <v>4757</v>
      </c>
      <c r="L15" s="22">
        <v>43581</v>
      </c>
      <c r="M15" s="22">
        <v>43299</v>
      </c>
      <c r="N15" s="19">
        <v>60158</v>
      </c>
      <c r="O15" s="19"/>
      <c r="P15" s="19"/>
      <c r="Q15" s="22">
        <v>43887.543229166702</v>
      </c>
      <c r="R15" s="19" t="s">
        <v>485</v>
      </c>
      <c r="S15" s="19" t="s">
        <v>486</v>
      </c>
      <c r="T15" s="19"/>
      <c r="U15" s="19"/>
      <c r="V15" s="19"/>
      <c r="W15" s="19" t="s">
        <v>609</v>
      </c>
      <c r="X15" s="19" t="s">
        <v>38</v>
      </c>
      <c r="Y15" s="19" t="s">
        <v>162</v>
      </c>
      <c r="Z15" s="19">
        <v>105.84</v>
      </c>
      <c r="AA15" s="19">
        <v>1920.08</v>
      </c>
      <c r="AB15" s="19">
        <v>0</v>
      </c>
      <c r="AC15" s="19">
        <v>518.42160000000001</v>
      </c>
      <c r="AD15" s="32">
        <v>2544.3416000000002</v>
      </c>
      <c r="AE15" s="19" t="s">
        <v>14</v>
      </c>
      <c r="AF15" s="19" t="s">
        <v>11</v>
      </c>
      <c r="AG15" s="19" t="s">
        <v>488</v>
      </c>
      <c r="AH15" s="19"/>
      <c r="AI15" s="19" t="s">
        <v>612</v>
      </c>
      <c r="AJ15" s="33" t="s">
        <v>4758</v>
      </c>
      <c r="AK15" s="33" t="s">
        <v>3662</v>
      </c>
      <c r="AL15" s="19" t="s">
        <v>548</v>
      </c>
      <c r="AM15" s="19" t="s">
        <v>4759</v>
      </c>
      <c r="AN15" s="19"/>
      <c r="AO15" s="19" t="s">
        <v>766</v>
      </c>
      <c r="AP15" s="19"/>
      <c r="AQ15" s="19"/>
      <c r="AR15" s="19"/>
      <c r="AS15" s="19" t="s">
        <v>494</v>
      </c>
      <c r="AT15" s="19" t="s">
        <v>512</v>
      </c>
      <c r="AU15" s="19" t="s">
        <v>767</v>
      </c>
      <c r="AV15" s="22">
        <v>43888.578414351803</v>
      </c>
      <c r="AW15" s="19" t="s">
        <v>496</v>
      </c>
      <c r="AX15" s="19"/>
      <c r="AY15" s="19" t="s">
        <v>513</v>
      </c>
      <c r="AZ15" s="22">
        <v>43892.456342592603</v>
      </c>
      <c r="BA15" s="19" t="s">
        <v>4760</v>
      </c>
      <c r="BB15" s="19" t="s">
        <v>500</v>
      </c>
      <c r="BC15" s="19"/>
      <c r="BD15" s="19"/>
      <c r="BE15" s="19"/>
      <c r="BF15" s="19" t="s">
        <v>500</v>
      </c>
      <c r="BG15" s="19"/>
      <c r="BH15" s="19"/>
      <c r="BI15" s="19"/>
    </row>
    <row r="16" spans="1:66" ht="24" customHeight="1">
      <c r="A16" s="19" t="s">
        <v>4761</v>
      </c>
      <c r="B16" s="19" t="e">
        <f>VLOOKUP(A16,欧曼5月5日!B:C,2,FALSE)</f>
        <v>#N/A</v>
      </c>
      <c r="C16" s="19"/>
      <c r="D16" s="19" t="s">
        <v>4762</v>
      </c>
      <c r="E16" s="19" t="s">
        <v>479</v>
      </c>
      <c r="F16" s="19" t="s">
        <v>480</v>
      </c>
      <c r="G16" s="19"/>
      <c r="H16" s="19" t="s">
        <v>704</v>
      </c>
      <c r="I16" s="19" t="s">
        <v>705</v>
      </c>
      <c r="J16" s="19" t="s">
        <v>706</v>
      </c>
      <c r="K16" s="19" t="s">
        <v>4763</v>
      </c>
      <c r="L16" s="22">
        <v>43521</v>
      </c>
      <c r="M16" s="22">
        <v>43474</v>
      </c>
      <c r="N16" s="19">
        <v>226896</v>
      </c>
      <c r="O16" s="19"/>
      <c r="P16" s="19"/>
      <c r="Q16" s="22">
        <v>43887.646157407398</v>
      </c>
      <c r="R16" s="19" t="s">
        <v>485</v>
      </c>
      <c r="S16" s="19" t="s">
        <v>486</v>
      </c>
      <c r="T16" s="19"/>
      <c r="U16" s="19"/>
      <c r="V16" s="19"/>
      <c r="W16" s="19" t="s">
        <v>487</v>
      </c>
      <c r="X16" s="19" t="s">
        <v>13</v>
      </c>
      <c r="Y16" s="19" t="s">
        <v>12</v>
      </c>
      <c r="Z16" s="19">
        <v>123.48</v>
      </c>
      <c r="AA16" s="19">
        <v>453.46</v>
      </c>
      <c r="AB16" s="19">
        <v>0</v>
      </c>
      <c r="AC16" s="19">
        <v>122.4342</v>
      </c>
      <c r="AD16" s="19">
        <v>699.37419999999997</v>
      </c>
      <c r="AE16" s="19" t="s">
        <v>14</v>
      </c>
      <c r="AF16" s="19" t="s">
        <v>11</v>
      </c>
      <c r="AG16" s="19" t="s">
        <v>488</v>
      </c>
      <c r="AH16" s="19" t="s">
        <v>4764</v>
      </c>
      <c r="AI16" s="19" t="s">
        <v>489</v>
      </c>
      <c r="AJ16" s="7" t="s">
        <v>4765</v>
      </c>
      <c r="AK16" s="8" t="s">
        <v>3154</v>
      </c>
      <c r="AL16" s="19" t="s">
        <v>535</v>
      </c>
      <c r="AM16" s="19" t="s">
        <v>4766</v>
      </c>
      <c r="AN16" s="19" t="s">
        <v>1054</v>
      </c>
      <c r="AO16" s="19" t="s">
        <v>711</v>
      </c>
      <c r="AP16" s="19"/>
      <c r="AQ16" s="19"/>
      <c r="AR16" s="19"/>
      <c r="AS16" s="19" t="s">
        <v>494</v>
      </c>
      <c r="AT16" s="19" t="s">
        <v>495</v>
      </c>
      <c r="AU16" s="19" t="s">
        <v>712</v>
      </c>
      <c r="AV16" s="22">
        <v>43888.410266203697</v>
      </c>
      <c r="AW16" s="19" t="s">
        <v>496</v>
      </c>
      <c r="AX16" s="19"/>
      <c r="AY16" s="19" t="s">
        <v>513</v>
      </c>
      <c r="AZ16" s="22">
        <v>43892.705625000002</v>
      </c>
      <c r="BA16" s="19" t="s">
        <v>4767</v>
      </c>
      <c r="BB16" s="19" t="s">
        <v>498</v>
      </c>
      <c r="BC16" s="19" t="s">
        <v>499</v>
      </c>
      <c r="BD16" s="19"/>
      <c r="BE16" s="19"/>
      <c r="BF16" s="19" t="s">
        <v>500</v>
      </c>
      <c r="BG16" s="19"/>
      <c r="BH16" s="19"/>
      <c r="BI16" s="19"/>
    </row>
    <row r="17" spans="1:61" ht="24" customHeight="1">
      <c r="A17" s="19" t="s">
        <v>4768</v>
      </c>
      <c r="B17" s="19" t="e">
        <f>VLOOKUP(A17,欧曼5月5日!B:C,2,FALSE)</f>
        <v>#N/A</v>
      </c>
      <c r="C17" s="19"/>
      <c r="D17" s="19" t="s">
        <v>4769</v>
      </c>
      <c r="E17" s="19" t="s">
        <v>628</v>
      </c>
      <c r="F17" s="19" t="s">
        <v>480</v>
      </c>
      <c r="G17" s="19"/>
      <c r="H17" s="19" t="s">
        <v>1537</v>
      </c>
      <c r="I17" s="19" t="s">
        <v>1538</v>
      </c>
      <c r="J17" s="19" t="s">
        <v>1539</v>
      </c>
      <c r="K17" s="19" t="s">
        <v>4770</v>
      </c>
      <c r="L17" s="22">
        <v>43620</v>
      </c>
      <c r="M17" s="22">
        <v>43544</v>
      </c>
      <c r="N17" s="19">
        <v>46901</v>
      </c>
      <c r="O17" s="19"/>
      <c r="P17" s="19"/>
      <c r="Q17" s="22">
        <v>43887.291018518503</v>
      </c>
      <c r="R17" s="19" t="s">
        <v>485</v>
      </c>
      <c r="S17" s="19" t="s">
        <v>544</v>
      </c>
      <c r="T17" s="19"/>
      <c r="U17" s="19"/>
      <c r="V17" s="19"/>
      <c r="W17" s="19" t="s">
        <v>531</v>
      </c>
      <c r="X17" s="19" t="s">
        <v>38</v>
      </c>
      <c r="Y17" s="19" t="s">
        <v>68</v>
      </c>
      <c r="Z17" s="19">
        <v>123.48</v>
      </c>
      <c r="AA17" s="19">
        <v>2944.62</v>
      </c>
      <c r="AB17" s="19">
        <v>0</v>
      </c>
      <c r="AC17" s="19">
        <v>795.04740000000004</v>
      </c>
      <c r="AD17" s="19">
        <v>3863.1473999999998</v>
      </c>
      <c r="AE17" s="19" t="s">
        <v>14</v>
      </c>
      <c r="AF17" s="19" t="s">
        <v>11</v>
      </c>
      <c r="AG17" s="19" t="s">
        <v>488</v>
      </c>
      <c r="AH17" s="19" t="s">
        <v>4771</v>
      </c>
      <c r="AI17" s="19" t="s">
        <v>533</v>
      </c>
      <c r="AJ17" s="7" t="s">
        <v>4772</v>
      </c>
      <c r="AK17" s="7" t="s">
        <v>4773</v>
      </c>
      <c r="AL17" s="19" t="s">
        <v>548</v>
      </c>
      <c r="AM17" s="19" t="s">
        <v>4774</v>
      </c>
      <c r="AN17" s="19"/>
      <c r="AO17" s="19" t="s">
        <v>675</v>
      </c>
      <c r="AP17" s="19"/>
      <c r="AQ17" s="19" t="s">
        <v>1263</v>
      </c>
      <c r="AR17" s="19"/>
      <c r="AS17" s="19" t="s">
        <v>494</v>
      </c>
      <c r="AT17" s="19" t="s">
        <v>495</v>
      </c>
      <c r="AU17" s="19" t="s">
        <v>1537</v>
      </c>
      <c r="AV17" s="22">
        <v>43887.775185185201</v>
      </c>
      <c r="AW17" s="19" t="s">
        <v>496</v>
      </c>
      <c r="AX17" s="19"/>
      <c r="AY17" s="19" t="s">
        <v>4676</v>
      </c>
      <c r="AZ17" s="22">
        <v>43889.581805555601</v>
      </c>
      <c r="BA17" s="19" t="s">
        <v>4775</v>
      </c>
      <c r="BB17" s="19" t="s">
        <v>498</v>
      </c>
      <c r="BC17" s="19" t="s">
        <v>494</v>
      </c>
      <c r="BD17" s="19" t="s">
        <v>1423</v>
      </c>
      <c r="BE17" s="7" t="s">
        <v>4776</v>
      </c>
      <c r="BF17" s="19" t="s">
        <v>500</v>
      </c>
      <c r="BG17" s="19"/>
      <c r="BH17" s="19"/>
      <c r="BI17" s="19"/>
    </row>
    <row r="18" spans="1:61" ht="24" customHeight="1">
      <c r="A18" s="19" t="s">
        <v>4777</v>
      </c>
      <c r="B18" s="19" t="e">
        <f>VLOOKUP(A18,欧曼5月5日!B:C,2,FALSE)</f>
        <v>#N/A</v>
      </c>
      <c r="C18" s="19"/>
      <c r="D18" s="19" t="s">
        <v>4778</v>
      </c>
      <c r="E18" s="19" t="s">
        <v>479</v>
      </c>
      <c r="F18" s="19" t="s">
        <v>480</v>
      </c>
      <c r="G18" s="19"/>
      <c r="H18" s="19" t="s">
        <v>714</v>
      </c>
      <c r="I18" s="19" t="s">
        <v>715</v>
      </c>
      <c r="J18" s="19" t="s">
        <v>716</v>
      </c>
      <c r="K18" s="19" t="s">
        <v>4779</v>
      </c>
      <c r="L18" s="22">
        <v>43590</v>
      </c>
      <c r="M18" s="22">
        <v>43549</v>
      </c>
      <c r="N18" s="19">
        <v>50606</v>
      </c>
      <c r="O18" s="19"/>
      <c r="P18" s="19"/>
      <c r="Q18" s="22">
        <v>43883.709016203698</v>
      </c>
      <c r="R18" s="19" t="s">
        <v>485</v>
      </c>
      <c r="S18" s="19" t="s">
        <v>486</v>
      </c>
      <c r="T18" s="19"/>
      <c r="U18" s="19"/>
      <c r="V18" s="19"/>
      <c r="W18" s="19" t="s">
        <v>545</v>
      </c>
      <c r="X18" s="19" t="s">
        <v>227</v>
      </c>
      <c r="Y18" s="19" t="s">
        <v>226</v>
      </c>
      <c r="Z18" s="19">
        <v>246.96</v>
      </c>
      <c r="AA18" s="19">
        <v>0</v>
      </c>
      <c r="AB18" s="19">
        <v>0</v>
      </c>
      <c r="AC18" s="19">
        <v>0</v>
      </c>
      <c r="AD18" s="19">
        <v>246.96</v>
      </c>
      <c r="AE18" s="19" t="s">
        <v>14</v>
      </c>
      <c r="AF18" s="19" t="s">
        <v>11</v>
      </c>
      <c r="AG18" s="19" t="s">
        <v>488</v>
      </c>
      <c r="AH18" s="19" t="s">
        <v>718</v>
      </c>
      <c r="AI18" s="19" t="s">
        <v>547</v>
      </c>
      <c r="AJ18" s="7" t="s">
        <v>4780</v>
      </c>
      <c r="AK18" s="7" t="s">
        <v>3422</v>
      </c>
      <c r="AL18" s="19" t="s">
        <v>521</v>
      </c>
      <c r="AM18" s="19" t="s">
        <v>4781</v>
      </c>
      <c r="AN18" s="19"/>
      <c r="AO18" s="19" t="s">
        <v>694</v>
      </c>
      <c r="AP18" s="19"/>
      <c r="AQ18" s="19"/>
      <c r="AR18" s="19"/>
      <c r="AS18" s="19" t="s">
        <v>494</v>
      </c>
      <c r="AT18" s="19" t="s">
        <v>512</v>
      </c>
      <c r="AU18" s="19" t="s">
        <v>714</v>
      </c>
      <c r="AV18" s="22">
        <v>43886.692222222198</v>
      </c>
      <c r="AW18" s="19" t="s">
        <v>496</v>
      </c>
      <c r="AX18" s="19"/>
      <c r="AY18" s="19" t="s">
        <v>4736</v>
      </c>
      <c r="AZ18" s="22">
        <v>43888.572071759299</v>
      </c>
      <c r="BA18" s="19" t="s">
        <v>4782</v>
      </c>
      <c r="BB18" s="19" t="s">
        <v>500</v>
      </c>
      <c r="BC18" s="19"/>
      <c r="BD18" s="19"/>
      <c r="BE18" s="19"/>
      <c r="BF18" s="19" t="s">
        <v>500</v>
      </c>
      <c r="BG18" s="19"/>
      <c r="BH18" s="19"/>
      <c r="BI18" s="19"/>
    </row>
    <row r="19" spans="1:61" ht="24" customHeight="1">
      <c r="A19" s="19" t="s">
        <v>4783</v>
      </c>
      <c r="B19" s="19" t="e">
        <f>VLOOKUP(A19,欧曼5月5日!B:C,2,FALSE)</f>
        <v>#N/A</v>
      </c>
      <c r="C19" s="19"/>
      <c r="D19" s="19" t="s">
        <v>4784</v>
      </c>
      <c r="E19" s="19" t="s">
        <v>479</v>
      </c>
      <c r="F19" s="19" t="s">
        <v>480</v>
      </c>
      <c r="G19" s="19"/>
      <c r="H19" s="19" t="s">
        <v>714</v>
      </c>
      <c r="I19" s="19" t="s">
        <v>715</v>
      </c>
      <c r="J19" s="19" t="s">
        <v>716</v>
      </c>
      <c r="K19" s="19" t="s">
        <v>4785</v>
      </c>
      <c r="L19" s="22">
        <v>43613</v>
      </c>
      <c r="M19" s="22">
        <v>43543</v>
      </c>
      <c r="N19" s="19">
        <v>104638</v>
      </c>
      <c r="O19" s="19"/>
      <c r="P19" s="19"/>
      <c r="Q19" s="22">
        <v>43882.660289351901</v>
      </c>
      <c r="R19" s="19" t="s">
        <v>485</v>
      </c>
      <c r="S19" s="19" t="s">
        <v>486</v>
      </c>
      <c r="T19" s="19"/>
      <c r="U19" s="19"/>
      <c r="V19" s="19"/>
      <c r="W19" s="19" t="s">
        <v>545</v>
      </c>
      <c r="X19" s="19" t="s">
        <v>38</v>
      </c>
      <c r="Y19" s="19" t="s">
        <v>100</v>
      </c>
      <c r="Z19" s="19">
        <v>246.96</v>
      </c>
      <c r="AA19" s="19">
        <v>0</v>
      </c>
      <c r="AB19" s="19">
        <v>0</v>
      </c>
      <c r="AC19" s="19">
        <v>0</v>
      </c>
      <c r="AD19" s="19">
        <v>246.96</v>
      </c>
      <c r="AE19" s="19" t="s">
        <v>14</v>
      </c>
      <c r="AF19" s="19" t="s">
        <v>11</v>
      </c>
      <c r="AG19" s="19" t="s">
        <v>488</v>
      </c>
      <c r="AH19" s="19" t="s">
        <v>718</v>
      </c>
      <c r="AI19" s="19" t="s">
        <v>547</v>
      </c>
      <c r="AJ19" s="7" t="s">
        <v>719</v>
      </c>
      <c r="AK19" s="7" t="s">
        <v>3422</v>
      </c>
      <c r="AL19" s="19" t="s">
        <v>665</v>
      </c>
      <c r="AM19" s="19" t="s">
        <v>4786</v>
      </c>
      <c r="AN19" s="19" t="s">
        <v>523</v>
      </c>
      <c r="AO19" s="19" t="s">
        <v>694</v>
      </c>
      <c r="AP19" s="19"/>
      <c r="AQ19" s="19"/>
      <c r="AR19" s="19"/>
      <c r="AS19" s="19" t="s">
        <v>494</v>
      </c>
      <c r="AT19" s="19" t="s">
        <v>512</v>
      </c>
      <c r="AU19" s="19" t="s">
        <v>714</v>
      </c>
      <c r="AV19" s="22">
        <v>43883.622291666703</v>
      </c>
      <c r="AW19" s="19" t="s">
        <v>496</v>
      </c>
      <c r="AX19" s="19"/>
      <c r="AY19" s="19" t="s">
        <v>3376</v>
      </c>
      <c r="AZ19" s="22">
        <v>43885.420150462996</v>
      </c>
      <c r="BA19" s="19" t="s">
        <v>4787</v>
      </c>
      <c r="BB19" s="19" t="s">
        <v>500</v>
      </c>
      <c r="BC19" s="19"/>
      <c r="BD19" s="19"/>
      <c r="BE19" s="19"/>
      <c r="BF19" s="19" t="s">
        <v>500</v>
      </c>
      <c r="BG19" s="19"/>
      <c r="BH19" s="19"/>
      <c r="BI19" s="19"/>
    </row>
    <row r="20" spans="1:61" ht="24" customHeight="1">
      <c r="A20" s="19" t="s">
        <v>4788</v>
      </c>
      <c r="B20" s="19" t="e">
        <f>VLOOKUP(A20,欧曼5月5日!B:C,2,FALSE)</f>
        <v>#N/A</v>
      </c>
      <c r="C20" s="19"/>
      <c r="D20" s="19" t="s">
        <v>4789</v>
      </c>
      <c r="E20" s="19" t="s">
        <v>479</v>
      </c>
      <c r="F20" s="19" t="s">
        <v>480</v>
      </c>
      <c r="G20" s="19">
        <v>1</v>
      </c>
      <c r="H20" s="19" t="s">
        <v>4790</v>
      </c>
      <c r="I20" s="19" t="s">
        <v>4791</v>
      </c>
      <c r="J20" s="19" t="s">
        <v>4792</v>
      </c>
      <c r="K20" s="19" t="s">
        <v>4793</v>
      </c>
      <c r="L20" s="22">
        <v>43616</v>
      </c>
      <c r="M20" s="22">
        <v>43453</v>
      </c>
      <c r="N20" s="19">
        <v>64137</v>
      </c>
      <c r="O20" s="19"/>
      <c r="P20" s="19"/>
      <c r="Q20" s="22">
        <v>43882.835104166697</v>
      </c>
      <c r="R20" s="19" t="s">
        <v>485</v>
      </c>
      <c r="S20" s="19" t="s">
        <v>486</v>
      </c>
      <c r="T20" s="19"/>
      <c r="U20" s="19"/>
      <c r="V20" s="19"/>
      <c r="W20" s="19" t="s">
        <v>545</v>
      </c>
      <c r="X20" s="19" t="s">
        <v>1830</v>
      </c>
      <c r="Y20" s="19" t="s">
        <v>1831</v>
      </c>
      <c r="Z20" s="19">
        <v>105.84</v>
      </c>
      <c r="AA20" s="19">
        <v>0</v>
      </c>
      <c r="AB20" s="19">
        <v>0</v>
      </c>
      <c r="AC20" s="19">
        <v>0</v>
      </c>
      <c r="AD20" s="19">
        <v>105.84</v>
      </c>
      <c r="AE20" s="19" t="s">
        <v>14</v>
      </c>
      <c r="AF20" s="19" t="s">
        <v>11</v>
      </c>
      <c r="AG20" s="19" t="s">
        <v>488</v>
      </c>
      <c r="AH20" s="19" t="s">
        <v>4794</v>
      </c>
      <c r="AI20" s="19" t="s">
        <v>547</v>
      </c>
      <c r="AJ20" s="7" t="s">
        <v>4795</v>
      </c>
      <c r="AK20" s="7" t="s">
        <v>3422</v>
      </c>
      <c r="AL20" s="19" t="s">
        <v>535</v>
      </c>
      <c r="AM20" s="19" t="s">
        <v>4796</v>
      </c>
      <c r="AN20" s="19"/>
      <c r="AO20" s="19" t="s">
        <v>1617</v>
      </c>
      <c r="AP20" s="19"/>
      <c r="AQ20" s="19"/>
      <c r="AR20" s="19" t="s">
        <v>4797</v>
      </c>
      <c r="AS20" s="19" t="s">
        <v>950</v>
      </c>
      <c r="AT20" s="19" t="s">
        <v>512</v>
      </c>
      <c r="AU20" s="19" t="s">
        <v>4790</v>
      </c>
      <c r="AV20" s="22">
        <v>43883.465219907397</v>
      </c>
      <c r="AW20" s="19" t="s">
        <v>496</v>
      </c>
      <c r="AX20" s="19"/>
      <c r="AY20" s="19" t="s">
        <v>513</v>
      </c>
      <c r="AZ20" s="22">
        <v>43886.627951388902</v>
      </c>
      <c r="BA20" s="19" t="s">
        <v>4798</v>
      </c>
      <c r="BB20" s="19" t="s">
        <v>500</v>
      </c>
      <c r="BC20" s="19"/>
      <c r="BD20" s="19"/>
      <c r="BE20" s="19"/>
      <c r="BF20" s="19" t="s">
        <v>500</v>
      </c>
      <c r="BG20" s="19"/>
      <c r="BH20" s="19"/>
      <c r="BI20" s="19"/>
    </row>
    <row r="21" spans="1:61" ht="24" customHeight="1">
      <c r="A21" s="19" t="s">
        <v>4799</v>
      </c>
      <c r="B21" s="19" t="e">
        <f>VLOOKUP(A21,欧曼5月5日!B:C,2,FALSE)</f>
        <v>#N/A</v>
      </c>
      <c r="C21" s="19"/>
      <c r="D21" s="19" t="s">
        <v>4800</v>
      </c>
      <c r="E21" s="19" t="s">
        <v>479</v>
      </c>
      <c r="F21" s="19" t="s">
        <v>480</v>
      </c>
      <c r="G21" s="19"/>
      <c r="H21" s="19" t="s">
        <v>4801</v>
      </c>
      <c r="I21" s="19" t="s">
        <v>4802</v>
      </c>
      <c r="J21" s="19" t="s">
        <v>4803</v>
      </c>
      <c r="K21" s="19" t="s">
        <v>4804</v>
      </c>
      <c r="L21" s="22">
        <v>43782</v>
      </c>
      <c r="M21" s="22">
        <v>43773</v>
      </c>
      <c r="N21" s="19">
        <v>13223</v>
      </c>
      <c r="O21" s="19"/>
      <c r="P21" s="19"/>
      <c r="Q21" s="22">
        <v>43881.471643518496</v>
      </c>
      <c r="R21" s="19" t="s">
        <v>485</v>
      </c>
      <c r="S21" s="19" t="s">
        <v>486</v>
      </c>
      <c r="T21" s="19"/>
      <c r="U21" s="19"/>
      <c r="V21" s="19"/>
      <c r="W21" s="19" t="s">
        <v>531</v>
      </c>
      <c r="X21" s="19" t="s">
        <v>38</v>
      </c>
      <c r="Y21" s="19" t="s">
        <v>95</v>
      </c>
      <c r="Z21" s="19">
        <v>123.48</v>
      </c>
      <c r="AA21" s="19">
        <v>0</v>
      </c>
      <c r="AB21" s="19">
        <v>0</v>
      </c>
      <c r="AC21" s="19">
        <v>0</v>
      </c>
      <c r="AD21" s="19">
        <v>123.48</v>
      </c>
      <c r="AE21" s="19" t="s">
        <v>14</v>
      </c>
      <c r="AF21" s="19" t="s">
        <v>11</v>
      </c>
      <c r="AG21" s="19" t="s">
        <v>488</v>
      </c>
      <c r="AH21" s="19"/>
      <c r="AI21" s="19" t="s">
        <v>533</v>
      </c>
      <c r="AJ21" s="7" t="s">
        <v>4805</v>
      </c>
      <c r="AK21" s="7" t="s">
        <v>4806</v>
      </c>
      <c r="AL21" s="19" t="s">
        <v>535</v>
      </c>
      <c r="AM21" s="19" t="s">
        <v>4807</v>
      </c>
      <c r="AN21" s="19"/>
      <c r="AO21" s="19" t="s">
        <v>4808</v>
      </c>
      <c r="AP21" s="19"/>
      <c r="AQ21" s="19"/>
      <c r="AR21" s="19"/>
      <c r="AS21" s="19" t="s">
        <v>494</v>
      </c>
      <c r="AT21" s="19" t="s">
        <v>512</v>
      </c>
      <c r="AU21" s="19" t="s">
        <v>4809</v>
      </c>
      <c r="AV21" s="22">
        <v>43882.668680555602</v>
      </c>
      <c r="AW21" s="19" t="s">
        <v>496</v>
      </c>
      <c r="AX21" s="19"/>
      <c r="AY21" s="19" t="s">
        <v>4708</v>
      </c>
      <c r="AZ21" s="22">
        <v>43885.433958333299</v>
      </c>
      <c r="BA21" s="19" t="s">
        <v>4810</v>
      </c>
      <c r="BB21" s="19" t="s">
        <v>500</v>
      </c>
      <c r="BC21" s="19"/>
      <c r="BD21" s="19"/>
      <c r="BE21" s="19"/>
      <c r="BF21" s="19" t="s">
        <v>500</v>
      </c>
      <c r="BG21" s="19"/>
      <c r="BH21" s="19"/>
      <c r="BI21" s="19"/>
    </row>
    <row r="22" spans="1:61" ht="24" customHeight="1">
      <c r="A22" s="19" t="s">
        <v>4811</v>
      </c>
      <c r="B22" s="19" t="e">
        <f>VLOOKUP(A22,欧曼5月5日!B:C,2,FALSE)</f>
        <v>#N/A</v>
      </c>
      <c r="C22" s="19"/>
      <c r="D22" s="19" t="s">
        <v>4812</v>
      </c>
      <c r="E22" s="19" t="s">
        <v>479</v>
      </c>
      <c r="F22" s="19" t="s">
        <v>480</v>
      </c>
      <c r="G22" s="19"/>
      <c r="H22" s="19" t="s">
        <v>4813</v>
      </c>
      <c r="I22" s="19" t="s">
        <v>4814</v>
      </c>
      <c r="J22" s="19" t="s">
        <v>4815</v>
      </c>
      <c r="K22" s="19" t="s">
        <v>4816</v>
      </c>
      <c r="L22" s="22">
        <v>43754</v>
      </c>
      <c r="M22" s="22">
        <v>43729</v>
      </c>
      <c r="N22" s="19">
        <v>34276</v>
      </c>
      <c r="O22" s="19"/>
      <c r="P22" s="19"/>
      <c r="Q22" s="22">
        <v>43882.477650462999</v>
      </c>
      <c r="R22" s="19" t="s">
        <v>485</v>
      </c>
      <c r="S22" s="19" t="s">
        <v>486</v>
      </c>
      <c r="T22" s="19"/>
      <c r="U22" s="19"/>
      <c r="V22" s="19"/>
      <c r="W22" s="19" t="s">
        <v>545</v>
      </c>
      <c r="X22" s="19" t="s">
        <v>81</v>
      </c>
      <c r="Y22" s="19" t="s">
        <v>80</v>
      </c>
      <c r="Z22" s="19">
        <v>223.44</v>
      </c>
      <c r="AA22" s="19">
        <v>0</v>
      </c>
      <c r="AB22" s="19">
        <v>0</v>
      </c>
      <c r="AC22" s="19">
        <v>0</v>
      </c>
      <c r="AD22" s="19">
        <v>223.44</v>
      </c>
      <c r="AE22" s="19" t="s">
        <v>14</v>
      </c>
      <c r="AF22" s="19" t="s">
        <v>11</v>
      </c>
      <c r="AG22" s="19" t="s">
        <v>488</v>
      </c>
      <c r="AH22" s="19"/>
      <c r="AI22" s="19" t="s">
        <v>547</v>
      </c>
      <c r="AJ22" s="7" t="s">
        <v>4817</v>
      </c>
      <c r="AK22" s="8" t="s">
        <v>3154</v>
      </c>
      <c r="AL22" s="19" t="s">
        <v>535</v>
      </c>
      <c r="AM22" s="19" t="s">
        <v>4818</v>
      </c>
      <c r="AN22" s="19"/>
      <c r="AO22" s="19" t="s">
        <v>493</v>
      </c>
      <c r="AP22" s="19"/>
      <c r="AQ22" s="19"/>
      <c r="AR22" s="19"/>
      <c r="AS22" s="19" t="s">
        <v>494</v>
      </c>
      <c r="AT22" s="19" t="s">
        <v>512</v>
      </c>
      <c r="AU22" s="19" t="s">
        <v>4813</v>
      </c>
      <c r="AV22" s="22">
        <v>43882.627025463</v>
      </c>
      <c r="AW22" s="19" t="s">
        <v>496</v>
      </c>
      <c r="AX22" s="19"/>
      <c r="AY22" s="19" t="s">
        <v>4685</v>
      </c>
      <c r="AZ22" s="22">
        <v>43885.571400462999</v>
      </c>
      <c r="BA22" s="19" t="s">
        <v>4819</v>
      </c>
      <c r="BB22" s="19" t="s">
        <v>500</v>
      </c>
      <c r="BC22" s="19"/>
      <c r="BD22" s="19"/>
      <c r="BE22" s="19"/>
      <c r="BF22" s="19" t="s">
        <v>500</v>
      </c>
      <c r="BG22" s="19"/>
      <c r="BH22" s="19"/>
      <c r="BI22" s="19"/>
    </row>
    <row r="23" spans="1:61" ht="24" customHeight="1">
      <c r="A23" s="19" t="s">
        <v>4820</v>
      </c>
      <c r="B23" s="19" t="e">
        <f>VLOOKUP(A23,欧曼5月5日!B:C,2,FALSE)</f>
        <v>#N/A</v>
      </c>
      <c r="C23" s="19"/>
      <c r="D23" s="19" t="s">
        <v>4821</v>
      </c>
      <c r="E23" s="19" t="s">
        <v>628</v>
      </c>
      <c r="F23" s="19" t="s">
        <v>480</v>
      </c>
      <c r="G23" s="19">
        <v>2</v>
      </c>
      <c r="H23" s="19" t="s">
        <v>4822</v>
      </c>
      <c r="I23" s="19" t="s">
        <v>4823</v>
      </c>
      <c r="J23" s="19" t="s">
        <v>4824</v>
      </c>
      <c r="K23" s="19" t="s">
        <v>4825</v>
      </c>
      <c r="L23" s="22">
        <v>43752</v>
      </c>
      <c r="M23" s="22">
        <v>43693</v>
      </c>
      <c r="N23" s="19">
        <v>57136</v>
      </c>
      <c r="O23" s="19"/>
      <c r="P23" s="19"/>
      <c r="Q23" s="22">
        <v>43865.8507986111</v>
      </c>
      <c r="R23" s="19" t="s">
        <v>485</v>
      </c>
      <c r="S23" s="19" t="s">
        <v>486</v>
      </c>
      <c r="T23" s="19"/>
      <c r="U23" s="19"/>
      <c r="V23" s="19"/>
      <c r="W23" s="19" t="s">
        <v>609</v>
      </c>
      <c r="X23" s="19" t="s">
        <v>2295</v>
      </c>
      <c r="Y23" s="19" t="s">
        <v>4826</v>
      </c>
      <c r="Z23" s="19">
        <v>105.84</v>
      </c>
      <c r="AA23" s="19">
        <v>0</v>
      </c>
      <c r="AB23" s="19">
        <v>0</v>
      </c>
      <c r="AC23" s="19">
        <v>0</v>
      </c>
      <c r="AD23" s="19">
        <v>105.84</v>
      </c>
      <c r="AE23" s="19" t="s">
        <v>14</v>
      </c>
      <c r="AF23" s="19" t="s">
        <v>11</v>
      </c>
      <c r="AG23" s="19" t="s">
        <v>488</v>
      </c>
      <c r="AH23" s="19"/>
      <c r="AI23" s="19" t="s">
        <v>612</v>
      </c>
      <c r="AJ23" s="7" t="s">
        <v>4827</v>
      </c>
      <c r="AK23" s="7" t="s">
        <v>3422</v>
      </c>
      <c r="AL23" s="19" t="s">
        <v>535</v>
      </c>
      <c r="AM23" s="19" t="s">
        <v>4828</v>
      </c>
      <c r="AN23" s="19"/>
      <c r="AO23" s="19" t="s">
        <v>1469</v>
      </c>
      <c r="AP23" s="19"/>
      <c r="AQ23" s="19"/>
      <c r="AR23" s="19" t="s">
        <v>4829</v>
      </c>
      <c r="AS23" s="19" t="s">
        <v>494</v>
      </c>
      <c r="AT23" s="19" t="s">
        <v>512</v>
      </c>
      <c r="AU23" s="19" t="s">
        <v>4822</v>
      </c>
      <c r="AV23" s="22">
        <v>43882.403518518498</v>
      </c>
      <c r="AW23" s="19" t="s">
        <v>496</v>
      </c>
      <c r="AX23" s="19"/>
      <c r="AY23" s="19" t="s">
        <v>526</v>
      </c>
      <c r="AZ23" s="22">
        <v>43892.500370370399</v>
      </c>
      <c r="BA23" s="19" t="s">
        <v>4830</v>
      </c>
      <c r="BB23" s="19" t="s">
        <v>500</v>
      </c>
      <c r="BC23" s="19"/>
      <c r="BD23" s="19"/>
      <c r="BE23" s="19"/>
      <c r="BF23" s="19" t="s">
        <v>500</v>
      </c>
      <c r="BG23" s="19"/>
      <c r="BH23" s="19"/>
      <c r="BI23" s="19"/>
    </row>
    <row r="24" spans="1:61" ht="24" customHeight="1">
      <c r="A24" s="19" t="s">
        <v>4831</v>
      </c>
      <c r="B24" s="19" t="e">
        <f>VLOOKUP(A24,欧曼5月5日!B:C,2,FALSE)</f>
        <v>#N/A</v>
      </c>
      <c r="C24" s="19"/>
      <c r="D24" s="19" t="s">
        <v>4832</v>
      </c>
      <c r="E24" s="19" t="s">
        <v>628</v>
      </c>
      <c r="F24" s="19" t="s">
        <v>480</v>
      </c>
      <c r="G24" s="19"/>
      <c r="H24" s="19" t="s">
        <v>4833</v>
      </c>
      <c r="I24" s="19" t="s">
        <v>4834</v>
      </c>
      <c r="J24" s="19" t="s">
        <v>4835</v>
      </c>
      <c r="K24" s="19" t="s">
        <v>4836</v>
      </c>
      <c r="L24" s="22">
        <v>43830</v>
      </c>
      <c r="M24" s="22">
        <v>43826</v>
      </c>
      <c r="N24" s="19">
        <v>9664</v>
      </c>
      <c r="O24" s="19"/>
      <c r="P24" s="19"/>
      <c r="Q24" s="22">
        <v>43881.531354166698</v>
      </c>
      <c r="R24" s="19" t="s">
        <v>485</v>
      </c>
      <c r="S24" s="19" t="s">
        <v>486</v>
      </c>
      <c r="T24" s="19"/>
      <c r="U24" s="19"/>
      <c r="V24" s="19"/>
      <c r="W24" s="19" t="s">
        <v>545</v>
      </c>
      <c r="X24" s="19" t="s">
        <v>81</v>
      </c>
      <c r="Y24" s="19" t="s">
        <v>80</v>
      </c>
      <c r="Z24" s="19">
        <v>223.44</v>
      </c>
      <c r="AA24" s="19">
        <v>186.25</v>
      </c>
      <c r="AB24" s="19">
        <v>0</v>
      </c>
      <c r="AC24" s="19">
        <v>50.287500000000001</v>
      </c>
      <c r="AD24" s="19">
        <v>459.97750000000002</v>
      </c>
      <c r="AE24" s="19" t="s">
        <v>14</v>
      </c>
      <c r="AF24" s="19" t="s">
        <v>11</v>
      </c>
      <c r="AG24" s="19" t="s">
        <v>488</v>
      </c>
      <c r="AH24" s="19"/>
      <c r="AI24" s="19" t="s">
        <v>547</v>
      </c>
      <c r="AJ24" s="7" t="s">
        <v>4837</v>
      </c>
      <c r="AK24" s="7" t="s">
        <v>3422</v>
      </c>
      <c r="AL24" s="19" t="s">
        <v>491</v>
      </c>
      <c r="AM24" s="19" t="s">
        <v>4838</v>
      </c>
      <c r="AN24" s="19"/>
      <c r="AO24" s="19" t="s">
        <v>646</v>
      </c>
      <c r="AP24" s="19"/>
      <c r="AQ24" s="19"/>
      <c r="AR24" s="19"/>
      <c r="AS24" s="19" t="s">
        <v>494</v>
      </c>
      <c r="AT24" s="19" t="s">
        <v>512</v>
      </c>
      <c r="AU24" s="19" t="s">
        <v>4833</v>
      </c>
      <c r="AV24" s="22">
        <v>43881.730150463001</v>
      </c>
      <c r="AW24" s="19" t="s">
        <v>496</v>
      </c>
      <c r="AX24" s="19"/>
      <c r="AY24" s="19" t="s">
        <v>4839</v>
      </c>
      <c r="AZ24" s="22">
        <v>43885.593738425901</v>
      </c>
      <c r="BA24" s="19" t="s">
        <v>4840</v>
      </c>
      <c r="BB24" s="19" t="s">
        <v>500</v>
      </c>
      <c r="BC24" s="19"/>
      <c r="BD24" s="19"/>
      <c r="BE24" s="19"/>
      <c r="BF24" s="19" t="s">
        <v>500</v>
      </c>
      <c r="BG24" s="19"/>
      <c r="BH24" s="19"/>
      <c r="BI24" s="19"/>
    </row>
    <row r="25" spans="1:61" ht="24" customHeight="1">
      <c r="A25" s="19" t="s">
        <v>4841</v>
      </c>
      <c r="B25" s="19" t="e">
        <f>VLOOKUP(A25,欧曼5月5日!B:C,2,FALSE)</f>
        <v>#N/A</v>
      </c>
      <c r="C25" s="19"/>
      <c r="D25" s="19" t="s">
        <v>4842</v>
      </c>
      <c r="E25" s="19" t="s">
        <v>479</v>
      </c>
      <c r="F25" s="19" t="s">
        <v>480</v>
      </c>
      <c r="G25" s="19"/>
      <c r="H25" s="19" t="s">
        <v>3399</v>
      </c>
      <c r="I25" s="19" t="s">
        <v>3400</v>
      </c>
      <c r="J25" s="19" t="s">
        <v>3401</v>
      </c>
      <c r="K25" s="19" t="s">
        <v>4843</v>
      </c>
      <c r="L25" s="22">
        <v>43672</v>
      </c>
      <c r="M25" s="22">
        <v>43672</v>
      </c>
      <c r="N25" s="19">
        <v>53510</v>
      </c>
      <c r="O25" s="19"/>
      <c r="P25" s="19"/>
      <c r="Q25" s="22">
        <v>43851.339849536998</v>
      </c>
      <c r="R25" s="19" t="s">
        <v>485</v>
      </c>
      <c r="S25" s="19" t="s">
        <v>486</v>
      </c>
      <c r="T25" s="19"/>
      <c r="U25" s="19"/>
      <c r="V25" s="19"/>
      <c r="W25" s="19" t="s">
        <v>487</v>
      </c>
      <c r="X25" s="19" t="s">
        <v>1404</v>
      </c>
      <c r="Y25" s="19" t="s">
        <v>1405</v>
      </c>
      <c r="Z25" s="19">
        <v>223.44</v>
      </c>
      <c r="AA25" s="19">
        <v>739.89</v>
      </c>
      <c r="AB25" s="19">
        <v>0</v>
      </c>
      <c r="AC25" s="19">
        <v>199.77029999999999</v>
      </c>
      <c r="AD25" s="19">
        <v>1163.1003000000001</v>
      </c>
      <c r="AE25" s="19" t="s">
        <v>14</v>
      </c>
      <c r="AF25" s="19" t="s">
        <v>11</v>
      </c>
      <c r="AG25" s="19" t="s">
        <v>488</v>
      </c>
      <c r="AH25" s="19"/>
      <c r="AI25" s="19" t="s">
        <v>489</v>
      </c>
      <c r="AJ25" s="7" t="s">
        <v>4844</v>
      </c>
      <c r="AK25" s="8" t="s">
        <v>3154</v>
      </c>
      <c r="AL25" s="19" t="s">
        <v>614</v>
      </c>
      <c r="AM25" s="19" t="s">
        <v>4845</v>
      </c>
      <c r="AN25" s="19"/>
      <c r="AO25" s="19" t="s">
        <v>493</v>
      </c>
      <c r="AP25" s="19"/>
      <c r="AQ25" s="19"/>
      <c r="AR25" s="19"/>
      <c r="AS25" s="19" t="s">
        <v>494</v>
      </c>
      <c r="AT25" s="19" t="s">
        <v>495</v>
      </c>
      <c r="AU25" s="19" t="s">
        <v>3405</v>
      </c>
      <c r="AV25" s="22">
        <v>43880.861377314803</v>
      </c>
      <c r="AW25" s="19" t="s">
        <v>496</v>
      </c>
      <c r="AX25" s="19"/>
      <c r="AY25" s="19" t="s">
        <v>4736</v>
      </c>
      <c r="AZ25" s="22">
        <v>43882.598981481497</v>
      </c>
      <c r="BA25" s="19" t="s">
        <v>4846</v>
      </c>
      <c r="BB25" s="19" t="s">
        <v>500</v>
      </c>
      <c r="BC25" s="19"/>
      <c r="BD25" s="19"/>
      <c r="BE25" s="19"/>
      <c r="BF25" s="19" t="s">
        <v>500</v>
      </c>
      <c r="BG25" s="19"/>
      <c r="BH25" s="19"/>
      <c r="BI25" s="19"/>
    </row>
    <row r="26" spans="1:61" ht="24" customHeight="1">
      <c r="A26" s="19" t="s">
        <v>4847</v>
      </c>
      <c r="B26" s="19" t="e">
        <f>VLOOKUP(A26,欧曼5月5日!B:C,2,FALSE)</f>
        <v>#N/A</v>
      </c>
      <c r="C26" s="19"/>
      <c r="D26" s="19" t="s">
        <v>4848</v>
      </c>
      <c r="E26" s="19" t="s">
        <v>628</v>
      </c>
      <c r="F26" s="19" t="s">
        <v>480</v>
      </c>
      <c r="G26" s="19"/>
      <c r="H26" s="19" t="s">
        <v>1950</v>
      </c>
      <c r="I26" s="19" t="s">
        <v>1951</v>
      </c>
      <c r="J26" s="19" t="s">
        <v>1952</v>
      </c>
      <c r="K26" s="19" t="s">
        <v>4849</v>
      </c>
      <c r="L26" s="22">
        <v>43606</v>
      </c>
      <c r="M26" s="22">
        <v>43542</v>
      </c>
      <c r="N26" s="19">
        <v>18620</v>
      </c>
      <c r="O26" s="19"/>
      <c r="P26" s="19"/>
      <c r="Q26" s="22">
        <v>43848.667766203696</v>
      </c>
      <c r="R26" s="19" t="s">
        <v>485</v>
      </c>
      <c r="S26" s="19" t="s">
        <v>486</v>
      </c>
      <c r="T26" s="19"/>
      <c r="U26" s="19"/>
      <c r="V26" s="19"/>
      <c r="W26" s="19" t="s">
        <v>545</v>
      </c>
      <c r="X26" s="19" t="s">
        <v>610</v>
      </c>
      <c r="Y26" s="19" t="s">
        <v>611</v>
      </c>
      <c r="Z26" s="19">
        <v>111.72</v>
      </c>
      <c r="AA26" s="19">
        <v>0</v>
      </c>
      <c r="AB26" s="19">
        <v>0</v>
      </c>
      <c r="AC26" s="19">
        <v>0</v>
      </c>
      <c r="AD26" s="19">
        <v>111.72</v>
      </c>
      <c r="AE26" s="19" t="s">
        <v>14</v>
      </c>
      <c r="AF26" s="19" t="s">
        <v>11</v>
      </c>
      <c r="AG26" s="19" t="s">
        <v>488</v>
      </c>
      <c r="AH26" s="19" t="s">
        <v>4850</v>
      </c>
      <c r="AI26" s="19" t="s">
        <v>547</v>
      </c>
      <c r="AJ26" s="7" t="s">
        <v>4851</v>
      </c>
      <c r="AK26" s="7" t="s">
        <v>3422</v>
      </c>
      <c r="AL26" s="19" t="s">
        <v>2542</v>
      </c>
      <c r="AM26" s="19" t="s">
        <v>4852</v>
      </c>
      <c r="AN26" s="19"/>
      <c r="AO26" s="19" t="s">
        <v>646</v>
      </c>
      <c r="AP26" s="19"/>
      <c r="AQ26" s="19"/>
      <c r="AR26" s="19"/>
      <c r="AS26" s="19" t="s">
        <v>494</v>
      </c>
      <c r="AT26" s="19" t="s">
        <v>512</v>
      </c>
      <c r="AU26" s="19" t="s">
        <v>1956</v>
      </c>
      <c r="AV26" s="22">
        <v>43880.667314814797</v>
      </c>
      <c r="AW26" s="19" t="s">
        <v>496</v>
      </c>
      <c r="AX26" s="19"/>
      <c r="AY26" s="19" t="s">
        <v>4708</v>
      </c>
      <c r="AZ26" s="22">
        <v>43882.580115740697</v>
      </c>
      <c r="BA26" s="19" t="s">
        <v>4853</v>
      </c>
      <c r="BB26" s="19" t="s">
        <v>500</v>
      </c>
      <c r="BC26" s="19"/>
      <c r="BD26" s="19"/>
      <c r="BE26" s="19"/>
      <c r="BF26" s="19" t="s">
        <v>500</v>
      </c>
      <c r="BG26" s="19"/>
      <c r="BH26" s="19"/>
      <c r="BI26" s="19"/>
    </row>
    <row r="27" spans="1:61" ht="24" customHeight="1">
      <c r="A27" s="19" t="s">
        <v>4854</v>
      </c>
      <c r="B27" s="19" t="e">
        <f>VLOOKUP(A27,欧曼5月5日!B:C,2,FALSE)</f>
        <v>#N/A</v>
      </c>
      <c r="C27" s="19"/>
      <c r="D27" s="19" t="s">
        <v>4855</v>
      </c>
      <c r="E27" s="19" t="s">
        <v>479</v>
      </c>
      <c r="F27" s="19" t="s">
        <v>480</v>
      </c>
      <c r="G27" s="19"/>
      <c r="H27" s="19" t="s">
        <v>1950</v>
      </c>
      <c r="I27" s="19" t="s">
        <v>1951</v>
      </c>
      <c r="J27" s="19" t="s">
        <v>1952</v>
      </c>
      <c r="K27" s="19" t="s">
        <v>4856</v>
      </c>
      <c r="L27" s="22">
        <v>43585</v>
      </c>
      <c r="M27" s="22">
        <v>43576</v>
      </c>
      <c r="N27" s="19">
        <v>135096</v>
      </c>
      <c r="O27" s="19"/>
      <c r="P27" s="19"/>
      <c r="Q27" s="22">
        <v>43853.633032407401</v>
      </c>
      <c r="R27" s="19" t="s">
        <v>485</v>
      </c>
      <c r="S27" s="19" t="s">
        <v>486</v>
      </c>
      <c r="T27" s="19"/>
      <c r="U27" s="19"/>
      <c r="V27" s="19"/>
      <c r="W27" s="19" t="s">
        <v>609</v>
      </c>
      <c r="X27" s="19" t="s">
        <v>38</v>
      </c>
      <c r="Y27" s="19" t="s">
        <v>95</v>
      </c>
      <c r="Z27" s="19">
        <v>95.76</v>
      </c>
      <c r="AA27" s="19">
        <v>2947.28</v>
      </c>
      <c r="AB27" s="19">
        <v>0</v>
      </c>
      <c r="AC27" s="19">
        <v>795.76559999999995</v>
      </c>
      <c r="AD27" s="19">
        <v>3838.8056000000001</v>
      </c>
      <c r="AE27" s="19" t="s">
        <v>14</v>
      </c>
      <c r="AF27" s="19" t="s">
        <v>11</v>
      </c>
      <c r="AG27" s="19" t="s">
        <v>488</v>
      </c>
      <c r="AH27" s="19"/>
      <c r="AI27" s="19" t="s">
        <v>612</v>
      </c>
      <c r="AJ27" s="7" t="s">
        <v>4857</v>
      </c>
      <c r="AK27" s="7" t="s">
        <v>3422</v>
      </c>
      <c r="AL27" s="19" t="s">
        <v>535</v>
      </c>
      <c r="AM27" s="19" t="s">
        <v>4858</v>
      </c>
      <c r="AN27" s="19"/>
      <c r="AO27" s="19" t="s">
        <v>646</v>
      </c>
      <c r="AP27" s="19"/>
      <c r="AQ27" s="19"/>
      <c r="AR27" s="19"/>
      <c r="AS27" s="19" t="s">
        <v>494</v>
      </c>
      <c r="AT27" s="19" t="s">
        <v>512</v>
      </c>
      <c r="AU27" s="19" t="s">
        <v>1956</v>
      </c>
      <c r="AV27" s="22">
        <v>43880.639618055597</v>
      </c>
      <c r="AW27" s="19" t="s">
        <v>496</v>
      </c>
      <c r="AX27" s="19"/>
      <c r="AY27" s="19" t="s">
        <v>4708</v>
      </c>
      <c r="AZ27" s="22">
        <v>43882.622037036999</v>
      </c>
      <c r="BA27" s="19" t="s">
        <v>4859</v>
      </c>
      <c r="BB27" s="19" t="s">
        <v>500</v>
      </c>
      <c r="BC27" s="19"/>
      <c r="BD27" s="19"/>
      <c r="BE27" s="19"/>
      <c r="BF27" s="19" t="s">
        <v>500</v>
      </c>
      <c r="BG27" s="19"/>
      <c r="BH27" s="19"/>
      <c r="BI27" s="19"/>
    </row>
    <row r="28" spans="1:61" ht="24" customHeight="1">
      <c r="A28" s="19" t="s">
        <v>4860</v>
      </c>
      <c r="B28" s="19" t="e">
        <f>VLOOKUP(A28,欧曼5月5日!B:C,2,FALSE)</f>
        <v>#N/A</v>
      </c>
      <c r="C28" s="19"/>
      <c r="D28" s="19" t="s">
        <v>4861</v>
      </c>
      <c r="E28" s="19" t="s">
        <v>628</v>
      </c>
      <c r="F28" s="19" t="s">
        <v>480</v>
      </c>
      <c r="G28" s="19"/>
      <c r="H28" s="19" t="s">
        <v>648</v>
      </c>
      <c r="I28" s="19"/>
      <c r="J28" s="19" t="s">
        <v>649</v>
      </c>
      <c r="K28" s="19" t="s">
        <v>4862</v>
      </c>
      <c r="L28" s="22">
        <v>43286</v>
      </c>
      <c r="M28" s="22">
        <v>43284</v>
      </c>
      <c r="N28" s="19">
        <v>299566</v>
      </c>
      <c r="O28" s="19"/>
      <c r="P28" s="19"/>
      <c r="Q28" s="22">
        <v>43879.401689814797</v>
      </c>
      <c r="R28" s="19" t="s">
        <v>485</v>
      </c>
      <c r="S28" s="19" t="s">
        <v>486</v>
      </c>
      <c r="T28" s="19"/>
      <c r="U28" s="19"/>
      <c r="V28" s="19"/>
      <c r="W28" s="19" t="s">
        <v>1165</v>
      </c>
      <c r="X28" s="19" t="s">
        <v>4863</v>
      </c>
      <c r="Y28" s="19" t="s">
        <v>4864</v>
      </c>
      <c r="Z28" s="19">
        <v>79.38</v>
      </c>
      <c r="AA28" s="19">
        <v>0</v>
      </c>
      <c r="AB28" s="19">
        <v>0</v>
      </c>
      <c r="AC28" s="19">
        <v>0</v>
      </c>
      <c r="AD28" s="19">
        <v>79.38</v>
      </c>
      <c r="AE28" s="19" t="s">
        <v>14</v>
      </c>
      <c r="AF28" s="19" t="s">
        <v>11</v>
      </c>
      <c r="AG28" s="19" t="s">
        <v>488</v>
      </c>
      <c r="AH28" s="19" t="s">
        <v>4865</v>
      </c>
      <c r="AI28" s="19" t="s">
        <v>1169</v>
      </c>
      <c r="AJ28" s="7" t="s">
        <v>4866</v>
      </c>
      <c r="AK28" s="7" t="s">
        <v>3244</v>
      </c>
      <c r="AL28" s="19" t="s">
        <v>491</v>
      </c>
      <c r="AM28" s="19" t="s">
        <v>4867</v>
      </c>
      <c r="AN28" s="19"/>
      <c r="AO28" s="19" t="s">
        <v>657</v>
      </c>
      <c r="AP28" s="19"/>
      <c r="AQ28" s="19" t="s">
        <v>4868</v>
      </c>
      <c r="AR28" s="19"/>
      <c r="AS28" s="19" t="s">
        <v>494</v>
      </c>
      <c r="AT28" s="19" t="s">
        <v>512</v>
      </c>
      <c r="AU28" s="19" t="s">
        <v>648</v>
      </c>
      <c r="AV28" s="22">
        <v>43879.646539351903</v>
      </c>
      <c r="AW28" s="19" t="s">
        <v>496</v>
      </c>
      <c r="AX28" s="19"/>
      <c r="AY28" s="19" t="s">
        <v>4839</v>
      </c>
      <c r="AZ28" s="22">
        <v>43881.585625</v>
      </c>
      <c r="BA28" s="19" t="s">
        <v>4869</v>
      </c>
      <c r="BB28" s="19" t="s">
        <v>500</v>
      </c>
      <c r="BC28" s="19"/>
      <c r="BD28" s="19"/>
      <c r="BE28" s="19"/>
      <c r="BF28" s="19" t="s">
        <v>500</v>
      </c>
      <c r="BG28" s="19"/>
      <c r="BH28" s="19"/>
      <c r="BI28" s="19"/>
    </row>
    <row r="29" spans="1:61" ht="24" customHeight="1">
      <c r="A29" s="19" t="s">
        <v>4870</v>
      </c>
      <c r="B29" s="19" t="e">
        <f>VLOOKUP(A29,欧曼5月5日!B:C,2,FALSE)</f>
        <v>#N/A</v>
      </c>
      <c r="C29" s="19"/>
      <c r="D29" s="19" t="s">
        <v>4871</v>
      </c>
      <c r="E29" s="19" t="s">
        <v>479</v>
      </c>
      <c r="F29" s="19" t="s">
        <v>480</v>
      </c>
      <c r="G29" s="19"/>
      <c r="H29" s="19" t="s">
        <v>2496</v>
      </c>
      <c r="I29" s="19" t="s">
        <v>2497</v>
      </c>
      <c r="J29" s="19" t="s">
        <v>2498</v>
      </c>
      <c r="K29" s="19" t="s">
        <v>4872</v>
      </c>
      <c r="L29" s="22">
        <v>43642</v>
      </c>
      <c r="M29" s="22">
        <v>43628</v>
      </c>
      <c r="N29" s="19">
        <v>146235</v>
      </c>
      <c r="O29" s="19"/>
      <c r="P29" s="19"/>
      <c r="Q29" s="22">
        <v>43877.393182870401</v>
      </c>
      <c r="R29" s="19" t="s">
        <v>485</v>
      </c>
      <c r="S29" s="19" t="s">
        <v>486</v>
      </c>
      <c r="T29" s="19" t="s">
        <v>4873</v>
      </c>
      <c r="U29" s="19"/>
      <c r="V29" s="19"/>
      <c r="W29" s="19" t="s">
        <v>609</v>
      </c>
      <c r="X29" s="19" t="s">
        <v>411</v>
      </c>
      <c r="Y29" s="19" t="s">
        <v>410</v>
      </c>
      <c r="Z29" s="19">
        <v>111.72</v>
      </c>
      <c r="AA29" s="19">
        <v>359.67</v>
      </c>
      <c r="AB29" s="19">
        <v>0</v>
      </c>
      <c r="AC29" s="19">
        <v>97.110900000000001</v>
      </c>
      <c r="AD29" s="19">
        <v>568.5009</v>
      </c>
      <c r="AE29" s="19" t="s">
        <v>14</v>
      </c>
      <c r="AF29" s="19" t="s">
        <v>11</v>
      </c>
      <c r="AG29" s="19" t="s">
        <v>488</v>
      </c>
      <c r="AH29" s="19"/>
      <c r="AI29" s="19" t="s">
        <v>612</v>
      </c>
      <c r="AJ29" s="7" t="s">
        <v>4874</v>
      </c>
      <c r="AK29" s="7" t="s">
        <v>4773</v>
      </c>
      <c r="AL29" s="19" t="s">
        <v>535</v>
      </c>
      <c r="AM29" s="19" t="s">
        <v>4875</v>
      </c>
      <c r="AN29" s="19" t="s">
        <v>523</v>
      </c>
      <c r="AO29" s="19" t="s">
        <v>646</v>
      </c>
      <c r="AP29" s="19"/>
      <c r="AQ29" s="19"/>
      <c r="AR29" s="19"/>
      <c r="AS29" s="19" t="s">
        <v>494</v>
      </c>
      <c r="AT29" s="19" t="s">
        <v>512</v>
      </c>
      <c r="AU29" s="19" t="s">
        <v>2496</v>
      </c>
      <c r="AV29" s="22">
        <v>43879.420949074098</v>
      </c>
      <c r="AW29" s="19" t="s">
        <v>496</v>
      </c>
      <c r="AX29" s="19"/>
      <c r="AY29" s="19" t="s">
        <v>4685</v>
      </c>
      <c r="AZ29" s="22">
        <v>43881.588981481502</v>
      </c>
      <c r="BA29" s="19" t="s">
        <v>4876</v>
      </c>
      <c r="BB29" s="19" t="s">
        <v>500</v>
      </c>
      <c r="BC29" s="19"/>
      <c r="BD29" s="19"/>
      <c r="BE29" s="19"/>
      <c r="BF29" s="19" t="s">
        <v>500</v>
      </c>
      <c r="BG29" s="19"/>
      <c r="BH29" s="19"/>
      <c r="BI29" s="19"/>
    </row>
    <row r="30" spans="1:61" ht="24" customHeight="1">
      <c r="A30" s="19" t="s">
        <v>4877</v>
      </c>
      <c r="B30" s="19" t="e">
        <f>VLOOKUP(A30,欧曼5月5日!B:C,2,FALSE)</f>
        <v>#N/A</v>
      </c>
      <c r="C30" s="19"/>
      <c r="D30" s="19" t="s">
        <v>4878</v>
      </c>
      <c r="E30" s="19" t="s">
        <v>479</v>
      </c>
      <c r="F30" s="19" t="s">
        <v>480</v>
      </c>
      <c r="G30" s="19"/>
      <c r="H30" s="19" t="s">
        <v>1117</v>
      </c>
      <c r="I30" s="19" t="s">
        <v>1118</v>
      </c>
      <c r="J30" s="19" t="s">
        <v>1119</v>
      </c>
      <c r="K30" s="19" t="s">
        <v>4879</v>
      </c>
      <c r="L30" s="22">
        <v>43790</v>
      </c>
      <c r="M30" s="22">
        <v>43782</v>
      </c>
      <c r="N30" s="19">
        <v>22845</v>
      </c>
      <c r="O30" s="19"/>
      <c r="P30" s="19"/>
      <c r="Q30" s="22">
        <v>43877.317141203697</v>
      </c>
      <c r="R30" s="19" t="s">
        <v>485</v>
      </c>
      <c r="S30" s="19" t="s">
        <v>486</v>
      </c>
      <c r="T30" s="19"/>
      <c r="U30" s="19"/>
      <c r="V30" s="19"/>
      <c r="W30" s="19" t="s">
        <v>545</v>
      </c>
      <c r="X30" s="19" t="s">
        <v>38</v>
      </c>
      <c r="Y30" s="19" t="s">
        <v>100</v>
      </c>
      <c r="Z30" s="19">
        <v>223.44</v>
      </c>
      <c r="AA30" s="19">
        <v>0</v>
      </c>
      <c r="AB30" s="19">
        <v>0</v>
      </c>
      <c r="AC30" s="19">
        <v>0</v>
      </c>
      <c r="AD30" s="19">
        <v>223.44</v>
      </c>
      <c r="AE30" s="19" t="s">
        <v>14</v>
      </c>
      <c r="AF30" s="19" t="s">
        <v>11</v>
      </c>
      <c r="AG30" s="19" t="s">
        <v>488</v>
      </c>
      <c r="AH30" s="19"/>
      <c r="AI30" s="19" t="s">
        <v>547</v>
      </c>
      <c r="AJ30" s="7" t="s">
        <v>4880</v>
      </c>
      <c r="AK30" s="7" t="s">
        <v>3422</v>
      </c>
      <c r="AL30" s="19" t="s">
        <v>878</v>
      </c>
      <c r="AM30" s="19" t="s">
        <v>4881</v>
      </c>
      <c r="AN30" s="19"/>
      <c r="AO30" s="19" t="s">
        <v>493</v>
      </c>
      <c r="AP30" s="19"/>
      <c r="AQ30" s="19"/>
      <c r="AR30" s="19"/>
      <c r="AS30" s="19" t="s">
        <v>494</v>
      </c>
      <c r="AT30" s="19" t="s">
        <v>512</v>
      </c>
      <c r="AU30" s="19" t="s">
        <v>1117</v>
      </c>
      <c r="AV30" s="22">
        <v>43877.6769444444</v>
      </c>
      <c r="AW30" s="19" t="s">
        <v>496</v>
      </c>
      <c r="AX30" s="19"/>
      <c r="AY30" s="19" t="s">
        <v>4736</v>
      </c>
      <c r="AZ30" s="22">
        <v>43880.430694444403</v>
      </c>
      <c r="BA30" s="19" t="s">
        <v>4882</v>
      </c>
      <c r="BB30" s="19" t="s">
        <v>500</v>
      </c>
      <c r="BC30" s="19"/>
      <c r="BD30" s="19"/>
      <c r="BE30" s="19"/>
      <c r="BF30" s="19" t="s">
        <v>500</v>
      </c>
      <c r="BG30" s="19"/>
      <c r="BH30" s="19"/>
      <c r="BI30" s="19"/>
    </row>
    <row r="31" spans="1:61" ht="24" customHeight="1">
      <c r="A31" s="19" t="s">
        <v>4883</v>
      </c>
      <c r="B31" s="19" t="e">
        <f>VLOOKUP(A31,欧曼5月5日!B:C,2,FALSE)</f>
        <v>#N/A</v>
      </c>
      <c r="C31" s="19"/>
      <c r="D31" s="19" t="s">
        <v>4884</v>
      </c>
      <c r="E31" s="19" t="s">
        <v>479</v>
      </c>
      <c r="F31" s="19" t="s">
        <v>480</v>
      </c>
      <c r="G31" s="19">
        <v>1</v>
      </c>
      <c r="H31" s="19" t="s">
        <v>481</v>
      </c>
      <c r="I31" s="19" t="s">
        <v>482</v>
      </c>
      <c r="J31" s="19" t="s">
        <v>483</v>
      </c>
      <c r="K31" s="19" t="s">
        <v>4885</v>
      </c>
      <c r="L31" s="22">
        <v>43866</v>
      </c>
      <c r="M31" s="22">
        <v>43802</v>
      </c>
      <c r="N31" s="19">
        <v>239</v>
      </c>
      <c r="O31" s="19"/>
      <c r="P31" s="19"/>
      <c r="Q31" s="22">
        <v>43850.395173611098</v>
      </c>
      <c r="R31" s="19" t="s">
        <v>485</v>
      </c>
      <c r="S31" s="19" t="s">
        <v>486</v>
      </c>
      <c r="T31" s="19"/>
      <c r="U31" s="19"/>
      <c r="V31" s="19"/>
      <c r="W31" s="19" t="s">
        <v>545</v>
      </c>
      <c r="X31" s="19" t="s">
        <v>140</v>
      </c>
      <c r="Y31" s="19" t="s">
        <v>139</v>
      </c>
      <c r="Z31" s="19">
        <v>223.44</v>
      </c>
      <c r="AA31" s="19">
        <v>147.12</v>
      </c>
      <c r="AB31" s="19">
        <v>0</v>
      </c>
      <c r="AC31" s="19">
        <v>39.7224</v>
      </c>
      <c r="AD31" s="19">
        <v>410.2824</v>
      </c>
      <c r="AE31" s="19" t="s">
        <v>14</v>
      </c>
      <c r="AF31" s="19" t="s">
        <v>11</v>
      </c>
      <c r="AG31" s="19" t="s">
        <v>488</v>
      </c>
      <c r="AH31" s="19"/>
      <c r="AI31" s="19" t="s">
        <v>547</v>
      </c>
      <c r="AJ31" s="7" t="s">
        <v>4886</v>
      </c>
      <c r="AK31" s="7" t="s">
        <v>3422</v>
      </c>
      <c r="AL31" s="19" t="s">
        <v>1213</v>
      </c>
      <c r="AM31" s="19" t="s">
        <v>4887</v>
      </c>
      <c r="AN31" s="19"/>
      <c r="AO31" s="19" t="s">
        <v>493</v>
      </c>
      <c r="AP31" s="19"/>
      <c r="AQ31" s="19"/>
      <c r="AR31" s="19" t="s">
        <v>4888</v>
      </c>
      <c r="AS31" s="19" t="s">
        <v>494</v>
      </c>
      <c r="AT31" s="19" t="s">
        <v>495</v>
      </c>
      <c r="AU31" s="19" t="s">
        <v>481</v>
      </c>
      <c r="AV31" s="22">
        <v>43877.475590277798</v>
      </c>
      <c r="AW31" s="19" t="s">
        <v>496</v>
      </c>
      <c r="AX31" s="19"/>
      <c r="AY31" s="19" t="s">
        <v>4685</v>
      </c>
      <c r="AZ31" s="22">
        <v>43881.358530092599</v>
      </c>
      <c r="BA31" s="19" t="s">
        <v>4889</v>
      </c>
      <c r="BB31" s="19" t="s">
        <v>500</v>
      </c>
      <c r="BC31" s="19"/>
      <c r="BD31" s="19"/>
      <c r="BE31" s="19"/>
      <c r="BF31" s="19" t="s">
        <v>500</v>
      </c>
      <c r="BG31" s="19"/>
      <c r="BH31" s="19"/>
      <c r="BI31" s="19"/>
    </row>
    <row r="32" spans="1:61" ht="24" customHeight="1">
      <c r="A32" s="19" t="s">
        <v>4890</v>
      </c>
      <c r="B32" s="19" t="e">
        <f>VLOOKUP(A32,欧曼5月5日!B:C,2,FALSE)</f>
        <v>#N/A</v>
      </c>
      <c r="C32" s="19"/>
      <c r="D32" s="19" t="s">
        <v>4891</v>
      </c>
      <c r="E32" s="19" t="s">
        <v>479</v>
      </c>
      <c r="F32" s="19" t="s">
        <v>480</v>
      </c>
      <c r="G32" s="19"/>
      <c r="H32" s="19" t="s">
        <v>714</v>
      </c>
      <c r="I32" s="19" t="s">
        <v>715</v>
      </c>
      <c r="J32" s="19" t="s">
        <v>716</v>
      </c>
      <c r="K32" s="19" t="s">
        <v>717</v>
      </c>
      <c r="L32" s="22">
        <v>43790</v>
      </c>
      <c r="M32" s="22">
        <v>43780</v>
      </c>
      <c r="N32" s="19">
        <v>14038</v>
      </c>
      <c r="O32" s="19"/>
      <c r="P32" s="19"/>
      <c r="Q32" s="22">
        <v>43869.425532407397</v>
      </c>
      <c r="R32" s="19" t="s">
        <v>485</v>
      </c>
      <c r="S32" s="19" t="s">
        <v>486</v>
      </c>
      <c r="T32" s="19"/>
      <c r="U32" s="19"/>
      <c r="V32" s="19"/>
      <c r="W32" s="19" t="s">
        <v>545</v>
      </c>
      <c r="X32" s="19" t="s">
        <v>38</v>
      </c>
      <c r="Y32" s="19" t="s">
        <v>95</v>
      </c>
      <c r="Z32" s="19">
        <v>246.96</v>
      </c>
      <c r="AA32" s="19">
        <v>0</v>
      </c>
      <c r="AB32" s="19">
        <v>0</v>
      </c>
      <c r="AC32" s="19">
        <v>0</v>
      </c>
      <c r="AD32" s="19">
        <v>246.96</v>
      </c>
      <c r="AE32" s="19" t="s">
        <v>14</v>
      </c>
      <c r="AF32" s="19" t="s">
        <v>11</v>
      </c>
      <c r="AG32" s="19" t="s">
        <v>488</v>
      </c>
      <c r="AH32" s="19" t="s">
        <v>718</v>
      </c>
      <c r="AI32" s="19" t="s">
        <v>547</v>
      </c>
      <c r="AJ32" s="7" t="s">
        <v>719</v>
      </c>
      <c r="AK32" s="7" t="s">
        <v>3422</v>
      </c>
      <c r="AL32" s="19" t="s">
        <v>535</v>
      </c>
      <c r="AM32" s="19" t="s">
        <v>720</v>
      </c>
      <c r="AN32" s="19"/>
      <c r="AO32" s="19" t="s">
        <v>694</v>
      </c>
      <c r="AP32" s="19"/>
      <c r="AQ32" s="19"/>
      <c r="AR32" s="19"/>
      <c r="AS32" s="19" t="s">
        <v>494</v>
      </c>
      <c r="AT32" s="19" t="s">
        <v>512</v>
      </c>
      <c r="AU32" s="19" t="s">
        <v>714</v>
      </c>
      <c r="AV32" s="22">
        <v>43875.760648148098</v>
      </c>
      <c r="AW32" s="19" t="s">
        <v>496</v>
      </c>
      <c r="AX32" s="19"/>
      <c r="AY32" s="19" t="s">
        <v>3376</v>
      </c>
      <c r="AZ32" s="22">
        <v>43878.619907407403</v>
      </c>
      <c r="BA32" s="19" t="s">
        <v>4892</v>
      </c>
      <c r="BB32" s="19" t="s">
        <v>500</v>
      </c>
      <c r="BC32" s="19"/>
      <c r="BD32" s="19"/>
      <c r="BE32" s="19"/>
      <c r="BF32" s="19" t="s">
        <v>500</v>
      </c>
      <c r="BG32" s="19"/>
      <c r="BH32" s="19"/>
      <c r="BI32" s="19"/>
    </row>
    <row r="33" spans="1:61" ht="24" customHeight="1">
      <c r="A33" s="19" t="s">
        <v>4893</v>
      </c>
      <c r="B33" s="19" t="e">
        <f>VLOOKUP(A33,欧曼5月5日!B:C,2,FALSE)</f>
        <v>#N/A</v>
      </c>
      <c r="C33" s="19"/>
      <c r="D33" s="19" t="s">
        <v>4894</v>
      </c>
      <c r="E33" s="19" t="s">
        <v>479</v>
      </c>
      <c r="F33" s="19" t="s">
        <v>480</v>
      </c>
      <c r="G33" s="19"/>
      <c r="H33" s="19" t="s">
        <v>2496</v>
      </c>
      <c r="I33" s="19" t="s">
        <v>2497</v>
      </c>
      <c r="J33" s="19" t="s">
        <v>2498</v>
      </c>
      <c r="K33" s="19" t="s">
        <v>4895</v>
      </c>
      <c r="L33" s="22">
        <v>43707</v>
      </c>
      <c r="M33" s="22">
        <v>43615</v>
      </c>
      <c r="N33" s="19">
        <v>56896</v>
      </c>
      <c r="O33" s="19"/>
      <c r="P33" s="19"/>
      <c r="Q33" s="22">
        <v>43865.461319444403</v>
      </c>
      <c r="R33" s="19" t="s">
        <v>485</v>
      </c>
      <c r="S33" s="19" t="s">
        <v>486</v>
      </c>
      <c r="T33" s="19"/>
      <c r="U33" s="19"/>
      <c r="V33" s="19"/>
      <c r="W33" s="19" t="s">
        <v>2052</v>
      </c>
      <c r="X33" s="19" t="s">
        <v>293</v>
      </c>
      <c r="Y33" s="19" t="s">
        <v>292</v>
      </c>
      <c r="Z33" s="19">
        <v>95.76</v>
      </c>
      <c r="AA33" s="19">
        <v>485.98</v>
      </c>
      <c r="AB33" s="19">
        <v>0</v>
      </c>
      <c r="AC33" s="19">
        <v>131.21459999999999</v>
      </c>
      <c r="AD33" s="19">
        <v>712.95460000000003</v>
      </c>
      <c r="AE33" s="19" t="s">
        <v>14</v>
      </c>
      <c r="AF33" s="19" t="s">
        <v>11</v>
      </c>
      <c r="AG33" s="19" t="s">
        <v>488</v>
      </c>
      <c r="AH33" s="19"/>
      <c r="AI33" s="19" t="s">
        <v>2055</v>
      </c>
      <c r="AJ33" s="7" t="s">
        <v>4896</v>
      </c>
      <c r="AK33" s="7"/>
      <c r="AL33" s="19" t="s">
        <v>1281</v>
      </c>
      <c r="AM33" s="19" t="s">
        <v>4897</v>
      </c>
      <c r="AN33" s="19"/>
      <c r="AO33" s="19" t="s">
        <v>646</v>
      </c>
      <c r="AP33" s="19"/>
      <c r="AQ33" s="19"/>
      <c r="AR33" s="19"/>
      <c r="AS33" s="19" t="s">
        <v>494</v>
      </c>
      <c r="AT33" s="19" t="s">
        <v>512</v>
      </c>
      <c r="AU33" s="19" t="s">
        <v>2496</v>
      </c>
      <c r="AV33" s="22">
        <v>43874.453819444403</v>
      </c>
      <c r="AW33" s="19" t="s">
        <v>496</v>
      </c>
      <c r="AX33" s="19"/>
      <c r="AY33" s="19" t="s">
        <v>3719</v>
      </c>
      <c r="AZ33" s="22">
        <v>43878.4073263889</v>
      </c>
      <c r="BA33" s="19" t="s">
        <v>4898</v>
      </c>
      <c r="BB33" s="19" t="s">
        <v>500</v>
      </c>
      <c r="BC33" s="19"/>
      <c r="BD33" s="19"/>
      <c r="BE33" s="19"/>
      <c r="BF33" s="19" t="s">
        <v>500</v>
      </c>
      <c r="BG33" s="19"/>
      <c r="BH33" s="19"/>
      <c r="BI33" s="19"/>
    </row>
    <row r="34" spans="1:61" ht="24" customHeight="1">
      <c r="A34" s="19" t="s">
        <v>4899</v>
      </c>
      <c r="B34" s="19" t="e">
        <f>VLOOKUP(A34,欧曼5月5日!B:C,2,FALSE)</f>
        <v>#N/A</v>
      </c>
      <c r="C34" s="19"/>
      <c r="D34" s="19" t="s">
        <v>4900</v>
      </c>
      <c r="E34" s="19" t="s">
        <v>479</v>
      </c>
      <c r="F34" s="19" t="s">
        <v>480</v>
      </c>
      <c r="G34" s="19"/>
      <c r="H34" s="19" t="s">
        <v>704</v>
      </c>
      <c r="I34" s="19" t="s">
        <v>705</v>
      </c>
      <c r="J34" s="19" t="s">
        <v>706</v>
      </c>
      <c r="K34" s="19" t="s">
        <v>4901</v>
      </c>
      <c r="L34" s="22">
        <v>43525</v>
      </c>
      <c r="M34" s="22">
        <v>43486</v>
      </c>
      <c r="N34" s="19">
        <v>143778</v>
      </c>
      <c r="O34" s="19"/>
      <c r="P34" s="19"/>
      <c r="Q34" s="22">
        <v>43873.536469907398</v>
      </c>
      <c r="R34" s="19" t="s">
        <v>485</v>
      </c>
      <c r="S34" s="19" t="s">
        <v>486</v>
      </c>
      <c r="T34" s="19"/>
      <c r="U34" s="19"/>
      <c r="V34" s="19"/>
      <c r="W34" s="19" t="s">
        <v>545</v>
      </c>
      <c r="X34" s="19" t="s">
        <v>13</v>
      </c>
      <c r="Y34" s="19" t="s">
        <v>12</v>
      </c>
      <c r="Z34" s="19">
        <v>246.96</v>
      </c>
      <c r="AA34" s="19">
        <v>453.46</v>
      </c>
      <c r="AB34" s="19">
        <v>0</v>
      </c>
      <c r="AC34" s="19">
        <v>122.4342</v>
      </c>
      <c r="AD34" s="19">
        <v>822.85419999999999</v>
      </c>
      <c r="AE34" s="19" t="s">
        <v>14</v>
      </c>
      <c r="AF34" s="19" t="s">
        <v>11</v>
      </c>
      <c r="AG34" s="19" t="s">
        <v>488</v>
      </c>
      <c r="AH34" s="19" t="s">
        <v>4902</v>
      </c>
      <c r="AI34" s="19" t="s">
        <v>547</v>
      </c>
      <c r="AJ34" s="7" t="s">
        <v>4903</v>
      </c>
      <c r="AK34" s="7" t="s">
        <v>3422</v>
      </c>
      <c r="AL34" s="19" t="s">
        <v>535</v>
      </c>
      <c r="AM34" s="19" t="s">
        <v>4904</v>
      </c>
      <c r="AN34" s="19"/>
      <c r="AO34" s="19" t="s">
        <v>711</v>
      </c>
      <c r="AP34" s="19"/>
      <c r="AQ34" s="19"/>
      <c r="AR34" s="19"/>
      <c r="AS34" s="19" t="s">
        <v>494</v>
      </c>
      <c r="AT34" s="19" t="s">
        <v>495</v>
      </c>
      <c r="AU34" s="19" t="s">
        <v>2379</v>
      </c>
      <c r="AV34" s="22">
        <v>43874.419456018499</v>
      </c>
      <c r="AW34" s="19" t="s">
        <v>496</v>
      </c>
      <c r="AX34" s="19"/>
      <c r="AY34" s="19" t="s">
        <v>3719</v>
      </c>
      <c r="AZ34" s="22">
        <v>43878.4123958333</v>
      </c>
      <c r="BA34" s="19" t="s">
        <v>4905</v>
      </c>
      <c r="BB34" s="19" t="s">
        <v>500</v>
      </c>
      <c r="BC34" s="19"/>
      <c r="BD34" s="19"/>
      <c r="BE34" s="19"/>
      <c r="BF34" s="19" t="s">
        <v>500</v>
      </c>
      <c r="BG34" s="19"/>
      <c r="BH34" s="19"/>
      <c r="BI34" s="19"/>
    </row>
    <row r="35" spans="1:61" ht="24" customHeight="1">
      <c r="A35" s="19" t="s">
        <v>4906</v>
      </c>
      <c r="B35" s="19" t="e">
        <f>VLOOKUP(A35,欧曼5月5日!B:C,2,FALSE)</f>
        <v>#N/A</v>
      </c>
      <c r="C35" s="19"/>
      <c r="D35" s="19" t="s">
        <v>4907</v>
      </c>
      <c r="E35" s="19" t="s">
        <v>628</v>
      </c>
      <c r="F35" s="19" t="s">
        <v>480</v>
      </c>
      <c r="G35" s="19"/>
      <c r="H35" s="19" t="s">
        <v>1545</v>
      </c>
      <c r="I35" s="19" t="s">
        <v>1546</v>
      </c>
      <c r="J35" s="19" t="s">
        <v>1547</v>
      </c>
      <c r="K35" s="19" t="s">
        <v>4908</v>
      </c>
      <c r="L35" s="22">
        <v>43769</v>
      </c>
      <c r="M35" s="22">
        <v>43761</v>
      </c>
      <c r="N35" s="19">
        <v>43188</v>
      </c>
      <c r="O35" s="19"/>
      <c r="P35" s="19"/>
      <c r="Q35" s="22">
        <v>43867.417256944398</v>
      </c>
      <c r="R35" s="19" t="s">
        <v>485</v>
      </c>
      <c r="S35" s="19" t="s">
        <v>486</v>
      </c>
      <c r="T35" s="19"/>
      <c r="U35" s="19"/>
      <c r="V35" s="19"/>
      <c r="W35" s="19" t="s">
        <v>545</v>
      </c>
      <c r="X35" s="19" t="s">
        <v>38</v>
      </c>
      <c r="Y35" s="19" t="s">
        <v>95</v>
      </c>
      <c r="Z35" s="19">
        <v>246.96</v>
      </c>
      <c r="AA35" s="19">
        <v>0</v>
      </c>
      <c r="AB35" s="19">
        <v>0</v>
      </c>
      <c r="AC35" s="19">
        <v>0</v>
      </c>
      <c r="AD35" s="19">
        <v>246.96</v>
      </c>
      <c r="AE35" s="19" t="s">
        <v>14</v>
      </c>
      <c r="AF35" s="19" t="s">
        <v>11</v>
      </c>
      <c r="AG35" s="19" t="s">
        <v>488</v>
      </c>
      <c r="AH35" s="19"/>
      <c r="AI35" s="19" t="s">
        <v>547</v>
      </c>
      <c r="AJ35" s="7" t="s">
        <v>4909</v>
      </c>
      <c r="AK35" s="7" t="s">
        <v>3422</v>
      </c>
      <c r="AL35" s="19" t="s">
        <v>491</v>
      </c>
      <c r="AM35" s="19" t="s">
        <v>4910</v>
      </c>
      <c r="AN35" s="19"/>
      <c r="AO35" s="19" t="s">
        <v>646</v>
      </c>
      <c r="AP35" s="19"/>
      <c r="AQ35" s="19"/>
      <c r="AR35" s="19"/>
      <c r="AS35" s="19" t="s">
        <v>494</v>
      </c>
      <c r="AT35" s="19" t="s">
        <v>512</v>
      </c>
      <c r="AU35" s="19" t="s">
        <v>4911</v>
      </c>
      <c r="AV35" s="22">
        <v>43868.353530092601</v>
      </c>
      <c r="AW35" s="19" t="s">
        <v>496</v>
      </c>
      <c r="AX35" s="19"/>
      <c r="AY35" s="19" t="s">
        <v>3719</v>
      </c>
      <c r="AZ35" s="22">
        <v>43871.620335648098</v>
      </c>
      <c r="BA35" s="19" t="s">
        <v>4912</v>
      </c>
      <c r="BB35" s="19" t="s">
        <v>500</v>
      </c>
      <c r="BC35" s="19"/>
      <c r="BD35" s="19"/>
      <c r="BE35" s="19"/>
      <c r="BF35" s="19" t="s">
        <v>500</v>
      </c>
      <c r="BG35" s="19"/>
      <c r="BH35" s="19"/>
      <c r="BI35" s="19"/>
    </row>
    <row r="36" spans="1:61" ht="24" customHeight="1">
      <c r="A36" s="19" t="s">
        <v>4913</v>
      </c>
      <c r="B36" s="19" t="e">
        <f>VLOOKUP(A36,欧曼5月5日!B:C,2,FALSE)</f>
        <v>#N/A</v>
      </c>
      <c r="C36" s="19"/>
      <c r="D36" s="19" t="s">
        <v>4914</v>
      </c>
      <c r="E36" s="19" t="s">
        <v>1069</v>
      </c>
      <c r="F36" s="19" t="s">
        <v>480</v>
      </c>
      <c r="G36" s="19"/>
      <c r="H36" s="19" t="s">
        <v>714</v>
      </c>
      <c r="I36" s="19" t="s">
        <v>715</v>
      </c>
      <c r="J36" s="19" t="s">
        <v>716</v>
      </c>
      <c r="K36" s="19" t="s">
        <v>4915</v>
      </c>
      <c r="L36" s="22">
        <v>43892</v>
      </c>
      <c r="M36" s="22">
        <v>43837</v>
      </c>
      <c r="N36" s="19">
        <v>2753</v>
      </c>
      <c r="O36" s="19"/>
      <c r="P36" s="19"/>
      <c r="Q36" s="22">
        <v>43867.570497685199</v>
      </c>
      <c r="R36" s="19" t="s">
        <v>485</v>
      </c>
      <c r="S36" s="19" t="s">
        <v>486</v>
      </c>
      <c r="T36" s="19"/>
      <c r="U36" s="19"/>
      <c r="V36" s="19"/>
      <c r="W36" s="19" t="s">
        <v>545</v>
      </c>
      <c r="X36" s="19" t="s">
        <v>38</v>
      </c>
      <c r="Y36" s="19" t="s">
        <v>95</v>
      </c>
      <c r="Z36" s="19">
        <v>246.96</v>
      </c>
      <c r="AA36" s="19">
        <v>0</v>
      </c>
      <c r="AB36" s="19">
        <v>0</v>
      </c>
      <c r="AC36" s="19">
        <v>0</v>
      </c>
      <c r="AD36" s="19">
        <v>246.96</v>
      </c>
      <c r="AE36" s="19" t="s">
        <v>14</v>
      </c>
      <c r="AF36" s="19" t="s">
        <v>11</v>
      </c>
      <c r="AG36" s="19" t="s">
        <v>488</v>
      </c>
      <c r="AH36" s="19" t="s">
        <v>718</v>
      </c>
      <c r="AI36" s="19" t="s">
        <v>547</v>
      </c>
      <c r="AJ36" s="7" t="s">
        <v>719</v>
      </c>
      <c r="AK36" s="7" t="s">
        <v>3422</v>
      </c>
      <c r="AL36" s="19" t="s">
        <v>701</v>
      </c>
      <c r="AM36" s="19" t="s">
        <v>4916</v>
      </c>
      <c r="AN36" s="19"/>
      <c r="AO36" s="19" t="s">
        <v>694</v>
      </c>
      <c r="AP36" s="19"/>
      <c r="AQ36" s="19"/>
      <c r="AR36" s="19"/>
      <c r="AS36" s="19" t="s">
        <v>494</v>
      </c>
      <c r="AT36" s="19" t="s">
        <v>512</v>
      </c>
      <c r="AU36" s="19" t="s">
        <v>714</v>
      </c>
      <c r="AV36" s="22">
        <v>43867.819918981499</v>
      </c>
      <c r="AW36" s="19" t="s">
        <v>496</v>
      </c>
      <c r="AX36" s="19"/>
      <c r="AY36" s="19" t="s">
        <v>526</v>
      </c>
      <c r="AZ36" s="22">
        <v>43871.628715277802</v>
      </c>
      <c r="BA36" s="19" t="s">
        <v>4917</v>
      </c>
      <c r="BB36" s="19" t="s">
        <v>500</v>
      </c>
      <c r="BC36" s="19"/>
      <c r="BD36" s="19"/>
      <c r="BE36" s="19"/>
      <c r="BF36" s="19" t="s">
        <v>500</v>
      </c>
      <c r="BG36" s="19"/>
      <c r="BH36" s="19"/>
      <c r="BI36" s="19"/>
    </row>
    <row r="37" spans="1:61" ht="24" customHeight="1">
      <c r="A37" s="19" t="s">
        <v>4918</v>
      </c>
      <c r="B37" s="19" t="e">
        <f>VLOOKUP(A37,欧曼5月5日!B:C,2,FALSE)</f>
        <v>#N/A</v>
      </c>
      <c r="C37" s="19"/>
      <c r="D37" s="19" t="s">
        <v>4919</v>
      </c>
      <c r="E37" s="19" t="s">
        <v>1069</v>
      </c>
      <c r="F37" s="19" t="s">
        <v>480</v>
      </c>
      <c r="G37" s="19"/>
      <c r="H37" s="19" t="s">
        <v>714</v>
      </c>
      <c r="I37" s="19" t="s">
        <v>715</v>
      </c>
      <c r="J37" s="19" t="s">
        <v>716</v>
      </c>
      <c r="K37" s="19" t="s">
        <v>4920</v>
      </c>
      <c r="L37" s="22">
        <v>43892</v>
      </c>
      <c r="M37" s="22">
        <v>43837</v>
      </c>
      <c r="N37" s="19">
        <v>2358</v>
      </c>
      <c r="O37" s="19"/>
      <c r="P37" s="19"/>
      <c r="Q37" s="22">
        <v>43867.569282407399</v>
      </c>
      <c r="R37" s="19" t="s">
        <v>485</v>
      </c>
      <c r="S37" s="19" t="s">
        <v>486</v>
      </c>
      <c r="T37" s="19"/>
      <c r="U37" s="19"/>
      <c r="V37" s="19"/>
      <c r="W37" s="19" t="s">
        <v>545</v>
      </c>
      <c r="X37" s="19" t="s">
        <v>38</v>
      </c>
      <c r="Y37" s="19" t="s">
        <v>95</v>
      </c>
      <c r="Z37" s="19">
        <v>246.96</v>
      </c>
      <c r="AA37" s="19">
        <v>0</v>
      </c>
      <c r="AB37" s="19">
        <v>0</v>
      </c>
      <c r="AC37" s="19">
        <v>0</v>
      </c>
      <c r="AD37" s="19">
        <v>246.96</v>
      </c>
      <c r="AE37" s="19" t="s">
        <v>14</v>
      </c>
      <c r="AF37" s="19" t="s">
        <v>11</v>
      </c>
      <c r="AG37" s="19" t="s">
        <v>488</v>
      </c>
      <c r="AH37" s="19" t="s">
        <v>718</v>
      </c>
      <c r="AI37" s="19" t="s">
        <v>547</v>
      </c>
      <c r="AJ37" s="7" t="s">
        <v>719</v>
      </c>
      <c r="AK37" s="7" t="s">
        <v>3422</v>
      </c>
      <c r="AL37" s="19" t="s">
        <v>701</v>
      </c>
      <c r="AM37" s="19" t="s">
        <v>4921</v>
      </c>
      <c r="AN37" s="19"/>
      <c r="AO37" s="19" t="s">
        <v>694</v>
      </c>
      <c r="AP37" s="19"/>
      <c r="AQ37" s="19"/>
      <c r="AR37" s="19"/>
      <c r="AS37" s="19" t="s">
        <v>494</v>
      </c>
      <c r="AT37" s="19" t="s">
        <v>512</v>
      </c>
      <c r="AU37" s="19" t="s">
        <v>714</v>
      </c>
      <c r="AV37" s="22">
        <v>43867.8196412037</v>
      </c>
      <c r="AW37" s="19" t="s">
        <v>496</v>
      </c>
      <c r="AX37" s="19"/>
      <c r="AY37" s="19" t="s">
        <v>526</v>
      </c>
      <c r="AZ37" s="22">
        <v>43871.629039351901</v>
      </c>
      <c r="BA37" s="19" t="s">
        <v>4922</v>
      </c>
      <c r="BB37" s="19" t="s">
        <v>500</v>
      </c>
      <c r="BC37" s="19"/>
      <c r="BD37" s="19"/>
      <c r="BE37" s="19"/>
      <c r="BF37" s="19" t="s">
        <v>500</v>
      </c>
      <c r="BG37" s="19"/>
      <c r="BH37" s="19"/>
      <c r="BI37" s="19"/>
    </row>
    <row r="38" spans="1:61" ht="24" customHeight="1">
      <c r="A38" s="19" t="s">
        <v>4923</v>
      </c>
      <c r="B38" s="19" t="e">
        <f>VLOOKUP(A38,欧曼5月5日!B:C,2,FALSE)</f>
        <v>#N/A</v>
      </c>
      <c r="C38" s="19"/>
      <c r="D38" s="19" t="s">
        <v>4924</v>
      </c>
      <c r="E38" s="19" t="s">
        <v>1069</v>
      </c>
      <c r="F38" s="19" t="s">
        <v>480</v>
      </c>
      <c r="G38" s="19"/>
      <c r="H38" s="19" t="s">
        <v>714</v>
      </c>
      <c r="I38" s="19" t="s">
        <v>715</v>
      </c>
      <c r="J38" s="19" t="s">
        <v>716</v>
      </c>
      <c r="K38" s="19" t="s">
        <v>4925</v>
      </c>
      <c r="L38" s="22">
        <v>43892</v>
      </c>
      <c r="M38" s="22">
        <v>43837</v>
      </c>
      <c r="N38" s="19">
        <v>2579</v>
      </c>
      <c r="O38" s="19"/>
      <c r="P38" s="19"/>
      <c r="Q38" s="22">
        <v>43867.568680555603</v>
      </c>
      <c r="R38" s="19" t="s">
        <v>485</v>
      </c>
      <c r="S38" s="19" t="s">
        <v>486</v>
      </c>
      <c r="T38" s="19"/>
      <c r="U38" s="19"/>
      <c r="V38" s="19"/>
      <c r="W38" s="19" t="s">
        <v>545</v>
      </c>
      <c r="X38" s="19" t="s">
        <v>38</v>
      </c>
      <c r="Y38" s="19" t="s">
        <v>95</v>
      </c>
      <c r="Z38" s="19">
        <v>246.96</v>
      </c>
      <c r="AA38" s="19">
        <v>0</v>
      </c>
      <c r="AB38" s="19">
        <v>0</v>
      </c>
      <c r="AC38" s="19">
        <v>0</v>
      </c>
      <c r="AD38" s="19">
        <v>246.96</v>
      </c>
      <c r="AE38" s="19" t="s">
        <v>14</v>
      </c>
      <c r="AF38" s="19" t="s">
        <v>11</v>
      </c>
      <c r="AG38" s="19" t="s">
        <v>488</v>
      </c>
      <c r="AH38" s="19" t="s">
        <v>718</v>
      </c>
      <c r="AI38" s="19" t="s">
        <v>547</v>
      </c>
      <c r="AJ38" s="7" t="s">
        <v>719</v>
      </c>
      <c r="AK38" s="7" t="s">
        <v>3422</v>
      </c>
      <c r="AL38" s="19" t="s">
        <v>701</v>
      </c>
      <c r="AM38" s="19" t="s">
        <v>4926</v>
      </c>
      <c r="AN38" s="19"/>
      <c r="AO38" s="19" t="s">
        <v>694</v>
      </c>
      <c r="AP38" s="19"/>
      <c r="AQ38" s="19"/>
      <c r="AR38" s="19"/>
      <c r="AS38" s="19" t="s">
        <v>494</v>
      </c>
      <c r="AT38" s="19" t="s">
        <v>512</v>
      </c>
      <c r="AU38" s="19" t="s">
        <v>714</v>
      </c>
      <c r="AV38" s="22">
        <v>43867.819432870398</v>
      </c>
      <c r="AW38" s="19" t="s">
        <v>496</v>
      </c>
      <c r="AX38" s="19"/>
      <c r="AY38" s="19" t="s">
        <v>526</v>
      </c>
      <c r="AZ38" s="22">
        <v>43871.6008449074</v>
      </c>
      <c r="BA38" s="19" t="s">
        <v>4927</v>
      </c>
      <c r="BB38" s="19" t="s">
        <v>500</v>
      </c>
      <c r="BC38" s="19"/>
      <c r="BD38" s="19"/>
      <c r="BE38" s="19"/>
      <c r="BF38" s="19" t="s">
        <v>500</v>
      </c>
      <c r="BG38" s="19"/>
      <c r="BH38" s="19"/>
      <c r="BI38" s="19"/>
    </row>
    <row r="39" spans="1:61" ht="24" customHeight="1">
      <c r="A39" s="19" t="s">
        <v>4928</v>
      </c>
      <c r="B39" s="19" t="e">
        <f>VLOOKUP(A39,欧曼5月5日!B:C,2,FALSE)</f>
        <v>#N/A</v>
      </c>
      <c r="C39" s="19"/>
      <c r="D39" s="19" t="s">
        <v>4929</v>
      </c>
      <c r="E39" s="19" t="s">
        <v>1069</v>
      </c>
      <c r="F39" s="19" t="s">
        <v>480</v>
      </c>
      <c r="G39" s="19"/>
      <c r="H39" s="19" t="s">
        <v>714</v>
      </c>
      <c r="I39" s="19" t="s">
        <v>715</v>
      </c>
      <c r="J39" s="19" t="s">
        <v>716</v>
      </c>
      <c r="K39" s="19" t="s">
        <v>4930</v>
      </c>
      <c r="L39" s="22">
        <v>43892</v>
      </c>
      <c r="M39" s="22">
        <v>43840</v>
      </c>
      <c r="N39" s="19">
        <v>2756</v>
      </c>
      <c r="O39" s="19"/>
      <c r="P39" s="19"/>
      <c r="Q39" s="22">
        <v>43866.653298611098</v>
      </c>
      <c r="R39" s="19" t="s">
        <v>485</v>
      </c>
      <c r="S39" s="19" t="s">
        <v>486</v>
      </c>
      <c r="T39" s="19"/>
      <c r="U39" s="19"/>
      <c r="V39" s="19"/>
      <c r="W39" s="19" t="s">
        <v>545</v>
      </c>
      <c r="X39" s="19" t="s">
        <v>38</v>
      </c>
      <c r="Y39" s="19" t="s">
        <v>95</v>
      </c>
      <c r="Z39" s="19">
        <v>246.96</v>
      </c>
      <c r="AA39" s="19">
        <v>0</v>
      </c>
      <c r="AB39" s="19">
        <v>0</v>
      </c>
      <c r="AC39" s="19">
        <v>0</v>
      </c>
      <c r="AD39" s="19">
        <v>246.96</v>
      </c>
      <c r="AE39" s="19" t="s">
        <v>14</v>
      </c>
      <c r="AF39" s="19" t="s">
        <v>11</v>
      </c>
      <c r="AG39" s="19" t="s">
        <v>488</v>
      </c>
      <c r="AH39" s="19" t="s">
        <v>718</v>
      </c>
      <c r="AI39" s="19" t="s">
        <v>547</v>
      </c>
      <c r="AJ39" s="7" t="s">
        <v>719</v>
      </c>
      <c r="AK39" s="7" t="s">
        <v>3422</v>
      </c>
      <c r="AL39" s="19" t="s">
        <v>701</v>
      </c>
      <c r="AM39" s="19" t="s">
        <v>4931</v>
      </c>
      <c r="AN39" s="19"/>
      <c r="AO39" s="19" t="s">
        <v>694</v>
      </c>
      <c r="AP39" s="19"/>
      <c r="AQ39" s="19"/>
      <c r="AR39" s="19"/>
      <c r="AS39" s="19" t="s">
        <v>494</v>
      </c>
      <c r="AT39" s="19" t="s">
        <v>512</v>
      </c>
      <c r="AU39" s="19" t="s">
        <v>714</v>
      </c>
      <c r="AV39" s="22">
        <v>43867.818877314799</v>
      </c>
      <c r="AW39" s="19" t="s">
        <v>496</v>
      </c>
      <c r="AX39" s="19"/>
      <c r="AY39" s="19" t="s">
        <v>526</v>
      </c>
      <c r="AZ39" s="22">
        <v>43871.629363425898</v>
      </c>
      <c r="BA39" s="19" t="s">
        <v>4932</v>
      </c>
      <c r="BB39" s="19" t="s">
        <v>500</v>
      </c>
      <c r="BC39" s="19"/>
      <c r="BD39" s="19"/>
      <c r="BE39" s="19"/>
      <c r="BF39" s="19" t="s">
        <v>500</v>
      </c>
      <c r="BG39" s="19"/>
      <c r="BH39" s="19"/>
      <c r="BI39" s="19"/>
    </row>
    <row r="40" spans="1:61" ht="24" customHeight="1">
      <c r="A40" s="19" t="s">
        <v>4933</v>
      </c>
      <c r="B40" s="19" t="e">
        <f>VLOOKUP(A40,欧曼5月5日!B:C,2,FALSE)</f>
        <v>#N/A</v>
      </c>
      <c r="C40" s="19"/>
      <c r="D40" s="19" t="s">
        <v>4934</v>
      </c>
      <c r="E40" s="19" t="s">
        <v>1069</v>
      </c>
      <c r="F40" s="19" t="s">
        <v>480</v>
      </c>
      <c r="G40" s="19"/>
      <c r="H40" s="19" t="s">
        <v>714</v>
      </c>
      <c r="I40" s="19" t="s">
        <v>715</v>
      </c>
      <c r="J40" s="19" t="s">
        <v>716</v>
      </c>
      <c r="K40" s="19" t="s">
        <v>4935</v>
      </c>
      <c r="L40" s="22">
        <v>43892</v>
      </c>
      <c r="M40" s="22">
        <v>43837</v>
      </c>
      <c r="N40" s="19">
        <v>2893</v>
      </c>
      <c r="O40" s="19"/>
      <c r="P40" s="19"/>
      <c r="Q40" s="22">
        <v>43866.6484375</v>
      </c>
      <c r="R40" s="19" t="s">
        <v>485</v>
      </c>
      <c r="S40" s="19" t="s">
        <v>486</v>
      </c>
      <c r="T40" s="19"/>
      <c r="U40" s="19"/>
      <c r="V40" s="19"/>
      <c r="W40" s="19" t="s">
        <v>545</v>
      </c>
      <c r="X40" s="19" t="s">
        <v>38</v>
      </c>
      <c r="Y40" s="19" t="s">
        <v>95</v>
      </c>
      <c r="Z40" s="19">
        <v>246.96</v>
      </c>
      <c r="AA40" s="19">
        <v>0</v>
      </c>
      <c r="AB40" s="19">
        <v>0</v>
      </c>
      <c r="AC40" s="19">
        <v>0</v>
      </c>
      <c r="AD40" s="19">
        <v>246.96</v>
      </c>
      <c r="AE40" s="19" t="s">
        <v>14</v>
      </c>
      <c r="AF40" s="19" t="s">
        <v>11</v>
      </c>
      <c r="AG40" s="19" t="s">
        <v>488</v>
      </c>
      <c r="AH40" s="19" t="s">
        <v>718</v>
      </c>
      <c r="AI40" s="19" t="s">
        <v>547</v>
      </c>
      <c r="AJ40" s="7" t="s">
        <v>719</v>
      </c>
      <c r="AK40" s="7" t="s">
        <v>3422</v>
      </c>
      <c r="AL40" s="19" t="s">
        <v>701</v>
      </c>
      <c r="AM40" s="19" t="s">
        <v>4936</v>
      </c>
      <c r="AN40" s="19"/>
      <c r="AO40" s="19" t="s">
        <v>694</v>
      </c>
      <c r="AP40" s="19"/>
      <c r="AQ40" s="19"/>
      <c r="AR40" s="19"/>
      <c r="AS40" s="19" t="s">
        <v>494</v>
      </c>
      <c r="AT40" s="19" t="s">
        <v>512</v>
      </c>
      <c r="AU40" s="19" t="s">
        <v>714</v>
      </c>
      <c r="AV40" s="22">
        <v>43867.818819444401</v>
      </c>
      <c r="AW40" s="19" t="s">
        <v>496</v>
      </c>
      <c r="AX40" s="19"/>
      <c r="AY40" s="19" t="s">
        <v>526</v>
      </c>
      <c r="AZ40" s="22">
        <v>43871.6297569444</v>
      </c>
      <c r="BA40" s="19" t="s">
        <v>4937</v>
      </c>
      <c r="BB40" s="19" t="s">
        <v>500</v>
      </c>
      <c r="BC40" s="19"/>
      <c r="BD40" s="19"/>
      <c r="BE40" s="19"/>
      <c r="BF40" s="19" t="s">
        <v>500</v>
      </c>
      <c r="BG40" s="19"/>
      <c r="BH40" s="19"/>
      <c r="BI40" s="19"/>
    </row>
    <row r="41" spans="1:61" ht="24" customHeight="1">
      <c r="A41" s="19" t="s">
        <v>4938</v>
      </c>
      <c r="B41" s="19" t="e">
        <f>VLOOKUP(A41,欧曼5月5日!B:C,2,FALSE)</f>
        <v>#N/A</v>
      </c>
      <c r="C41" s="19"/>
      <c r="D41" s="19" t="s">
        <v>4939</v>
      </c>
      <c r="E41" s="19" t="s">
        <v>1069</v>
      </c>
      <c r="F41" s="19" t="s">
        <v>480</v>
      </c>
      <c r="G41" s="19"/>
      <c r="H41" s="19" t="s">
        <v>714</v>
      </c>
      <c r="I41" s="19" t="s">
        <v>715</v>
      </c>
      <c r="J41" s="19" t="s">
        <v>716</v>
      </c>
      <c r="K41" s="19" t="s">
        <v>4940</v>
      </c>
      <c r="L41" s="22">
        <v>43892</v>
      </c>
      <c r="M41" s="22">
        <v>43837</v>
      </c>
      <c r="N41" s="19">
        <v>2352</v>
      </c>
      <c r="O41" s="19"/>
      <c r="P41" s="19"/>
      <c r="Q41" s="22">
        <v>43866.647592592599</v>
      </c>
      <c r="R41" s="19" t="s">
        <v>485</v>
      </c>
      <c r="S41" s="19" t="s">
        <v>486</v>
      </c>
      <c r="T41" s="19"/>
      <c r="U41" s="19"/>
      <c r="V41" s="19"/>
      <c r="W41" s="19" t="s">
        <v>545</v>
      </c>
      <c r="X41" s="19" t="s">
        <v>38</v>
      </c>
      <c r="Y41" s="19" t="s">
        <v>95</v>
      </c>
      <c r="Z41" s="19">
        <v>246.96</v>
      </c>
      <c r="AA41" s="19">
        <v>0</v>
      </c>
      <c r="AB41" s="19">
        <v>0</v>
      </c>
      <c r="AC41" s="19">
        <v>0</v>
      </c>
      <c r="AD41" s="19">
        <v>246.96</v>
      </c>
      <c r="AE41" s="19" t="s">
        <v>14</v>
      </c>
      <c r="AF41" s="19" t="s">
        <v>11</v>
      </c>
      <c r="AG41" s="19" t="s">
        <v>488</v>
      </c>
      <c r="AH41" s="19" t="s">
        <v>718</v>
      </c>
      <c r="AI41" s="19" t="s">
        <v>547</v>
      </c>
      <c r="AJ41" s="7" t="s">
        <v>719</v>
      </c>
      <c r="AK41" s="7" t="s">
        <v>3422</v>
      </c>
      <c r="AL41" s="19" t="s">
        <v>701</v>
      </c>
      <c r="AM41" s="19" t="s">
        <v>4941</v>
      </c>
      <c r="AN41" s="19"/>
      <c r="AO41" s="19" t="s">
        <v>694</v>
      </c>
      <c r="AP41" s="19"/>
      <c r="AQ41" s="19"/>
      <c r="AR41" s="19"/>
      <c r="AS41" s="19" t="s">
        <v>494</v>
      </c>
      <c r="AT41" s="19" t="s">
        <v>512</v>
      </c>
      <c r="AU41" s="19" t="s">
        <v>714</v>
      </c>
      <c r="AV41" s="22">
        <v>43867.818634259304</v>
      </c>
      <c r="AW41" s="19" t="s">
        <v>496</v>
      </c>
      <c r="AX41" s="19"/>
      <c r="AY41" s="19" t="s">
        <v>526</v>
      </c>
      <c r="AZ41" s="22">
        <v>43871.630856481497</v>
      </c>
      <c r="BA41" s="19" t="s">
        <v>4942</v>
      </c>
      <c r="BB41" s="19" t="s">
        <v>500</v>
      </c>
      <c r="BC41" s="19"/>
      <c r="BD41" s="19"/>
      <c r="BE41" s="19"/>
      <c r="BF41" s="19" t="s">
        <v>500</v>
      </c>
      <c r="BG41" s="19"/>
      <c r="BH41" s="19"/>
      <c r="BI41" s="19"/>
    </row>
    <row r="42" spans="1:61" ht="24" customHeight="1">
      <c r="A42" s="19" t="s">
        <v>4943</v>
      </c>
      <c r="B42" s="19" t="e">
        <f>VLOOKUP(A42,欧曼5月5日!B:C,2,FALSE)</f>
        <v>#N/A</v>
      </c>
      <c r="C42" s="19"/>
      <c r="D42" s="19" t="s">
        <v>4944</v>
      </c>
      <c r="E42" s="19" t="s">
        <v>1069</v>
      </c>
      <c r="F42" s="19" t="s">
        <v>480</v>
      </c>
      <c r="G42" s="19"/>
      <c r="H42" s="19" t="s">
        <v>714</v>
      </c>
      <c r="I42" s="19" t="s">
        <v>715</v>
      </c>
      <c r="J42" s="19" t="s">
        <v>716</v>
      </c>
      <c r="K42" s="19" t="s">
        <v>4945</v>
      </c>
      <c r="L42" s="22">
        <v>43892</v>
      </c>
      <c r="M42" s="22">
        <v>43837</v>
      </c>
      <c r="N42" s="19">
        <v>2943</v>
      </c>
      <c r="O42" s="19"/>
      <c r="P42" s="19"/>
      <c r="Q42" s="22">
        <v>43866.646597222199</v>
      </c>
      <c r="R42" s="19" t="s">
        <v>485</v>
      </c>
      <c r="S42" s="19" t="s">
        <v>486</v>
      </c>
      <c r="T42" s="19"/>
      <c r="U42" s="19"/>
      <c r="V42" s="19"/>
      <c r="W42" s="19" t="s">
        <v>545</v>
      </c>
      <c r="X42" s="19" t="s">
        <v>38</v>
      </c>
      <c r="Y42" s="19" t="s">
        <v>95</v>
      </c>
      <c r="Z42" s="19">
        <v>246.96</v>
      </c>
      <c r="AA42" s="19">
        <v>0</v>
      </c>
      <c r="AB42" s="19">
        <v>0</v>
      </c>
      <c r="AC42" s="19">
        <v>0</v>
      </c>
      <c r="AD42" s="19">
        <v>246.96</v>
      </c>
      <c r="AE42" s="19" t="s">
        <v>14</v>
      </c>
      <c r="AF42" s="19" t="s">
        <v>11</v>
      </c>
      <c r="AG42" s="19" t="s">
        <v>488</v>
      </c>
      <c r="AH42" s="19" t="s">
        <v>718</v>
      </c>
      <c r="AI42" s="19" t="s">
        <v>547</v>
      </c>
      <c r="AJ42" s="7" t="s">
        <v>719</v>
      </c>
      <c r="AK42" s="7" t="s">
        <v>3422</v>
      </c>
      <c r="AL42" s="19" t="s">
        <v>701</v>
      </c>
      <c r="AM42" s="19" t="s">
        <v>4946</v>
      </c>
      <c r="AN42" s="19"/>
      <c r="AO42" s="19" t="s">
        <v>694</v>
      </c>
      <c r="AP42" s="19"/>
      <c r="AQ42" s="19"/>
      <c r="AR42" s="19"/>
      <c r="AS42" s="19" t="s">
        <v>494</v>
      </c>
      <c r="AT42" s="19" t="s">
        <v>512</v>
      </c>
      <c r="AU42" s="19" t="s">
        <v>714</v>
      </c>
      <c r="AV42" s="22">
        <v>43867.818564814799</v>
      </c>
      <c r="AW42" s="19" t="s">
        <v>496</v>
      </c>
      <c r="AX42" s="19"/>
      <c r="AY42" s="19" t="s">
        <v>526</v>
      </c>
      <c r="AZ42" s="22">
        <v>43871.631203703699</v>
      </c>
      <c r="BA42" s="19" t="s">
        <v>4947</v>
      </c>
      <c r="BB42" s="19" t="s">
        <v>500</v>
      </c>
      <c r="BC42" s="19"/>
      <c r="BD42" s="19"/>
      <c r="BE42" s="19"/>
      <c r="BF42" s="19" t="s">
        <v>500</v>
      </c>
      <c r="BG42" s="19"/>
      <c r="BH42" s="19"/>
      <c r="BI42" s="19"/>
    </row>
    <row r="43" spans="1:61" ht="24" customHeight="1">
      <c r="A43" s="19" t="s">
        <v>4948</v>
      </c>
      <c r="B43" s="19" t="e">
        <f>VLOOKUP(A43,欧曼5月5日!B:C,2,FALSE)</f>
        <v>#N/A</v>
      </c>
      <c r="C43" s="19"/>
      <c r="D43" s="19" t="s">
        <v>4949</v>
      </c>
      <c r="E43" s="19" t="s">
        <v>479</v>
      </c>
      <c r="F43" s="19" t="s">
        <v>480</v>
      </c>
      <c r="G43" s="19"/>
      <c r="H43" s="19" t="s">
        <v>714</v>
      </c>
      <c r="I43" s="19" t="s">
        <v>715</v>
      </c>
      <c r="J43" s="19" t="s">
        <v>716</v>
      </c>
      <c r="K43" s="19" t="s">
        <v>4950</v>
      </c>
      <c r="L43" s="22">
        <v>43558</v>
      </c>
      <c r="M43" s="22">
        <v>43390</v>
      </c>
      <c r="N43" s="19">
        <v>93668</v>
      </c>
      <c r="O43" s="19"/>
      <c r="P43" s="19"/>
      <c r="Q43" s="22">
        <v>43866.478622685201</v>
      </c>
      <c r="R43" s="19" t="s">
        <v>485</v>
      </c>
      <c r="S43" s="19" t="s">
        <v>486</v>
      </c>
      <c r="T43" s="19"/>
      <c r="U43" s="19"/>
      <c r="V43" s="19"/>
      <c r="W43" s="19" t="s">
        <v>545</v>
      </c>
      <c r="X43" s="19" t="s">
        <v>38</v>
      </c>
      <c r="Y43" s="19" t="s">
        <v>37</v>
      </c>
      <c r="Z43" s="19">
        <v>246.96</v>
      </c>
      <c r="AA43" s="19">
        <v>0</v>
      </c>
      <c r="AB43" s="19">
        <v>0</v>
      </c>
      <c r="AC43" s="19">
        <v>0</v>
      </c>
      <c r="AD43" s="19">
        <v>246.96</v>
      </c>
      <c r="AE43" s="19" t="s">
        <v>14</v>
      </c>
      <c r="AF43" s="19" t="s">
        <v>11</v>
      </c>
      <c r="AG43" s="19" t="s">
        <v>488</v>
      </c>
      <c r="AH43" s="19" t="s">
        <v>718</v>
      </c>
      <c r="AI43" s="19" t="s">
        <v>547</v>
      </c>
      <c r="AJ43" s="7" t="s">
        <v>719</v>
      </c>
      <c r="AK43" s="7" t="s">
        <v>3422</v>
      </c>
      <c r="AL43" s="19" t="s">
        <v>665</v>
      </c>
      <c r="AM43" s="19" t="s">
        <v>4951</v>
      </c>
      <c r="AN43" s="19"/>
      <c r="AO43" s="19" t="s">
        <v>694</v>
      </c>
      <c r="AP43" s="19"/>
      <c r="AQ43" s="19"/>
      <c r="AR43" s="19"/>
      <c r="AS43" s="19" t="s">
        <v>494</v>
      </c>
      <c r="AT43" s="19" t="s">
        <v>512</v>
      </c>
      <c r="AU43" s="19" t="s">
        <v>714</v>
      </c>
      <c r="AV43" s="22">
        <v>43867.434722222199</v>
      </c>
      <c r="AW43" s="19" t="s">
        <v>496</v>
      </c>
      <c r="AX43" s="19"/>
      <c r="AY43" s="19" t="s">
        <v>526</v>
      </c>
      <c r="AZ43" s="22">
        <v>43871.535937499997</v>
      </c>
      <c r="BA43" s="19" t="s">
        <v>4952</v>
      </c>
      <c r="BB43" s="19" t="s">
        <v>500</v>
      </c>
      <c r="BC43" s="19"/>
      <c r="BD43" s="19"/>
      <c r="BE43" s="19"/>
      <c r="BF43" s="19" t="s">
        <v>500</v>
      </c>
      <c r="BG43" s="19"/>
      <c r="BH43" s="19"/>
      <c r="BI43" s="19"/>
    </row>
    <row r="44" spans="1:61" ht="24" customHeight="1">
      <c r="A44" s="19" t="s">
        <v>4953</v>
      </c>
      <c r="B44" s="19" t="e">
        <f>VLOOKUP(A44,欧曼5月5日!B:C,2,FALSE)</f>
        <v>#N/A</v>
      </c>
      <c r="C44" s="19"/>
      <c r="D44" s="19" t="s">
        <v>4954</v>
      </c>
      <c r="E44" s="19" t="s">
        <v>479</v>
      </c>
      <c r="F44" s="19" t="s">
        <v>480</v>
      </c>
      <c r="G44" s="19"/>
      <c r="H44" s="19" t="s">
        <v>714</v>
      </c>
      <c r="I44" s="19" t="s">
        <v>715</v>
      </c>
      <c r="J44" s="19" t="s">
        <v>716</v>
      </c>
      <c r="K44" s="19" t="s">
        <v>4955</v>
      </c>
      <c r="L44" s="22">
        <v>43641</v>
      </c>
      <c r="M44" s="22">
        <v>43628</v>
      </c>
      <c r="N44" s="19">
        <v>82057</v>
      </c>
      <c r="O44" s="19"/>
      <c r="P44" s="19"/>
      <c r="Q44" s="22">
        <v>43866.450011574103</v>
      </c>
      <c r="R44" s="19" t="s">
        <v>485</v>
      </c>
      <c r="S44" s="19" t="s">
        <v>486</v>
      </c>
      <c r="T44" s="19"/>
      <c r="U44" s="19"/>
      <c r="V44" s="19"/>
      <c r="W44" s="19" t="s">
        <v>545</v>
      </c>
      <c r="X44" s="19" t="s">
        <v>38</v>
      </c>
      <c r="Y44" s="19" t="s">
        <v>95</v>
      </c>
      <c r="Z44" s="19">
        <v>246.96</v>
      </c>
      <c r="AA44" s="19">
        <v>0</v>
      </c>
      <c r="AB44" s="19">
        <v>0</v>
      </c>
      <c r="AC44" s="19">
        <v>0</v>
      </c>
      <c r="AD44" s="19">
        <v>246.96</v>
      </c>
      <c r="AE44" s="19" t="s">
        <v>14</v>
      </c>
      <c r="AF44" s="19" t="s">
        <v>11</v>
      </c>
      <c r="AG44" s="19" t="s">
        <v>488</v>
      </c>
      <c r="AH44" s="19" t="s">
        <v>718</v>
      </c>
      <c r="AI44" s="19" t="s">
        <v>547</v>
      </c>
      <c r="AJ44" s="7" t="s">
        <v>719</v>
      </c>
      <c r="AK44" s="7" t="s">
        <v>3422</v>
      </c>
      <c r="AL44" s="19" t="s">
        <v>535</v>
      </c>
      <c r="AM44" s="19" t="s">
        <v>4956</v>
      </c>
      <c r="AN44" s="19"/>
      <c r="AO44" s="19" t="s">
        <v>694</v>
      </c>
      <c r="AP44" s="19"/>
      <c r="AQ44" s="19"/>
      <c r="AR44" s="19"/>
      <c r="AS44" s="19" t="s">
        <v>494</v>
      </c>
      <c r="AT44" s="19" t="s">
        <v>512</v>
      </c>
      <c r="AU44" s="19" t="s">
        <v>714</v>
      </c>
      <c r="AV44" s="22">
        <v>43867.434548611098</v>
      </c>
      <c r="AW44" s="19" t="s">
        <v>496</v>
      </c>
      <c r="AX44" s="19"/>
      <c r="AY44" s="19" t="s">
        <v>526</v>
      </c>
      <c r="AZ44" s="22">
        <v>43871.64</v>
      </c>
      <c r="BA44" s="19" t="s">
        <v>4957</v>
      </c>
      <c r="BB44" s="19" t="s">
        <v>500</v>
      </c>
      <c r="BC44" s="19"/>
      <c r="BD44" s="19"/>
      <c r="BE44" s="19"/>
      <c r="BF44" s="19" t="s">
        <v>500</v>
      </c>
      <c r="BG44" s="19"/>
      <c r="BH44" s="19"/>
      <c r="BI44" s="19"/>
    </row>
    <row r="45" spans="1:61" ht="24" customHeight="1">
      <c r="A45" s="19" t="s">
        <v>4958</v>
      </c>
      <c r="B45" s="19" t="e">
        <f>VLOOKUP(A45,欧曼5月5日!B:C,2,FALSE)</f>
        <v>#N/A</v>
      </c>
      <c r="C45" s="19"/>
      <c r="D45" s="19" t="s">
        <v>4959</v>
      </c>
      <c r="E45" s="19" t="s">
        <v>1069</v>
      </c>
      <c r="F45" s="19" t="s">
        <v>480</v>
      </c>
      <c r="G45" s="19">
        <v>1</v>
      </c>
      <c r="H45" s="19" t="s">
        <v>714</v>
      </c>
      <c r="I45" s="19" t="s">
        <v>715</v>
      </c>
      <c r="J45" s="19" t="s">
        <v>716</v>
      </c>
      <c r="K45" s="19" t="s">
        <v>4960</v>
      </c>
      <c r="L45" s="22">
        <v>43892</v>
      </c>
      <c r="M45" s="22">
        <v>43837</v>
      </c>
      <c r="N45" s="19">
        <v>2508</v>
      </c>
      <c r="O45" s="19"/>
      <c r="P45" s="19"/>
      <c r="Q45" s="22">
        <v>43865.609085648102</v>
      </c>
      <c r="R45" s="19" t="s">
        <v>485</v>
      </c>
      <c r="S45" s="19" t="s">
        <v>486</v>
      </c>
      <c r="T45" s="19"/>
      <c r="U45" s="19"/>
      <c r="V45" s="19"/>
      <c r="W45" s="19" t="s">
        <v>545</v>
      </c>
      <c r="X45" s="19" t="s">
        <v>38</v>
      </c>
      <c r="Y45" s="19" t="s">
        <v>95</v>
      </c>
      <c r="Z45" s="19">
        <v>246.96</v>
      </c>
      <c r="AA45" s="19">
        <v>0</v>
      </c>
      <c r="AB45" s="19">
        <v>0</v>
      </c>
      <c r="AC45" s="19">
        <v>0</v>
      </c>
      <c r="AD45" s="19">
        <v>246.96</v>
      </c>
      <c r="AE45" s="19" t="s">
        <v>14</v>
      </c>
      <c r="AF45" s="19" t="s">
        <v>11</v>
      </c>
      <c r="AG45" s="19" t="s">
        <v>488</v>
      </c>
      <c r="AH45" s="19" t="s">
        <v>718</v>
      </c>
      <c r="AI45" s="19" t="s">
        <v>547</v>
      </c>
      <c r="AJ45" s="7" t="s">
        <v>719</v>
      </c>
      <c r="AK45" s="7" t="s">
        <v>3422</v>
      </c>
      <c r="AL45" s="19" t="s">
        <v>701</v>
      </c>
      <c r="AM45" s="19" t="s">
        <v>4961</v>
      </c>
      <c r="AN45" s="19"/>
      <c r="AO45" s="19" t="s">
        <v>694</v>
      </c>
      <c r="AP45" s="19"/>
      <c r="AQ45" s="19"/>
      <c r="AR45" s="19" t="s">
        <v>4962</v>
      </c>
      <c r="AS45" s="19" t="s">
        <v>494</v>
      </c>
      <c r="AT45" s="19" t="s">
        <v>512</v>
      </c>
      <c r="AU45" s="19" t="s">
        <v>714</v>
      </c>
      <c r="AV45" s="22">
        <v>43866.8270486111</v>
      </c>
      <c r="AW45" s="19" t="s">
        <v>496</v>
      </c>
      <c r="AX45" s="19"/>
      <c r="AY45" s="19" t="s">
        <v>3278</v>
      </c>
      <c r="AZ45" s="22">
        <v>43873.363923611098</v>
      </c>
      <c r="BA45" s="19" t="s">
        <v>4963</v>
      </c>
      <c r="BB45" s="19" t="s">
        <v>500</v>
      </c>
      <c r="BC45" s="19"/>
      <c r="BD45" s="19"/>
      <c r="BE45" s="19"/>
      <c r="BF45" s="19" t="s">
        <v>500</v>
      </c>
      <c r="BG45" s="19"/>
      <c r="BH45" s="19"/>
      <c r="BI45" s="19"/>
    </row>
    <row r="46" spans="1:61" ht="24" customHeight="1">
      <c r="A46" s="19" t="s">
        <v>4964</v>
      </c>
      <c r="B46" s="19" t="e">
        <f>VLOOKUP(A46,欧曼5月5日!B:C,2,FALSE)</f>
        <v>#N/A</v>
      </c>
      <c r="C46" s="19"/>
      <c r="D46" s="19" t="s">
        <v>4965</v>
      </c>
      <c r="E46" s="19" t="s">
        <v>1069</v>
      </c>
      <c r="F46" s="19" t="s">
        <v>480</v>
      </c>
      <c r="G46" s="19">
        <v>1</v>
      </c>
      <c r="H46" s="19" t="s">
        <v>714</v>
      </c>
      <c r="I46" s="19" t="s">
        <v>715</v>
      </c>
      <c r="J46" s="19" t="s">
        <v>716</v>
      </c>
      <c r="K46" s="19" t="s">
        <v>4966</v>
      </c>
      <c r="L46" s="22">
        <v>43892</v>
      </c>
      <c r="M46" s="22">
        <v>43837</v>
      </c>
      <c r="N46" s="19">
        <v>2503</v>
      </c>
      <c r="O46" s="19"/>
      <c r="P46" s="19"/>
      <c r="Q46" s="22">
        <v>43865.4978819444</v>
      </c>
      <c r="R46" s="19" t="s">
        <v>485</v>
      </c>
      <c r="S46" s="19" t="s">
        <v>486</v>
      </c>
      <c r="T46" s="19"/>
      <c r="U46" s="19"/>
      <c r="V46" s="19"/>
      <c r="W46" s="19" t="s">
        <v>545</v>
      </c>
      <c r="X46" s="19" t="s">
        <v>38</v>
      </c>
      <c r="Y46" s="19" t="s">
        <v>95</v>
      </c>
      <c r="Z46" s="19">
        <v>246.96</v>
      </c>
      <c r="AA46" s="19">
        <v>0</v>
      </c>
      <c r="AB46" s="19">
        <v>0</v>
      </c>
      <c r="AC46" s="19">
        <v>0</v>
      </c>
      <c r="AD46" s="19">
        <v>246.96</v>
      </c>
      <c r="AE46" s="19" t="s">
        <v>14</v>
      </c>
      <c r="AF46" s="19" t="s">
        <v>11</v>
      </c>
      <c r="AG46" s="19" t="s">
        <v>488</v>
      </c>
      <c r="AH46" s="19" t="s">
        <v>718</v>
      </c>
      <c r="AI46" s="19" t="s">
        <v>547</v>
      </c>
      <c r="AJ46" s="7" t="s">
        <v>719</v>
      </c>
      <c r="AK46" s="7" t="s">
        <v>3422</v>
      </c>
      <c r="AL46" s="19" t="s">
        <v>701</v>
      </c>
      <c r="AM46" s="19" t="s">
        <v>4967</v>
      </c>
      <c r="AN46" s="19"/>
      <c r="AO46" s="19" t="s">
        <v>694</v>
      </c>
      <c r="AP46" s="19"/>
      <c r="AQ46" s="19"/>
      <c r="AR46" s="19" t="s">
        <v>4962</v>
      </c>
      <c r="AS46" s="19" t="s">
        <v>494</v>
      </c>
      <c r="AT46" s="19" t="s">
        <v>512</v>
      </c>
      <c r="AU46" s="19" t="s">
        <v>714</v>
      </c>
      <c r="AV46" s="22">
        <v>43866.826493055603</v>
      </c>
      <c r="AW46" s="19" t="s">
        <v>496</v>
      </c>
      <c r="AX46" s="19"/>
      <c r="AY46" s="19" t="s">
        <v>3278</v>
      </c>
      <c r="AZ46" s="22">
        <v>43873.364328703698</v>
      </c>
      <c r="BA46" s="19" t="s">
        <v>4968</v>
      </c>
      <c r="BB46" s="19" t="s">
        <v>500</v>
      </c>
      <c r="BC46" s="19"/>
      <c r="BD46" s="19"/>
      <c r="BE46" s="19"/>
      <c r="BF46" s="19" t="s">
        <v>500</v>
      </c>
      <c r="BG46" s="19"/>
      <c r="BH46" s="19"/>
      <c r="BI46" s="19"/>
    </row>
    <row r="47" spans="1:61" ht="24" customHeight="1">
      <c r="A47" s="19" t="s">
        <v>4969</v>
      </c>
      <c r="B47" s="19" t="e">
        <f>VLOOKUP(A47,欧曼5月5日!B:C,2,FALSE)</f>
        <v>#N/A</v>
      </c>
      <c r="C47" s="19"/>
      <c r="D47" s="19" t="s">
        <v>4970</v>
      </c>
      <c r="E47" s="19" t="s">
        <v>1069</v>
      </c>
      <c r="F47" s="19" t="s">
        <v>480</v>
      </c>
      <c r="G47" s="19">
        <v>1</v>
      </c>
      <c r="H47" s="19" t="s">
        <v>714</v>
      </c>
      <c r="I47" s="19" t="s">
        <v>715</v>
      </c>
      <c r="J47" s="19" t="s">
        <v>716</v>
      </c>
      <c r="K47" s="19" t="s">
        <v>4971</v>
      </c>
      <c r="L47" s="22">
        <v>43892</v>
      </c>
      <c r="M47" s="22">
        <v>43837</v>
      </c>
      <c r="N47" s="19">
        <v>2501</v>
      </c>
      <c r="O47" s="19"/>
      <c r="P47" s="19"/>
      <c r="Q47" s="22">
        <v>43865.470555555599</v>
      </c>
      <c r="R47" s="19" t="s">
        <v>485</v>
      </c>
      <c r="S47" s="19" t="s">
        <v>486</v>
      </c>
      <c r="T47" s="19"/>
      <c r="U47" s="19"/>
      <c r="V47" s="19"/>
      <c r="W47" s="19" t="s">
        <v>545</v>
      </c>
      <c r="X47" s="19" t="s">
        <v>38</v>
      </c>
      <c r="Y47" s="19" t="s">
        <v>95</v>
      </c>
      <c r="Z47" s="19">
        <v>246.96</v>
      </c>
      <c r="AA47" s="19">
        <v>0</v>
      </c>
      <c r="AB47" s="19">
        <v>0</v>
      </c>
      <c r="AC47" s="19">
        <v>0</v>
      </c>
      <c r="AD47" s="19">
        <v>246.96</v>
      </c>
      <c r="AE47" s="19" t="s">
        <v>14</v>
      </c>
      <c r="AF47" s="19" t="s">
        <v>11</v>
      </c>
      <c r="AG47" s="19" t="s">
        <v>488</v>
      </c>
      <c r="AH47" s="19" t="s">
        <v>718</v>
      </c>
      <c r="AI47" s="19" t="s">
        <v>547</v>
      </c>
      <c r="AJ47" s="7" t="s">
        <v>719</v>
      </c>
      <c r="AK47" s="7" t="s">
        <v>3422</v>
      </c>
      <c r="AL47" s="19" t="s">
        <v>701</v>
      </c>
      <c r="AM47" s="19" t="s">
        <v>4972</v>
      </c>
      <c r="AN47" s="19"/>
      <c r="AO47" s="19" t="s">
        <v>694</v>
      </c>
      <c r="AP47" s="19"/>
      <c r="AQ47" s="19"/>
      <c r="AR47" s="19" t="s">
        <v>4962</v>
      </c>
      <c r="AS47" s="19" t="s">
        <v>494</v>
      </c>
      <c r="AT47" s="19" t="s">
        <v>512</v>
      </c>
      <c r="AU47" s="19" t="s">
        <v>714</v>
      </c>
      <c r="AV47" s="22">
        <v>43866.826400462996</v>
      </c>
      <c r="AW47" s="19" t="s">
        <v>496</v>
      </c>
      <c r="AX47" s="19"/>
      <c r="AY47" s="19" t="s">
        <v>3278</v>
      </c>
      <c r="AZ47" s="22">
        <v>43873.364791666703</v>
      </c>
      <c r="BA47" s="19" t="s">
        <v>4973</v>
      </c>
      <c r="BB47" s="19" t="s">
        <v>500</v>
      </c>
      <c r="BC47" s="19"/>
      <c r="BD47" s="19"/>
      <c r="BE47" s="19"/>
      <c r="BF47" s="19" t="s">
        <v>500</v>
      </c>
      <c r="BG47" s="19"/>
      <c r="BH47" s="19"/>
      <c r="BI47" s="19"/>
    </row>
    <row r="48" spans="1:61" ht="24" customHeight="1">
      <c r="A48" s="19" t="s">
        <v>4974</v>
      </c>
      <c r="B48" s="19" t="e">
        <f>VLOOKUP(A48,欧曼5月5日!B:C,2,FALSE)</f>
        <v>#N/A</v>
      </c>
      <c r="C48" s="19"/>
      <c r="D48" s="19" t="s">
        <v>4975</v>
      </c>
      <c r="E48" s="19" t="s">
        <v>479</v>
      </c>
      <c r="F48" s="19" t="s">
        <v>480</v>
      </c>
      <c r="G48" s="19"/>
      <c r="H48" s="19" t="s">
        <v>1971</v>
      </c>
      <c r="I48" s="19" t="s">
        <v>1972</v>
      </c>
      <c r="J48" s="19" t="s">
        <v>1973</v>
      </c>
      <c r="K48" s="19" t="s">
        <v>4976</v>
      </c>
      <c r="L48" s="22">
        <v>43319</v>
      </c>
      <c r="M48" s="22">
        <v>43296</v>
      </c>
      <c r="N48" s="19">
        <v>245971</v>
      </c>
      <c r="O48" s="19"/>
      <c r="P48" s="19"/>
      <c r="Q48" s="22">
        <v>43849.450601851902</v>
      </c>
      <c r="R48" s="19" t="s">
        <v>485</v>
      </c>
      <c r="S48" s="19" t="s">
        <v>486</v>
      </c>
      <c r="T48" s="19" t="s">
        <v>3101</v>
      </c>
      <c r="U48" s="19"/>
      <c r="V48" s="19"/>
      <c r="W48" s="19" t="s">
        <v>564</v>
      </c>
      <c r="X48" s="19" t="s">
        <v>38</v>
      </c>
      <c r="Y48" s="19" t="s">
        <v>150</v>
      </c>
      <c r="Z48" s="19">
        <v>95.76</v>
      </c>
      <c r="AA48" s="19">
        <v>2507</v>
      </c>
      <c r="AB48" s="19">
        <v>0</v>
      </c>
      <c r="AC48" s="19">
        <v>676.89</v>
      </c>
      <c r="AD48" s="19">
        <v>3279.65</v>
      </c>
      <c r="AE48" s="19" t="s">
        <v>14</v>
      </c>
      <c r="AF48" s="19" t="s">
        <v>11</v>
      </c>
      <c r="AG48" s="19" t="s">
        <v>488</v>
      </c>
      <c r="AH48" s="19"/>
      <c r="AI48" s="19" t="s">
        <v>565</v>
      </c>
      <c r="AJ48" s="7" t="s">
        <v>4977</v>
      </c>
      <c r="AK48" s="8" t="s">
        <v>3154</v>
      </c>
      <c r="AL48" s="19" t="s">
        <v>491</v>
      </c>
      <c r="AM48" s="19" t="s">
        <v>4978</v>
      </c>
      <c r="AN48" s="19" t="s">
        <v>523</v>
      </c>
      <c r="AO48" s="19" t="s">
        <v>493</v>
      </c>
      <c r="AP48" s="19"/>
      <c r="AQ48" s="19"/>
      <c r="AR48" s="19"/>
      <c r="AS48" s="19" t="s">
        <v>494</v>
      </c>
      <c r="AT48" s="19" t="s">
        <v>495</v>
      </c>
      <c r="AU48" s="19" t="s">
        <v>1971</v>
      </c>
      <c r="AV48" s="22">
        <v>43864.559988425899</v>
      </c>
      <c r="AW48" s="19" t="s">
        <v>496</v>
      </c>
      <c r="AX48" s="19"/>
      <c r="AY48" s="19" t="s">
        <v>3278</v>
      </c>
      <c r="AZ48" s="22">
        <v>43871.375034722201</v>
      </c>
      <c r="BA48" s="19" t="s">
        <v>4979</v>
      </c>
      <c r="BB48" s="19" t="s">
        <v>500</v>
      </c>
      <c r="BC48" s="19"/>
      <c r="BD48" s="19"/>
      <c r="BE48" s="19"/>
      <c r="BF48" s="19" t="s">
        <v>500</v>
      </c>
      <c r="BG48" s="19"/>
      <c r="BH48" s="19"/>
      <c r="BI48" s="19"/>
    </row>
    <row r="49" spans="30:30">
      <c r="AD49" s="35">
        <f>SUBTOTAL(9,AD2:AD48)</f>
        <v>50296.80129999997</v>
      </c>
    </row>
    <row r="52" spans="30:30">
      <c r="AD52">
        <v>14341.899799999999</v>
      </c>
    </row>
  </sheetData>
  <phoneticPr fontId="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M174"/>
  <sheetViews>
    <sheetView workbookViewId="0">
      <selection activeCell="F22" sqref="F22"/>
    </sheetView>
  </sheetViews>
  <sheetFormatPr defaultColWidth="9" defaultRowHeight="13.5"/>
  <cols>
    <col min="1" max="1" width="5" customWidth="1"/>
    <col min="2" max="2" width="26.125" customWidth="1"/>
    <col min="3" max="3" width="19.375" customWidth="1"/>
    <col min="4" max="4" width="6" customWidth="1"/>
    <col min="5" max="5" width="9" hidden="1" customWidth="1"/>
    <col min="6" max="6" width="18.5" customWidth="1"/>
    <col min="7" max="7" width="21.875" customWidth="1"/>
    <col min="10" max="10" width="11.25" customWidth="1"/>
    <col min="11" max="11" width="14.5" customWidth="1"/>
    <col min="12" max="12" width="11.375" customWidth="1"/>
  </cols>
  <sheetData>
    <row r="1" spans="1:13" ht="21.95" customHeight="1">
      <c r="A1" s="2" t="s">
        <v>0</v>
      </c>
      <c r="B1" s="2" t="s">
        <v>1</v>
      </c>
      <c r="C1" s="2" t="s">
        <v>2</v>
      </c>
      <c r="D1" s="2"/>
      <c r="E1" s="2" t="s">
        <v>3</v>
      </c>
      <c r="F1" s="2" t="s">
        <v>4</v>
      </c>
      <c r="G1" s="2" t="s">
        <v>5</v>
      </c>
      <c r="H1" s="2" t="s">
        <v>6</v>
      </c>
      <c r="I1" s="2" t="s">
        <v>7</v>
      </c>
      <c r="J1" s="2" t="s">
        <v>4980</v>
      </c>
      <c r="K1" s="2" t="s">
        <v>4981</v>
      </c>
      <c r="L1" s="9" t="s">
        <v>4982</v>
      </c>
      <c r="M1" s="9" t="s">
        <v>8</v>
      </c>
    </row>
    <row r="2" spans="1:13" ht="21" customHeight="1">
      <c r="A2" s="3">
        <v>1</v>
      </c>
      <c r="B2" s="3" t="s">
        <v>9</v>
      </c>
      <c r="C2" s="3" t="s">
        <v>10</v>
      </c>
      <c r="D2" s="3"/>
      <c r="E2" s="3" t="s">
        <v>11</v>
      </c>
      <c r="F2" s="3" t="s">
        <v>12</v>
      </c>
      <c r="G2" s="3" t="s">
        <v>13</v>
      </c>
      <c r="H2" s="3" t="s">
        <v>14</v>
      </c>
      <c r="I2" s="3">
        <v>465.5</v>
      </c>
      <c r="J2" s="3"/>
      <c r="K2" s="3" t="s">
        <v>2377</v>
      </c>
      <c r="L2" s="10" t="s">
        <v>4983</v>
      </c>
      <c r="M2" s="11"/>
    </row>
    <row r="3" spans="1:13" ht="21" customHeight="1">
      <c r="A3" s="3">
        <v>2</v>
      </c>
      <c r="B3" s="3" t="s">
        <v>15</v>
      </c>
      <c r="C3" s="3" t="s">
        <v>16</v>
      </c>
      <c r="D3" s="3"/>
      <c r="E3" s="3" t="s">
        <v>11</v>
      </c>
      <c r="F3" s="3" t="s">
        <v>12</v>
      </c>
      <c r="G3" s="3" t="s">
        <v>13</v>
      </c>
      <c r="H3" s="3" t="s">
        <v>14</v>
      </c>
      <c r="I3" s="3">
        <v>465.5</v>
      </c>
      <c r="J3" s="3"/>
      <c r="K3" s="3" t="s">
        <v>2377</v>
      </c>
      <c r="L3" s="10" t="s">
        <v>4983</v>
      </c>
      <c r="M3" s="11"/>
    </row>
    <row r="4" spans="1:13" ht="21" customHeight="1">
      <c r="A4" s="3">
        <v>3</v>
      </c>
      <c r="B4" s="3" t="s">
        <v>17</v>
      </c>
      <c r="C4" s="3" t="s">
        <v>18</v>
      </c>
      <c r="D4" s="3"/>
      <c r="E4" s="3" t="s">
        <v>11</v>
      </c>
      <c r="F4" s="3" t="s">
        <v>12</v>
      </c>
      <c r="G4" s="3" t="s">
        <v>13</v>
      </c>
      <c r="H4" s="3" t="s">
        <v>14</v>
      </c>
      <c r="I4" s="3">
        <v>465.5</v>
      </c>
      <c r="J4" s="3"/>
      <c r="K4" s="3" t="s">
        <v>2377</v>
      </c>
      <c r="L4" s="10" t="s">
        <v>4983</v>
      </c>
      <c r="M4" s="11"/>
    </row>
    <row r="5" spans="1:13" ht="21" customHeight="1">
      <c r="A5" s="3">
        <v>4</v>
      </c>
      <c r="B5" s="3" t="s">
        <v>19</v>
      </c>
      <c r="C5" s="3" t="s">
        <v>20</v>
      </c>
      <c r="D5" s="3"/>
      <c r="E5" s="3" t="s">
        <v>11</v>
      </c>
      <c r="F5" s="3" t="s">
        <v>12</v>
      </c>
      <c r="G5" s="3" t="s">
        <v>13</v>
      </c>
      <c r="H5" s="3" t="s">
        <v>14</v>
      </c>
      <c r="I5" s="3">
        <v>453.46</v>
      </c>
      <c r="J5" s="3"/>
      <c r="K5" s="3" t="s">
        <v>2377</v>
      </c>
      <c r="L5" s="10" t="s">
        <v>4983</v>
      </c>
      <c r="M5" s="11"/>
    </row>
    <row r="6" spans="1:13" ht="21" customHeight="1">
      <c r="A6" s="3">
        <v>5</v>
      </c>
      <c r="B6" s="3" t="s">
        <v>21</v>
      </c>
      <c r="C6" s="3" t="s">
        <v>22</v>
      </c>
      <c r="D6" s="3"/>
      <c r="E6" s="3" t="s">
        <v>11</v>
      </c>
      <c r="F6" s="3" t="s">
        <v>12</v>
      </c>
      <c r="G6" s="3" t="s">
        <v>13</v>
      </c>
      <c r="H6" s="3" t="s">
        <v>14</v>
      </c>
      <c r="I6" s="3">
        <v>453.46</v>
      </c>
      <c r="J6" s="3"/>
      <c r="K6" s="3" t="s">
        <v>2377</v>
      </c>
      <c r="L6" s="10" t="s">
        <v>4983</v>
      </c>
      <c r="M6" s="11"/>
    </row>
    <row r="7" spans="1:13" ht="21" customHeight="1">
      <c r="A7" s="3">
        <v>6</v>
      </c>
      <c r="B7" s="3" t="s">
        <v>23</v>
      </c>
      <c r="C7" s="3" t="s">
        <v>24</v>
      </c>
      <c r="D7" s="3"/>
      <c r="E7" s="3" t="s">
        <v>11</v>
      </c>
      <c r="F7" s="3" t="s">
        <v>12</v>
      </c>
      <c r="G7" s="3" t="s">
        <v>13</v>
      </c>
      <c r="H7" s="3" t="s">
        <v>14</v>
      </c>
      <c r="I7" s="3">
        <v>453.46</v>
      </c>
      <c r="J7" s="3"/>
      <c r="K7" s="3" t="s">
        <v>2377</v>
      </c>
      <c r="L7" s="10" t="s">
        <v>4983</v>
      </c>
      <c r="M7" s="11"/>
    </row>
    <row r="8" spans="1:13" ht="21" customHeight="1">
      <c r="A8" s="3">
        <v>7</v>
      </c>
      <c r="B8" s="3" t="s">
        <v>25</v>
      </c>
      <c r="C8" s="3" t="s">
        <v>26</v>
      </c>
      <c r="D8" s="3"/>
      <c r="E8" s="3" t="s">
        <v>11</v>
      </c>
      <c r="F8" s="3" t="s">
        <v>12</v>
      </c>
      <c r="G8" s="3" t="s">
        <v>13</v>
      </c>
      <c r="H8" s="3" t="s">
        <v>14</v>
      </c>
      <c r="I8" s="3">
        <v>453.46</v>
      </c>
      <c r="J8" s="3"/>
      <c r="K8" s="3" t="s">
        <v>2377</v>
      </c>
      <c r="L8" s="10" t="s">
        <v>4983</v>
      </c>
      <c r="M8" s="11"/>
    </row>
    <row r="9" spans="1:13" ht="21" customHeight="1">
      <c r="A9" s="3">
        <v>8</v>
      </c>
      <c r="B9" s="3" t="s">
        <v>27</v>
      </c>
      <c r="C9" s="3" t="s">
        <v>28</v>
      </c>
      <c r="D9" s="3"/>
      <c r="E9" s="3" t="s">
        <v>11</v>
      </c>
      <c r="F9" s="3" t="s">
        <v>29</v>
      </c>
      <c r="G9" s="3" t="s">
        <v>30</v>
      </c>
      <c r="H9" s="3" t="s">
        <v>14</v>
      </c>
      <c r="I9" s="3">
        <v>42.2</v>
      </c>
      <c r="J9" s="3"/>
      <c r="K9" s="3" t="s">
        <v>4984</v>
      </c>
      <c r="L9" s="10" t="s">
        <v>4985</v>
      </c>
      <c r="M9" s="11"/>
    </row>
    <row r="10" spans="1:13" ht="21" customHeight="1">
      <c r="A10" s="3">
        <v>9</v>
      </c>
      <c r="B10" s="4" t="s">
        <v>31</v>
      </c>
      <c r="C10" s="4" t="s">
        <v>32</v>
      </c>
      <c r="D10" s="4"/>
      <c r="E10" s="3" t="s">
        <v>11</v>
      </c>
      <c r="F10" s="4" t="s">
        <v>33</v>
      </c>
      <c r="G10" s="4" t="s">
        <v>34</v>
      </c>
      <c r="H10" s="4" t="s">
        <v>14</v>
      </c>
      <c r="I10" s="4">
        <v>74.319999999999993</v>
      </c>
      <c r="J10" s="4"/>
      <c r="K10" s="3" t="s">
        <v>4986</v>
      </c>
      <c r="L10" s="10" t="s">
        <v>4987</v>
      </c>
      <c r="M10" s="11"/>
    </row>
    <row r="11" spans="1:13" ht="21" customHeight="1">
      <c r="A11" s="3">
        <v>10</v>
      </c>
      <c r="B11" s="3" t="s">
        <v>35</v>
      </c>
      <c r="C11" s="3" t="s">
        <v>36</v>
      </c>
      <c r="D11" s="3"/>
      <c r="E11" s="3" t="s">
        <v>11</v>
      </c>
      <c r="F11" s="3" t="s">
        <v>37</v>
      </c>
      <c r="G11" s="3" t="s">
        <v>38</v>
      </c>
      <c r="H11" s="3" t="s">
        <v>14</v>
      </c>
      <c r="I11" s="3">
        <v>2507</v>
      </c>
      <c r="J11" s="3"/>
      <c r="K11" s="3" t="s">
        <v>4988</v>
      </c>
      <c r="L11" s="10" t="s">
        <v>4989</v>
      </c>
      <c r="M11" s="10" t="s">
        <v>4990</v>
      </c>
    </row>
    <row r="12" spans="1:13" ht="21" customHeight="1">
      <c r="A12" s="3">
        <v>11</v>
      </c>
      <c r="B12" s="5" t="s">
        <v>39</v>
      </c>
      <c r="C12" s="5" t="s">
        <v>40</v>
      </c>
      <c r="D12" s="5"/>
      <c r="E12" s="6" t="s">
        <v>11</v>
      </c>
      <c r="F12" s="5" t="s">
        <v>41</v>
      </c>
      <c r="G12" s="5" t="s">
        <v>42</v>
      </c>
      <c r="H12" s="5" t="s">
        <v>14</v>
      </c>
      <c r="I12" s="3">
        <v>82.24</v>
      </c>
      <c r="J12" s="5" t="s">
        <v>4991</v>
      </c>
      <c r="K12" s="3" t="s">
        <v>4992</v>
      </c>
      <c r="L12" s="10" t="s">
        <v>4993</v>
      </c>
      <c r="M12" s="11"/>
    </row>
    <row r="13" spans="1:13" ht="21" customHeight="1">
      <c r="A13" s="3">
        <v>12</v>
      </c>
      <c r="B13" s="7" t="s">
        <v>43</v>
      </c>
      <c r="C13" s="7" t="s">
        <v>44</v>
      </c>
      <c r="D13" s="7" t="s">
        <v>45</v>
      </c>
      <c r="E13" s="7" t="s">
        <v>11</v>
      </c>
      <c r="F13" s="7" t="s">
        <v>46</v>
      </c>
      <c r="G13" s="7" t="s">
        <v>47</v>
      </c>
      <c r="H13" s="7" t="s">
        <v>14</v>
      </c>
      <c r="I13" s="7">
        <v>92.3</v>
      </c>
      <c r="J13" s="7"/>
      <c r="K13" s="12" t="s">
        <v>4994</v>
      </c>
      <c r="L13" s="10" t="s">
        <v>4983</v>
      </c>
      <c r="M13" s="11"/>
    </row>
    <row r="14" spans="1:13" ht="21" customHeight="1">
      <c r="A14" s="3">
        <v>13</v>
      </c>
      <c r="B14" s="7" t="s">
        <v>48</v>
      </c>
      <c r="C14" s="7" t="s">
        <v>49</v>
      </c>
      <c r="D14" s="7"/>
      <c r="E14" s="7" t="s">
        <v>11</v>
      </c>
      <c r="F14" s="7" t="s">
        <v>12</v>
      </c>
      <c r="G14" s="7" t="s">
        <v>13</v>
      </c>
      <c r="H14" s="7" t="s">
        <v>14</v>
      </c>
      <c r="I14" s="7">
        <v>453.46</v>
      </c>
      <c r="J14" s="7"/>
      <c r="K14" s="3" t="s">
        <v>2377</v>
      </c>
      <c r="L14" s="10" t="s">
        <v>4983</v>
      </c>
      <c r="M14" s="11"/>
    </row>
    <row r="15" spans="1:13" ht="21" customHeight="1">
      <c r="A15" s="3">
        <v>14</v>
      </c>
      <c r="B15" s="7" t="s">
        <v>50</v>
      </c>
      <c r="C15" s="7" t="s">
        <v>51</v>
      </c>
      <c r="D15" s="7"/>
      <c r="E15" s="7" t="s">
        <v>11</v>
      </c>
      <c r="F15" s="7" t="s">
        <v>52</v>
      </c>
      <c r="G15" s="7" t="s">
        <v>53</v>
      </c>
      <c r="H15" s="7" t="s">
        <v>14</v>
      </c>
      <c r="I15" s="7">
        <v>787.22</v>
      </c>
      <c r="J15" s="7"/>
      <c r="K15" s="12" t="s">
        <v>4984</v>
      </c>
      <c r="L15" s="10" t="s">
        <v>4993</v>
      </c>
      <c r="M15" s="11"/>
    </row>
    <row r="16" spans="1:13" ht="21" customHeight="1">
      <c r="A16" s="3">
        <v>15</v>
      </c>
      <c r="B16" s="7" t="s">
        <v>50</v>
      </c>
      <c r="C16" s="7" t="s">
        <v>54</v>
      </c>
      <c r="D16" s="7"/>
      <c r="E16" s="7" t="s">
        <v>11</v>
      </c>
      <c r="F16" s="7" t="s">
        <v>52</v>
      </c>
      <c r="G16" s="7" t="s">
        <v>53</v>
      </c>
      <c r="H16" s="7" t="s">
        <v>14</v>
      </c>
      <c r="I16" s="7">
        <v>787.22</v>
      </c>
      <c r="J16" s="7"/>
      <c r="K16" s="12" t="s">
        <v>4984</v>
      </c>
      <c r="L16" s="10" t="s">
        <v>4993</v>
      </c>
      <c r="M16" s="11"/>
    </row>
    <row r="17" spans="1:13" ht="21" customHeight="1">
      <c r="A17" s="3">
        <v>16</v>
      </c>
      <c r="B17" s="7" t="s">
        <v>55</v>
      </c>
      <c r="C17" s="7" t="s">
        <v>56</v>
      </c>
      <c r="D17" s="7"/>
      <c r="E17" s="7" t="s">
        <v>11</v>
      </c>
      <c r="F17" s="7" t="s">
        <v>52</v>
      </c>
      <c r="G17" s="7" t="s">
        <v>53</v>
      </c>
      <c r="H17" s="7" t="s">
        <v>14</v>
      </c>
      <c r="I17" s="7">
        <v>435.15</v>
      </c>
      <c r="J17" s="7"/>
      <c r="K17" s="12" t="s">
        <v>4984</v>
      </c>
      <c r="L17" s="10" t="s">
        <v>3118</v>
      </c>
      <c r="M17" s="12" t="s">
        <v>5042</v>
      </c>
    </row>
    <row r="18" spans="1:13" ht="21" customHeight="1">
      <c r="A18" s="3">
        <v>17</v>
      </c>
      <c r="B18" s="7" t="s">
        <v>57</v>
      </c>
      <c r="C18" s="7" t="s">
        <v>58</v>
      </c>
      <c r="D18" s="7"/>
      <c r="E18" s="7" t="s">
        <v>11</v>
      </c>
      <c r="F18" s="7" t="s">
        <v>59</v>
      </c>
      <c r="G18" s="7" t="s">
        <v>60</v>
      </c>
      <c r="H18" s="7" t="s">
        <v>14</v>
      </c>
      <c r="I18" s="7">
        <v>92.3</v>
      </c>
      <c r="J18" s="7"/>
      <c r="K18" s="12" t="s">
        <v>4995</v>
      </c>
      <c r="L18" s="11" t="s">
        <v>4996</v>
      </c>
      <c r="M18" s="11"/>
    </row>
    <row r="19" spans="1:13" ht="21" customHeight="1">
      <c r="A19" s="3">
        <v>18</v>
      </c>
      <c r="B19" s="7" t="s">
        <v>57</v>
      </c>
      <c r="C19" s="7" t="s">
        <v>61</v>
      </c>
      <c r="D19" s="7"/>
      <c r="E19" s="7" t="s">
        <v>11</v>
      </c>
      <c r="F19" s="7" t="s">
        <v>59</v>
      </c>
      <c r="G19" s="7" t="s">
        <v>60</v>
      </c>
      <c r="H19" s="7" t="s">
        <v>14</v>
      </c>
      <c r="I19" s="7">
        <v>92.3</v>
      </c>
      <c r="J19" s="7"/>
      <c r="K19" s="12" t="s">
        <v>4995</v>
      </c>
      <c r="L19" s="11" t="s">
        <v>4996</v>
      </c>
      <c r="M19" s="11"/>
    </row>
    <row r="20" spans="1:13" ht="21" customHeight="1">
      <c r="A20" s="3">
        <v>19</v>
      </c>
      <c r="B20" s="7" t="s">
        <v>62</v>
      </c>
      <c r="C20" s="7" t="s">
        <v>63</v>
      </c>
      <c r="D20" s="7"/>
      <c r="E20" s="7" t="s">
        <v>11</v>
      </c>
      <c r="F20" s="7" t="s">
        <v>64</v>
      </c>
      <c r="G20" s="7" t="s">
        <v>65</v>
      </c>
      <c r="H20" s="7" t="s">
        <v>14</v>
      </c>
      <c r="I20" s="7">
        <v>1136.6600000000001</v>
      </c>
      <c r="J20" s="7"/>
      <c r="K20" s="12" t="s">
        <v>4997</v>
      </c>
      <c r="L20" s="10" t="s">
        <v>4985</v>
      </c>
      <c r="M20" s="10" t="s">
        <v>4998</v>
      </c>
    </row>
    <row r="21" spans="1:13" ht="21" customHeight="1">
      <c r="A21" s="3">
        <v>20</v>
      </c>
      <c r="B21" s="7" t="s">
        <v>66</v>
      </c>
      <c r="C21" s="7" t="s">
        <v>67</v>
      </c>
      <c r="D21" s="7"/>
      <c r="E21" s="7" t="s">
        <v>11</v>
      </c>
      <c r="F21" s="7" t="s">
        <v>68</v>
      </c>
      <c r="G21" s="7" t="s">
        <v>38</v>
      </c>
      <c r="H21" s="7" t="s">
        <v>14</v>
      </c>
      <c r="I21" s="7">
        <v>2530.41</v>
      </c>
      <c r="J21" s="7">
        <v>190413</v>
      </c>
      <c r="K21" s="12" t="s">
        <v>4999</v>
      </c>
      <c r="L21" s="10" t="s">
        <v>4989</v>
      </c>
      <c r="M21" s="10" t="s">
        <v>4990</v>
      </c>
    </row>
    <row r="22" spans="1:13" ht="21" customHeight="1">
      <c r="A22" s="3">
        <v>21</v>
      </c>
      <c r="B22" s="7" t="s">
        <v>69</v>
      </c>
      <c r="C22" s="7" t="s">
        <v>70</v>
      </c>
      <c r="D22" s="7"/>
      <c r="E22" s="7" t="s">
        <v>11</v>
      </c>
      <c r="F22" s="7" t="s">
        <v>71</v>
      </c>
      <c r="G22" s="7" t="s">
        <v>38</v>
      </c>
      <c r="H22" s="7" t="s">
        <v>14</v>
      </c>
      <c r="I22" s="7">
        <v>3158.75</v>
      </c>
      <c r="J22" s="7"/>
      <c r="K22" s="12" t="s">
        <v>5000</v>
      </c>
      <c r="L22" s="10" t="s">
        <v>5001</v>
      </c>
      <c r="M22" s="10" t="s">
        <v>5002</v>
      </c>
    </row>
    <row r="23" spans="1:13" ht="21" customHeight="1">
      <c r="A23" s="3">
        <v>22</v>
      </c>
      <c r="B23" s="7" t="s">
        <v>72</v>
      </c>
      <c r="C23" s="7" t="s">
        <v>73</v>
      </c>
      <c r="D23" s="7"/>
      <c r="E23" s="7" t="s">
        <v>11</v>
      </c>
      <c r="F23" s="7" t="s">
        <v>71</v>
      </c>
      <c r="G23" s="7" t="s">
        <v>38</v>
      </c>
      <c r="H23" s="7" t="s">
        <v>14</v>
      </c>
      <c r="I23" s="7">
        <v>1428.42</v>
      </c>
      <c r="J23" s="7"/>
      <c r="K23" s="12" t="s">
        <v>5000</v>
      </c>
      <c r="L23" s="10" t="s">
        <v>5001</v>
      </c>
      <c r="M23" s="10" t="s">
        <v>5002</v>
      </c>
    </row>
    <row r="24" spans="1:13" ht="21" customHeight="1">
      <c r="A24" s="3">
        <v>23</v>
      </c>
      <c r="B24" s="7" t="s">
        <v>74</v>
      </c>
      <c r="C24" s="7" t="s">
        <v>75</v>
      </c>
      <c r="D24" s="7"/>
      <c r="E24" s="7" t="s">
        <v>11</v>
      </c>
      <c r="F24" s="7" t="s">
        <v>33</v>
      </c>
      <c r="G24" s="7" t="s">
        <v>34</v>
      </c>
      <c r="H24" s="7" t="s">
        <v>14</v>
      </c>
      <c r="I24" s="7">
        <v>72.39</v>
      </c>
      <c r="J24" s="7"/>
      <c r="K24" s="3" t="s">
        <v>4986</v>
      </c>
      <c r="L24" s="10" t="s">
        <v>4987</v>
      </c>
      <c r="M24" s="11"/>
    </row>
    <row r="25" spans="1:13" ht="21" customHeight="1">
      <c r="A25" s="3">
        <v>24</v>
      </c>
      <c r="B25" s="7" t="s">
        <v>76</v>
      </c>
      <c r="C25" s="7" t="s">
        <v>77</v>
      </c>
      <c r="D25" s="7"/>
      <c r="E25" s="7" t="s">
        <v>11</v>
      </c>
      <c r="F25" s="7" t="s">
        <v>33</v>
      </c>
      <c r="G25" s="7" t="s">
        <v>34</v>
      </c>
      <c r="H25" s="7" t="s">
        <v>14</v>
      </c>
      <c r="I25" s="7">
        <v>72.39</v>
      </c>
      <c r="J25" s="7"/>
      <c r="K25" s="3" t="s">
        <v>4986</v>
      </c>
      <c r="L25" s="10" t="s">
        <v>4987</v>
      </c>
      <c r="M25" s="11"/>
    </row>
    <row r="26" spans="1:13" ht="21" customHeight="1">
      <c r="A26" s="3">
        <v>25</v>
      </c>
      <c r="B26" s="7" t="s">
        <v>78</v>
      </c>
      <c r="C26" s="7" t="s">
        <v>79</v>
      </c>
      <c r="D26" s="7"/>
      <c r="E26" s="7" t="s">
        <v>11</v>
      </c>
      <c r="F26" s="7" t="s">
        <v>80</v>
      </c>
      <c r="G26" s="7" t="s">
        <v>81</v>
      </c>
      <c r="H26" s="7" t="s">
        <v>14</v>
      </c>
      <c r="I26" s="7">
        <v>191.2</v>
      </c>
      <c r="J26" s="7"/>
      <c r="K26" s="7" t="s">
        <v>5003</v>
      </c>
      <c r="L26" s="11" t="s">
        <v>4983</v>
      </c>
      <c r="M26" s="11"/>
    </row>
    <row r="27" spans="1:13" ht="21" customHeight="1">
      <c r="A27" s="3">
        <v>26</v>
      </c>
      <c r="B27" s="7" t="s">
        <v>82</v>
      </c>
      <c r="C27" s="7" t="s">
        <v>83</v>
      </c>
      <c r="D27" s="7"/>
      <c r="E27" s="7" t="s">
        <v>11</v>
      </c>
      <c r="F27" s="7" t="s">
        <v>80</v>
      </c>
      <c r="G27" s="7" t="s">
        <v>81</v>
      </c>
      <c r="H27" s="7" t="s">
        <v>84</v>
      </c>
      <c r="I27" s="7">
        <v>191.2</v>
      </c>
      <c r="J27" s="7"/>
      <c r="K27" s="7" t="s">
        <v>5003</v>
      </c>
      <c r="L27" s="11" t="s">
        <v>4983</v>
      </c>
      <c r="M27" s="11"/>
    </row>
    <row r="28" spans="1:13" ht="21" customHeight="1">
      <c r="A28" s="3">
        <v>27</v>
      </c>
      <c r="B28" s="7" t="s">
        <v>85</v>
      </c>
      <c r="C28" s="7" t="s">
        <v>86</v>
      </c>
      <c r="D28" s="7"/>
      <c r="E28" s="7" t="s">
        <v>11</v>
      </c>
      <c r="F28" s="7" t="s">
        <v>37</v>
      </c>
      <c r="G28" s="7" t="s">
        <v>38</v>
      </c>
      <c r="H28" s="7" t="s">
        <v>14</v>
      </c>
      <c r="I28" s="7">
        <v>2806.3</v>
      </c>
      <c r="J28" s="7">
        <v>1803</v>
      </c>
      <c r="K28" s="7" t="s">
        <v>5004</v>
      </c>
      <c r="L28" s="10" t="s">
        <v>4989</v>
      </c>
      <c r="M28" s="10" t="s">
        <v>4990</v>
      </c>
    </row>
    <row r="29" spans="1:13" ht="21" customHeight="1">
      <c r="A29" s="3">
        <v>28</v>
      </c>
      <c r="B29" s="7" t="s">
        <v>87</v>
      </c>
      <c r="C29" s="7" t="s">
        <v>88</v>
      </c>
      <c r="D29" s="7"/>
      <c r="E29" s="7" t="s">
        <v>11</v>
      </c>
      <c r="F29" s="7" t="s">
        <v>68</v>
      </c>
      <c r="G29" s="7" t="s">
        <v>38</v>
      </c>
      <c r="H29" s="7" t="s">
        <v>14</v>
      </c>
      <c r="I29" s="7">
        <v>2947.28</v>
      </c>
      <c r="J29" s="7">
        <v>190329</v>
      </c>
      <c r="K29" s="7" t="s">
        <v>5005</v>
      </c>
      <c r="L29" s="10" t="s">
        <v>4996</v>
      </c>
      <c r="M29" s="10" t="s">
        <v>4990</v>
      </c>
    </row>
    <row r="30" spans="1:13" ht="21" customHeight="1">
      <c r="A30" s="3">
        <v>29</v>
      </c>
      <c r="B30" s="7" t="s">
        <v>89</v>
      </c>
      <c r="C30" s="7" t="s">
        <v>90</v>
      </c>
      <c r="D30" s="7"/>
      <c r="E30" s="7" t="s">
        <v>11</v>
      </c>
      <c r="F30" s="7" t="s">
        <v>68</v>
      </c>
      <c r="G30" s="7" t="s">
        <v>38</v>
      </c>
      <c r="H30" s="7" t="s">
        <v>84</v>
      </c>
      <c r="I30" s="7">
        <v>3696.11</v>
      </c>
      <c r="J30" s="7">
        <v>190523</v>
      </c>
      <c r="K30" s="7" t="s">
        <v>5005</v>
      </c>
      <c r="L30" s="10" t="s">
        <v>4996</v>
      </c>
      <c r="M30" s="10" t="s">
        <v>4990</v>
      </c>
    </row>
    <row r="31" spans="1:13" ht="21" customHeight="1">
      <c r="A31" s="3">
        <v>30</v>
      </c>
      <c r="B31" s="7" t="s">
        <v>91</v>
      </c>
      <c r="C31" s="7" t="s">
        <v>92</v>
      </c>
      <c r="D31" s="7"/>
      <c r="E31" s="7" t="s">
        <v>11</v>
      </c>
      <c r="F31" s="7" t="s">
        <v>68</v>
      </c>
      <c r="G31" s="7" t="s">
        <v>38</v>
      </c>
      <c r="H31" s="7" t="s">
        <v>14</v>
      </c>
      <c r="I31" s="7">
        <v>3445.1</v>
      </c>
      <c r="J31" s="7">
        <v>190219</v>
      </c>
      <c r="K31" s="7" t="s">
        <v>5006</v>
      </c>
      <c r="L31" s="10" t="s">
        <v>4989</v>
      </c>
      <c r="M31" s="10" t="s">
        <v>4990</v>
      </c>
    </row>
    <row r="32" spans="1:13" ht="21" customHeight="1">
      <c r="A32" s="3">
        <v>31</v>
      </c>
      <c r="B32" s="7" t="s">
        <v>93</v>
      </c>
      <c r="C32" s="7" t="s">
        <v>94</v>
      </c>
      <c r="D32" s="7"/>
      <c r="E32" s="7" t="s">
        <v>11</v>
      </c>
      <c r="F32" s="7" t="s">
        <v>95</v>
      </c>
      <c r="G32" s="7" t="s">
        <v>38</v>
      </c>
      <c r="H32" s="7" t="s">
        <v>14</v>
      </c>
      <c r="I32" s="7">
        <v>3448.7</v>
      </c>
      <c r="J32" s="7">
        <v>190817</v>
      </c>
      <c r="K32" s="7" t="s">
        <v>5007</v>
      </c>
      <c r="L32" s="10" t="s">
        <v>4983</v>
      </c>
      <c r="M32" s="10" t="s">
        <v>4990</v>
      </c>
    </row>
    <row r="33" spans="1:13" ht="21" customHeight="1">
      <c r="A33" s="3">
        <v>32</v>
      </c>
      <c r="B33" s="7" t="s">
        <v>96</v>
      </c>
      <c r="C33" s="7" t="s">
        <v>97</v>
      </c>
      <c r="D33" s="7"/>
      <c r="E33" s="7" t="s">
        <v>11</v>
      </c>
      <c r="F33" s="7" t="s">
        <v>37</v>
      </c>
      <c r="G33" s="7" t="s">
        <v>38</v>
      </c>
      <c r="H33" s="7" t="s">
        <v>14</v>
      </c>
      <c r="I33" s="7">
        <v>2507</v>
      </c>
      <c r="J33" s="7"/>
      <c r="K33" s="7" t="s">
        <v>2377</v>
      </c>
      <c r="L33" s="10" t="s">
        <v>4989</v>
      </c>
      <c r="M33" s="10" t="s">
        <v>4990</v>
      </c>
    </row>
    <row r="34" spans="1:13" ht="21" customHeight="1">
      <c r="A34" s="3">
        <v>33</v>
      </c>
      <c r="B34" s="7" t="s">
        <v>98</v>
      </c>
      <c r="C34" s="7" t="s">
        <v>99</v>
      </c>
      <c r="D34" s="7"/>
      <c r="E34" s="7" t="s">
        <v>11</v>
      </c>
      <c r="F34" s="7" t="s">
        <v>100</v>
      </c>
      <c r="G34" s="7" t="s">
        <v>38</v>
      </c>
      <c r="H34" s="7" t="s">
        <v>14</v>
      </c>
      <c r="I34" s="7">
        <v>3696.11</v>
      </c>
      <c r="J34" s="7">
        <v>190407</v>
      </c>
      <c r="K34" s="7" t="s">
        <v>2377</v>
      </c>
      <c r="L34" s="10" t="s">
        <v>4989</v>
      </c>
      <c r="M34" s="10" t="s">
        <v>4990</v>
      </c>
    </row>
    <row r="35" spans="1:13" ht="21" customHeight="1">
      <c r="A35" s="3">
        <v>34</v>
      </c>
      <c r="B35" s="8" t="s">
        <v>101</v>
      </c>
      <c r="C35" s="8" t="s">
        <v>102</v>
      </c>
      <c r="D35" s="8"/>
      <c r="E35" s="8" t="s">
        <v>11</v>
      </c>
      <c r="F35" s="8" t="s">
        <v>46</v>
      </c>
      <c r="G35" s="8" t="s">
        <v>47</v>
      </c>
      <c r="H35" s="8" t="s">
        <v>14</v>
      </c>
      <c r="I35" s="8">
        <v>92.3</v>
      </c>
      <c r="J35" s="8"/>
      <c r="K35" s="12" t="s">
        <v>4994</v>
      </c>
      <c r="L35" s="10" t="s">
        <v>4983</v>
      </c>
      <c r="M35" s="11"/>
    </row>
    <row r="36" spans="1:13" ht="21" customHeight="1">
      <c r="A36" s="3">
        <v>35</v>
      </c>
      <c r="B36" s="8" t="s">
        <v>103</v>
      </c>
      <c r="C36" s="8" t="s">
        <v>104</v>
      </c>
      <c r="D36" s="8"/>
      <c r="E36" s="8" t="s">
        <v>11</v>
      </c>
      <c r="F36" s="8" t="s">
        <v>12</v>
      </c>
      <c r="G36" s="8" t="s">
        <v>13</v>
      </c>
      <c r="H36" s="8" t="s">
        <v>14</v>
      </c>
      <c r="I36" s="8">
        <v>453.46</v>
      </c>
      <c r="J36" s="8"/>
      <c r="K36" s="3" t="s">
        <v>2377</v>
      </c>
      <c r="L36" s="10" t="s">
        <v>4983</v>
      </c>
      <c r="M36" s="11"/>
    </row>
    <row r="37" spans="1:13" ht="21" customHeight="1">
      <c r="A37" s="3">
        <v>36</v>
      </c>
      <c r="B37" s="8" t="s">
        <v>105</v>
      </c>
      <c r="C37" s="8" t="s">
        <v>106</v>
      </c>
      <c r="D37" s="8"/>
      <c r="E37" s="8" t="s">
        <v>11</v>
      </c>
      <c r="F37" s="8" t="s">
        <v>12</v>
      </c>
      <c r="G37" s="8" t="s">
        <v>13</v>
      </c>
      <c r="H37" s="8" t="s">
        <v>14</v>
      </c>
      <c r="I37" s="8">
        <v>465.5</v>
      </c>
      <c r="J37" s="8"/>
      <c r="K37" s="3" t="s">
        <v>2377</v>
      </c>
      <c r="L37" s="10" t="s">
        <v>4983</v>
      </c>
      <c r="M37" s="11"/>
    </row>
    <row r="38" spans="1:13" ht="21" customHeight="1">
      <c r="A38" s="3">
        <v>37</v>
      </c>
      <c r="B38" s="8" t="s">
        <v>107</v>
      </c>
      <c r="C38" s="8" t="s">
        <v>108</v>
      </c>
      <c r="D38" s="8" t="s">
        <v>45</v>
      </c>
      <c r="E38" s="8" t="s">
        <v>11</v>
      </c>
      <c r="F38" s="8" t="s">
        <v>12</v>
      </c>
      <c r="G38" s="8" t="s">
        <v>13</v>
      </c>
      <c r="H38" s="8" t="s">
        <v>14</v>
      </c>
      <c r="I38" s="8">
        <v>453.46</v>
      </c>
      <c r="J38" s="8"/>
      <c r="K38" s="3" t="s">
        <v>2377</v>
      </c>
      <c r="L38" s="10" t="s">
        <v>4983</v>
      </c>
      <c r="M38" s="11"/>
    </row>
    <row r="39" spans="1:13" ht="21" customHeight="1">
      <c r="A39" s="3">
        <v>38</v>
      </c>
      <c r="B39" s="8" t="s">
        <v>109</v>
      </c>
      <c r="C39" s="8" t="s">
        <v>110</v>
      </c>
      <c r="D39" s="8"/>
      <c r="E39" s="8" t="s">
        <v>11</v>
      </c>
      <c r="F39" s="8" t="s">
        <v>12</v>
      </c>
      <c r="G39" s="8" t="s">
        <v>13</v>
      </c>
      <c r="H39" s="8" t="s">
        <v>14</v>
      </c>
      <c r="I39" s="8">
        <v>453.46</v>
      </c>
      <c r="J39" s="8"/>
      <c r="K39" s="3" t="s">
        <v>2377</v>
      </c>
      <c r="L39" s="10" t="s">
        <v>4983</v>
      </c>
      <c r="M39" s="11"/>
    </row>
    <row r="40" spans="1:13" ht="21" customHeight="1">
      <c r="A40" s="3">
        <v>39</v>
      </c>
      <c r="B40" s="8" t="s">
        <v>111</v>
      </c>
      <c r="C40" s="8" t="s">
        <v>112</v>
      </c>
      <c r="D40" s="8"/>
      <c r="E40" s="8" t="s">
        <v>11</v>
      </c>
      <c r="F40" s="8" t="s">
        <v>12</v>
      </c>
      <c r="G40" s="8" t="s">
        <v>13</v>
      </c>
      <c r="H40" s="8" t="s">
        <v>14</v>
      </c>
      <c r="I40" s="8">
        <v>465.5</v>
      </c>
      <c r="J40" s="8"/>
      <c r="K40" s="3" t="s">
        <v>2377</v>
      </c>
      <c r="L40" s="10" t="s">
        <v>4983</v>
      </c>
      <c r="M40" s="11"/>
    </row>
    <row r="41" spans="1:13" ht="21" customHeight="1">
      <c r="A41" s="3">
        <v>40</v>
      </c>
      <c r="B41" s="8" t="s">
        <v>113</v>
      </c>
      <c r="C41" s="8" t="s">
        <v>114</v>
      </c>
      <c r="D41" s="8"/>
      <c r="E41" s="8" t="s">
        <v>11</v>
      </c>
      <c r="F41" s="8" t="s">
        <v>12</v>
      </c>
      <c r="G41" s="8" t="s">
        <v>13</v>
      </c>
      <c r="H41" s="8" t="s">
        <v>14</v>
      </c>
      <c r="I41" s="8">
        <v>465.5</v>
      </c>
      <c r="J41" s="8"/>
      <c r="K41" s="3" t="s">
        <v>2377</v>
      </c>
      <c r="L41" s="10" t="s">
        <v>4983</v>
      </c>
      <c r="M41" s="11"/>
    </row>
    <row r="42" spans="1:13" ht="21" customHeight="1">
      <c r="A42" s="3">
        <v>41</v>
      </c>
      <c r="B42" s="8" t="s">
        <v>115</v>
      </c>
      <c r="C42" s="8" t="s">
        <v>116</v>
      </c>
      <c r="D42" s="8"/>
      <c r="E42" s="8" t="s">
        <v>11</v>
      </c>
      <c r="F42" s="8" t="s">
        <v>12</v>
      </c>
      <c r="G42" s="8" t="s">
        <v>13</v>
      </c>
      <c r="H42" s="8" t="s">
        <v>14</v>
      </c>
      <c r="I42" s="8">
        <v>465.5</v>
      </c>
      <c r="J42" s="8"/>
      <c r="K42" s="3" t="s">
        <v>2377</v>
      </c>
      <c r="L42" s="10" t="s">
        <v>4983</v>
      </c>
      <c r="M42" s="11"/>
    </row>
    <row r="43" spans="1:13" ht="21" customHeight="1">
      <c r="A43" s="3">
        <v>42</v>
      </c>
      <c r="B43" s="8" t="s">
        <v>117</v>
      </c>
      <c r="C43" s="8" t="s">
        <v>118</v>
      </c>
      <c r="D43" s="8"/>
      <c r="E43" s="8" t="s">
        <v>11</v>
      </c>
      <c r="F43" s="8" t="s">
        <v>12</v>
      </c>
      <c r="G43" s="8" t="s">
        <v>13</v>
      </c>
      <c r="H43" s="8" t="s">
        <v>14</v>
      </c>
      <c r="I43" s="8">
        <v>465.5</v>
      </c>
      <c r="J43" s="8"/>
      <c r="K43" s="3" t="s">
        <v>2377</v>
      </c>
      <c r="L43" s="10" t="s">
        <v>4983</v>
      </c>
      <c r="M43" s="11"/>
    </row>
    <row r="44" spans="1:13" ht="21" customHeight="1">
      <c r="A44" s="3">
        <v>43</v>
      </c>
      <c r="B44" s="8" t="s">
        <v>119</v>
      </c>
      <c r="C44" s="8" t="s">
        <v>120</v>
      </c>
      <c r="D44" s="8"/>
      <c r="E44" s="8" t="s">
        <v>11</v>
      </c>
      <c r="F44" s="8" t="s">
        <v>12</v>
      </c>
      <c r="G44" s="8" t="s">
        <v>13</v>
      </c>
      <c r="H44" s="8" t="s">
        <v>14</v>
      </c>
      <c r="I44" s="8">
        <v>465.5</v>
      </c>
      <c r="J44" s="8"/>
      <c r="K44" s="3" t="s">
        <v>2377</v>
      </c>
      <c r="L44" s="10" t="s">
        <v>4983</v>
      </c>
      <c r="M44" s="11"/>
    </row>
    <row r="45" spans="1:13" ht="21" customHeight="1">
      <c r="A45" s="3">
        <v>44</v>
      </c>
      <c r="B45" s="8" t="s">
        <v>121</v>
      </c>
      <c r="C45" s="8" t="s">
        <v>122</v>
      </c>
      <c r="D45" s="8"/>
      <c r="E45" s="8" t="s">
        <v>11</v>
      </c>
      <c r="F45" s="8" t="s">
        <v>12</v>
      </c>
      <c r="G45" s="8" t="s">
        <v>13</v>
      </c>
      <c r="H45" s="8" t="s">
        <v>14</v>
      </c>
      <c r="I45" s="8">
        <v>465.5</v>
      </c>
      <c r="J45" s="8"/>
      <c r="K45" s="3" t="s">
        <v>2377</v>
      </c>
      <c r="L45" s="10" t="s">
        <v>4983</v>
      </c>
      <c r="M45" s="11"/>
    </row>
    <row r="46" spans="1:13" ht="21" customHeight="1">
      <c r="A46" s="3">
        <v>45</v>
      </c>
      <c r="B46" s="8" t="s">
        <v>123</v>
      </c>
      <c r="C46" s="8" t="s">
        <v>124</v>
      </c>
      <c r="D46" s="8"/>
      <c r="E46" s="8" t="s">
        <v>11</v>
      </c>
      <c r="F46" s="8" t="s">
        <v>12</v>
      </c>
      <c r="G46" s="8" t="s">
        <v>13</v>
      </c>
      <c r="H46" s="8" t="s">
        <v>14</v>
      </c>
      <c r="I46" s="8">
        <v>453.46</v>
      </c>
      <c r="J46" s="8"/>
      <c r="K46" s="3" t="s">
        <v>2377</v>
      </c>
      <c r="L46" s="10" t="s">
        <v>4983</v>
      </c>
      <c r="M46" s="11"/>
    </row>
    <row r="47" spans="1:13" ht="21" customHeight="1">
      <c r="A47" s="3">
        <v>46</v>
      </c>
      <c r="B47" s="8" t="s">
        <v>125</v>
      </c>
      <c r="C47" s="8" t="s">
        <v>126</v>
      </c>
      <c r="D47" s="8"/>
      <c r="E47" s="8" t="s">
        <v>11</v>
      </c>
      <c r="F47" s="8" t="s">
        <v>12</v>
      </c>
      <c r="G47" s="8" t="s">
        <v>13</v>
      </c>
      <c r="H47" s="8" t="s">
        <v>14</v>
      </c>
      <c r="I47" s="8">
        <v>465.5</v>
      </c>
      <c r="J47" s="8"/>
      <c r="K47" s="3" t="s">
        <v>2377</v>
      </c>
      <c r="L47" s="10" t="s">
        <v>4983</v>
      </c>
      <c r="M47" s="11"/>
    </row>
    <row r="48" spans="1:13" ht="21" customHeight="1">
      <c r="A48" s="3">
        <v>47</v>
      </c>
      <c r="B48" s="8" t="s">
        <v>127</v>
      </c>
      <c r="C48" s="8" t="s">
        <v>128</v>
      </c>
      <c r="D48" s="8"/>
      <c r="E48" s="8" t="s">
        <v>11</v>
      </c>
      <c r="F48" s="8" t="s">
        <v>12</v>
      </c>
      <c r="G48" s="8" t="s">
        <v>13</v>
      </c>
      <c r="H48" s="8" t="s">
        <v>14</v>
      </c>
      <c r="I48" s="8">
        <v>465.5</v>
      </c>
      <c r="J48" s="8"/>
      <c r="K48" s="3" t="s">
        <v>2377</v>
      </c>
      <c r="L48" s="10" t="s">
        <v>4983</v>
      </c>
      <c r="M48" s="11"/>
    </row>
    <row r="49" spans="1:13" ht="21" customHeight="1">
      <c r="A49" s="3">
        <v>48</v>
      </c>
      <c r="B49" s="8" t="s">
        <v>129</v>
      </c>
      <c r="C49" s="8" t="s">
        <v>130</v>
      </c>
      <c r="D49" s="8"/>
      <c r="E49" s="8" t="s">
        <v>11</v>
      </c>
      <c r="F49" s="8" t="s">
        <v>12</v>
      </c>
      <c r="G49" s="8" t="s">
        <v>13</v>
      </c>
      <c r="H49" s="8" t="s">
        <v>14</v>
      </c>
      <c r="I49" s="8">
        <v>453.46</v>
      </c>
      <c r="J49" s="8"/>
      <c r="K49" s="3" t="s">
        <v>2377</v>
      </c>
      <c r="L49" s="10" t="s">
        <v>4983</v>
      </c>
      <c r="M49" s="11"/>
    </row>
    <row r="50" spans="1:13" ht="21" customHeight="1">
      <c r="A50" s="3">
        <v>49</v>
      </c>
      <c r="B50" s="8" t="s">
        <v>131</v>
      </c>
      <c r="C50" s="8" t="s">
        <v>132</v>
      </c>
      <c r="D50" s="8"/>
      <c r="E50" s="8" t="s">
        <v>11</v>
      </c>
      <c r="F50" s="8" t="s">
        <v>12</v>
      </c>
      <c r="G50" s="8" t="s">
        <v>13</v>
      </c>
      <c r="H50" s="8" t="s">
        <v>14</v>
      </c>
      <c r="I50" s="8">
        <v>465.5</v>
      </c>
      <c r="J50" s="8"/>
      <c r="K50" s="3" t="s">
        <v>2377</v>
      </c>
      <c r="L50" s="10" t="s">
        <v>4983</v>
      </c>
      <c r="M50" s="11"/>
    </row>
    <row r="51" spans="1:13" ht="21" customHeight="1">
      <c r="A51" s="3">
        <v>50</v>
      </c>
      <c r="B51" s="8" t="s">
        <v>133</v>
      </c>
      <c r="C51" s="8" t="s">
        <v>134</v>
      </c>
      <c r="D51" s="8"/>
      <c r="E51" s="8" t="s">
        <v>11</v>
      </c>
      <c r="F51" s="8" t="s">
        <v>29</v>
      </c>
      <c r="G51" s="8" t="s">
        <v>30</v>
      </c>
      <c r="H51" s="8" t="s">
        <v>14</v>
      </c>
      <c r="I51" s="8">
        <v>42.2</v>
      </c>
      <c r="J51" s="8"/>
      <c r="K51" s="3" t="s">
        <v>4984</v>
      </c>
      <c r="L51" s="10" t="s">
        <v>4985</v>
      </c>
      <c r="M51" s="11"/>
    </row>
    <row r="52" spans="1:13" ht="21" customHeight="1">
      <c r="A52" s="3">
        <v>51</v>
      </c>
      <c r="B52" s="8" t="s">
        <v>135</v>
      </c>
      <c r="C52" s="8" t="s">
        <v>136</v>
      </c>
      <c r="D52" s="8"/>
      <c r="E52" s="8" t="s">
        <v>11</v>
      </c>
      <c r="F52" s="8" t="s">
        <v>29</v>
      </c>
      <c r="G52" s="8" t="s">
        <v>30</v>
      </c>
      <c r="H52" s="8" t="s">
        <v>14</v>
      </c>
      <c r="I52" s="8">
        <v>41.11</v>
      </c>
      <c r="J52" s="8"/>
      <c r="K52" s="3" t="s">
        <v>4984</v>
      </c>
      <c r="L52" s="10" t="s">
        <v>4985</v>
      </c>
      <c r="M52" s="11"/>
    </row>
    <row r="53" spans="1:13" ht="21" customHeight="1">
      <c r="A53" s="3">
        <v>52</v>
      </c>
      <c r="B53" s="8" t="s">
        <v>137</v>
      </c>
      <c r="C53" s="8" t="s">
        <v>138</v>
      </c>
      <c r="D53" s="8"/>
      <c r="E53" s="8" t="s">
        <v>11</v>
      </c>
      <c r="F53" s="8" t="s">
        <v>139</v>
      </c>
      <c r="G53" s="8" t="s">
        <v>140</v>
      </c>
      <c r="H53" s="8" t="s">
        <v>14</v>
      </c>
      <c r="I53" s="8">
        <v>151.03</v>
      </c>
      <c r="J53" s="8"/>
      <c r="K53" s="8" t="s">
        <v>5008</v>
      </c>
      <c r="L53" s="10" t="s">
        <v>4985</v>
      </c>
      <c r="M53" s="11"/>
    </row>
    <row r="54" spans="1:13" ht="21" customHeight="1">
      <c r="A54" s="3">
        <v>53</v>
      </c>
      <c r="B54" s="8" t="s">
        <v>141</v>
      </c>
      <c r="C54" s="8" t="s">
        <v>142</v>
      </c>
      <c r="D54" s="8"/>
      <c r="E54" s="8" t="s">
        <v>11</v>
      </c>
      <c r="F54" s="8" t="s">
        <v>143</v>
      </c>
      <c r="G54" s="8" t="s">
        <v>144</v>
      </c>
      <c r="H54" s="8" t="s">
        <v>14</v>
      </c>
      <c r="I54" s="8">
        <v>419.33</v>
      </c>
      <c r="J54" s="8"/>
      <c r="K54" s="8" t="s">
        <v>5009</v>
      </c>
      <c r="L54" s="10" t="s">
        <v>5010</v>
      </c>
      <c r="M54" s="11"/>
    </row>
    <row r="55" spans="1:13" ht="21" customHeight="1">
      <c r="A55" s="3">
        <v>54</v>
      </c>
      <c r="B55" s="8" t="s">
        <v>145</v>
      </c>
      <c r="C55" s="8" t="s">
        <v>146</v>
      </c>
      <c r="D55" s="8" t="s">
        <v>45</v>
      </c>
      <c r="E55" s="8" t="s">
        <v>11</v>
      </c>
      <c r="F55" s="8" t="s">
        <v>147</v>
      </c>
      <c r="G55" s="8" t="s">
        <v>65</v>
      </c>
      <c r="H55" s="8" t="s">
        <v>14</v>
      </c>
      <c r="I55" s="8">
        <v>916.74</v>
      </c>
      <c r="J55" s="8"/>
      <c r="K55" s="12" t="s">
        <v>4997</v>
      </c>
      <c r="L55" s="10" t="s">
        <v>4985</v>
      </c>
      <c r="M55" s="10" t="s">
        <v>4998</v>
      </c>
    </row>
    <row r="56" spans="1:13" ht="21" customHeight="1">
      <c r="A56" s="3">
        <v>55</v>
      </c>
      <c r="B56" s="8" t="s">
        <v>148</v>
      </c>
      <c r="C56" s="8" t="s">
        <v>149</v>
      </c>
      <c r="D56" s="8"/>
      <c r="E56" s="8" t="s">
        <v>11</v>
      </c>
      <c r="F56" s="8" t="s">
        <v>150</v>
      </c>
      <c r="G56" s="8" t="s">
        <v>38</v>
      </c>
      <c r="H56" s="8" t="s">
        <v>14</v>
      </c>
      <c r="I56" s="8">
        <v>2043.13</v>
      </c>
      <c r="J56" s="8">
        <v>1801</v>
      </c>
      <c r="K56" s="8" t="s">
        <v>5011</v>
      </c>
      <c r="L56" s="10" t="s">
        <v>5001</v>
      </c>
      <c r="M56" s="10" t="s">
        <v>4990</v>
      </c>
    </row>
    <row r="57" spans="1:13" ht="21" customHeight="1">
      <c r="A57" s="3">
        <v>56</v>
      </c>
      <c r="B57" s="8" t="s">
        <v>151</v>
      </c>
      <c r="C57" s="8" t="s">
        <v>152</v>
      </c>
      <c r="D57" s="8"/>
      <c r="E57" s="8" t="s">
        <v>11</v>
      </c>
      <c r="F57" s="8" t="s">
        <v>153</v>
      </c>
      <c r="G57" s="8" t="s">
        <v>38</v>
      </c>
      <c r="H57" s="8" t="s">
        <v>14</v>
      </c>
      <c r="I57" s="8">
        <v>2003.01</v>
      </c>
      <c r="J57" s="8">
        <v>1801</v>
      </c>
      <c r="K57" s="8" t="s">
        <v>5011</v>
      </c>
      <c r="L57" s="10" t="s">
        <v>5001</v>
      </c>
      <c r="M57" s="10" t="s">
        <v>4990</v>
      </c>
    </row>
    <row r="58" spans="1:13" ht="21" customHeight="1">
      <c r="A58" s="3">
        <v>57</v>
      </c>
      <c r="B58" s="8" t="s">
        <v>154</v>
      </c>
      <c r="C58" s="8" t="s">
        <v>155</v>
      </c>
      <c r="D58" s="8"/>
      <c r="E58" s="8" t="s">
        <v>11</v>
      </c>
      <c r="F58" s="8" t="s">
        <v>100</v>
      </c>
      <c r="G58" s="8" t="s">
        <v>38</v>
      </c>
      <c r="H58" s="8" t="s">
        <v>14</v>
      </c>
      <c r="I58" s="8">
        <v>3388.08</v>
      </c>
      <c r="J58" s="8">
        <v>190712</v>
      </c>
      <c r="K58" s="8" t="s">
        <v>5006</v>
      </c>
      <c r="L58" s="10" t="s">
        <v>4983</v>
      </c>
      <c r="M58" s="10" t="s">
        <v>4990</v>
      </c>
    </row>
    <row r="59" spans="1:13" ht="21" customHeight="1">
      <c r="A59" s="3">
        <v>58</v>
      </c>
      <c r="B59" s="8" t="s">
        <v>156</v>
      </c>
      <c r="C59" s="8" t="s">
        <v>157</v>
      </c>
      <c r="D59" s="8"/>
      <c r="E59" s="8" t="s">
        <v>11</v>
      </c>
      <c r="F59" s="8" t="s">
        <v>100</v>
      </c>
      <c r="G59" s="8" t="s">
        <v>38</v>
      </c>
      <c r="H59" s="8" t="s">
        <v>14</v>
      </c>
      <c r="I59" s="8">
        <v>3158.75</v>
      </c>
      <c r="J59" s="8">
        <v>190520</v>
      </c>
      <c r="K59" s="8" t="s">
        <v>5007</v>
      </c>
      <c r="L59" s="10" t="s">
        <v>4989</v>
      </c>
      <c r="M59" s="10" t="s">
        <v>4990</v>
      </c>
    </row>
    <row r="60" spans="1:13" ht="21" customHeight="1">
      <c r="A60" s="3">
        <v>59</v>
      </c>
      <c r="B60" s="8" t="s">
        <v>158</v>
      </c>
      <c r="C60" s="8" t="s">
        <v>159</v>
      </c>
      <c r="D60" s="8"/>
      <c r="E60" s="8" t="s">
        <v>11</v>
      </c>
      <c r="F60" s="8" t="s">
        <v>150</v>
      </c>
      <c r="G60" s="8" t="s">
        <v>38</v>
      </c>
      <c r="H60" s="8" t="s">
        <v>14</v>
      </c>
      <c r="I60" s="8">
        <v>2507</v>
      </c>
      <c r="J60" s="8">
        <v>1702</v>
      </c>
      <c r="K60" s="8" t="s">
        <v>5011</v>
      </c>
      <c r="L60" s="10" t="s">
        <v>5001</v>
      </c>
      <c r="M60" s="10" t="s">
        <v>4990</v>
      </c>
    </row>
    <row r="61" spans="1:13" ht="21" customHeight="1">
      <c r="A61" s="3">
        <v>60</v>
      </c>
      <c r="B61" s="8" t="s">
        <v>160</v>
      </c>
      <c r="C61" s="8" t="s">
        <v>161</v>
      </c>
      <c r="D61" s="8"/>
      <c r="E61" s="8" t="s">
        <v>11</v>
      </c>
      <c r="F61" s="8" t="s">
        <v>162</v>
      </c>
      <c r="G61" s="8" t="s">
        <v>38</v>
      </c>
      <c r="H61" s="8" t="s">
        <v>14</v>
      </c>
      <c r="I61" s="8">
        <v>2507</v>
      </c>
      <c r="J61" s="8">
        <v>1801</v>
      </c>
      <c r="K61" s="8" t="s">
        <v>5006</v>
      </c>
      <c r="L61" s="10" t="s">
        <v>4989</v>
      </c>
      <c r="M61" s="10" t="s">
        <v>4990</v>
      </c>
    </row>
    <row r="62" spans="1:13" ht="21" customHeight="1">
      <c r="A62" s="3">
        <v>61</v>
      </c>
      <c r="B62" s="8" t="s">
        <v>163</v>
      </c>
      <c r="C62" s="8" t="s">
        <v>164</v>
      </c>
      <c r="D62" s="8"/>
      <c r="E62" s="8" t="s">
        <v>11</v>
      </c>
      <c r="F62" s="8" t="s">
        <v>68</v>
      </c>
      <c r="G62" s="8" t="s">
        <v>38</v>
      </c>
      <c r="H62" s="8" t="s">
        <v>14</v>
      </c>
      <c r="I62" s="8">
        <v>3445.1</v>
      </c>
      <c r="J62" s="8"/>
      <c r="K62" s="8" t="s">
        <v>5012</v>
      </c>
      <c r="L62" s="10" t="s">
        <v>4985</v>
      </c>
      <c r="M62" s="10" t="s">
        <v>4990</v>
      </c>
    </row>
    <row r="63" spans="1:13" ht="21" customHeight="1">
      <c r="A63" s="3">
        <v>62</v>
      </c>
      <c r="B63" s="8" t="s">
        <v>165</v>
      </c>
      <c r="C63" s="8" t="s">
        <v>166</v>
      </c>
      <c r="D63" s="8"/>
      <c r="E63" s="8" t="s">
        <v>11</v>
      </c>
      <c r="F63" s="8" t="s">
        <v>100</v>
      </c>
      <c r="G63" s="8" t="s">
        <v>38</v>
      </c>
      <c r="H63" s="8" t="s">
        <v>14</v>
      </c>
      <c r="I63" s="8">
        <v>3158.75</v>
      </c>
      <c r="J63" s="8">
        <v>190828</v>
      </c>
      <c r="K63" s="8" t="s">
        <v>5011</v>
      </c>
      <c r="L63" s="10" t="s">
        <v>5001</v>
      </c>
      <c r="M63" s="10" t="s">
        <v>4990</v>
      </c>
    </row>
    <row r="64" spans="1:13" ht="21" customHeight="1">
      <c r="A64" s="3">
        <v>63</v>
      </c>
      <c r="B64" s="8" t="s">
        <v>167</v>
      </c>
      <c r="C64" s="8" t="s">
        <v>168</v>
      </c>
      <c r="D64" s="8"/>
      <c r="E64" s="8" t="s">
        <v>11</v>
      </c>
      <c r="F64" s="8" t="s">
        <v>169</v>
      </c>
      <c r="G64" s="8" t="s">
        <v>38</v>
      </c>
      <c r="H64" s="8" t="s">
        <v>14</v>
      </c>
      <c r="I64" s="8">
        <v>2622.76</v>
      </c>
      <c r="J64" s="8">
        <v>190603</v>
      </c>
      <c r="K64" s="8" t="s">
        <v>5013</v>
      </c>
      <c r="L64" s="10" t="s">
        <v>4989</v>
      </c>
      <c r="M64" s="10" t="s">
        <v>4990</v>
      </c>
    </row>
    <row r="65" spans="1:13" ht="21" customHeight="1">
      <c r="A65" s="3">
        <v>64</v>
      </c>
      <c r="B65" s="8" t="s">
        <v>170</v>
      </c>
      <c r="C65" s="8" t="s">
        <v>171</v>
      </c>
      <c r="D65" s="8"/>
      <c r="E65" s="8" t="s">
        <v>11</v>
      </c>
      <c r="F65" s="8" t="s">
        <v>162</v>
      </c>
      <c r="G65" s="8" t="s">
        <v>38</v>
      </c>
      <c r="H65" s="8" t="s">
        <v>14</v>
      </c>
      <c r="I65" s="8">
        <v>2640.05</v>
      </c>
      <c r="J65" s="8">
        <v>191118</v>
      </c>
      <c r="K65" s="8" t="s">
        <v>5011</v>
      </c>
      <c r="L65" s="10" t="s">
        <v>5001</v>
      </c>
      <c r="M65" s="10" t="s">
        <v>4990</v>
      </c>
    </row>
    <row r="66" spans="1:13" ht="21" customHeight="1">
      <c r="A66" s="3">
        <v>65</v>
      </c>
      <c r="B66" s="8" t="s">
        <v>172</v>
      </c>
      <c r="C66" s="8" t="s">
        <v>173</v>
      </c>
      <c r="D66" s="8" t="s">
        <v>45</v>
      </c>
      <c r="E66" s="8" t="s">
        <v>11</v>
      </c>
      <c r="F66" s="8" t="s">
        <v>100</v>
      </c>
      <c r="G66" s="8" t="s">
        <v>38</v>
      </c>
      <c r="H66" s="8" t="s">
        <v>14</v>
      </c>
      <c r="I66" s="8">
        <v>3158.75</v>
      </c>
      <c r="J66" s="8">
        <v>191115</v>
      </c>
      <c r="K66" s="8" t="s">
        <v>5011</v>
      </c>
      <c r="L66" s="10" t="s">
        <v>5001</v>
      </c>
      <c r="M66" s="10" t="s">
        <v>4990</v>
      </c>
    </row>
    <row r="67" spans="1:13" ht="21" customHeight="1">
      <c r="A67" s="3">
        <v>66</v>
      </c>
      <c r="B67" s="8" t="s">
        <v>174</v>
      </c>
      <c r="C67" s="8" t="s">
        <v>175</v>
      </c>
      <c r="D67" s="8"/>
      <c r="E67" s="8" t="s">
        <v>11</v>
      </c>
      <c r="F67" s="8" t="s">
        <v>176</v>
      </c>
      <c r="G67" s="8" t="s">
        <v>177</v>
      </c>
      <c r="H67" s="8" t="s">
        <v>14</v>
      </c>
      <c r="I67" s="8">
        <v>628.69000000000005</v>
      </c>
      <c r="J67" s="8"/>
      <c r="K67" s="8" t="s">
        <v>3118</v>
      </c>
      <c r="L67" s="11" t="s">
        <v>4985</v>
      </c>
      <c r="M67" s="11"/>
    </row>
    <row r="68" spans="1:13" ht="21" customHeight="1">
      <c r="A68" s="3">
        <v>67</v>
      </c>
      <c r="B68" s="8" t="s">
        <v>178</v>
      </c>
      <c r="C68" s="8" t="s">
        <v>179</v>
      </c>
      <c r="D68" s="8"/>
      <c r="E68" s="8" t="s">
        <v>11</v>
      </c>
      <c r="F68" s="8" t="s">
        <v>59</v>
      </c>
      <c r="G68" s="8" t="s">
        <v>60</v>
      </c>
      <c r="H68" s="8" t="s">
        <v>14</v>
      </c>
      <c r="I68" s="8">
        <v>92.3</v>
      </c>
      <c r="J68" s="8"/>
      <c r="K68" s="8" t="s">
        <v>5014</v>
      </c>
      <c r="L68" s="11" t="s">
        <v>4996</v>
      </c>
      <c r="M68" s="11"/>
    </row>
    <row r="69" spans="1:13" ht="21" customHeight="1">
      <c r="A69" s="3">
        <v>68</v>
      </c>
      <c r="B69" s="13" t="s">
        <v>180</v>
      </c>
      <c r="C69" s="13" t="s">
        <v>181</v>
      </c>
      <c r="D69" s="13"/>
      <c r="E69" s="13" t="s">
        <v>11</v>
      </c>
      <c r="F69" s="13" t="s">
        <v>182</v>
      </c>
      <c r="G69" s="13" t="s">
        <v>183</v>
      </c>
      <c r="H69" s="14" t="s">
        <v>84</v>
      </c>
      <c r="I69" s="13">
        <v>99.65</v>
      </c>
      <c r="J69" s="13"/>
      <c r="K69" s="14" t="s">
        <v>3118</v>
      </c>
      <c r="L69" s="11" t="s">
        <v>4985</v>
      </c>
      <c r="M69" s="11"/>
    </row>
    <row r="70" spans="1:13" ht="21" customHeight="1">
      <c r="A70" s="3">
        <v>69</v>
      </c>
      <c r="B70" s="13" t="s">
        <v>184</v>
      </c>
      <c r="C70" s="13" t="s">
        <v>185</v>
      </c>
      <c r="D70" s="13" t="s">
        <v>45</v>
      </c>
      <c r="E70" s="13" t="s">
        <v>11</v>
      </c>
      <c r="F70" s="13" t="s">
        <v>33</v>
      </c>
      <c r="G70" s="13" t="s">
        <v>34</v>
      </c>
      <c r="H70" s="14" t="s">
        <v>14</v>
      </c>
      <c r="I70" s="13">
        <v>74.319999999999993</v>
      </c>
      <c r="J70" s="13"/>
      <c r="K70" s="3" t="s">
        <v>4986</v>
      </c>
      <c r="L70" s="10" t="s">
        <v>4985</v>
      </c>
      <c r="M70" s="11" t="s">
        <v>5015</v>
      </c>
    </row>
    <row r="71" spans="1:13" ht="21" customHeight="1">
      <c r="A71" s="3">
        <v>70</v>
      </c>
      <c r="B71" s="13" t="s">
        <v>186</v>
      </c>
      <c r="C71" s="13" t="s">
        <v>187</v>
      </c>
      <c r="D71" s="13"/>
      <c r="E71" s="13" t="s">
        <v>11</v>
      </c>
      <c r="F71" s="13" t="s">
        <v>188</v>
      </c>
      <c r="G71" s="13" t="s">
        <v>189</v>
      </c>
      <c r="H71" s="14" t="s">
        <v>14</v>
      </c>
      <c r="I71" s="13">
        <v>150.29</v>
      </c>
      <c r="J71" s="13"/>
      <c r="K71" s="14" t="s">
        <v>5016</v>
      </c>
      <c r="L71" s="11" t="s">
        <v>4996</v>
      </c>
      <c r="M71" s="11"/>
    </row>
    <row r="72" spans="1:13" ht="21" customHeight="1">
      <c r="A72" s="3">
        <v>71</v>
      </c>
      <c r="B72" s="13" t="s">
        <v>190</v>
      </c>
      <c r="C72" s="13" t="s">
        <v>191</v>
      </c>
      <c r="D72" s="13"/>
      <c r="E72" s="13" t="s">
        <v>11</v>
      </c>
      <c r="F72" s="13" t="s">
        <v>143</v>
      </c>
      <c r="G72" s="13" t="s">
        <v>144</v>
      </c>
      <c r="H72" s="14" t="s">
        <v>14</v>
      </c>
      <c r="I72" s="13">
        <v>27.69</v>
      </c>
      <c r="J72" s="13"/>
      <c r="K72" s="8" t="s">
        <v>5009</v>
      </c>
      <c r="L72" s="10" t="s">
        <v>5010</v>
      </c>
      <c r="M72" s="11"/>
    </row>
    <row r="73" spans="1:13" ht="21" customHeight="1">
      <c r="A73" s="3">
        <v>72</v>
      </c>
      <c r="B73" s="13" t="s">
        <v>192</v>
      </c>
      <c r="C73" s="13" t="s">
        <v>193</v>
      </c>
      <c r="D73" s="13"/>
      <c r="E73" s="13" t="s">
        <v>11</v>
      </c>
      <c r="F73" s="13" t="s">
        <v>100</v>
      </c>
      <c r="G73" s="13" t="s">
        <v>38</v>
      </c>
      <c r="H73" s="14" t="s">
        <v>14</v>
      </c>
      <c r="I73" s="13">
        <v>3696.11</v>
      </c>
      <c r="J73" s="13">
        <v>190414</v>
      </c>
      <c r="K73" s="14" t="s">
        <v>5013</v>
      </c>
      <c r="L73" s="10" t="s">
        <v>4989</v>
      </c>
      <c r="M73" s="10" t="s">
        <v>4990</v>
      </c>
    </row>
    <row r="74" spans="1:13" ht="27" customHeight="1">
      <c r="A74" s="3">
        <v>73</v>
      </c>
      <c r="B74" s="13" t="s">
        <v>194</v>
      </c>
      <c r="C74" s="13" t="s">
        <v>195</v>
      </c>
      <c r="D74" s="13"/>
      <c r="E74" s="13" t="s">
        <v>11</v>
      </c>
      <c r="F74" s="13" t="s">
        <v>169</v>
      </c>
      <c r="G74" s="13" t="s">
        <v>38</v>
      </c>
      <c r="H74" s="14" t="s">
        <v>14</v>
      </c>
      <c r="I74" s="13">
        <v>2622.76</v>
      </c>
      <c r="J74" s="13"/>
      <c r="K74" s="14" t="s">
        <v>5017</v>
      </c>
      <c r="L74" s="10" t="s">
        <v>5018</v>
      </c>
      <c r="M74" s="10" t="s">
        <v>4990</v>
      </c>
    </row>
    <row r="75" spans="1:13" ht="24.95" customHeight="1">
      <c r="A75" s="3">
        <v>74</v>
      </c>
      <c r="B75" s="13" t="s">
        <v>196</v>
      </c>
      <c r="C75" s="13" t="s">
        <v>197</v>
      </c>
      <c r="D75" s="13"/>
      <c r="E75" s="13" t="s">
        <v>11</v>
      </c>
      <c r="F75" s="13" t="s">
        <v>169</v>
      </c>
      <c r="G75" s="13" t="s">
        <v>38</v>
      </c>
      <c r="H75" s="14" t="s">
        <v>14</v>
      </c>
      <c r="I75" s="13">
        <v>2465.5300000000002</v>
      </c>
      <c r="J75" s="13">
        <v>181009</v>
      </c>
      <c r="K75" s="14" t="s">
        <v>5019</v>
      </c>
      <c r="L75" s="10" t="s">
        <v>4989</v>
      </c>
      <c r="M75" s="10" t="s">
        <v>4990</v>
      </c>
    </row>
    <row r="76" spans="1:13" ht="21" customHeight="1">
      <c r="A76" s="3">
        <v>75</v>
      </c>
      <c r="B76" s="13" t="s">
        <v>198</v>
      </c>
      <c r="C76" s="13" t="s">
        <v>199</v>
      </c>
      <c r="D76" s="13"/>
      <c r="E76" s="13" t="s">
        <v>11</v>
      </c>
      <c r="F76" s="13" t="s">
        <v>169</v>
      </c>
      <c r="G76" s="13" t="s">
        <v>38</v>
      </c>
      <c r="H76" s="14" t="s">
        <v>14</v>
      </c>
      <c r="I76" s="13">
        <v>2465.5300000000002</v>
      </c>
      <c r="J76" s="13">
        <v>181112</v>
      </c>
      <c r="K76" s="14" t="s">
        <v>2377</v>
      </c>
      <c r="L76" s="10" t="s">
        <v>4989</v>
      </c>
      <c r="M76" s="10" t="s">
        <v>4990</v>
      </c>
    </row>
    <row r="77" spans="1:13" ht="21" customHeight="1">
      <c r="A77" s="3">
        <v>76</v>
      </c>
      <c r="B77" s="13" t="s">
        <v>200</v>
      </c>
      <c r="C77" s="13" t="s">
        <v>201</v>
      </c>
      <c r="D77" s="13"/>
      <c r="E77" s="13" t="s">
        <v>11</v>
      </c>
      <c r="F77" s="13" t="s">
        <v>100</v>
      </c>
      <c r="G77" s="13" t="s">
        <v>38</v>
      </c>
      <c r="H77" s="14" t="s">
        <v>14</v>
      </c>
      <c r="I77" s="13">
        <v>3696.11</v>
      </c>
      <c r="J77" s="13">
        <v>190419</v>
      </c>
      <c r="K77" s="14" t="s">
        <v>5006</v>
      </c>
      <c r="L77" s="10" t="s">
        <v>4989</v>
      </c>
      <c r="M77" s="10" t="s">
        <v>4990</v>
      </c>
    </row>
    <row r="78" spans="1:13" ht="21" customHeight="1">
      <c r="A78" s="3">
        <v>77</v>
      </c>
      <c r="B78" s="13" t="s">
        <v>202</v>
      </c>
      <c r="C78" s="13" t="s">
        <v>203</v>
      </c>
      <c r="D78" s="13"/>
      <c r="E78" s="13" t="s">
        <v>11</v>
      </c>
      <c r="F78" s="13" t="s">
        <v>37</v>
      </c>
      <c r="G78" s="13" t="s">
        <v>38</v>
      </c>
      <c r="H78" s="14" t="s">
        <v>14</v>
      </c>
      <c r="I78" s="13">
        <v>2666.65</v>
      </c>
      <c r="J78" s="13"/>
      <c r="K78" s="14" t="s">
        <v>5011</v>
      </c>
      <c r="L78" s="10" t="s">
        <v>5001</v>
      </c>
      <c r="M78" s="10" t="s">
        <v>4990</v>
      </c>
    </row>
    <row r="79" spans="1:13" ht="21" customHeight="1">
      <c r="A79" s="3">
        <v>78</v>
      </c>
      <c r="B79" s="13" t="s">
        <v>204</v>
      </c>
      <c r="C79" s="13" t="s">
        <v>205</v>
      </c>
      <c r="D79" s="13"/>
      <c r="E79" s="13" t="s">
        <v>11</v>
      </c>
      <c r="F79" s="13" t="s">
        <v>37</v>
      </c>
      <c r="G79" s="13" t="s">
        <v>38</v>
      </c>
      <c r="H79" s="14" t="s">
        <v>14</v>
      </c>
      <c r="I79" s="13">
        <v>2507</v>
      </c>
      <c r="J79" s="13">
        <v>180121</v>
      </c>
      <c r="K79" s="14" t="s">
        <v>2377</v>
      </c>
      <c r="L79" s="10" t="s">
        <v>4989</v>
      </c>
      <c r="M79" s="10" t="s">
        <v>4990</v>
      </c>
    </row>
    <row r="80" spans="1:13" ht="21" customHeight="1">
      <c r="A80" s="3">
        <v>79</v>
      </c>
      <c r="B80" s="13" t="s">
        <v>206</v>
      </c>
      <c r="C80" s="13" t="s">
        <v>207</v>
      </c>
      <c r="D80" s="13"/>
      <c r="E80" s="13" t="s">
        <v>11</v>
      </c>
      <c r="F80" s="13" t="s">
        <v>95</v>
      </c>
      <c r="G80" s="13" t="s">
        <v>38</v>
      </c>
      <c r="H80" s="14" t="s">
        <v>14</v>
      </c>
      <c r="I80" s="13">
        <v>2947.28</v>
      </c>
      <c r="J80" s="13">
        <v>190414</v>
      </c>
      <c r="K80" s="14" t="s">
        <v>4999</v>
      </c>
      <c r="L80" s="10" t="s">
        <v>4989</v>
      </c>
      <c r="M80" s="10" t="s">
        <v>4990</v>
      </c>
    </row>
    <row r="81" spans="1:13" ht="21" customHeight="1">
      <c r="A81" s="3">
        <v>80</v>
      </c>
      <c r="B81" s="13" t="s">
        <v>208</v>
      </c>
      <c r="C81" s="13" t="s">
        <v>209</v>
      </c>
      <c r="D81" s="13"/>
      <c r="E81" s="13" t="s">
        <v>11</v>
      </c>
      <c r="F81" s="13" t="s">
        <v>95</v>
      </c>
      <c r="G81" s="13" t="s">
        <v>38</v>
      </c>
      <c r="H81" s="14" t="s">
        <v>14</v>
      </c>
      <c r="I81" s="13">
        <v>3448.7</v>
      </c>
      <c r="J81" s="13"/>
      <c r="K81" s="14" t="s">
        <v>5011</v>
      </c>
      <c r="L81" s="10" t="s">
        <v>5001</v>
      </c>
      <c r="M81" s="10" t="s">
        <v>4990</v>
      </c>
    </row>
    <row r="82" spans="1:13" ht="21" customHeight="1">
      <c r="A82" s="3">
        <v>81</v>
      </c>
      <c r="B82" s="13" t="s">
        <v>210</v>
      </c>
      <c r="C82" s="13" t="s">
        <v>211</v>
      </c>
      <c r="D82" s="13"/>
      <c r="E82" s="15" t="s">
        <v>11</v>
      </c>
      <c r="F82" s="13" t="s">
        <v>95</v>
      </c>
      <c r="G82" s="13" t="s">
        <v>38</v>
      </c>
      <c r="H82" s="13" t="s">
        <v>14</v>
      </c>
      <c r="I82" s="13">
        <v>2947.28</v>
      </c>
      <c r="J82" s="13">
        <v>190516</v>
      </c>
      <c r="K82" s="13" t="s">
        <v>2377</v>
      </c>
      <c r="L82" s="10" t="s">
        <v>4989</v>
      </c>
      <c r="M82" s="10" t="s">
        <v>4990</v>
      </c>
    </row>
    <row r="83" spans="1:13" ht="21" customHeight="1">
      <c r="A83" s="3">
        <v>82</v>
      </c>
      <c r="B83" s="13" t="s">
        <v>212</v>
      </c>
      <c r="C83" s="13" t="s">
        <v>213</v>
      </c>
      <c r="D83" s="13"/>
      <c r="E83" s="15" t="s">
        <v>11</v>
      </c>
      <c r="F83" s="13" t="s">
        <v>150</v>
      </c>
      <c r="G83" s="13" t="s">
        <v>38</v>
      </c>
      <c r="H83" s="13" t="s">
        <v>14</v>
      </c>
      <c r="I83" s="13">
        <v>2307.61</v>
      </c>
      <c r="J83" s="13"/>
      <c r="K83" s="13" t="s">
        <v>5020</v>
      </c>
      <c r="L83" s="10" t="s">
        <v>5021</v>
      </c>
      <c r="M83" s="10" t="s">
        <v>4990</v>
      </c>
    </row>
    <row r="84" spans="1:13" s="1" customFormat="1" ht="21" customHeight="1">
      <c r="A84" s="3">
        <v>83</v>
      </c>
      <c r="B84" s="13" t="s">
        <v>214</v>
      </c>
      <c r="C84" s="13" t="s">
        <v>215</v>
      </c>
      <c r="D84" s="13"/>
      <c r="E84" s="15" t="s">
        <v>11</v>
      </c>
      <c r="F84" s="13" t="s">
        <v>68</v>
      </c>
      <c r="G84" s="13" t="s">
        <v>38</v>
      </c>
      <c r="H84" s="13" t="s">
        <v>14</v>
      </c>
      <c r="I84" s="13">
        <v>3445.1</v>
      </c>
      <c r="J84" s="13">
        <v>190526</v>
      </c>
      <c r="K84" s="13" t="s">
        <v>5022</v>
      </c>
      <c r="L84" s="10" t="s">
        <v>5018</v>
      </c>
      <c r="M84" s="10" t="s">
        <v>4990</v>
      </c>
    </row>
    <row r="85" spans="1:13" ht="26.1" customHeight="1">
      <c r="A85" s="3">
        <v>84</v>
      </c>
      <c r="B85" s="13" t="s">
        <v>216</v>
      </c>
      <c r="C85" s="13" t="s">
        <v>217</v>
      </c>
      <c r="D85" s="13"/>
      <c r="E85" s="15" t="s">
        <v>11</v>
      </c>
      <c r="F85" s="13" t="s">
        <v>68</v>
      </c>
      <c r="G85" s="13" t="s">
        <v>38</v>
      </c>
      <c r="H85" s="13" t="s">
        <v>14</v>
      </c>
      <c r="I85" s="13">
        <v>2944.62</v>
      </c>
      <c r="J85" s="13">
        <v>190505</v>
      </c>
      <c r="K85" s="13" t="s">
        <v>5023</v>
      </c>
      <c r="L85" s="10" t="s">
        <v>5024</v>
      </c>
      <c r="M85" s="10" t="s">
        <v>4990</v>
      </c>
    </row>
    <row r="86" spans="1:13" ht="21" customHeight="1">
      <c r="A86" s="3">
        <v>85</v>
      </c>
      <c r="B86" s="13" t="s">
        <v>218</v>
      </c>
      <c r="C86" s="13" t="s">
        <v>219</v>
      </c>
      <c r="D86" s="13"/>
      <c r="E86" s="15" t="s">
        <v>11</v>
      </c>
      <c r="F86" s="13" t="s">
        <v>95</v>
      </c>
      <c r="G86" s="13" t="s">
        <v>38</v>
      </c>
      <c r="H86" s="13" t="s">
        <v>14</v>
      </c>
      <c r="I86" s="13">
        <v>3448.7</v>
      </c>
      <c r="J86" s="13">
        <v>191019</v>
      </c>
      <c r="K86" s="13" t="s">
        <v>5006</v>
      </c>
      <c r="L86" s="10" t="s">
        <v>4983</v>
      </c>
      <c r="M86" s="10" t="s">
        <v>4990</v>
      </c>
    </row>
    <row r="87" spans="1:13" ht="21" customHeight="1">
      <c r="A87" s="3">
        <v>86</v>
      </c>
      <c r="B87" s="13" t="s">
        <v>220</v>
      </c>
      <c r="C87" s="13" t="s">
        <v>221</v>
      </c>
      <c r="D87" s="13"/>
      <c r="E87" s="15" t="s">
        <v>11</v>
      </c>
      <c r="F87" s="13" t="s">
        <v>37</v>
      </c>
      <c r="G87" s="13" t="s">
        <v>38</v>
      </c>
      <c r="H87" s="13" t="s">
        <v>14</v>
      </c>
      <c r="I87" s="13">
        <v>2806.3</v>
      </c>
      <c r="J87" s="13">
        <v>181126</v>
      </c>
      <c r="K87" s="13" t="s">
        <v>2377</v>
      </c>
      <c r="L87" s="10" t="s">
        <v>4989</v>
      </c>
      <c r="M87" s="10" t="s">
        <v>4990</v>
      </c>
    </row>
    <row r="88" spans="1:13" ht="21" customHeight="1">
      <c r="A88" s="3">
        <v>87</v>
      </c>
      <c r="B88" s="13" t="s">
        <v>222</v>
      </c>
      <c r="C88" s="13" t="s">
        <v>223</v>
      </c>
      <c r="D88" s="13"/>
      <c r="E88" s="15" t="s">
        <v>11</v>
      </c>
      <c r="F88" s="13" t="s">
        <v>68</v>
      </c>
      <c r="G88" s="13" t="s">
        <v>38</v>
      </c>
      <c r="H88" s="13" t="s">
        <v>14</v>
      </c>
      <c r="I88" s="13">
        <v>2944.62</v>
      </c>
      <c r="J88" s="13">
        <v>180210</v>
      </c>
      <c r="K88" s="13" t="s">
        <v>5025</v>
      </c>
      <c r="L88" s="10" t="s">
        <v>4983</v>
      </c>
      <c r="M88" s="10" t="s">
        <v>4990</v>
      </c>
    </row>
    <row r="89" spans="1:13" ht="21" customHeight="1">
      <c r="A89" s="3">
        <v>88</v>
      </c>
      <c r="B89" s="13" t="s">
        <v>224</v>
      </c>
      <c r="C89" s="13" t="s">
        <v>225</v>
      </c>
      <c r="D89" s="13"/>
      <c r="E89" s="15" t="s">
        <v>11</v>
      </c>
      <c r="F89" s="13" t="s">
        <v>226</v>
      </c>
      <c r="G89" s="13" t="s">
        <v>227</v>
      </c>
      <c r="H89" s="13" t="s">
        <v>14</v>
      </c>
      <c r="I89" s="13">
        <v>2215.3000000000002</v>
      </c>
      <c r="J89" s="13">
        <v>190514</v>
      </c>
      <c r="K89" s="13" t="s">
        <v>5025</v>
      </c>
      <c r="L89" s="10" t="s">
        <v>4983</v>
      </c>
      <c r="M89" s="10" t="s">
        <v>4990</v>
      </c>
    </row>
    <row r="90" spans="1:13" ht="21" customHeight="1">
      <c r="A90" s="3">
        <v>89</v>
      </c>
      <c r="B90" s="16" t="s">
        <v>228</v>
      </c>
      <c r="C90" s="16" t="s">
        <v>229</v>
      </c>
      <c r="D90" s="16"/>
      <c r="E90" s="16" t="s">
        <v>11</v>
      </c>
      <c r="F90" s="16" t="s">
        <v>12</v>
      </c>
      <c r="G90" s="16" t="s">
        <v>13</v>
      </c>
      <c r="H90" s="16" t="s">
        <v>14</v>
      </c>
      <c r="I90" s="16">
        <v>453.46</v>
      </c>
      <c r="J90" s="16"/>
      <c r="K90" s="3" t="s">
        <v>2377</v>
      </c>
      <c r="L90" s="10" t="s">
        <v>4983</v>
      </c>
      <c r="M90" s="11"/>
    </row>
    <row r="91" spans="1:13" ht="21" customHeight="1">
      <c r="A91" s="3">
        <v>90</v>
      </c>
      <c r="B91" s="16" t="s">
        <v>230</v>
      </c>
      <c r="C91" s="16" t="s">
        <v>231</v>
      </c>
      <c r="D91" s="16"/>
      <c r="E91" s="16" t="s">
        <v>11</v>
      </c>
      <c r="F91" s="16" t="s">
        <v>232</v>
      </c>
      <c r="G91" s="16" t="s">
        <v>233</v>
      </c>
      <c r="H91" s="16" t="s">
        <v>14</v>
      </c>
      <c r="I91" s="16">
        <v>265.44</v>
      </c>
      <c r="J91" s="16"/>
      <c r="K91" s="20" t="s">
        <v>3118</v>
      </c>
      <c r="L91" s="10"/>
      <c r="M91" s="10"/>
    </row>
    <row r="92" spans="1:13" ht="21" customHeight="1">
      <c r="A92" s="3">
        <v>91</v>
      </c>
      <c r="B92" s="16" t="s">
        <v>234</v>
      </c>
      <c r="C92" s="16" t="s">
        <v>235</v>
      </c>
      <c r="D92" s="16"/>
      <c r="E92" s="16" t="s">
        <v>11</v>
      </c>
      <c r="F92" s="16" t="s">
        <v>100</v>
      </c>
      <c r="G92" s="16" t="s">
        <v>38</v>
      </c>
      <c r="H92" s="16" t="s">
        <v>14</v>
      </c>
      <c r="I92" s="16">
        <v>3158.75</v>
      </c>
      <c r="J92" s="16">
        <v>190425</v>
      </c>
      <c r="K92" s="20" t="s">
        <v>2377</v>
      </c>
      <c r="L92" s="10" t="s">
        <v>4989</v>
      </c>
      <c r="M92" s="10" t="s">
        <v>4990</v>
      </c>
    </row>
    <row r="93" spans="1:13" ht="21" customHeight="1">
      <c r="A93" s="3">
        <v>92</v>
      </c>
      <c r="B93" s="16" t="s">
        <v>236</v>
      </c>
      <c r="C93" s="16" t="s">
        <v>237</v>
      </c>
      <c r="D93" s="16"/>
      <c r="E93" s="16" t="s">
        <v>11</v>
      </c>
      <c r="F93" s="16" t="s">
        <v>68</v>
      </c>
      <c r="G93" s="16" t="s">
        <v>38</v>
      </c>
      <c r="H93" s="16" t="s">
        <v>14</v>
      </c>
      <c r="I93" s="16">
        <v>3445.1</v>
      </c>
      <c r="J93" s="16">
        <v>190715</v>
      </c>
      <c r="K93" s="20" t="s">
        <v>5006</v>
      </c>
      <c r="L93" s="10" t="s">
        <v>4983</v>
      </c>
      <c r="M93" s="10" t="s">
        <v>4990</v>
      </c>
    </row>
    <row r="94" spans="1:13" ht="21" customHeight="1">
      <c r="A94" s="3">
        <v>93</v>
      </c>
      <c r="B94" s="17" t="s">
        <v>238</v>
      </c>
      <c r="C94" s="17" t="s">
        <v>239</v>
      </c>
      <c r="D94" s="17"/>
      <c r="E94" s="17" t="s">
        <v>11</v>
      </c>
      <c r="F94" s="17" t="s">
        <v>68</v>
      </c>
      <c r="G94" s="17" t="s">
        <v>38</v>
      </c>
      <c r="H94" s="17" t="s">
        <v>14</v>
      </c>
      <c r="I94" s="17">
        <v>3445.1</v>
      </c>
      <c r="J94" s="17">
        <v>190215</v>
      </c>
      <c r="K94" s="17" t="s">
        <v>4988</v>
      </c>
      <c r="L94" s="10" t="s">
        <v>4989</v>
      </c>
      <c r="M94" s="10" t="s">
        <v>4990</v>
      </c>
    </row>
    <row r="95" spans="1:13" ht="21" customHeight="1">
      <c r="A95" s="3">
        <v>94</v>
      </c>
      <c r="B95" s="17" t="s">
        <v>240</v>
      </c>
      <c r="C95" s="17" t="s">
        <v>241</v>
      </c>
      <c r="D95" s="17"/>
      <c r="E95" s="17" t="s">
        <v>11</v>
      </c>
      <c r="F95" s="17" t="s">
        <v>68</v>
      </c>
      <c r="G95" s="17" t="s">
        <v>38</v>
      </c>
      <c r="H95" s="17" t="s">
        <v>14</v>
      </c>
      <c r="I95" s="17">
        <v>3445.1</v>
      </c>
      <c r="J95" s="17">
        <v>190212</v>
      </c>
      <c r="K95" s="17" t="s">
        <v>5005</v>
      </c>
      <c r="L95" s="10" t="s">
        <v>4996</v>
      </c>
      <c r="M95" s="10" t="s">
        <v>4990</v>
      </c>
    </row>
    <row r="96" spans="1:13" ht="21" customHeight="1">
      <c r="A96" s="3">
        <v>95</v>
      </c>
      <c r="B96" s="17" t="s">
        <v>242</v>
      </c>
      <c r="C96" s="17" t="s">
        <v>243</v>
      </c>
      <c r="D96" s="17" t="s">
        <v>45</v>
      </c>
      <c r="E96" s="17" t="s">
        <v>11</v>
      </c>
      <c r="F96" s="17" t="s">
        <v>68</v>
      </c>
      <c r="G96" s="17" t="s">
        <v>38</v>
      </c>
      <c r="H96" s="17" t="s">
        <v>14</v>
      </c>
      <c r="I96" s="17">
        <v>3445.1</v>
      </c>
      <c r="J96" s="17">
        <v>190911</v>
      </c>
      <c r="K96" s="17" t="s">
        <v>5006</v>
      </c>
      <c r="L96" s="10" t="s">
        <v>4983</v>
      </c>
      <c r="M96" s="10" t="s">
        <v>4990</v>
      </c>
    </row>
    <row r="97" spans="1:13" ht="21" customHeight="1">
      <c r="A97" s="3">
        <v>96</v>
      </c>
      <c r="B97" s="18" t="s">
        <v>244</v>
      </c>
      <c r="C97" s="18" t="s">
        <v>245</v>
      </c>
      <c r="D97" s="18"/>
      <c r="E97" s="18" t="s">
        <v>11</v>
      </c>
      <c r="F97" s="18" t="s">
        <v>12</v>
      </c>
      <c r="G97" s="18" t="s">
        <v>13</v>
      </c>
      <c r="H97" s="18" t="s">
        <v>14</v>
      </c>
      <c r="I97" s="18">
        <v>465.5</v>
      </c>
      <c r="J97" s="18"/>
      <c r="K97" s="3" t="s">
        <v>2377</v>
      </c>
      <c r="L97" s="10" t="s">
        <v>4983</v>
      </c>
      <c r="M97" s="11"/>
    </row>
    <row r="98" spans="1:13" ht="21" customHeight="1">
      <c r="A98" s="3">
        <v>97</v>
      </c>
      <c r="B98" s="18" t="s">
        <v>246</v>
      </c>
      <c r="C98" s="18" t="s">
        <v>247</v>
      </c>
      <c r="D98" s="18"/>
      <c r="E98" s="18" t="s">
        <v>11</v>
      </c>
      <c r="F98" s="18" t="s">
        <v>12</v>
      </c>
      <c r="G98" s="18" t="s">
        <v>13</v>
      </c>
      <c r="H98" s="18" t="s">
        <v>14</v>
      </c>
      <c r="I98" s="18">
        <v>465.5</v>
      </c>
      <c r="J98" s="18"/>
      <c r="K98" s="3" t="s">
        <v>2377</v>
      </c>
      <c r="L98" s="10" t="s">
        <v>4983</v>
      </c>
      <c r="M98" s="11"/>
    </row>
    <row r="99" spans="1:13" ht="21" customHeight="1">
      <c r="A99" s="3">
        <v>98</v>
      </c>
      <c r="B99" s="18" t="s">
        <v>248</v>
      </c>
      <c r="C99" s="18" t="s">
        <v>249</v>
      </c>
      <c r="D99" s="18"/>
      <c r="E99" s="18" t="s">
        <v>11</v>
      </c>
      <c r="F99" s="18" t="s">
        <v>12</v>
      </c>
      <c r="G99" s="18" t="s">
        <v>13</v>
      </c>
      <c r="H99" s="18" t="s">
        <v>14</v>
      </c>
      <c r="I99" s="18">
        <v>465.5</v>
      </c>
      <c r="J99" s="18"/>
      <c r="K99" s="3" t="s">
        <v>2377</v>
      </c>
      <c r="L99" s="10" t="s">
        <v>4983</v>
      </c>
      <c r="M99" s="11"/>
    </row>
    <row r="100" spans="1:13" ht="21" customHeight="1">
      <c r="A100" s="3">
        <v>99</v>
      </c>
      <c r="B100" s="18" t="s">
        <v>250</v>
      </c>
      <c r="C100" s="18" t="s">
        <v>251</v>
      </c>
      <c r="D100" s="18"/>
      <c r="E100" s="18" t="s">
        <v>11</v>
      </c>
      <c r="F100" s="18" t="s">
        <v>12</v>
      </c>
      <c r="G100" s="18" t="s">
        <v>13</v>
      </c>
      <c r="H100" s="18" t="s">
        <v>14</v>
      </c>
      <c r="I100" s="18">
        <v>465.5</v>
      </c>
      <c r="J100" s="18"/>
      <c r="K100" s="3" t="s">
        <v>2377</v>
      </c>
      <c r="L100" s="10" t="s">
        <v>4983</v>
      </c>
      <c r="M100" s="11"/>
    </row>
    <row r="101" spans="1:13" ht="21" customHeight="1">
      <c r="A101" s="3">
        <v>100</v>
      </c>
      <c r="B101" s="18" t="s">
        <v>252</v>
      </c>
      <c r="C101" s="18" t="s">
        <v>253</v>
      </c>
      <c r="D101" s="18"/>
      <c r="E101" s="18" t="s">
        <v>11</v>
      </c>
      <c r="F101" s="18" t="s">
        <v>139</v>
      </c>
      <c r="G101" s="18" t="s">
        <v>140</v>
      </c>
      <c r="H101" s="18" t="s">
        <v>14</v>
      </c>
      <c r="I101" s="18">
        <v>147.12</v>
      </c>
      <c r="J101" s="18"/>
      <c r="K101" s="8" t="s">
        <v>5008</v>
      </c>
      <c r="L101" s="10" t="s">
        <v>4985</v>
      </c>
      <c r="M101" s="11"/>
    </row>
    <row r="102" spans="1:13" ht="21" customHeight="1">
      <c r="A102" s="3">
        <v>101</v>
      </c>
      <c r="B102" s="18" t="s">
        <v>254</v>
      </c>
      <c r="C102" s="18" t="s">
        <v>255</v>
      </c>
      <c r="D102" s="18"/>
      <c r="E102" s="18" t="s">
        <v>11</v>
      </c>
      <c r="F102" s="18" t="s">
        <v>80</v>
      </c>
      <c r="G102" s="18" t="s">
        <v>81</v>
      </c>
      <c r="H102" s="18" t="s">
        <v>14</v>
      </c>
      <c r="I102" s="18">
        <v>191.2</v>
      </c>
      <c r="J102" s="18"/>
      <c r="K102" s="7" t="s">
        <v>5003</v>
      </c>
      <c r="L102" s="11" t="s">
        <v>4983</v>
      </c>
      <c r="M102" s="11"/>
    </row>
    <row r="103" spans="1:13" ht="21" customHeight="1">
      <c r="A103" s="3">
        <v>102</v>
      </c>
      <c r="B103" s="18" t="s">
        <v>256</v>
      </c>
      <c r="C103" s="18" t="s">
        <v>257</v>
      </c>
      <c r="D103" s="18"/>
      <c r="E103" s="18" t="s">
        <v>11</v>
      </c>
      <c r="F103" s="18" t="s">
        <v>80</v>
      </c>
      <c r="G103" s="18" t="s">
        <v>81</v>
      </c>
      <c r="H103" s="18" t="s">
        <v>14</v>
      </c>
      <c r="I103" s="18">
        <v>186.25</v>
      </c>
      <c r="J103" s="18"/>
      <c r="K103" s="7" t="s">
        <v>5003</v>
      </c>
      <c r="L103" s="11" t="s">
        <v>4983</v>
      </c>
      <c r="M103" s="11"/>
    </row>
    <row r="104" spans="1:13" ht="21" customHeight="1">
      <c r="A104" s="3">
        <v>103</v>
      </c>
      <c r="B104" s="18" t="s">
        <v>258</v>
      </c>
      <c r="C104" s="18" t="s">
        <v>259</v>
      </c>
      <c r="D104" s="18"/>
      <c r="E104" s="18" t="s">
        <v>11</v>
      </c>
      <c r="F104" s="18" t="s">
        <v>260</v>
      </c>
      <c r="G104" s="18" t="s">
        <v>34</v>
      </c>
      <c r="H104" s="18" t="s">
        <v>14</v>
      </c>
      <c r="I104" s="18">
        <v>61.9</v>
      </c>
      <c r="J104" s="18"/>
      <c r="K104" s="3" t="s">
        <v>4986</v>
      </c>
      <c r="L104" s="10" t="s">
        <v>4985</v>
      </c>
      <c r="M104" s="11" t="s">
        <v>5015</v>
      </c>
    </row>
    <row r="105" spans="1:13" ht="21" customHeight="1">
      <c r="A105" s="3">
        <v>104</v>
      </c>
      <c r="B105" s="18" t="s">
        <v>261</v>
      </c>
      <c r="C105" s="18" t="s">
        <v>262</v>
      </c>
      <c r="D105" s="18" t="s">
        <v>45</v>
      </c>
      <c r="E105" s="18" t="s">
        <v>11</v>
      </c>
      <c r="F105" s="18" t="s">
        <v>29</v>
      </c>
      <c r="G105" s="18" t="s">
        <v>30</v>
      </c>
      <c r="H105" s="18" t="s">
        <v>14</v>
      </c>
      <c r="I105" s="18">
        <v>42.2</v>
      </c>
      <c r="J105" s="18"/>
      <c r="K105" s="3" t="s">
        <v>4984</v>
      </c>
      <c r="L105" s="10" t="s">
        <v>4985</v>
      </c>
      <c r="M105" s="11"/>
    </row>
    <row r="106" spans="1:13" ht="21" customHeight="1">
      <c r="A106" s="3">
        <v>105</v>
      </c>
      <c r="B106" s="18" t="s">
        <v>261</v>
      </c>
      <c r="C106" s="18" t="s">
        <v>263</v>
      </c>
      <c r="D106" s="18" t="s">
        <v>45</v>
      </c>
      <c r="E106" s="18" t="s">
        <v>11</v>
      </c>
      <c r="F106" s="18" t="s">
        <v>29</v>
      </c>
      <c r="G106" s="18" t="s">
        <v>30</v>
      </c>
      <c r="H106" s="18" t="s">
        <v>14</v>
      </c>
      <c r="I106" s="18">
        <v>42.2</v>
      </c>
      <c r="J106" s="18"/>
      <c r="K106" s="3" t="s">
        <v>4984</v>
      </c>
      <c r="L106" s="10" t="s">
        <v>4985</v>
      </c>
      <c r="M106" s="11"/>
    </row>
    <row r="107" spans="1:13" ht="21" customHeight="1">
      <c r="A107" s="3">
        <v>106</v>
      </c>
      <c r="B107" s="18" t="s">
        <v>264</v>
      </c>
      <c r="C107" s="18" t="s">
        <v>265</v>
      </c>
      <c r="D107" s="18"/>
      <c r="E107" s="18" t="s">
        <v>11</v>
      </c>
      <c r="F107" s="18" t="s">
        <v>147</v>
      </c>
      <c r="G107" s="18" t="s">
        <v>65</v>
      </c>
      <c r="H107" s="18" t="s">
        <v>14</v>
      </c>
      <c r="I107" s="18">
        <v>941.08</v>
      </c>
      <c r="J107" s="18"/>
      <c r="K107" s="12" t="s">
        <v>3118</v>
      </c>
      <c r="L107" s="10" t="s">
        <v>4985</v>
      </c>
      <c r="M107" s="10" t="s">
        <v>3118</v>
      </c>
    </row>
    <row r="108" spans="1:13" ht="21" customHeight="1">
      <c r="A108" s="3">
        <v>107</v>
      </c>
      <c r="B108" s="18" t="s">
        <v>266</v>
      </c>
      <c r="C108" s="18" t="s">
        <v>267</v>
      </c>
      <c r="D108" s="18"/>
      <c r="E108" s="18" t="s">
        <v>11</v>
      </c>
      <c r="F108" s="18" t="s">
        <v>268</v>
      </c>
      <c r="G108" s="18" t="s">
        <v>269</v>
      </c>
      <c r="H108" s="18" t="s">
        <v>14</v>
      </c>
      <c r="I108" s="18">
        <v>418.01</v>
      </c>
      <c r="J108" s="18"/>
      <c r="K108" s="18" t="s">
        <v>5026</v>
      </c>
      <c r="L108" s="11" t="s">
        <v>5043</v>
      </c>
      <c r="M108" s="10" t="s">
        <v>5027</v>
      </c>
    </row>
    <row r="109" spans="1:13" ht="21" customHeight="1">
      <c r="A109" s="3">
        <v>108</v>
      </c>
      <c r="B109" s="18" t="s">
        <v>270</v>
      </c>
      <c r="C109" s="18" t="s">
        <v>271</v>
      </c>
      <c r="D109" s="18"/>
      <c r="E109" s="18" t="s">
        <v>11</v>
      </c>
      <c r="F109" s="18" t="s">
        <v>268</v>
      </c>
      <c r="G109" s="18" t="s">
        <v>269</v>
      </c>
      <c r="H109" s="18" t="s">
        <v>14</v>
      </c>
      <c r="I109" s="18">
        <v>418.01</v>
      </c>
      <c r="J109" s="18"/>
      <c r="K109" s="18" t="s">
        <v>5028</v>
      </c>
      <c r="L109" s="10" t="s">
        <v>5010</v>
      </c>
      <c r="M109" s="10"/>
    </row>
    <row r="110" spans="1:13" ht="21" customHeight="1">
      <c r="A110" s="3">
        <v>109</v>
      </c>
      <c r="B110" s="18" t="s">
        <v>272</v>
      </c>
      <c r="C110" s="18" t="s">
        <v>273</v>
      </c>
      <c r="D110" s="18"/>
      <c r="E110" s="18" t="s">
        <v>11</v>
      </c>
      <c r="F110" s="18" t="s">
        <v>274</v>
      </c>
      <c r="G110" s="18" t="s">
        <v>38</v>
      </c>
      <c r="H110" s="18" t="s">
        <v>14</v>
      </c>
      <c r="I110" s="18">
        <v>418.01</v>
      </c>
      <c r="J110" s="18"/>
      <c r="K110" s="18" t="s">
        <v>3118</v>
      </c>
      <c r="L110" s="11"/>
      <c r="M110" s="11"/>
    </row>
    <row r="111" spans="1:13" ht="21" customHeight="1">
      <c r="A111" s="3">
        <v>110</v>
      </c>
      <c r="B111" s="18" t="s">
        <v>275</v>
      </c>
      <c r="C111" s="18" t="s">
        <v>276</v>
      </c>
      <c r="D111" s="18"/>
      <c r="E111" s="18" t="s">
        <v>11</v>
      </c>
      <c r="F111" s="18" t="s">
        <v>277</v>
      </c>
      <c r="G111" s="18" t="s">
        <v>189</v>
      </c>
      <c r="H111" s="18" t="s">
        <v>14</v>
      </c>
      <c r="I111" s="18">
        <v>113.05</v>
      </c>
      <c r="J111" s="18"/>
      <c r="K111" s="14" t="s">
        <v>5016</v>
      </c>
      <c r="L111" s="11" t="s">
        <v>4996</v>
      </c>
      <c r="M111" s="11"/>
    </row>
    <row r="112" spans="1:13" ht="21" customHeight="1">
      <c r="A112" s="3">
        <v>111</v>
      </c>
      <c r="B112" s="18" t="s">
        <v>278</v>
      </c>
      <c r="C112" s="18" t="s">
        <v>279</v>
      </c>
      <c r="D112" s="18"/>
      <c r="E112" s="18" t="s">
        <v>11</v>
      </c>
      <c r="F112" s="18" t="s">
        <v>100</v>
      </c>
      <c r="G112" s="18" t="s">
        <v>38</v>
      </c>
      <c r="H112" s="18" t="s">
        <v>14</v>
      </c>
      <c r="I112" s="18">
        <v>3696.11</v>
      </c>
      <c r="J112" s="18">
        <v>190413</v>
      </c>
      <c r="K112" s="18" t="s">
        <v>5029</v>
      </c>
      <c r="L112" s="10" t="s">
        <v>4989</v>
      </c>
      <c r="M112" s="10" t="s">
        <v>4990</v>
      </c>
    </row>
    <row r="113" spans="1:13" ht="21" customHeight="1">
      <c r="A113" s="3">
        <v>112</v>
      </c>
      <c r="B113" s="18" t="s">
        <v>280</v>
      </c>
      <c r="C113" s="18" t="s">
        <v>281</v>
      </c>
      <c r="D113" s="18"/>
      <c r="E113" s="18" t="s">
        <v>11</v>
      </c>
      <c r="F113" s="18" t="s">
        <v>100</v>
      </c>
      <c r="G113" s="18" t="s">
        <v>38</v>
      </c>
      <c r="H113" s="18" t="s">
        <v>14</v>
      </c>
      <c r="I113" s="18">
        <v>3158.68</v>
      </c>
      <c r="J113" s="18">
        <v>190613</v>
      </c>
      <c r="K113" s="18" t="s">
        <v>5006</v>
      </c>
      <c r="L113" s="10" t="s">
        <v>4989</v>
      </c>
      <c r="M113" s="10" t="s">
        <v>4990</v>
      </c>
    </row>
    <row r="114" spans="1:13" ht="21" customHeight="1">
      <c r="A114" s="3">
        <v>113</v>
      </c>
      <c r="B114" s="18" t="s">
        <v>282</v>
      </c>
      <c r="C114" s="18" t="s">
        <v>283</v>
      </c>
      <c r="D114" s="18"/>
      <c r="E114" s="18" t="s">
        <v>11</v>
      </c>
      <c r="F114" s="18" t="s">
        <v>95</v>
      </c>
      <c r="G114" s="18" t="s">
        <v>38</v>
      </c>
      <c r="H114" s="18" t="s">
        <v>14</v>
      </c>
      <c r="I114" s="18">
        <v>2947.28</v>
      </c>
      <c r="J114" s="18">
        <v>200101</v>
      </c>
      <c r="K114" s="18" t="s">
        <v>4992</v>
      </c>
      <c r="L114" s="10" t="s">
        <v>4983</v>
      </c>
      <c r="M114" s="10" t="s">
        <v>4990</v>
      </c>
    </row>
    <row r="115" spans="1:13" ht="21" customHeight="1">
      <c r="A115" s="3">
        <v>114</v>
      </c>
      <c r="B115" s="18" t="s">
        <v>284</v>
      </c>
      <c r="C115" s="18" t="s">
        <v>285</v>
      </c>
      <c r="D115" s="18"/>
      <c r="E115" s="18" t="s">
        <v>11</v>
      </c>
      <c r="F115" s="18" t="s">
        <v>100</v>
      </c>
      <c r="G115" s="18" t="s">
        <v>38</v>
      </c>
      <c r="H115" s="18" t="s">
        <v>14</v>
      </c>
      <c r="I115" s="18">
        <v>3241.81</v>
      </c>
      <c r="J115" s="18"/>
      <c r="K115" s="18" t="s">
        <v>5012</v>
      </c>
      <c r="L115" s="10" t="s">
        <v>4985</v>
      </c>
      <c r="M115" s="10" t="s">
        <v>4990</v>
      </c>
    </row>
    <row r="116" spans="1:13" ht="21" customHeight="1">
      <c r="A116" s="3">
        <v>115</v>
      </c>
      <c r="B116" s="18" t="s">
        <v>286</v>
      </c>
      <c r="C116" s="18" t="s">
        <v>287</v>
      </c>
      <c r="D116" s="18"/>
      <c r="E116" s="18" t="s">
        <v>11</v>
      </c>
      <c r="F116" s="18" t="s">
        <v>95</v>
      </c>
      <c r="G116" s="18" t="s">
        <v>38</v>
      </c>
      <c r="H116" s="18" t="s">
        <v>14</v>
      </c>
      <c r="I116" s="18">
        <v>2947.28</v>
      </c>
      <c r="J116" s="18">
        <v>190604</v>
      </c>
      <c r="K116" s="18" t="s">
        <v>5030</v>
      </c>
      <c r="L116" s="10" t="s">
        <v>4985</v>
      </c>
      <c r="M116" s="10" t="s">
        <v>4990</v>
      </c>
    </row>
    <row r="117" spans="1:13" ht="21" customHeight="1">
      <c r="A117" s="3">
        <v>116</v>
      </c>
      <c r="B117" s="18" t="s">
        <v>288</v>
      </c>
      <c r="C117" s="18" t="s">
        <v>289</v>
      </c>
      <c r="D117" s="18"/>
      <c r="E117" s="18" t="s">
        <v>11</v>
      </c>
      <c r="F117" s="18" t="s">
        <v>95</v>
      </c>
      <c r="G117" s="18" t="s">
        <v>38</v>
      </c>
      <c r="H117" s="18" t="s">
        <v>14</v>
      </c>
      <c r="I117" s="18">
        <v>2947.28</v>
      </c>
      <c r="J117" s="18">
        <v>191114</v>
      </c>
      <c r="K117" s="18" t="s">
        <v>5012</v>
      </c>
      <c r="L117" s="10" t="s">
        <v>4985</v>
      </c>
      <c r="M117" s="10" t="s">
        <v>4990</v>
      </c>
    </row>
    <row r="118" spans="1:13" ht="21" customHeight="1">
      <c r="A118" s="3">
        <v>117</v>
      </c>
      <c r="B118" s="18" t="s">
        <v>290</v>
      </c>
      <c r="C118" s="18" t="s">
        <v>291</v>
      </c>
      <c r="D118" s="18"/>
      <c r="E118" s="18" t="s">
        <v>11</v>
      </c>
      <c r="F118" s="18" t="s">
        <v>292</v>
      </c>
      <c r="G118" s="18" t="s">
        <v>293</v>
      </c>
      <c r="H118" s="18" t="s">
        <v>14</v>
      </c>
      <c r="I118" s="18">
        <v>514.27</v>
      </c>
      <c r="J118" s="18"/>
      <c r="K118" s="18" t="s">
        <v>5016</v>
      </c>
      <c r="L118" s="11" t="s">
        <v>4985</v>
      </c>
      <c r="M118" s="11"/>
    </row>
    <row r="119" spans="1:13" ht="21" customHeight="1">
      <c r="A119" s="3">
        <v>118</v>
      </c>
      <c r="B119" s="19" t="s">
        <v>294</v>
      </c>
      <c r="C119" s="19" t="s">
        <v>295</v>
      </c>
      <c r="D119" s="19"/>
      <c r="E119" s="19" t="s">
        <v>11</v>
      </c>
      <c r="F119" s="19" t="s">
        <v>71</v>
      </c>
      <c r="G119" s="19" t="s">
        <v>38</v>
      </c>
      <c r="H119" s="19" t="s">
        <v>14</v>
      </c>
      <c r="I119" s="19">
        <v>1555.99</v>
      </c>
      <c r="J119" s="19"/>
      <c r="K119" s="19" t="s">
        <v>5031</v>
      </c>
      <c r="L119" s="10" t="s">
        <v>4996</v>
      </c>
      <c r="M119" s="10" t="s">
        <v>5002</v>
      </c>
    </row>
    <row r="120" spans="1:13" ht="21" customHeight="1">
      <c r="A120" s="3">
        <v>119</v>
      </c>
      <c r="B120" s="10" t="s">
        <v>296</v>
      </c>
      <c r="C120" s="10" t="s">
        <v>297</v>
      </c>
      <c r="D120" s="10" t="s">
        <v>45</v>
      </c>
      <c r="E120" s="10" t="s">
        <v>11</v>
      </c>
      <c r="F120" s="10" t="s">
        <v>80</v>
      </c>
      <c r="G120" s="10" t="s">
        <v>81</v>
      </c>
      <c r="H120" s="10" t="s">
        <v>14</v>
      </c>
      <c r="I120" s="10">
        <v>186.25</v>
      </c>
      <c r="J120" s="10"/>
      <c r="K120" s="7" t="s">
        <v>5003</v>
      </c>
      <c r="L120" s="11" t="s">
        <v>4985</v>
      </c>
      <c r="M120" s="11"/>
    </row>
    <row r="121" spans="1:13" ht="21" customHeight="1">
      <c r="A121" s="3">
        <v>120</v>
      </c>
      <c r="B121" s="10" t="s">
        <v>298</v>
      </c>
      <c r="C121" s="10" t="s">
        <v>299</v>
      </c>
      <c r="D121" s="10"/>
      <c r="E121" s="10" t="s">
        <v>11</v>
      </c>
      <c r="F121" s="10" t="s">
        <v>300</v>
      </c>
      <c r="G121" s="10" t="s">
        <v>301</v>
      </c>
      <c r="H121" s="10" t="s">
        <v>14</v>
      </c>
      <c r="I121" s="10">
        <v>69.45</v>
      </c>
      <c r="J121" s="10"/>
      <c r="K121" s="10" t="s">
        <v>5032</v>
      </c>
      <c r="L121" s="10" t="s">
        <v>4985</v>
      </c>
      <c r="M121" s="11"/>
    </row>
    <row r="122" spans="1:13" ht="21" customHeight="1">
      <c r="A122" s="3">
        <v>121</v>
      </c>
      <c r="B122" s="10" t="s">
        <v>302</v>
      </c>
      <c r="C122" s="10" t="s">
        <v>303</v>
      </c>
      <c r="D122" s="10"/>
      <c r="E122" s="10" t="s">
        <v>11</v>
      </c>
      <c r="F122" s="10" t="s">
        <v>46</v>
      </c>
      <c r="G122" s="10" t="s">
        <v>47</v>
      </c>
      <c r="H122" s="10" t="s">
        <v>14</v>
      </c>
      <c r="I122" s="10">
        <v>89.92</v>
      </c>
      <c r="J122" s="10"/>
      <c r="K122" s="12" t="s">
        <v>4994</v>
      </c>
      <c r="L122" s="10" t="s">
        <v>4983</v>
      </c>
      <c r="M122" s="11"/>
    </row>
    <row r="123" spans="1:13" ht="21" customHeight="1">
      <c r="A123" s="3">
        <v>122</v>
      </c>
      <c r="B123" s="10" t="s">
        <v>304</v>
      </c>
      <c r="C123" s="10" t="s">
        <v>305</v>
      </c>
      <c r="D123" s="10"/>
      <c r="E123" s="10" t="s">
        <v>11</v>
      </c>
      <c r="F123" s="10" t="s">
        <v>29</v>
      </c>
      <c r="G123" s="10" t="s">
        <v>30</v>
      </c>
      <c r="H123" s="10" t="s">
        <v>14</v>
      </c>
      <c r="I123" s="10">
        <v>42.2</v>
      </c>
      <c r="J123" s="10"/>
      <c r="K123" s="3" t="s">
        <v>4984</v>
      </c>
      <c r="L123" s="10" t="s">
        <v>4985</v>
      </c>
      <c r="M123" s="11"/>
    </row>
    <row r="124" spans="1:13" ht="21" customHeight="1">
      <c r="A124" s="3">
        <v>123</v>
      </c>
      <c r="B124" s="10" t="s">
        <v>304</v>
      </c>
      <c r="C124" s="10" t="s">
        <v>306</v>
      </c>
      <c r="D124" s="10"/>
      <c r="E124" s="10" t="s">
        <v>11</v>
      </c>
      <c r="F124" s="10" t="s">
        <v>29</v>
      </c>
      <c r="G124" s="10" t="s">
        <v>30</v>
      </c>
      <c r="H124" s="10" t="s">
        <v>14</v>
      </c>
      <c r="I124" s="10">
        <v>42.2</v>
      </c>
      <c r="J124" s="10"/>
      <c r="K124" s="3" t="s">
        <v>4984</v>
      </c>
      <c r="L124" s="10" t="s">
        <v>4985</v>
      </c>
      <c r="M124" s="11"/>
    </row>
    <row r="125" spans="1:13" ht="21" customHeight="1">
      <c r="A125" s="3">
        <v>124</v>
      </c>
      <c r="B125" s="10" t="s">
        <v>307</v>
      </c>
      <c r="C125" s="10" t="s">
        <v>308</v>
      </c>
      <c r="D125" s="10"/>
      <c r="E125" s="10" t="s">
        <v>11</v>
      </c>
      <c r="F125" s="10" t="s">
        <v>139</v>
      </c>
      <c r="G125" s="10" t="s">
        <v>140</v>
      </c>
      <c r="H125" s="10" t="s">
        <v>14</v>
      </c>
      <c r="I125" s="10">
        <v>151.03</v>
      </c>
      <c r="J125" s="10"/>
      <c r="K125" s="8" t="s">
        <v>5008</v>
      </c>
      <c r="L125" s="10" t="s">
        <v>4985</v>
      </c>
      <c r="M125" s="11"/>
    </row>
    <row r="126" spans="1:13" ht="21" customHeight="1">
      <c r="A126" s="3">
        <v>125</v>
      </c>
      <c r="B126" s="10" t="s">
        <v>309</v>
      </c>
      <c r="C126" s="10" t="s">
        <v>310</v>
      </c>
      <c r="D126" s="10"/>
      <c r="E126" s="10" t="s">
        <v>11</v>
      </c>
      <c r="F126" s="10" t="s">
        <v>139</v>
      </c>
      <c r="G126" s="10" t="s">
        <v>140</v>
      </c>
      <c r="H126" s="10" t="s">
        <v>14</v>
      </c>
      <c r="I126" s="10">
        <v>147.12</v>
      </c>
      <c r="J126" s="10"/>
      <c r="K126" s="8" t="s">
        <v>5008</v>
      </c>
      <c r="L126" s="10" t="s">
        <v>4985</v>
      </c>
      <c r="M126" s="11"/>
    </row>
    <row r="127" spans="1:13" ht="21" customHeight="1">
      <c r="A127" s="3">
        <v>126</v>
      </c>
      <c r="B127" s="10" t="s">
        <v>311</v>
      </c>
      <c r="C127" s="10" t="s">
        <v>312</v>
      </c>
      <c r="D127" s="10"/>
      <c r="E127" s="10" t="s">
        <v>11</v>
      </c>
      <c r="F127" s="10" t="s">
        <v>139</v>
      </c>
      <c r="G127" s="10" t="s">
        <v>140</v>
      </c>
      <c r="H127" s="10" t="s">
        <v>14</v>
      </c>
      <c r="I127" s="10">
        <v>147.12</v>
      </c>
      <c r="J127" s="10"/>
      <c r="K127" s="8" t="s">
        <v>5008</v>
      </c>
      <c r="L127" s="10" t="s">
        <v>4985</v>
      </c>
      <c r="M127" s="11"/>
    </row>
    <row r="128" spans="1:13" ht="21" customHeight="1">
      <c r="A128" s="3">
        <v>127</v>
      </c>
      <c r="B128" s="10" t="s">
        <v>298</v>
      </c>
      <c r="C128" s="10" t="s">
        <v>313</v>
      </c>
      <c r="D128" s="10"/>
      <c r="E128" s="10" t="s">
        <v>11</v>
      </c>
      <c r="F128" s="10" t="s">
        <v>314</v>
      </c>
      <c r="G128" s="10" t="s">
        <v>315</v>
      </c>
      <c r="H128" s="10" t="s">
        <v>84</v>
      </c>
      <c r="I128" s="10">
        <v>31.76</v>
      </c>
      <c r="J128" s="10"/>
      <c r="K128" s="10" t="s">
        <v>4984</v>
      </c>
      <c r="L128" s="10" t="s">
        <v>4985</v>
      </c>
      <c r="M128" s="11"/>
    </row>
    <row r="129" spans="1:13" ht="21" customHeight="1">
      <c r="A129" s="3">
        <v>128</v>
      </c>
      <c r="B129" s="10" t="s">
        <v>316</v>
      </c>
      <c r="C129" s="10" t="s">
        <v>317</v>
      </c>
      <c r="D129" s="10"/>
      <c r="E129" s="10" t="s">
        <v>11</v>
      </c>
      <c r="F129" s="10" t="s">
        <v>80</v>
      </c>
      <c r="G129" s="10" t="s">
        <v>81</v>
      </c>
      <c r="H129" s="10" t="s">
        <v>14</v>
      </c>
      <c r="I129" s="10">
        <v>191.2</v>
      </c>
      <c r="J129" s="10"/>
      <c r="K129" s="7" t="s">
        <v>5003</v>
      </c>
      <c r="L129" s="11" t="s">
        <v>4985</v>
      </c>
      <c r="M129" s="11"/>
    </row>
    <row r="130" spans="1:13" ht="21" customHeight="1">
      <c r="A130" s="3">
        <v>129</v>
      </c>
      <c r="B130" s="10" t="s">
        <v>318</v>
      </c>
      <c r="C130" s="10" t="s">
        <v>319</v>
      </c>
      <c r="D130" s="10"/>
      <c r="E130" s="10" t="s">
        <v>11</v>
      </c>
      <c r="F130" s="10" t="s">
        <v>320</v>
      </c>
      <c r="G130" s="10" t="s">
        <v>321</v>
      </c>
      <c r="H130" s="10" t="s">
        <v>14</v>
      </c>
      <c r="I130" s="10">
        <v>342.84</v>
      </c>
      <c r="J130" s="10"/>
      <c r="K130" s="10" t="s">
        <v>5011</v>
      </c>
      <c r="L130" s="10" t="s">
        <v>5001</v>
      </c>
      <c r="M130" s="10"/>
    </row>
    <row r="131" spans="1:13" ht="21" customHeight="1">
      <c r="A131" s="3">
        <v>130</v>
      </c>
      <c r="B131" s="10" t="s">
        <v>322</v>
      </c>
      <c r="C131" s="10" t="s">
        <v>323</v>
      </c>
      <c r="D131" s="10"/>
      <c r="E131" s="10" t="s">
        <v>11</v>
      </c>
      <c r="F131" s="10" t="s">
        <v>320</v>
      </c>
      <c r="G131" s="10" t="s">
        <v>321</v>
      </c>
      <c r="H131" s="10" t="s">
        <v>14</v>
      </c>
      <c r="I131" s="10">
        <v>342.84</v>
      </c>
      <c r="J131" s="10"/>
      <c r="K131" s="10" t="s">
        <v>5033</v>
      </c>
      <c r="L131" s="10" t="s">
        <v>5018</v>
      </c>
      <c r="M131" s="10"/>
    </row>
    <row r="132" spans="1:13" ht="21" customHeight="1">
      <c r="A132" s="3">
        <v>131</v>
      </c>
      <c r="B132" s="10" t="s">
        <v>324</v>
      </c>
      <c r="C132" s="10" t="s">
        <v>325</v>
      </c>
      <c r="D132" s="10"/>
      <c r="E132" s="10" t="s">
        <v>11</v>
      </c>
      <c r="F132" s="10" t="s">
        <v>320</v>
      </c>
      <c r="G132" s="10" t="s">
        <v>321</v>
      </c>
      <c r="H132" s="10" t="s">
        <v>14</v>
      </c>
      <c r="I132" s="10">
        <v>342.84</v>
      </c>
      <c r="J132" s="10"/>
      <c r="K132" s="10" t="s">
        <v>5011</v>
      </c>
      <c r="L132" s="10" t="s">
        <v>5001</v>
      </c>
      <c r="M132" s="10"/>
    </row>
    <row r="133" spans="1:13" ht="21" customHeight="1">
      <c r="A133" s="3">
        <v>132</v>
      </c>
      <c r="B133" s="10" t="s">
        <v>326</v>
      </c>
      <c r="C133" s="10" t="s">
        <v>327</v>
      </c>
      <c r="D133" s="10"/>
      <c r="E133" s="10" t="s">
        <v>11</v>
      </c>
      <c r="F133" s="10" t="s">
        <v>268</v>
      </c>
      <c r="G133" s="10" t="s">
        <v>269</v>
      </c>
      <c r="H133" s="10" t="s">
        <v>14</v>
      </c>
      <c r="I133" s="10">
        <v>1081.28</v>
      </c>
      <c r="J133" s="10"/>
      <c r="K133" s="10" t="s">
        <v>5028</v>
      </c>
      <c r="L133" s="10" t="s">
        <v>5010</v>
      </c>
      <c r="M133" s="10"/>
    </row>
    <row r="134" spans="1:13" ht="21" customHeight="1">
      <c r="A134" s="3">
        <v>133</v>
      </c>
      <c r="B134" s="10" t="s">
        <v>328</v>
      </c>
      <c r="C134" s="10" t="s">
        <v>329</v>
      </c>
      <c r="D134" s="10"/>
      <c r="E134" s="10" t="s">
        <v>11</v>
      </c>
      <c r="F134" s="10" t="s">
        <v>330</v>
      </c>
      <c r="G134" s="10" t="s">
        <v>331</v>
      </c>
      <c r="H134" s="10" t="s">
        <v>14</v>
      </c>
      <c r="I134" s="10">
        <v>118.68</v>
      </c>
      <c r="J134" s="10"/>
      <c r="K134" s="10" t="s">
        <v>5011</v>
      </c>
      <c r="L134" s="10" t="s">
        <v>5001</v>
      </c>
      <c r="M134" s="10"/>
    </row>
    <row r="135" spans="1:13" ht="21" customHeight="1">
      <c r="A135" s="3">
        <v>134</v>
      </c>
      <c r="B135" s="10" t="s">
        <v>332</v>
      </c>
      <c r="C135" s="10" t="s">
        <v>333</v>
      </c>
      <c r="D135" s="10"/>
      <c r="E135" s="10" t="s">
        <v>11</v>
      </c>
      <c r="F135" s="10" t="s">
        <v>330</v>
      </c>
      <c r="G135" s="10" t="s">
        <v>331</v>
      </c>
      <c r="H135" s="10" t="s">
        <v>14</v>
      </c>
      <c r="I135" s="10">
        <v>118.68</v>
      </c>
      <c r="J135" s="10"/>
      <c r="K135" s="10" t="s">
        <v>5005</v>
      </c>
      <c r="L135" s="10" t="s">
        <v>4996</v>
      </c>
      <c r="M135" s="10" t="s">
        <v>5002</v>
      </c>
    </row>
    <row r="136" spans="1:13" ht="21" customHeight="1">
      <c r="A136" s="3">
        <v>135</v>
      </c>
      <c r="B136" s="10" t="s">
        <v>334</v>
      </c>
      <c r="C136" s="10" t="s">
        <v>335</v>
      </c>
      <c r="D136" s="10"/>
      <c r="E136" s="10" t="s">
        <v>11</v>
      </c>
      <c r="F136" s="10" t="s">
        <v>330</v>
      </c>
      <c r="G136" s="10" t="s">
        <v>331</v>
      </c>
      <c r="H136" s="10" t="s">
        <v>14</v>
      </c>
      <c r="I136" s="10">
        <v>118.68</v>
      </c>
      <c r="J136" s="10"/>
      <c r="K136" s="10" t="s">
        <v>5028</v>
      </c>
      <c r="L136" s="10" t="s">
        <v>5010</v>
      </c>
      <c r="M136" s="10"/>
    </row>
    <row r="137" spans="1:13" ht="21" customHeight="1">
      <c r="A137" s="3">
        <v>136</v>
      </c>
      <c r="B137" s="10" t="s">
        <v>336</v>
      </c>
      <c r="C137" s="10" t="s">
        <v>337</v>
      </c>
      <c r="D137" s="10"/>
      <c r="E137" s="10" t="s">
        <v>11</v>
      </c>
      <c r="F137" s="10" t="s">
        <v>95</v>
      </c>
      <c r="G137" s="10" t="s">
        <v>38</v>
      </c>
      <c r="H137" s="10" t="s">
        <v>14</v>
      </c>
      <c r="I137" s="10">
        <v>3448.7</v>
      </c>
      <c r="J137" s="10">
        <v>190530</v>
      </c>
      <c r="K137" s="10" t="s">
        <v>5006</v>
      </c>
      <c r="L137" s="10" t="s">
        <v>4989</v>
      </c>
      <c r="M137" s="10" t="s">
        <v>4990</v>
      </c>
    </row>
    <row r="138" spans="1:13" ht="21" customHeight="1">
      <c r="A138" s="3">
        <v>137</v>
      </c>
      <c r="B138" s="10" t="s">
        <v>338</v>
      </c>
      <c r="C138" s="10" t="s">
        <v>339</v>
      </c>
      <c r="D138" s="10"/>
      <c r="E138" s="10" t="s">
        <v>11</v>
      </c>
      <c r="F138" s="10" t="s">
        <v>100</v>
      </c>
      <c r="G138" s="10" t="s">
        <v>38</v>
      </c>
      <c r="H138" s="10" t="s">
        <v>14</v>
      </c>
      <c r="I138" s="10">
        <v>3158.68</v>
      </c>
      <c r="J138" s="10">
        <v>190607</v>
      </c>
      <c r="K138" s="10" t="s">
        <v>5034</v>
      </c>
      <c r="L138" s="10" t="s">
        <v>4989</v>
      </c>
      <c r="M138" s="10" t="s">
        <v>4990</v>
      </c>
    </row>
    <row r="139" spans="1:13" ht="21" customHeight="1">
      <c r="A139" s="3">
        <v>138</v>
      </c>
      <c r="B139" s="10" t="s">
        <v>340</v>
      </c>
      <c r="C139" s="10" t="s">
        <v>341</v>
      </c>
      <c r="D139" s="10"/>
      <c r="E139" s="10" t="s">
        <v>11</v>
      </c>
      <c r="F139" s="10" t="s">
        <v>95</v>
      </c>
      <c r="G139" s="10" t="s">
        <v>38</v>
      </c>
      <c r="H139" s="10" t="s">
        <v>14</v>
      </c>
      <c r="I139" s="10">
        <v>3448.7</v>
      </c>
      <c r="J139" s="10"/>
      <c r="K139" s="10" t="s">
        <v>5006</v>
      </c>
      <c r="L139" s="10" t="s">
        <v>4989</v>
      </c>
      <c r="M139" s="11"/>
    </row>
    <row r="140" spans="1:13" ht="21" customHeight="1">
      <c r="A140" s="3">
        <v>139</v>
      </c>
      <c r="B140" s="10" t="s">
        <v>342</v>
      </c>
      <c r="C140" s="10" t="s">
        <v>343</v>
      </c>
      <c r="D140" s="10"/>
      <c r="E140" s="10" t="s">
        <v>11</v>
      </c>
      <c r="F140" s="10" t="s">
        <v>95</v>
      </c>
      <c r="G140" s="10" t="s">
        <v>38</v>
      </c>
      <c r="H140" s="10" t="s">
        <v>14</v>
      </c>
      <c r="I140" s="10">
        <v>2947.28</v>
      </c>
      <c r="J140" s="10">
        <v>190715</v>
      </c>
      <c r="K140" s="10" t="s">
        <v>5011</v>
      </c>
      <c r="L140" s="10" t="s">
        <v>5001</v>
      </c>
      <c r="M140" s="10" t="s">
        <v>4990</v>
      </c>
    </row>
    <row r="141" spans="1:13" ht="21" customHeight="1">
      <c r="A141" s="3">
        <v>140</v>
      </c>
      <c r="B141" s="10" t="s">
        <v>344</v>
      </c>
      <c r="C141" s="10" t="s">
        <v>345</v>
      </c>
      <c r="D141" s="10"/>
      <c r="E141" s="10" t="s">
        <v>11</v>
      </c>
      <c r="F141" s="10" t="s">
        <v>71</v>
      </c>
      <c r="G141" s="10" t="s">
        <v>38</v>
      </c>
      <c r="H141" s="10" t="s">
        <v>14</v>
      </c>
      <c r="I141" s="10">
        <v>1555.99</v>
      </c>
      <c r="J141" s="10"/>
      <c r="K141" s="10" t="s">
        <v>5000</v>
      </c>
      <c r="L141" s="10" t="s">
        <v>5001</v>
      </c>
      <c r="M141" s="10" t="s">
        <v>5002</v>
      </c>
    </row>
    <row r="142" spans="1:13" ht="21" customHeight="1">
      <c r="A142" s="3">
        <v>141</v>
      </c>
      <c r="B142" s="10" t="s">
        <v>346</v>
      </c>
      <c r="C142" s="10" t="s">
        <v>347</v>
      </c>
      <c r="D142" s="10"/>
      <c r="E142" s="10" t="s">
        <v>11</v>
      </c>
      <c r="F142" s="10" t="s">
        <v>71</v>
      </c>
      <c r="G142" s="10" t="s">
        <v>38</v>
      </c>
      <c r="H142" s="10" t="s">
        <v>14</v>
      </c>
      <c r="I142" s="10">
        <v>1555.99</v>
      </c>
      <c r="J142" s="10"/>
      <c r="K142" s="10" t="s">
        <v>5000</v>
      </c>
      <c r="L142" s="10" t="s">
        <v>5001</v>
      </c>
      <c r="M142" s="10" t="s">
        <v>5002</v>
      </c>
    </row>
    <row r="143" spans="1:13" ht="21" customHeight="1">
      <c r="A143" s="3">
        <v>142</v>
      </c>
      <c r="B143" s="10" t="s">
        <v>348</v>
      </c>
      <c r="C143" s="10" t="s">
        <v>349</v>
      </c>
      <c r="D143" s="10"/>
      <c r="E143" s="10" t="s">
        <v>11</v>
      </c>
      <c r="F143" s="10" t="s">
        <v>71</v>
      </c>
      <c r="G143" s="10" t="s">
        <v>38</v>
      </c>
      <c r="H143" s="10" t="s">
        <v>14</v>
      </c>
      <c r="I143" s="10">
        <v>1555.99</v>
      </c>
      <c r="J143" s="10"/>
      <c r="K143" s="10" t="s">
        <v>5000</v>
      </c>
      <c r="L143" s="10" t="s">
        <v>5001</v>
      </c>
      <c r="M143" s="10" t="s">
        <v>5002</v>
      </c>
    </row>
    <row r="144" spans="1:13" ht="21" customHeight="1">
      <c r="A144" s="3">
        <v>143</v>
      </c>
      <c r="B144" s="10" t="s">
        <v>350</v>
      </c>
      <c r="C144" s="10" t="s">
        <v>351</v>
      </c>
      <c r="D144" s="10"/>
      <c r="E144" s="10" t="s">
        <v>11</v>
      </c>
      <c r="F144" s="10" t="s">
        <v>71</v>
      </c>
      <c r="G144" s="10" t="s">
        <v>38</v>
      </c>
      <c r="H144" s="10" t="s">
        <v>14</v>
      </c>
      <c r="I144" s="10">
        <v>1555.99</v>
      </c>
      <c r="J144" s="10"/>
      <c r="K144" s="10" t="s">
        <v>5000</v>
      </c>
      <c r="L144" s="10" t="s">
        <v>5001</v>
      </c>
      <c r="M144" s="10" t="s">
        <v>5002</v>
      </c>
    </row>
    <row r="145" spans="1:13" ht="21" customHeight="1">
      <c r="A145" s="3">
        <v>144</v>
      </c>
      <c r="B145" s="10" t="s">
        <v>352</v>
      </c>
      <c r="C145" s="10" t="s">
        <v>353</v>
      </c>
      <c r="D145" s="10"/>
      <c r="E145" s="10" t="s">
        <v>11</v>
      </c>
      <c r="F145" s="10" t="s">
        <v>71</v>
      </c>
      <c r="G145" s="10" t="s">
        <v>38</v>
      </c>
      <c r="H145" s="10" t="s">
        <v>14</v>
      </c>
      <c r="I145" s="10">
        <v>1555.99</v>
      </c>
      <c r="J145" s="10"/>
      <c r="K145" s="10" t="s">
        <v>5000</v>
      </c>
      <c r="L145" s="10" t="s">
        <v>5001</v>
      </c>
      <c r="M145" s="10" t="s">
        <v>5002</v>
      </c>
    </row>
    <row r="146" spans="1:13" ht="21" customHeight="1">
      <c r="A146" s="3">
        <v>145</v>
      </c>
      <c r="B146" s="10" t="s">
        <v>354</v>
      </c>
      <c r="C146" s="10" t="s">
        <v>355</v>
      </c>
      <c r="D146" s="10"/>
      <c r="E146" s="10" t="s">
        <v>11</v>
      </c>
      <c r="F146" s="10" t="s">
        <v>274</v>
      </c>
      <c r="G146" s="10" t="s">
        <v>38</v>
      </c>
      <c r="H146" s="10" t="s">
        <v>14</v>
      </c>
      <c r="I146" s="10">
        <v>1428.42</v>
      </c>
      <c r="J146" s="10"/>
      <c r="K146" s="10" t="s">
        <v>5035</v>
      </c>
      <c r="L146" s="10" t="s">
        <v>5010</v>
      </c>
      <c r="M146" s="10" t="s">
        <v>5002</v>
      </c>
    </row>
    <row r="147" spans="1:13" ht="21" customHeight="1">
      <c r="A147" s="3">
        <v>146</v>
      </c>
      <c r="B147" s="10" t="s">
        <v>356</v>
      </c>
      <c r="C147" s="10" t="s">
        <v>357</v>
      </c>
      <c r="D147" s="10"/>
      <c r="E147" s="10" t="s">
        <v>11</v>
      </c>
      <c r="F147" s="10" t="s">
        <v>71</v>
      </c>
      <c r="G147" s="10" t="s">
        <v>38</v>
      </c>
      <c r="H147" s="10" t="s">
        <v>14</v>
      </c>
      <c r="I147" s="10">
        <v>1428.42</v>
      </c>
      <c r="J147" s="10"/>
      <c r="K147" s="10" t="s">
        <v>3118</v>
      </c>
      <c r="L147" s="11"/>
      <c r="M147" s="11"/>
    </row>
    <row r="148" spans="1:13" ht="21" customHeight="1">
      <c r="A148" s="3">
        <v>147</v>
      </c>
      <c r="B148" s="10" t="s">
        <v>358</v>
      </c>
      <c r="C148" s="10" t="s">
        <v>359</v>
      </c>
      <c r="D148" s="10"/>
      <c r="E148" s="10" t="s">
        <v>11</v>
      </c>
      <c r="F148" s="10" t="s">
        <v>71</v>
      </c>
      <c r="G148" s="10" t="s">
        <v>38</v>
      </c>
      <c r="H148" s="10" t="s">
        <v>14</v>
      </c>
      <c r="I148" s="10">
        <v>1428.42</v>
      </c>
      <c r="J148" s="10"/>
      <c r="K148" s="10" t="s">
        <v>5000</v>
      </c>
      <c r="L148" s="10" t="s">
        <v>5001</v>
      </c>
      <c r="M148" s="10" t="s">
        <v>5002</v>
      </c>
    </row>
    <row r="149" spans="1:13" ht="21" customHeight="1">
      <c r="A149" s="3">
        <v>148</v>
      </c>
      <c r="B149" s="10" t="s">
        <v>360</v>
      </c>
      <c r="C149" s="10" t="s">
        <v>361</v>
      </c>
      <c r="D149" s="10"/>
      <c r="E149" s="10" t="s">
        <v>11</v>
      </c>
      <c r="F149" s="10" t="s">
        <v>162</v>
      </c>
      <c r="G149" s="10" t="s">
        <v>38</v>
      </c>
      <c r="H149" s="10" t="s">
        <v>14</v>
      </c>
      <c r="I149" s="10">
        <v>2640.05</v>
      </c>
      <c r="J149" s="10"/>
      <c r="K149" s="10" t="s">
        <v>5029</v>
      </c>
      <c r="L149" s="10" t="s">
        <v>4989</v>
      </c>
      <c r="M149" s="10" t="s">
        <v>4990</v>
      </c>
    </row>
    <row r="150" spans="1:13" ht="21" customHeight="1">
      <c r="A150" s="3">
        <v>149</v>
      </c>
      <c r="B150" s="10" t="s">
        <v>362</v>
      </c>
      <c r="C150" s="10" t="s">
        <v>363</v>
      </c>
      <c r="D150" s="10"/>
      <c r="E150" s="10" t="s">
        <v>11</v>
      </c>
      <c r="F150" s="10" t="s">
        <v>95</v>
      </c>
      <c r="G150" s="10" t="s">
        <v>38</v>
      </c>
      <c r="H150" s="10" t="s">
        <v>14</v>
      </c>
      <c r="I150" s="10">
        <v>3448.7</v>
      </c>
      <c r="J150" s="10">
        <v>190602</v>
      </c>
      <c r="K150" s="10" t="s">
        <v>5006</v>
      </c>
      <c r="L150" s="10" t="s">
        <v>4989</v>
      </c>
      <c r="M150" s="10" t="s">
        <v>4990</v>
      </c>
    </row>
    <row r="151" spans="1:13" ht="21" customHeight="1">
      <c r="A151" s="3">
        <v>150</v>
      </c>
      <c r="B151" s="10" t="s">
        <v>364</v>
      </c>
      <c r="C151" s="10" t="s">
        <v>365</v>
      </c>
      <c r="D151" s="10"/>
      <c r="E151" s="10" t="s">
        <v>11</v>
      </c>
      <c r="F151" s="10" t="s">
        <v>100</v>
      </c>
      <c r="G151" s="10" t="s">
        <v>38</v>
      </c>
      <c r="H151" s="10" t="s">
        <v>14</v>
      </c>
      <c r="I151" s="10">
        <v>3158.75</v>
      </c>
      <c r="J151" s="10">
        <v>190507</v>
      </c>
      <c r="K151" s="10" t="s">
        <v>5036</v>
      </c>
      <c r="L151" s="10" t="s">
        <v>4985</v>
      </c>
      <c r="M151" s="10" t="s">
        <v>4990</v>
      </c>
    </row>
    <row r="152" spans="1:13" ht="21" customHeight="1">
      <c r="A152" s="3">
        <v>151</v>
      </c>
      <c r="B152" s="10" t="s">
        <v>366</v>
      </c>
      <c r="C152" s="10" t="s">
        <v>367</v>
      </c>
      <c r="D152" s="10"/>
      <c r="E152" s="10" t="s">
        <v>11</v>
      </c>
      <c r="F152" s="10" t="s">
        <v>95</v>
      </c>
      <c r="G152" s="10" t="s">
        <v>38</v>
      </c>
      <c r="H152" s="10" t="s">
        <v>14</v>
      </c>
      <c r="I152" s="10">
        <v>2947.28</v>
      </c>
      <c r="J152" s="10">
        <v>190512</v>
      </c>
      <c r="K152" s="10" t="s">
        <v>5031</v>
      </c>
      <c r="L152" s="10" t="s">
        <v>4996</v>
      </c>
      <c r="M152" s="10" t="s">
        <v>4990</v>
      </c>
    </row>
    <row r="153" spans="1:13" ht="21" customHeight="1">
      <c r="A153" s="3">
        <v>152</v>
      </c>
      <c r="B153" s="10" t="s">
        <v>368</v>
      </c>
      <c r="C153" s="10" t="s">
        <v>369</v>
      </c>
      <c r="D153" s="10"/>
      <c r="E153" s="10" t="s">
        <v>11</v>
      </c>
      <c r="F153" s="10" t="s">
        <v>162</v>
      </c>
      <c r="G153" s="10" t="s">
        <v>38</v>
      </c>
      <c r="H153" s="10" t="s">
        <v>14</v>
      </c>
      <c r="I153" s="10">
        <v>2481.7800000000002</v>
      </c>
      <c r="J153" s="10"/>
      <c r="K153" s="10" t="s">
        <v>5037</v>
      </c>
      <c r="L153" s="10" t="s">
        <v>4996</v>
      </c>
      <c r="M153" s="10"/>
    </row>
    <row r="154" spans="1:13" ht="21" customHeight="1">
      <c r="A154" s="3">
        <v>153</v>
      </c>
      <c r="B154" s="10" t="s">
        <v>370</v>
      </c>
      <c r="C154" s="10" t="s">
        <v>371</v>
      </c>
      <c r="D154" s="10"/>
      <c r="E154" s="10" t="s">
        <v>11</v>
      </c>
      <c r="F154" s="10" t="s">
        <v>71</v>
      </c>
      <c r="G154" s="10" t="s">
        <v>38</v>
      </c>
      <c r="H154" s="10" t="s">
        <v>14</v>
      </c>
      <c r="I154" s="10">
        <v>1555.99</v>
      </c>
      <c r="J154" s="10"/>
      <c r="K154" s="10" t="s">
        <v>5031</v>
      </c>
      <c r="L154" s="10" t="s">
        <v>4996</v>
      </c>
      <c r="M154" s="10" t="s">
        <v>5002</v>
      </c>
    </row>
    <row r="155" spans="1:13" ht="21" customHeight="1">
      <c r="A155" s="3">
        <v>154</v>
      </c>
      <c r="B155" s="10" t="s">
        <v>372</v>
      </c>
      <c r="C155" s="10" t="s">
        <v>373</v>
      </c>
      <c r="D155" s="10"/>
      <c r="E155" s="10" t="s">
        <v>11</v>
      </c>
      <c r="F155" s="10" t="s">
        <v>374</v>
      </c>
      <c r="G155" s="10" t="s">
        <v>375</v>
      </c>
      <c r="H155" s="10" t="s">
        <v>84</v>
      </c>
      <c r="I155" s="10">
        <v>185.56</v>
      </c>
      <c r="J155" s="10"/>
      <c r="K155" s="10" t="s">
        <v>5038</v>
      </c>
      <c r="L155" s="11" t="s">
        <v>4996</v>
      </c>
      <c r="M155" s="11"/>
    </row>
    <row r="156" spans="1:13" ht="21" customHeight="1">
      <c r="A156" s="3">
        <v>155</v>
      </c>
      <c r="B156" s="10" t="s">
        <v>376</v>
      </c>
      <c r="C156" s="10" t="s">
        <v>377</v>
      </c>
      <c r="D156" s="10"/>
      <c r="E156" s="10" t="s">
        <v>11</v>
      </c>
      <c r="F156" s="10" t="s">
        <v>12</v>
      </c>
      <c r="G156" s="10" t="s">
        <v>13</v>
      </c>
      <c r="H156" s="10" t="s">
        <v>14</v>
      </c>
      <c r="I156" s="10">
        <v>465.5</v>
      </c>
      <c r="J156" s="10"/>
      <c r="K156" s="3" t="s">
        <v>2377</v>
      </c>
      <c r="L156" s="10" t="s">
        <v>4983</v>
      </c>
      <c r="M156" s="11"/>
    </row>
    <row r="157" spans="1:13" ht="21" customHeight="1">
      <c r="A157" s="3">
        <v>156</v>
      </c>
      <c r="B157" s="10" t="s">
        <v>378</v>
      </c>
      <c r="C157" s="10" t="s">
        <v>379</v>
      </c>
      <c r="D157" s="10"/>
      <c r="E157" s="10" t="s">
        <v>11</v>
      </c>
      <c r="F157" s="10" t="s">
        <v>12</v>
      </c>
      <c r="G157" s="10" t="s">
        <v>13</v>
      </c>
      <c r="H157" s="10" t="s">
        <v>14</v>
      </c>
      <c r="I157" s="10">
        <v>453.46</v>
      </c>
      <c r="J157" s="10"/>
      <c r="K157" s="3" t="s">
        <v>2377</v>
      </c>
      <c r="L157" s="10" t="s">
        <v>4983</v>
      </c>
      <c r="M157" s="11"/>
    </row>
    <row r="158" spans="1:13" ht="21" customHeight="1">
      <c r="A158" s="3">
        <v>157</v>
      </c>
      <c r="B158" s="10" t="s">
        <v>380</v>
      </c>
      <c r="C158" s="10" t="s">
        <v>381</v>
      </c>
      <c r="D158" s="10"/>
      <c r="E158" s="10" t="s">
        <v>11</v>
      </c>
      <c r="F158" s="10" t="s">
        <v>232</v>
      </c>
      <c r="G158" s="10" t="s">
        <v>233</v>
      </c>
      <c r="H158" s="10" t="s">
        <v>14</v>
      </c>
      <c r="I158" s="10">
        <v>272.49</v>
      </c>
      <c r="J158" s="10"/>
      <c r="K158" s="10" t="s">
        <v>2377</v>
      </c>
      <c r="L158" s="10" t="s">
        <v>4983</v>
      </c>
      <c r="M158" s="10" t="s">
        <v>4990</v>
      </c>
    </row>
    <row r="159" spans="1:13" ht="21" customHeight="1">
      <c r="A159" s="3">
        <v>158</v>
      </c>
      <c r="B159" s="10" t="s">
        <v>382</v>
      </c>
      <c r="C159" s="10" t="s">
        <v>383</v>
      </c>
      <c r="D159" s="10"/>
      <c r="E159" s="10" t="s">
        <v>11</v>
      </c>
      <c r="F159" s="10" t="s">
        <v>232</v>
      </c>
      <c r="G159" s="10" t="s">
        <v>233</v>
      </c>
      <c r="H159" s="10" t="s">
        <v>14</v>
      </c>
      <c r="I159" s="10">
        <v>265.44</v>
      </c>
      <c r="J159" s="10"/>
      <c r="K159" s="10" t="s">
        <v>5011</v>
      </c>
      <c r="L159" s="10" t="s">
        <v>5001</v>
      </c>
      <c r="M159" s="10"/>
    </row>
    <row r="160" spans="1:13" ht="21" customHeight="1">
      <c r="A160" s="3">
        <v>159</v>
      </c>
      <c r="B160" s="10" t="s">
        <v>384</v>
      </c>
      <c r="C160" s="10" t="s">
        <v>385</v>
      </c>
      <c r="D160" s="10"/>
      <c r="E160" s="10" t="s">
        <v>11</v>
      </c>
      <c r="F160" s="10" t="s">
        <v>232</v>
      </c>
      <c r="G160" s="10" t="s">
        <v>233</v>
      </c>
      <c r="H160" s="10" t="s">
        <v>14</v>
      </c>
      <c r="I160" s="10">
        <v>265.44</v>
      </c>
      <c r="J160" s="10"/>
      <c r="K160" s="10" t="s">
        <v>5011</v>
      </c>
      <c r="L160" s="10" t="s">
        <v>5001</v>
      </c>
      <c r="M160" s="10"/>
    </row>
    <row r="161" spans="1:13" ht="21" customHeight="1">
      <c r="A161" s="3">
        <v>160</v>
      </c>
      <c r="B161" s="10" t="s">
        <v>386</v>
      </c>
      <c r="C161" s="10" t="s">
        <v>387</v>
      </c>
      <c r="D161" s="10"/>
      <c r="E161" s="10" t="s">
        <v>11</v>
      </c>
      <c r="F161" s="10" t="s">
        <v>232</v>
      </c>
      <c r="G161" s="10" t="s">
        <v>233</v>
      </c>
      <c r="H161" s="10" t="s">
        <v>14</v>
      </c>
      <c r="I161" s="10">
        <v>272.49</v>
      </c>
      <c r="J161" s="10"/>
      <c r="K161" s="10" t="s">
        <v>5011</v>
      </c>
      <c r="L161" s="10" t="s">
        <v>5001</v>
      </c>
      <c r="M161" s="10"/>
    </row>
    <row r="162" spans="1:13" ht="21" customHeight="1">
      <c r="A162" s="3">
        <v>161</v>
      </c>
      <c r="B162" s="10" t="s">
        <v>388</v>
      </c>
      <c r="C162" s="10" t="s">
        <v>389</v>
      </c>
      <c r="D162" s="10"/>
      <c r="E162" s="10" t="s">
        <v>11</v>
      </c>
      <c r="F162" s="10" t="s">
        <v>232</v>
      </c>
      <c r="G162" s="10" t="s">
        <v>233</v>
      </c>
      <c r="H162" s="10" t="s">
        <v>14</v>
      </c>
      <c r="I162" s="10">
        <v>265.44</v>
      </c>
      <c r="J162" s="10"/>
      <c r="K162" s="10" t="s">
        <v>5005</v>
      </c>
      <c r="L162" s="10" t="s">
        <v>4996</v>
      </c>
      <c r="M162" s="10" t="s">
        <v>4990</v>
      </c>
    </row>
    <row r="163" spans="1:13" ht="21" customHeight="1">
      <c r="A163" s="3">
        <v>162</v>
      </c>
      <c r="B163" s="10" t="s">
        <v>390</v>
      </c>
      <c r="C163" s="10" t="s">
        <v>391</v>
      </c>
      <c r="D163" s="10"/>
      <c r="E163" s="10" t="s">
        <v>11</v>
      </c>
      <c r="F163" s="10" t="s">
        <v>232</v>
      </c>
      <c r="G163" s="10" t="s">
        <v>233</v>
      </c>
      <c r="H163" s="10" t="s">
        <v>14</v>
      </c>
      <c r="I163" s="10">
        <v>265.44</v>
      </c>
      <c r="J163" s="10"/>
      <c r="K163" s="10" t="s">
        <v>3118</v>
      </c>
      <c r="L163" s="10"/>
      <c r="M163" s="10"/>
    </row>
    <row r="164" spans="1:13" ht="21" customHeight="1">
      <c r="A164" s="3">
        <v>163</v>
      </c>
      <c r="B164" s="10" t="s">
        <v>392</v>
      </c>
      <c r="C164" s="10" t="s">
        <v>393</v>
      </c>
      <c r="D164" s="10"/>
      <c r="E164" s="10" t="s">
        <v>11</v>
      </c>
      <c r="F164" s="10" t="s">
        <v>232</v>
      </c>
      <c r="G164" s="10" t="s">
        <v>233</v>
      </c>
      <c r="H164" s="10" t="s">
        <v>14</v>
      </c>
      <c r="I164" s="10">
        <v>265.44</v>
      </c>
      <c r="J164" s="10"/>
      <c r="K164" s="10" t="s">
        <v>5031</v>
      </c>
      <c r="L164" s="10" t="s">
        <v>4996</v>
      </c>
      <c r="M164" s="10" t="s">
        <v>4990</v>
      </c>
    </row>
    <row r="165" spans="1:13" ht="21" customHeight="1">
      <c r="A165" s="3">
        <v>164</v>
      </c>
      <c r="B165" s="10" t="s">
        <v>394</v>
      </c>
      <c r="C165" s="10" t="s">
        <v>395</v>
      </c>
      <c r="D165" s="10"/>
      <c r="E165" s="10" t="s">
        <v>11</v>
      </c>
      <c r="F165" s="10" t="s">
        <v>232</v>
      </c>
      <c r="G165" s="10" t="s">
        <v>233</v>
      </c>
      <c r="H165" s="10" t="s">
        <v>14</v>
      </c>
      <c r="I165" s="10">
        <v>265.44</v>
      </c>
      <c r="J165" s="10"/>
      <c r="K165" s="10" t="s">
        <v>5039</v>
      </c>
      <c r="L165" s="10" t="s">
        <v>4996</v>
      </c>
      <c r="M165" s="10" t="s">
        <v>4990</v>
      </c>
    </row>
    <row r="166" spans="1:13" ht="21" customHeight="1">
      <c r="A166" s="3">
        <v>165</v>
      </c>
      <c r="B166" s="10" t="s">
        <v>396</v>
      </c>
      <c r="C166" s="10" t="s">
        <v>397</v>
      </c>
      <c r="D166" s="10"/>
      <c r="E166" s="10" t="s">
        <v>11</v>
      </c>
      <c r="F166" s="10" t="s">
        <v>232</v>
      </c>
      <c r="G166" s="10" t="s">
        <v>233</v>
      </c>
      <c r="H166" s="10" t="s">
        <v>14</v>
      </c>
      <c r="I166" s="10">
        <v>265.44</v>
      </c>
      <c r="J166" s="10"/>
      <c r="K166" s="10" t="s">
        <v>5031</v>
      </c>
      <c r="L166" s="10" t="s">
        <v>4996</v>
      </c>
      <c r="M166" s="10" t="s">
        <v>4990</v>
      </c>
    </row>
    <row r="167" spans="1:13" ht="21" customHeight="1">
      <c r="A167" s="3">
        <v>166</v>
      </c>
      <c r="B167" s="10" t="s">
        <v>398</v>
      </c>
      <c r="C167" s="10" t="s">
        <v>399</v>
      </c>
      <c r="D167" s="10"/>
      <c r="E167" s="10" t="s">
        <v>11</v>
      </c>
      <c r="F167" s="10" t="s">
        <v>400</v>
      </c>
      <c r="G167" s="10" t="s">
        <v>233</v>
      </c>
      <c r="H167" s="10" t="s">
        <v>14</v>
      </c>
      <c r="I167" s="10">
        <v>272.49</v>
      </c>
      <c r="J167" s="10"/>
      <c r="K167" s="10" t="s">
        <v>5028</v>
      </c>
      <c r="L167" s="10" t="s">
        <v>5010</v>
      </c>
      <c r="M167" s="10" t="s">
        <v>4990</v>
      </c>
    </row>
    <row r="168" spans="1:13" ht="21" customHeight="1">
      <c r="A168" s="3">
        <v>167</v>
      </c>
      <c r="B168" s="10" t="s">
        <v>401</v>
      </c>
      <c r="C168" s="10" t="s">
        <v>402</v>
      </c>
      <c r="D168" s="10"/>
      <c r="E168" s="10" t="s">
        <v>11</v>
      </c>
      <c r="F168" s="10" t="s">
        <v>400</v>
      </c>
      <c r="G168" s="10" t="s">
        <v>233</v>
      </c>
      <c r="H168" s="10" t="s">
        <v>14</v>
      </c>
      <c r="I168" s="10">
        <v>272.49</v>
      </c>
      <c r="J168" s="10"/>
      <c r="K168" s="10" t="s">
        <v>5011</v>
      </c>
      <c r="L168" s="10" t="s">
        <v>5001</v>
      </c>
      <c r="M168" s="10" t="s">
        <v>4990</v>
      </c>
    </row>
    <row r="169" spans="1:13" ht="21" customHeight="1">
      <c r="A169" s="3">
        <v>168</v>
      </c>
      <c r="B169" s="10" t="s">
        <v>372</v>
      </c>
      <c r="C169" s="10" t="s">
        <v>403</v>
      </c>
      <c r="D169" s="10"/>
      <c r="E169" s="10" t="s">
        <v>11</v>
      </c>
      <c r="F169" s="10" t="s">
        <v>59</v>
      </c>
      <c r="G169" s="10" t="s">
        <v>60</v>
      </c>
      <c r="H169" s="10" t="s">
        <v>14</v>
      </c>
      <c r="I169" s="10">
        <v>92.3</v>
      </c>
      <c r="J169" s="10"/>
      <c r="K169" s="8" t="s">
        <v>5014</v>
      </c>
      <c r="L169" s="11" t="s">
        <v>4996</v>
      </c>
      <c r="M169" s="11"/>
    </row>
    <row r="170" spans="1:13" ht="21" customHeight="1">
      <c r="A170" s="3">
        <v>169</v>
      </c>
      <c r="B170" s="10" t="s">
        <v>404</v>
      </c>
      <c r="C170" s="10" t="s">
        <v>405</v>
      </c>
      <c r="D170" s="10"/>
      <c r="E170" s="10" t="s">
        <v>11</v>
      </c>
      <c r="F170" s="10" t="s">
        <v>59</v>
      </c>
      <c r="G170" s="10" t="s">
        <v>60</v>
      </c>
      <c r="H170" s="10" t="s">
        <v>14</v>
      </c>
      <c r="I170" s="10">
        <v>92.3</v>
      </c>
      <c r="J170" s="10"/>
      <c r="K170" s="8" t="s">
        <v>5014</v>
      </c>
      <c r="L170" s="11" t="s">
        <v>4996</v>
      </c>
      <c r="M170" s="11"/>
    </row>
    <row r="171" spans="1:13" ht="21" customHeight="1">
      <c r="A171" s="3">
        <v>170</v>
      </c>
      <c r="B171" s="10" t="s">
        <v>406</v>
      </c>
      <c r="C171" s="10" t="s">
        <v>407</v>
      </c>
      <c r="D171" s="10"/>
      <c r="E171" s="10" t="s">
        <v>11</v>
      </c>
      <c r="F171" s="10" t="s">
        <v>59</v>
      </c>
      <c r="G171" s="10" t="s">
        <v>60</v>
      </c>
      <c r="H171" s="10" t="s">
        <v>14</v>
      </c>
      <c r="I171" s="10">
        <v>92.3</v>
      </c>
      <c r="J171" s="10"/>
      <c r="K171" s="8" t="s">
        <v>5014</v>
      </c>
      <c r="L171" s="11" t="s">
        <v>4996</v>
      </c>
      <c r="M171" s="11"/>
    </row>
    <row r="172" spans="1:13" ht="21" customHeight="1">
      <c r="A172" s="3">
        <v>171</v>
      </c>
      <c r="B172" s="10" t="s">
        <v>408</v>
      </c>
      <c r="C172" s="10" t="s">
        <v>409</v>
      </c>
      <c r="D172" s="10"/>
      <c r="E172" s="10" t="s">
        <v>11</v>
      </c>
      <c r="F172" s="10" t="s">
        <v>410</v>
      </c>
      <c r="G172" s="10" t="s">
        <v>411</v>
      </c>
      <c r="H172" s="10" t="s">
        <v>14</v>
      </c>
      <c r="I172" s="10">
        <v>359.67</v>
      </c>
      <c r="J172" s="10"/>
      <c r="K172" s="10" t="s">
        <v>5011</v>
      </c>
      <c r="L172" s="10" t="s">
        <v>5001</v>
      </c>
      <c r="M172" s="10" t="s">
        <v>4990</v>
      </c>
    </row>
    <row r="173" spans="1:13" ht="21" customHeight="1">
      <c r="A173" s="3">
        <v>172</v>
      </c>
      <c r="B173" s="10" t="s">
        <v>412</v>
      </c>
      <c r="C173" s="10" t="s">
        <v>413</v>
      </c>
      <c r="D173" s="10"/>
      <c r="E173" s="10" t="s">
        <v>11</v>
      </c>
      <c r="F173" s="10" t="s">
        <v>414</v>
      </c>
      <c r="G173" s="10" t="s">
        <v>415</v>
      </c>
      <c r="H173" s="10" t="s">
        <v>14</v>
      </c>
      <c r="I173" s="10">
        <v>65.959999999999994</v>
      </c>
      <c r="J173" s="10"/>
      <c r="K173" s="10" t="s">
        <v>5040</v>
      </c>
      <c r="L173" s="10" t="s">
        <v>5041</v>
      </c>
      <c r="M173" s="11"/>
    </row>
    <row r="174" spans="1:13" ht="21" customHeight="1">
      <c r="A174" s="3">
        <v>173</v>
      </c>
      <c r="B174" s="21" t="s">
        <v>416</v>
      </c>
      <c r="C174" s="21" t="s">
        <v>417</v>
      </c>
      <c r="D174" s="21"/>
      <c r="E174" s="21" t="s">
        <v>418</v>
      </c>
      <c r="F174" s="21" t="s">
        <v>419</v>
      </c>
      <c r="G174" s="21" t="s">
        <v>65</v>
      </c>
      <c r="H174" s="21" t="s">
        <v>14</v>
      </c>
      <c r="I174" s="21">
        <v>1228.96</v>
      </c>
      <c r="J174" s="21"/>
      <c r="K174" s="12" t="s">
        <v>3118</v>
      </c>
      <c r="L174" s="10" t="s">
        <v>4985</v>
      </c>
      <c r="M174" s="10" t="s">
        <v>3118</v>
      </c>
    </row>
  </sheetData>
  <autoFilter ref="A1:M174">
    <extLst/>
  </autoFilter>
  <phoneticPr fontId="9" type="noConversion"/>
  <conditionalFormatting sqref="C1:C1048576">
    <cfRule type="duplicateValues" dxfId="0" priority="1"/>
  </conditionalFormatting>
  <pageMargins left="0.75" right="0.75" top="1" bottom="1" header="0.5" footer="0.5"/>
</worksheet>
</file>

<file path=xl/worksheets/sheet2.xml><?xml version="1.0" encoding="utf-8"?>
<worksheet xmlns="http://schemas.openxmlformats.org/spreadsheetml/2006/main" xmlns:r="http://schemas.openxmlformats.org/officeDocument/2006/relationships">
  <dimension ref="A1:J2"/>
  <sheetViews>
    <sheetView workbookViewId="0">
      <selection activeCell="C35" sqref="C35"/>
    </sheetView>
  </sheetViews>
  <sheetFormatPr defaultColWidth="9" defaultRowHeight="13.5"/>
  <sheetData>
    <row r="1" spans="1:10" ht="24">
      <c r="A1" s="24" t="s">
        <v>0</v>
      </c>
      <c r="B1" s="24" t="s">
        <v>2</v>
      </c>
      <c r="C1" s="24"/>
      <c r="D1" s="24" t="s">
        <v>3</v>
      </c>
      <c r="E1" s="24" t="s">
        <v>420</v>
      </c>
      <c r="F1" s="24" t="s">
        <v>5</v>
      </c>
      <c r="G1" s="24" t="s">
        <v>6</v>
      </c>
      <c r="H1" s="24" t="s">
        <v>7</v>
      </c>
      <c r="I1" s="24" t="s">
        <v>1</v>
      </c>
      <c r="J1" s="24" t="s">
        <v>421</v>
      </c>
    </row>
    <row r="2" spans="1:10">
      <c r="A2" s="17">
        <v>352</v>
      </c>
      <c r="B2" s="21" t="s">
        <v>417</v>
      </c>
      <c r="C2" s="21"/>
      <c r="D2" s="21" t="s">
        <v>418</v>
      </c>
      <c r="E2" s="21" t="s">
        <v>419</v>
      </c>
      <c r="F2" s="21" t="s">
        <v>65</v>
      </c>
      <c r="G2" s="21" t="s">
        <v>14</v>
      </c>
      <c r="H2" s="21">
        <v>1228.96</v>
      </c>
      <c r="I2" s="21" t="s">
        <v>416</v>
      </c>
      <c r="J2" s="21" t="s">
        <v>11</v>
      </c>
    </row>
  </sheetData>
  <phoneticPr fontId="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555"/>
  <sheetViews>
    <sheetView view="pageBreakPreview" topLeftCell="A324" zoomScaleSheetLayoutView="100" workbookViewId="0">
      <selection sqref="A1:L555"/>
    </sheetView>
  </sheetViews>
  <sheetFormatPr defaultColWidth="9" defaultRowHeight="13.5"/>
  <cols>
    <col min="1" max="1" width="5.875" customWidth="1"/>
    <col min="2" max="2" width="24" customWidth="1"/>
    <col min="3" max="3" width="25.75" customWidth="1"/>
    <col min="4" max="4" width="5" customWidth="1"/>
    <col min="5" max="5" width="6.75" customWidth="1"/>
    <col min="6" max="6" width="21.375" customWidth="1"/>
    <col min="7" max="7" width="17.875" customWidth="1"/>
    <col min="8" max="8" width="8.5" customWidth="1"/>
    <col min="9" max="9" width="9.375" customWidth="1"/>
    <col min="10" max="10" width="24" customWidth="1"/>
    <col min="11" max="11" width="29" customWidth="1"/>
    <col min="12" max="12" width="18.625" customWidth="1"/>
  </cols>
  <sheetData>
    <row r="1" spans="1:12" ht="18" customHeight="1">
      <c r="A1" s="40" t="s">
        <v>0</v>
      </c>
      <c r="B1" s="40" t="s">
        <v>1</v>
      </c>
      <c r="C1" s="40" t="s">
        <v>2</v>
      </c>
      <c r="D1" s="40" t="s">
        <v>45</v>
      </c>
      <c r="E1" s="40" t="s">
        <v>3</v>
      </c>
      <c r="F1" s="40" t="s">
        <v>4</v>
      </c>
      <c r="G1" s="40" t="s">
        <v>5</v>
      </c>
      <c r="H1" s="40" t="s">
        <v>6</v>
      </c>
      <c r="I1" s="40" t="s">
        <v>7</v>
      </c>
      <c r="J1" s="40" t="s">
        <v>1</v>
      </c>
      <c r="K1" s="40" t="s">
        <v>5055</v>
      </c>
      <c r="L1" s="40" t="s">
        <v>8</v>
      </c>
    </row>
    <row r="2" spans="1:12" ht="17.100000000000001" customHeight="1">
      <c r="A2" s="11">
        <v>1</v>
      </c>
      <c r="B2" s="19" t="s">
        <v>2038</v>
      </c>
      <c r="C2" s="19" t="s">
        <v>5056</v>
      </c>
      <c r="D2" s="19"/>
      <c r="E2" s="19" t="s">
        <v>11</v>
      </c>
      <c r="F2" s="19" t="s">
        <v>37</v>
      </c>
      <c r="G2" s="19" t="s">
        <v>38</v>
      </c>
      <c r="H2" s="19" t="s">
        <v>14</v>
      </c>
      <c r="I2" s="19">
        <v>2806.3</v>
      </c>
      <c r="J2" s="19" t="s">
        <v>2038</v>
      </c>
      <c r="K2" s="19"/>
      <c r="L2" s="41"/>
    </row>
    <row r="3" spans="1:12" ht="17.100000000000001" customHeight="1">
      <c r="A3" s="11">
        <v>2</v>
      </c>
      <c r="B3" s="19" t="s">
        <v>1269</v>
      </c>
      <c r="C3" s="19" t="s">
        <v>5057</v>
      </c>
      <c r="D3" s="19"/>
      <c r="E3" s="19" t="s">
        <v>11</v>
      </c>
      <c r="F3" s="19" t="s">
        <v>100</v>
      </c>
      <c r="G3" s="19" t="s">
        <v>38</v>
      </c>
      <c r="H3" s="19" t="s">
        <v>14</v>
      </c>
      <c r="I3" s="19">
        <v>3696.11</v>
      </c>
      <c r="J3" s="19" t="s">
        <v>1269</v>
      </c>
      <c r="K3" s="19"/>
      <c r="L3" s="41"/>
    </row>
    <row r="4" spans="1:12" ht="17.100000000000001" customHeight="1">
      <c r="A4" s="11">
        <v>3</v>
      </c>
      <c r="B4" s="19" t="s">
        <v>756</v>
      </c>
      <c r="C4" s="19" t="s">
        <v>5058</v>
      </c>
      <c r="D4" s="19"/>
      <c r="E4" s="19" t="s">
        <v>11</v>
      </c>
      <c r="F4" s="19" t="s">
        <v>762</v>
      </c>
      <c r="G4" s="19" t="s">
        <v>38</v>
      </c>
      <c r="H4" s="19" t="s">
        <v>14</v>
      </c>
      <c r="I4" s="19">
        <v>1232.9100000000001</v>
      </c>
      <c r="J4" s="19" t="s">
        <v>756</v>
      </c>
      <c r="K4" s="19" t="s">
        <v>5000</v>
      </c>
      <c r="L4" s="41"/>
    </row>
    <row r="5" spans="1:12" ht="17.100000000000001" customHeight="1">
      <c r="A5" s="11">
        <v>4</v>
      </c>
      <c r="B5" s="19" t="s">
        <v>4645</v>
      </c>
      <c r="C5" s="19" t="s">
        <v>5059</v>
      </c>
      <c r="D5" s="19"/>
      <c r="E5" s="19" t="s">
        <v>11</v>
      </c>
      <c r="F5" s="19" t="s">
        <v>95</v>
      </c>
      <c r="G5" s="19" t="s">
        <v>38</v>
      </c>
      <c r="H5" s="19" t="s">
        <v>14</v>
      </c>
      <c r="I5" s="19">
        <v>2947.28</v>
      </c>
      <c r="J5" s="19" t="s">
        <v>4645</v>
      </c>
      <c r="K5" s="19" t="s">
        <v>2377</v>
      </c>
      <c r="L5" s="41"/>
    </row>
    <row r="6" spans="1:12" ht="17.100000000000001" customHeight="1">
      <c r="A6" s="11">
        <v>5</v>
      </c>
      <c r="B6" s="19" t="s">
        <v>4755</v>
      </c>
      <c r="C6" s="19" t="s">
        <v>5060</v>
      </c>
      <c r="D6" s="19"/>
      <c r="E6" s="19" t="s">
        <v>11</v>
      </c>
      <c r="F6" s="19" t="s">
        <v>162</v>
      </c>
      <c r="G6" s="19" t="s">
        <v>38</v>
      </c>
      <c r="H6" s="19" t="s">
        <v>14</v>
      </c>
      <c r="I6" s="19">
        <v>1920.08</v>
      </c>
      <c r="J6" s="19" t="s">
        <v>4755</v>
      </c>
      <c r="K6" s="19" t="s">
        <v>5011</v>
      </c>
      <c r="L6" s="41"/>
    </row>
    <row r="7" spans="1:12" ht="17.100000000000001" customHeight="1">
      <c r="A7" s="11">
        <v>6</v>
      </c>
      <c r="B7" s="19" t="s">
        <v>5062</v>
      </c>
      <c r="C7" s="19" t="s">
        <v>5061</v>
      </c>
      <c r="D7" s="19"/>
      <c r="E7" s="19" t="s">
        <v>11</v>
      </c>
      <c r="F7" s="19" t="s">
        <v>37</v>
      </c>
      <c r="G7" s="19" t="s">
        <v>38</v>
      </c>
      <c r="H7" s="19" t="s">
        <v>14</v>
      </c>
      <c r="I7" s="19">
        <v>2507</v>
      </c>
      <c r="J7" s="19" t="s">
        <v>5062</v>
      </c>
      <c r="K7" s="19"/>
      <c r="L7" s="41"/>
    </row>
    <row r="8" spans="1:12" ht="17.100000000000001" customHeight="1">
      <c r="A8" s="11">
        <v>7</v>
      </c>
      <c r="B8" s="19" t="s">
        <v>5064</v>
      </c>
      <c r="C8" s="19" t="s">
        <v>5063</v>
      </c>
      <c r="D8" s="19"/>
      <c r="E8" s="19" t="s">
        <v>11</v>
      </c>
      <c r="F8" s="19" t="s">
        <v>37</v>
      </c>
      <c r="G8" s="19" t="s">
        <v>38</v>
      </c>
      <c r="H8" s="19" t="s">
        <v>14</v>
      </c>
      <c r="I8" s="19">
        <v>2507</v>
      </c>
      <c r="J8" s="19" t="s">
        <v>5064</v>
      </c>
      <c r="K8" s="19" t="s">
        <v>5065</v>
      </c>
      <c r="L8" s="41"/>
    </row>
    <row r="9" spans="1:12" ht="17.100000000000001" customHeight="1">
      <c r="A9" s="11">
        <v>8</v>
      </c>
      <c r="B9" s="19" t="s">
        <v>5067</v>
      </c>
      <c r="C9" s="19" t="s">
        <v>5066</v>
      </c>
      <c r="D9" s="19"/>
      <c r="E9" s="19" t="s">
        <v>11</v>
      </c>
      <c r="F9" s="19" t="s">
        <v>37</v>
      </c>
      <c r="G9" s="19" t="s">
        <v>38</v>
      </c>
      <c r="H9" s="19" t="s">
        <v>14</v>
      </c>
      <c r="I9" s="19">
        <v>2507</v>
      </c>
      <c r="J9" s="19" t="s">
        <v>5067</v>
      </c>
      <c r="K9" s="19"/>
      <c r="L9" s="41"/>
    </row>
    <row r="10" spans="1:12" ht="17.100000000000001" customHeight="1">
      <c r="A10" s="11">
        <v>9</v>
      </c>
      <c r="B10" s="19" t="s">
        <v>5069</v>
      </c>
      <c r="C10" s="19" t="s">
        <v>5068</v>
      </c>
      <c r="D10" s="19"/>
      <c r="E10" s="19" t="s">
        <v>11</v>
      </c>
      <c r="F10" s="19" t="s">
        <v>37</v>
      </c>
      <c r="G10" s="19" t="s">
        <v>38</v>
      </c>
      <c r="H10" s="19" t="s">
        <v>14</v>
      </c>
      <c r="I10" s="19">
        <v>2507</v>
      </c>
      <c r="J10" s="19" t="s">
        <v>5069</v>
      </c>
      <c r="K10" s="19"/>
      <c r="L10" s="41"/>
    </row>
    <row r="11" spans="1:12" ht="17.100000000000001" customHeight="1">
      <c r="A11" s="11">
        <v>10</v>
      </c>
      <c r="B11" s="19" t="s">
        <v>5071</v>
      </c>
      <c r="C11" s="19" t="s">
        <v>5070</v>
      </c>
      <c r="D11" s="19"/>
      <c r="E11" s="19" t="s">
        <v>11</v>
      </c>
      <c r="F11" s="19" t="s">
        <v>37</v>
      </c>
      <c r="G11" s="19" t="s">
        <v>38</v>
      </c>
      <c r="H11" s="19" t="s">
        <v>14</v>
      </c>
      <c r="I11" s="19">
        <v>2507</v>
      </c>
      <c r="J11" s="19" t="s">
        <v>5071</v>
      </c>
      <c r="K11" s="19"/>
      <c r="L11" s="41"/>
    </row>
    <row r="12" spans="1:12" ht="17.100000000000001" customHeight="1">
      <c r="A12" s="11">
        <v>11</v>
      </c>
      <c r="B12" s="21" t="s">
        <v>5073</v>
      </c>
      <c r="C12" s="21" t="s">
        <v>5072</v>
      </c>
      <c r="D12" s="21"/>
      <c r="E12" s="21" t="s">
        <v>11</v>
      </c>
      <c r="F12" s="21" t="s">
        <v>68</v>
      </c>
      <c r="G12" s="21" t="s">
        <v>38</v>
      </c>
      <c r="H12" s="42" t="s">
        <v>14</v>
      </c>
      <c r="I12" s="21">
        <v>2944.62</v>
      </c>
      <c r="J12" s="21" t="s">
        <v>5073</v>
      </c>
      <c r="K12" s="21" t="s">
        <v>2377</v>
      </c>
      <c r="L12" s="42"/>
    </row>
    <row r="13" spans="1:12" ht="17.100000000000001" customHeight="1">
      <c r="A13" s="11">
        <v>12</v>
      </c>
      <c r="B13" s="11" t="s">
        <v>5075</v>
      </c>
      <c r="C13" s="11" t="s">
        <v>5074</v>
      </c>
      <c r="D13" s="11"/>
      <c r="E13" s="11" t="s">
        <v>11</v>
      </c>
      <c r="F13" s="11" t="s">
        <v>12</v>
      </c>
      <c r="G13" s="11" t="s">
        <v>13</v>
      </c>
      <c r="H13" s="11" t="s">
        <v>14</v>
      </c>
      <c r="I13" s="11">
        <v>453.46</v>
      </c>
      <c r="J13" s="11" t="s">
        <v>5075</v>
      </c>
      <c r="K13" s="11" t="s">
        <v>2377</v>
      </c>
      <c r="L13" s="11"/>
    </row>
    <row r="14" spans="1:12" ht="17.100000000000001" customHeight="1">
      <c r="A14" s="11">
        <v>13</v>
      </c>
      <c r="B14" s="11" t="s">
        <v>5077</v>
      </c>
      <c r="C14" s="11" t="s">
        <v>5076</v>
      </c>
      <c r="D14" s="11"/>
      <c r="E14" s="11" t="s">
        <v>11</v>
      </c>
      <c r="F14" s="11" t="s">
        <v>12</v>
      </c>
      <c r="G14" s="11" t="s">
        <v>13</v>
      </c>
      <c r="H14" s="11" t="s">
        <v>14</v>
      </c>
      <c r="I14" s="11">
        <v>453.46</v>
      </c>
      <c r="J14" s="11" t="s">
        <v>5077</v>
      </c>
      <c r="K14" s="11" t="s">
        <v>2377</v>
      </c>
      <c r="L14" s="11"/>
    </row>
    <row r="15" spans="1:12" ht="17.100000000000001" customHeight="1">
      <c r="A15" s="11">
        <v>14</v>
      </c>
      <c r="B15" s="11" t="s">
        <v>5079</v>
      </c>
      <c r="C15" s="11" t="s">
        <v>5078</v>
      </c>
      <c r="D15" s="11"/>
      <c r="E15" s="11" t="s">
        <v>11</v>
      </c>
      <c r="F15" s="11" t="s">
        <v>12</v>
      </c>
      <c r="G15" s="11" t="s">
        <v>13</v>
      </c>
      <c r="H15" s="11" t="s">
        <v>14</v>
      </c>
      <c r="I15" s="11">
        <v>453.46</v>
      </c>
      <c r="J15" s="11" t="s">
        <v>5079</v>
      </c>
      <c r="K15" s="11" t="s">
        <v>2377</v>
      </c>
      <c r="L15" s="11"/>
    </row>
    <row r="16" spans="1:12" ht="17.100000000000001" customHeight="1">
      <c r="A16" s="11">
        <v>15</v>
      </c>
      <c r="B16" s="11" t="s">
        <v>5081</v>
      </c>
      <c r="C16" s="11" t="s">
        <v>5080</v>
      </c>
      <c r="D16" s="11"/>
      <c r="E16" s="11" t="s">
        <v>11</v>
      </c>
      <c r="F16" s="11" t="s">
        <v>12</v>
      </c>
      <c r="G16" s="11" t="s">
        <v>13</v>
      </c>
      <c r="H16" s="11" t="s">
        <v>14</v>
      </c>
      <c r="I16" s="11">
        <v>453.46</v>
      </c>
      <c r="J16" s="11" t="s">
        <v>5081</v>
      </c>
      <c r="K16" s="11" t="s">
        <v>2377</v>
      </c>
      <c r="L16" s="11"/>
    </row>
    <row r="17" spans="1:12" ht="17.100000000000001" customHeight="1">
      <c r="A17" s="11">
        <v>16</v>
      </c>
      <c r="B17" s="11" t="s">
        <v>5083</v>
      </c>
      <c r="C17" s="11" t="s">
        <v>5082</v>
      </c>
      <c r="D17" s="11"/>
      <c r="E17" s="11" t="s">
        <v>11</v>
      </c>
      <c r="F17" s="11" t="s">
        <v>12</v>
      </c>
      <c r="G17" s="11" t="s">
        <v>13</v>
      </c>
      <c r="H17" s="11" t="s">
        <v>14</v>
      </c>
      <c r="I17" s="11">
        <v>453.46</v>
      </c>
      <c r="J17" s="11" t="s">
        <v>5083</v>
      </c>
      <c r="K17" s="11" t="s">
        <v>2377</v>
      </c>
      <c r="L17" s="11"/>
    </row>
    <row r="18" spans="1:12" ht="17.100000000000001" customHeight="1">
      <c r="A18" s="11">
        <v>17</v>
      </c>
      <c r="B18" s="11" t="s">
        <v>5085</v>
      </c>
      <c r="C18" s="11" t="s">
        <v>5084</v>
      </c>
      <c r="D18" s="11"/>
      <c r="E18" s="11" t="s">
        <v>11</v>
      </c>
      <c r="F18" s="11" t="s">
        <v>12</v>
      </c>
      <c r="G18" s="11" t="s">
        <v>13</v>
      </c>
      <c r="H18" s="11" t="s">
        <v>14</v>
      </c>
      <c r="I18" s="11">
        <v>453.46</v>
      </c>
      <c r="J18" s="11" t="s">
        <v>5085</v>
      </c>
      <c r="K18" s="11" t="s">
        <v>2377</v>
      </c>
      <c r="L18" s="11"/>
    </row>
    <row r="19" spans="1:12" ht="17.100000000000001" customHeight="1">
      <c r="A19" s="11">
        <v>18</v>
      </c>
      <c r="B19" s="11" t="s">
        <v>5087</v>
      </c>
      <c r="C19" s="11" t="s">
        <v>5086</v>
      </c>
      <c r="D19" s="11"/>
      <c r="E19" s="11" t="s">
        <v>11</v>
      </c>
      <c r="F19" s="11" t="s">
        <v>12</v>
      </c>
      <c r="G19" s="11" t="s">
        <v>13</v>
      </c>
      <c r="H19" s="11" t="s">
        <v>14</v>
      </c>
      <c r="I19" s="11">
        <v>453.46</v>
      </c>
      <c r="J19" s="11" t="s">
        <v>5087</v>
      </c>
      <c r="K19" s="11" t="s">
        <v>2377</v>
      </c>
      <c r="L19" s="11"/>
    </row>
    <row r="20" spans="1:12" ht="17.100000000000001" customHeight="1">
      <c r="A20" s="11">
        <v>19</v>
      </c>
      <c r="B20" s="16" t="s">
        <v>1068</v>
      </c>
      <c r="C20" s="16" t="s">
        <v>5088</v>
      </c>
      <c r="D20" s="16"/>
      <c r="E20" s="16" t="s">
        <v>11</v>
      </c>
      <c r="F20" s="16" t="s">
        <v>414</v>
      </c>
      <c r="G20" s="16" t="s">
        <v>415</v>
      </c>
      <c r="H20" s="16" t="s">
        <v>14</v>
      </c>
      <c r="I20" s="16">
        <v>48.79</v>
      </c>
      <c r="J20" s="16" t="s">
        <v>1068</v>
      </c>
      <c r="K20" s="16" t="s">
        <v>5040</v>
      </c>
      <c r="L20" s="11"/>
    </row>
    <row r="21" spans="1:12" ht="17.100000000000001" customHeight="1">
      <c r="A21" s="11">
        <v>20</v>
      </c>
      <c r="B21" s="16" t="s">
        <v>5090</v>
      </c>
      <c r="C21" s="16" t="s">
        <v>5089</v>
      </c>
      <c r="D21" s="16"/>
      <c r="E21" s="16" t="s">
        <v>11</v>
      </c>
      <c r="F21" s="16" t="s">
        <v>414</v>
      </c>
      <c r="G21" s="16" t="s">
        <v>415</v>
      </c>
      <c r="H21" s="16" t="s">
        <v>14</v>
      </c>
      <c r="I21" s="16">
        <v>43.54</v>
      </c>
      <c r="J21" s="16" t="s">
        <v>5090</v>
      </c>
      <c r="K21" s="16" t="s">
        <v>5091</v>
      </c>
      <c r="L21" s="11"/>
    </row>
    <row r="22" spans="1:12" ht="17.100000000000001" customHeight="1">
      <c r="A22" s="11">
        <v>21</v>
      </c>
      <c r="B22" s="16" t="s">
        <v>5093</v>
      </c>
      <c r="C22" s="16" t="s">
        <v>5092</v>
      </c>
      <c r="D22" s="16"/>
      <c r="E22" s="16" t="s">
        <v>11</v>
      </c>
      <c r="F22" s="16" t="s">
        <v>46</v>
      </c>
      <c r="G22" s="16" t="s">
        <v>47</v>
      </c>
      <c r="H22" s="16" t="s">
        <v>14</v>
      </c>
      <c r="I22" s="16">
        <v>89.92</v>
      </c>
      <c r="J22" s="16" t="s">
        <v>5093</v>
      </c>
      <c r="K22" s="16" t="s">
        <v>5094</v>
      </c>
      <c r="L22" s="11"/>
    </row>
    <row r="23" spans="1:12" ht="17.100000000000001" customHeight="1">
      <c r="A23" s="11">
        <v>22</v>
      </c>
      <c r="B23" s="16" t="s">
        <v>5096</v>
      </c>
      <c r="C23" s="16" t="s">
        <v>5095</v>
      </c>
      <c r="D23" s="16"/>
      <c r="E23" s="16" t="s">
        <v>11</v>
      </c>
      <c r="F23" s="16" t="s">
        <v>46</v>
      </c>
      <c r="G23" s="16" t="s">
        <v>47</v>
      </c>
      <c r="H23" s="16" t="s">
        <v>14</v>
      </c>
      <c r="I23" s="16">
        <v>89.92</v>
      </c>
      <c r="J23" s="16" t="s">
        <v>5096</v>
      </c>
      <c r="K23" s="16" t="s">
        <v>5094</v>
      </c>
      <c r="L23" s="11"/>
    </row>
    <row r="24" spans="1:12" ht="17.100000000000001" customHeight="1">
      <c r="A24" s="11">
        <v>23</v>
      </c>
      <c r="B24" s="16" t="s">
        <v>2388</v>
      </c>
      <c r="C24" s="16" t="s">
        <v>5097</v>
      </c>
      <c r="D24" s="16"/>
      <c r="E24" s="16" t="s">
        <v>11</v>
      </c>
      <c r="F24" s="16" t="s">
        <v>59</v>
      </c>
      <c r="G24" s="16" t="s">
        <v>60</v>
      </c>
      <c r="H24" s="16" t="s">
        <v>14</v>
      </c>
      <c r="I24" s="16">
        <v>92.3</v>
      </c>
      <c r="J24" s="16" t="s">
        <v>2388</v>
      </c>
      <c r="K24" s="16"/>
      <c r="L24" s="11"/>
    </row>
    <row r="25" spans="1:12" ht="17.100000000000001" customHeight="1">
      <c r="A25" s="11">
        <v>24</v>
      </c>
      <c r="B25" s="16" t="s">
        <v>5099</v>
      </c>
      <c r="C25" s="16" t="s">
        <v>5098</v>
      </c>
      <c r="D25" s="16"/>
      <c r="E25" s="16" t="s">
        <v>11</v>
      </c>
      <c r="F25" s="16" t="s">
        <v>59</v>
      </c>
      <c r="G25" s="16" t="s">
        <v>60</v>
      </c>
      <c r="H25" s="16" t="s">
        <v>14</v>
      </c>
      <c r="I25" s="16">
        <v>89.92</v>
      </c>
      <c r="J25" s="16" t="s">
        <v>5099</v>
      </c>
      <c r="K25" s="16"/>
      <c r="L25" s="11"/>
    </row>
    <row r="26" spans="1:12" ht="17.100000000000001" customHeight="1">
      <c r="A26" s="11">
        <v>25</v>
      </c>
      <c r="B26" s="16" t="s">
        <v>3099</v>
      </c>
      <c r="C26" s="16" t="s">
        <v>5100</v>
      </c>
      <c r="D26" s="16"/>
      <c r="E26" s="16" t="s">
        <v>11</v>
      </c>
      <c r="F26" s="16" t="s">
        <v>232</v>
      </c>
      <c r="G26" s="16" t="s">
        <v>233</v>
      </c>
      <c r="H26" s="16" t="s">
        <v>14</v>
      </c>
      <c r="I26" s="16">
        <v>272.49</v>
      </c>
      <c r="J26" s="16" t="s">
        <v>3099</v>
      </c>
      <c r="K26" s="16" t="s">
        <v>5011</v>
      </c>
      <c r="L26" s="11"/>
    </row>
    <row r="27" spans="1:12" ht="17.100000000000001" customHeight="1">
      <c r="A27" s="11">
        <v>26</v>
      </c>
      <c r="B27" s="16" t="s">
        <v>2561</v>
      </c>
      <c r="C27" s="16" t="s">
        <v>5101</v>
      </c>
      <c r="D27" s="16"/>
      <c r="E27" s="16" t="s">
        <v>11</v>
      </c>
      <c r="F27" s="16" t="s">
        <v>147</v>
      </c>
      <c r="G27" s="16" t="s">
        <v>65</v>
      </c>
      <c r="H27" s="16" t="s">
        <v>14</v>
      </c>
      <c r="I27" s="16">
        <v>941.08</v>
      </c>
      <c r="J27" s="16" t="s">
        <v>2561</v>
      </c>
      <c r="K27" s="16" t="s">
        <v>5102</v>
      </c>
      <c r="L27" s="11"/>
    </row>
    <row r="28" spans="1:12" ht="17.100000000000001" customHeight="1">
      <c r="A28" s="11">
        <v>27</v>
      </c>
      <c r="B28" s="21" t="s">
        <v>5104</v>
      </c>
      <c r="C28" s="21" t="s">
        <v>5103</v>
      </c>
      <c r="D28" s="21"/>
      <c r="E28" s="21" t="s">
        <v>11</v>
      </c>
      <c r="F28" s="21" t="s">
        <v>68</v>
      </c>
      <c r="G28" s="21" t="s">
        <v>38</v>
      </c>
      <c r="H28" s="42" t="s">
        <v>14</v>
      </c>
      <c r="I28" s="21">
        <v>2944.62</v>
      </c>
      <c r="J28" s="21" t="s">
        <v>5104</v>
      </c>
      <c r="K28" s="21" t="s">
        <v>5012</v>
      </c>
      <c r="L28" s="42"/>
    </row>
    <row r="29" spans="1:12" ht="17.100000000000001" customHeight="1">
      <c r="A29" s="11">
        <v>28</v>
      </c>
      <c r="B29" s="21" t="s">
        <v>5106</v>
      </c>
      <c r="C29" s="21" t="s">
        <v>5105</v>
      </c>
      <c r="D29" s="21"/>
      <c r="E29" s="21" t="s">
        <v>11</v>
      </c>
      <c r="F29" s="21" t="s">
        <v>68</v>
      </c>
      <c r="G29" s="21" t="s">
        <v>38</v>
      </c>
      <c r="H29" s="42" t="s">
        <v>14</v>
      </c>
      <c r="I29" s="21">
        <v>2944.62</v>
      </c>
      <c r="J29" s="21" t="s">
        <v>5106</v>
      </c>
      <c r="K29" s="21" t="s">
        <v>2377</v>
      </c>
      <c r="L29" s="42"/>
    </row>
    <row r="30" spans="1:12" ht="17.100000000000001" customHeight="1">
      <c r="A30" s="11">
        <v>29</v>
      </c>
      <c r="B30" s="21" t="s">
        <v>5108</v>
      </c>
      <c r="C30" s="21" t="s">
        <v>5107</v>
      </c>
      <c r="D30" s="21"/>
      <c r="E30" s="21" t="s">
        <v>11</v>
      </c>
      <c r="F30" s="21" t="s">
        <v>68</v>
      </c>
      <c r="G30" s="21" t="s">
        <v>38</v>
      </c>
      <c r="H30" s="42" t="s">
        <v>14</v>
      </c>
      <c r="I30" s="21">
        <v>2944.62</v>
      </c>
      <c r="J30" s="21" t="s">
        <v>5108</v>
      </c>
      <c r="K30" s="21" t="s">
        <v>5006</v>
      </c>
      <c r="L30" s="42"/>
    </row>
    <row r="31" spans="1:12" ht="17.100000000000001" customHeight="1">
      <c r="A31" s="11">
        <v>30</v>
      </c>
      <c r="B31" s="21" t="s">
        <v>5110</v>
      </c>
      <c r="C31" s="21" t="s">
        <v>5109</v>
      </c>
      <c r="D31" s="21"/>
      <c r="E31" s="21" t="s">
        <v>11</v>
      </c>
      <c r="F31" s="21" t="s">
        <v>68</v>
      </c>
      <c r="G31" s="21" t="s">
        <v>38</v>
      </c>
      <c r="H31" s="42" t="s">
        <v>14</v>
      </c>
      <c r="I31" s="21">
        <v>2944.62</v>
      </c>
      <c r="J31" s="21" t="s">
        <v>5110</v>
      </c>
      <c r="K31" s="21" t="s">
        <v>2377</v>
      </c>
      <c r="L31" s="42"/>
    </row>
    <row r="32" spans="1:12" ht="17.100000000000001" customHeight="1">
      <c r="A32" s="11">
        <v>31</v>
      </c>
      <c r="B32" s="21" t="s">
        <v>5112</v>
      </c>
      <c r="C32" s="21" t="s">
        <v>5111</v>
      </c>
      <c r="D32" s="21"/>
      <c r="E32" s="21" t="s">
        <v>11</v>
      </c>
      <c r="F32" s="21" t="s">
        <v>68</v>
      </c>
      <c r="G32" s="21" t="s">
        <v>38</v>
      </c>
      <c r="H32" s="42" t="s">
        <v>14</v>
      </c>
      <c r="I32" s="21">
        <v>2944.62</v>
      </c>
      <c r="J32" s="21" t="s">
        <v>5112</v>
      </c>
      <c r="K32" s="21" t="s">
        <v>5011</v>
      </c>
      <c r="L32" s="42"/>
    </row>
    <row r="33" spans="1:12" ht="17.100000000000001" customHeight="1">
      <c r="A33" s="11">
        <v>32</v>
      </c>
      <c r="B33" s="21" t="s">
        <v>5114</v>
      </c>
      <c r="C33" s="21" t="s">
        <v>5113</v>
      </c>
      <c r="D33" s="21"/>
      <c r="E33" s="21" t="s">
        <v>11</v>
      </c>
      <c r="F33" s="21" t="s">
        <v>68</v>
      </c>
      <c r="G33" s="21" t="s">
        <v>38</v>
      </c>
      <c r="H33" s="42" t="s">
        <v>14</v>
      </c>
      <c r="I33" s="21">
        <v>2944.62</v>
      </c>
      <c r="J33" s="21" t="s">
        <v>5114</v>
      </c>
      <c r="K33" s="21" t="s">
        <v>5012</v>
      </c>
      <c r="L33" s="42"/>
    </row>
    <row r="34" spans="1:12" ht="17.100000000000001" customHeight="1">
      <c r="A34" s="11">
        <v>33</v>
      </c>
      <c r="B34" s="19" t="s">
        <v>2084</v>
      </c>
      <c r="C34" s="19" t="s">
        <v>5115</v>
      </c>
      <c r="D34" s="19"/>
      <c r="E34" s="19" t="s">
        <v>11</v>
      </c>
      <c r="F34" s="19" t="s">
        <v>95</v>
      </c>
      <c r="G34" s="19" t="s">
        <v>38</v>
      </c>
      <c r="H34" s="19" t="s">
        <v>14</v>
      </c>
      <c r="I34" s="19">
        <v>3025.06</v>
      </c>
      <c r="J34" s="19" t="s">
        <v>2084</v>
      </c>
      <c r="K34" s="19" t="s">
        <v>5011</v>
      </c>
      <c r="L34" s="19"/>
    </row>
    <row r="35" spans="1:12" ht="17.100000000000001" customHeight="1">
      <c r="A35" s="11">
        <v>34</v>
      </c>
      <c r="B35" s="19" t="s">
        <v>1201</v>
      </c>
      <c r="C35" s="19" t="s">
        <v>5116</v>
      </c>
      <c r="D35" s="19"/>
      <c r="E35" s="19" t="s">
        <v>11</v>
      </c>
      <c r="F35" s="19" t="s">
        <v>95</v>
      </c>
      <c r="G35" s="19" t="s">
        <v>38</v>
      </c>
      <c r="H35" s="19" t="s">
        <v>14</v>
      </c>
      <c r="I35" s="19">
        <v>3025.06</v>
      </c>
      <c r="J35" s="19" t="s">
        <v>1201</v>
      </c>
      <c r="K35" s="19" t="s">
        <v>2377</v>
      </c>
      <c r="L35" s="19"/>
    </row>
    <row r="36" spans="1:12" ht="17.100000000000001" customHeight="1">
      <c r="A36" s="11">
        <v>35</v>
      </c>
      <c r="B36" s="19" t="s">
        <v>5118</v>
      </c>
      <c r="C36" s="19" t="s">
        <v>5117</v>
      </c>
      <c r="D36" s="19"/>
      <c r="E36" s="19" t="s">
        <v>11</v>
      </c>
      <c r="F36" s="19" t="s">
        <v>71</v>
      </c>
      <c r="G36" s="19" t="s">
        <v>38</v>
      </c>
      <c r="H36" s="19" t="s">
        <v>14</v>
      </c>
      <c r="I36" s="19">
        <v>1428.42</v>
      </c>
      <c r="J36" s="19" t="s">
        <v>5118</v>
      </c>
      <c r="K36" s="19"/>
      <c r="L36" s="19"/>
    </row>
    <row r="37" spans="1:12" ht="17.100000000000001" customHeight="1">
      <c r="A37" s="11">
        <v>36</v>
      </c>
      <c r="B37" s="19" t="s">
        <v>5120</v>
      </c>
      <c r="C37" s="19" t="s">
        <v>5119</v>
      </c>
      <c r="D37" s="19"/>
      <c r="E37" s="19" t="s">
        <v>11</v>
      </c>
      <c r="F37" s="19" t="s">
        <v>162</v>
      </c>
      <c r="G37" s="19" t="s">
        <v>38</v>
      </c>
      <c r="H37" s="19" t="s">
        <v>14</v>
      </c>
      <c r="I37" s="19">
        <v>2947.28</v>
      </c>
      <c r="J37" s="19" t="s">
        <v>5120</v>
      </c>
      <c r="K37" s="19" t="s">
        <v>2377</v>
      </c>
      <c r="L37" s="19"/>
    </row>
    <row r="38" spans="1:12" ht="17.100000000000001" customHeight="1">
      <c r="A38" s="11">
        <v>37</v>
      </c>
      <c r="B38" s="19" t="s">
        <v>5122</v>
      </c>
      <c r="C38" s="19" t="s">
        <v>5121</v>
      </c>
      <c r="D38" s="19"/>
      <c r="E38" s="19" t="s">
        <v>11</v>
      </c>
      <c r="F38" s="19" t="s">
        <v>95</v>
      </c>
      <c r="G38" s="19" t="s">
        <v>38</v>
      </c>
      <c r="H38" s="19" t="s">
        <v>14</v>
      </c>
      <c r="I38" s="19">
        <v>2947.28</v>
      </c>
      <c r="J38" s="19" t="s">
        <v>5122</v>
      </c>
      <c r="K38" s="19" t="s">
        <v>2377</v>
      </c>
      <c r="L38" s="19"/>
    </row>
    <row r="39" spans="1:12" ht="17.100000000000001" customHeight="1">
      <c r="A39" s="11">
        <v>38</v>
      </c>
      <c r="B39" s="11" t="s">
        <v>5125</v>
      </c>
      <c r="C39" s="11" t="s">
        <v>5123</v>
      </c>
      <c r="D39" s="11"/>
      <c r="E39" s="11" t="s">
        <v>11</v>
      </c>
      <c r="F39" s="11" t="s">
        <v>5124</v>
      </c>
      <c r="G39" s="11" t="s">
        <v>38</v>
      </c>
      <c r="H39" s="11" t="s">
        <v>84</v>
      </c>
      <c r="I39" s="11">
        <v>3158.68</v>
      </c>
      <c r="J39" s="11" t="s">
        <v>5125</v>
      </c>
      <c r="K39" s="11" t="s">
        <v>5126</v>
      </c>
      <c r="L39" s="11"/>
    </row>
    <row r="40" spans="1:12" ht="17.100000000000001" customHeight="1">
      <c r="A40" s="11">
        <v>39</v>
      </c>
      <c r="B40" s="16" t="s">
        <v>3384</v>
      </c>
      <c r="C40" s="16" t="s">
        <v>5127</v>
      </c>
      <c r="D40" s="16"/>
      <c r="E40" s="16" t="s">
        <v>11</v>
      </c>
      <c r="F40" s="16" t="s">
        <v>292</v>
      </c>
      <c r="G40" s="16" t="s">
        <v>293</v>
      </c>
      <c r="H40" s="16" t="s">
        <v>14</v>
      </c>
      <c r="I40" s="16">
        <v>485.98</v>
      </c>
      <c r="J40" s="16" t="s">
        <v>3384</v>
      </c>
      <c r="K40" s="16"/>
      <c r="L40" s="11"/>
    </row>
    <row r="41" spans="1:12" ht="17.100000000000001" customHeight="1">
      <c r="A41" s="11">
        <v>40</v>
      </c>
      <c r="B41" s="43" t="s">
        <v>5129</v>
      </c>
      <c r="C41" s="43" t="s">
        <v>5128</v>
      </c>
      <c r="D41" s="43" t="s">
        <v>45</v>
      </c>
      <c r="E41" s="43" t="s">
        <v>11</v>
      </c>
      <c r="F41" s="43" t="s">
        <v>29</v>
      </c>
      <c r="G41" s="43" t="s">
        <v>30</v>
      </c>
      <c r="H41" s="43" t="s">
        <v>14</v>
      </c>
      <c r="I41" s="21">
        <v>41.11</v>
      </c>
      <c r="J41" s="43" t="s">
        <v>5129</v>
      </c>
      <c r="K41" s="43" t="s">
        <v>4984</v>
      </c>
      <c r="L41" s="21"/>
    </row>
    <row r="42" spans="1:12" ht="17.100000000000001" customHeight="1">
      <c r="A42" s="11">
        <v>41</v>
      </c>
      <c r="B42" s="11" t="s">
        <v>2310</v>
      </c>
      <c r="C42" s="11" t="s">
        <v>5130</v>
      </c>
      <c r="D42" s="11"/>
      <c r="E42" s="11" t="s">
        <v>11</v>
      </c>
      <c r="F42" s="11" t="s">
        <v>12</v>
      </c>
      <c r="G42" s="11" t="s">
        <v>13</v>
      </c>
      <c r="H42" s="11" t="s">
        <v>14</v>
      </c>
      <c r="I42" s="11">
        <v>465.5</v>
      </c>
      <c r="J42" s="11" t="s">
        <v>2310</v>
      </c>
      <c r="K42" s="11" t="s">
        <v>2377</v>
      </c>
      <c r="L42" s="11"/>
    </row>
    <row r="43" spans="1:12" ht="17.100000000000001" customHeight="1">
      <c r="A43" s="11">
        <v>42</v>
      </c>
      <c r="B43" s="11" t="s">
        <v>4522</v>
      </c>
      <c r="C43" s="11" t="s">
        <v>5131</v>
      </c>
      <c r="D43" s="11"/>
      <c r="E43" s="11" t="s">
        <v>11</v>
      </c>
      <c r="F43" s="11" t="s">
        <v>12</v>
      </c>
      <c r="G43" s="11" t="s">
        <v>13</v>
      </c>
      <c r="H43" s="11" t="s">
        <v>14</v>
      </c>
      <c r="I43" s="11">
        <v>453.46</v>
      </c>
      <c r="J43" s="11" t="s">
        <v>4522</v>
      </c>
      <c r="K43" s="11" t="s">
        <v>2377</v>
      </c>
      <c r="L43" s="11"/>
    </row>
    <row r="44" spans="1:12" ht="17.100000000000001" customHeight="1">
      <c r="A44" s="11">
        <v>43</v>
      </c>
      <c r="B44" s="11" t="s">
        <v>1383</v>
      </c>
      <c r="C44" s="11" t="s">
        <v>5132</v>
      </c>
      <c r="D44" s="11"/>
      <c r="E44" s="11" t="s">
        <v>11</v>
      </c>
      <c r="F44" s="11" t="s">
        <v>139</v>
      </c>
      <c r="G44" s="11" t="s">
        <v>140</v>
      </c>
      <c r="H44" s="11" t="s">
        <v>14</v>
      </c>
      <c r="I44" s="11">
        <v>151.03</v>
      </c>
      <c r="J44" s="11" t="s">
        <v>1383</v>
      </c>
      <c r="K44" s="11" t="s">
        <v>5133</v>
      </c>
      <c r="L44" s="11"/>
    </row>
    <row r="45" spans="1:12" ht="17.100000000000001" customHeight="1">
      <c r="A45" s="11">
        <v>44</v>
      </c>
      <c r="B45" s="11" t="s">
        <v>1147</v>
      </c>
      <c r="C45" s="11" t="s">
        <v>5134</v>
      </c>
      <c r="D45" s="11"/>
      <c r="E45" s="11" t="s">
        <v>11</v>
      </c>
      <c r="F45" s="11" t="s">
        <v>139</v>
      </c>
      <c r="G45" s="11" t="s">
        <v>140</v>
      </c>
      <c r="H45" s="11" t="s">
        <v>14</v>
      </c>
      <c r="I45" s="11">
        <v>151.03</v>
      </c>
      <c r="J45" s="11" t="s">
        <v>1147</v>
      </c>
      <c r="K45" s="11" t="s">
        <v>5133</v>
      </c>
      <c r="L45" s="11"/>
    </row>
    <row r="46" spans="1:12" ht="17.100000000000001" customHeight="1">
      <c r="A46" s="11">
        <v>45</v>
      </c>
      <c r="B46" s="11" t="s">
        <v>1023</v>
      </c>
      <c r="C46" s="11" t="s">
        <v>5135</v>
      </c>
      <c r="D46" s="11"/>
      <c r="E46" s="11" t="s">
        <v>11</v>
      </c>
      <c r="F46" s="11" t="s">
        <v>80</v>
      </c>
      <c r="G46" s="11" t="s">
        <v>81</v>
      </c>
      <c r="H46" s="11" t="s">
        <v>14</v>
      </c>
      <c r="I46" s="11">
        <v>186.25</v>
      </c>
      <c r="J46" s="11" t="s">
        <v>1023</v>
      </c>
      <c r="K46" s="11" t="s">
        <v>5133</v>
      </c>
      <c r="L46" s="11"/>
    </row>
    <row r="47" spans="1:12" ht="17.100000000000001" customHeight="1">
      <c r="A47" s="11">
        <v>46</v>
      </c>
      <c r="B47" s="11" t="s">
        <v>5137</v>
      </c>
      <c r="C47" s="11" t="s">
        <v>5136</v>
      </c>
      <c r="D47" s="11"/>
      <c r="E47" s="11" t="s">
        <v>11</v>
      </c>
      <c r="F47" s="11" t="s">
        <v>95</v>
      </c>
      <c r="G47" s="11" t="s">
        <v>38</v>
      </c>
      <c r="H47" s="11" t="s">
        <v>14</v>
      </c>
      <c r="I47" s="11">
        <v>2947.28</v>
      </c>
      <c r="J47" s="11" t="s">
        <v>5137</v>
      </c>
      <c r="K47" s="11" t="s">
        <v>5025</v>
      </c>
      <c r="L47" s="11"/>
    </row>
    <row r="48" spans="1:12" ht="17.100000000000001" customHeight="1">
      <c r="A48" s="11">
        <v>47</v>
      </c>
      <c r="B48" s="11" t="s">
        <v>5139</v>
      </c>
      <c r="C48" s="11" t="s">
        <v>5138</v>
      </c>
      <c r="D48" s="11"/>
      <c r="E48" s="11" t="s">
        <v>11</v>
      </c>
      <c r="F48" s="11" t="s">
        <v>68</v>
      </c>
      <c r="G48" s="11" t="s">
        <v>38</v>
      </c>
      <c r="H48" s="11" t="s">
        <v>14</v>
      </c>
      <c r="I48" s="11">
        <v>2944.62</v>
      </c>
      <c r="J48" s="11" t="s">
        <v>5139</v>
      </c>
      <c r="K48" s="11" t="s">
        <v>5011</v>
      </c>
      <c r="L48" s="11"/>
    </row>
    <row r="49" spans="1:12" ht="17.100000000000001" customHeight="1">
      <c r="A49" s="11">
        <v>48</v>
      </c>
      <c r="B49" s="11" t="s">
        <v>5141</v>
      </c>
      <c r="C49" s="11" t="s">
        <v>5140</v>
      </c>
      <c r="D49" s="11"/>
      <c r="E49" s="11" t="s">
        <v>11</v>
      </c>
      <c r="F49" s="11" t="s">
        <v>68</v>
      </c>
      <c r="G49" s="11" t="s">
        <v>38</v>
      </c>
      <c r="H49" s="11" t="s">
        <v>14</v>
      </c>
      <c r="I49" s="11">
        <v>2944.62</v>
      </c>
      <c r="J49" s="11" t="s">
        <v>5141</v>
      </c>
      <c r="K49" s="11" t="s">
        <v>5005</v>
      </c>
      <c r="L49" s="11"/>
    </row>
    <row r="50" spans="1:12" ht="17.100000000000001" customHeight="1">
      <c r="A50" s="11">
        <v>49</v>
      </c>
      <c r="B50" s="21" t="s">
        <v>2429</v>
      </c>
      <c r="C50" s="21" t="s">
        <v>5142</v>
      </c>
      <c r="D50" s="21"/>
      <c r="E50" s="21" t="s">
        <v>11</v>
      </c>
      <c r="F50" s="21" t="s">
        <v>95</v>
      </c>
      <c r="G50" s="21" t="s">
        <v>38</v>
      </c>
      <c r="H50" s="21" t="s">
        <v>14</v>
      </c>
      <c r="I50" s="21">
        <v>3448.7</v>
      </c>
      <c r="J50" s="21" t="s">
        <v>2429</v>
      </c>
      <c r="K50" s="21" t="s">
        <v>5143</v>
      </c>
      <c r="L50" s="44"/>
    </row>
    <row r="51" spans="1:12" ht="17.100000000000001" customHeight="1">
      <c r="A51" s="11">
        <v>50</v>
      </c>
      <c r="B51" s="21" t="s">
        <v>2280</v>
      </c>
      <c r="C51" s="21" t="s">
        <v>5144</v>
      </c>
      <c r="D51" s="21"/>
      <c r="E51" s="21" t="s">
        <v>11</v>
      </c>
      <c r="F51" s="21" t="s">
        <v>95</v>
      </c>
      <c r="G51" s="21" t="s">
        <v>38</v>
      </c>
      <c r="H51" s="21" t="s">
        <v>14</v>
      </c>
      <c r="I51" s="21">
        <v>3448.7</v>
      </c>
      <c r="J51" s="21" t="s">
        <v>2280</v>
      </c>
      <c r="K51" s="21" t="s">
        <v>5126</v>
      </c>
      <c r="L51" s="44"/>
    </row>
    <row r="52" spans="1:12" ht="17.100000000000001" customHeight="1">
      <c r="A52" s="11">
        <v>51</v>
      </c>
      <c r="B52" s="21" t="s">
        <v>4401</v>
      </c>
      <c r="C52" s="21" t="s">
        <v>5145</v>
      </c>
      <c r="D52" s="11" t="s">
        <v>45</v>
      </c>
      <c r="E52" s="21" t="s">
        <v>11</v>
      </c>
      <c r="F52" s="21" t="s">
        <v>95</v>
      </c>
      <c r="G52" s="21" t="s">
        <v>38</v>
      </c>
      <c r="H52" s="21" t="s">
        <v>14</v>
      </c>
      <c r="I52" s="21">
        <v>2947.28</v>
      </c>
      <c r="J52" s="21" t="s">
        <v>4401</v>
      </c>
      <c r="K52" s="21"/>
      <c r="L52" s="44"/>
    </row>
    <row r="53" spans="1:12" ht="17.100000000000001" customHeight="1">
      <c r="A53" s="11">
        <v>52</v>
      </c>
      <c r="B53" s="21" t="s">
        <v>4092</v>
      </c>
      <c r="C53" s="21" t="s">
        <v>5146</v>
      </c>
      <c r="D53" s="21"/>
      <c r="E53" s="21" t="s">
        <v>11</v>
      </c>
      <c r="F53" s="21" t="s">
        <v>95</v>
      </c>
      <c r="G53" s="21" t="s">
        <v>38</v>
      </c>
      <c r="H53" s="21" t="s">
        <v>14</v>
      </c>
      <c r="I53" s="21">
        <v>2947.28</v>
      </c>
      <c r="J53" s="21" t="s">
        <v>4092</v>
      </c>
      <c r="K53" s="21" t="s">
        <v>5006</v>
      </c>
      <c r="L53" s="44"/>
    </row>
    <row r="54" spans="1:12" ht="17.100000000000001" customHeight="1">
      <c r="A54" s="11">
        <v>53</v>
      </c>
      <c r="B54" s="16" t="s">
        <v>4470</v>
      </c>
      <c r="C54" s="16" t="s">
        <v>5147</v>
      </c>
      <c r="D54" s="16"/>
      <c r="E54" s="16" t="s">
        <v>11</v>
      </c>
      <c r="F54" s="16" t="s">
        <v>68</v>
      </c>
      <c r="G54" s="16" t="s">
        <v>38</v>
      </c>
      <c r="H54" s="16" t="s">
        <v>14</v>
      </c>
      <c r="I54" s="16">
        <v>2944.62</v>
      </c>
      <c r="J54" s="16" t="s">
        <v>4470</v>
      </c>
      <c r="K54" s="16" t="s">
        <v>5143</v>
      </c>
      <c r="L54" s="11"/>
    </row>
    <row r="55" spans="1:12" ht="17.100000000000001" customHeight="1">
      <c r="A55" s="11">
        <v>54</v>
      </c>
      <c r="B55" s="16" t="s">
        <v>5149</v>
      </c>
      <c r="C55" s="16" t="s">
        <v>5148</v>
      </c>
      <c r="D55" s="16"/>
      <c r="E55" s="16" t="s">
        <v>11</v>
      </c>
      <c r="F55" s="16" t="s">
        <v>68</v>
      </c>
      <c r="G55" s="16" t="s">
        <v>38</v>
      </c>
      <c r="H55" s="16" t="s">
        <v>14</v>
      </c>
      <c r="I55" s="16">
        <v>2944.62</v>
      </c>
      <c r="J55" s="16" t="s">
        <v>5149</v>
      </c>
      <c r="K55" s="16" t="s">
        <v>5143</v>
      </c>
      <c r="L55" s="11"/>
    </row>
    <row r="56" spans="1:12" ht="17.100000000000001" customHeight="1">
      <c r="A56" s="11">
        <v>55</v>
      </c>
      <c r="B56" s="16" t="s">
        <v>5151</v>
      </c>
      <c r="C56" s="16" t="s">
        <v>5150</v>
      </c>
      <c r="D56" s="16"/>
      <c r="E56" s="16" t="s">
        <v>11</v>
      </c>
      <c r="F56" s="16" t="s">
        <v>68</v>
      </c>
      <c r="G56" s="16" t="s">
        <v>38</v>
      </c>
      <c r="H56" s="16" t="s">
        <v>14</v>
      </c>
      <c r="I56" s="16">
        <v>2944.62</v>
      </c>
      <c r="J56" s="16" t="s">
        <v>5151</v>
      </c>
      <c r="K56" s="16" t="s">
        <v>2377</v>
      </c>
      <c r="L56" s="11"/>
    </row>
    <row r="57" spans="1:12" ht="17.100000000000001" customHeight="1">
      <c r="A57" s="11">
        <v>56</v>
      </c>
      <c r="B57" s="19" t="s">
        <v>5153</v>
      </c>
      <c r="C57" s="19" t="s">
        <v>5152</v>
      </c>
      <c r="D57" s="19"/>
      <c r="E57" s="19" t="s">
        <v>11</v>
      </c>
      <c r="F57" s="19" t="s">
        <v>37</v>
      </c>
      <c r="G57" s="19" t="s">
        <v>38</v>
      </c>
      <c r="H57" s="19" t="s">
        <v>14</v>
      </c>
      <c r="I57" s="19">
        <v>2507</v>
      </c>
      <c r="J57" s="19" t="s">
        <v>5153</v>
      </c>
      <c r="K57" s="19" t="s">
        <v>2377</v>
      </c>
      <c r="L57" s="19"/>
    </row>
    <row r="58" spans="1:12" ht="17.100000000000001" customHeight="1">
      <c r="A58" s="11">
        <v>57</v>
      </c>
      <c r="B58" s="3" t="s">
        <v>3700</v>
      </c>
      <c r="C58" s="3" t="s">
        <v>5154</v>
      </c>
      <c r="D58" s="3"/>
      <c r="E58" s="45" t="s">
        <v>11</v>
      </c>
      <c r="F58" s="45" t="s">
        <v>100</v>
      </c>
      <c r="G58" s="3" t="s">
        <v>38</v>
      </c>
      <c r="H58" s="45" t="s">
        <v>14</v>
      </c>
      <c r="I58" s="45">
        <v>3158.75</v>
      </c>
      <c r="J58" s="3" t="s">
        <v>3700</v>
      </c>
      <c r="K58" s="3" t="s">
        <v>2377</v>
      </c>
      <c r="L58" s="46"/>
    </row>
    <row r="59" spans="1:12" ht="17.100000000000001" customHeight="1">
      <c r="A59" s="11">
        <v>58</v>
      </c>
      <c r="B59" s="8" t="s">
        <v>5156</v>
      </c>
      <c r="C59" s="8" t="s">
        <v>5155</v>
      </c>
      <c r="D59" s="8"/>
      <c r="E59" s="45" t="s">
        <v>11</v>
      </c>
      <c r="F59" s="45" t="s">
        <v>100</v>
      </c>
      <c r="G59" s="8" t="s">
        <v>38</v>
      </c>
      <c r="H59" s="45" t="s">
        <v>14</v>
      </c>
      <c r="I59" s="45">
        <v>3158.75</v>
      </c>
      <c r="J59" s="8" t="s">
        <v>5156</v>
      </c>
      <c r="K59" s="8" t="s">
        <v>5065</v>
      </c>
      <c r="L59" s="46"/>
    </row>
    <row r="60" spans="1:12" ht="17.100000000000001" customHeight="1">
      <c r="A60" s="11">
        <v>59</v>
      </c>
      <c r="B60" s="19" t="s">
        <v>4731</v>
      </c>
      <c r="C60" s="19" t="s">
        <v>5157</v>
      </c>
      <c r="D60" s="19"/>
      <c r="E60" s="19" t="s">
        <v>11</v>
      </c>
      <c r="F60" s="19" t="s">
        <v>100</v>
      </c>
      <c r="G60" s="19" t="s">
        <v>38</v>
      </c>
      <c r="H60" s="19" t="s">
        <v>14</v>
      </c>
      <c r="I60" s="19">
        <v>3158.68</v>
      </c>
      <c r="J60" s="19" t="s">
        <v>4731</v>
      </c>
      <c r="K60" s="19" t="s">
        <v>5158</v>
      </c>
      <c r="L60" s="19"/>
    </row>
    <row r="61" spans="1:12" ht="17.100000000000001" customHeight="1">
      <c r="A61" s="11">
        <v>60</v>
      </c>
      <c r="B61" s="19" t="s">
        <v>4698</v>
      </c>
      <c r="C61" s="19" t="s">
        <v>5159</v>
      </c>
      <c r="D61" s="19"/>
      <c r="E61" s="19" t="s">
        <v>11</v>
      </c>
      <c r="F61" s="19" t="s">
        <v>100</v>
      </c>
      <c r="G61" s="19" t="s">
        <v>38</v>
      </c>
      <c r="H61" s="19" t="s">
        <v>14</v>
      </c>
      <c r="I61" s="19">
        <v>3158.68</v>
      </c>
      <c r="J61" s="19" t="s">
        <v>4698</v>
      </c>
      <c r="K61" s="19" t="s">
        <v>2377</v>
      </c>
      <c r="L61" s="19"/>
    </row>
    <row r="62" spans="1:12" ht="17.100000000000001" customHeight="1">
      <c r="A62" s="11">
        <v>61</v>
      </c>
      <c r="B62" s="19" t="s">
        <v>5161</v>
      </c>
      <c r="C62" s="19" t="s">
        <v>5160</v>
      </c>
      <c r="D62" s="19"/>
      <c r="E62" s="19" t="s">
        <v>11</v>
      </c>
      <c r="F62" s="19" t="s">
        <v>37</v>
      </c>
      <c r="G62" s="19" t="s">
        <v>38</v>
      </c>
      <c r="H62" s="19" t="s">
        <v>14</v>
      </c>
      <c r="I62" s="19">
        <v>2026.32</v>
      </c>
      <c r="J62" s="19" t="s">
        <v>5161</v>
      </c>
      <c r="K62" s="19" t="s">
        <v>2377</v>
      </c>
      <c r="L62" s="19"/>
    </row>
    <row r="63" spans="1:12" ht="17.100000000000001" customHeight="1">
      <c r="A63" s="11">
        <v>62</v>
      </c>
      <c r="B63" s="17" t="s">
        <v>5163</v>
      </c>
      <c r="C63" s="17" t="s">
        <v>5162</v>
      </c>
      <c r="D63" s="17"/>
      <c r="E63" s="47" t="s">
        <v>11</v>
      </c>
      <c r="F63" s="17" t="s">
        <v>100</v>
      </c>
      <c r="G63" s="17" t="s">
        <v>38</v>
      </c>
      <c r="H63" s="21" t="s">
        <v>14</v>
      </c>
      <c r="I63" s="17">
        <v>3158.75</v>
      </c>
      <c r="J63" s="17" t="s">
        <v>5163</v>
      </c>
      <c r="K63" s="17" t="s">
        <v>5164</v>
      </c>
      <c r="L63" s="21"/>
    </row>
    <row r="64" spans="1:12" ht="17.100000000000001" customHeight="1">
      <c r="A64" s="11">
        <v>63</v>
      </c>
      <c r="B64" s="21" t="s">
        <v>2153</v>
      </c>
      <c r="C64" s="21" t="s">
        <v>5165</v>
      </c>
      <c r="D64" s="21"/>
      <c r="E64" s="21" t="s">
        <v>11</v>
      </c>
      <c r="F64" s="21" t="s">
        <v>162</v>
      </c>
      <c r="G64" s="21" t="s">
        <v>38</v>
      </c>
      <c r="H64" s="21" t="s">
        <v>14</v>
      </c>
      <c r="I64" s="21">
        <v>2640.05</v>
      </c>
      <c r="J64" s="21" t="s">
        <v>2153</v>
      </c>
      <c r="K64" s="21" t="s">
        <v>2377</v>
      </c>
      <c r="L64" s="48"/>
    </row>
    <row r="65" spans="1:12" ht="17.100000000000001" customHeight="1">
      <c r="A65" s="11">
        <v>64</v>
      </c>
      <c r="B65" s="21" t="s">
        <v>1799</v>
      </c>
      <c r="C65" s="21" t="s">
        <v>5166</v>
      </c>
      <c r="D65" s="21"/>
      <c r="E65" s="21" t="s">
        <v>11</v>
      </c>
      <c r="F65" s="21" t="s">
        <v>100</v>
      </c>
      <c r="G65" s="21" t="s">
        <v>38</v>
      </c>
      <c r="H65" s="21" t="s">
        <v>14</v>
      </c>
      <c r="I65" s="21">
        <v>3696.11</v>
      </c>
      <c r="J65" s="21" t="s">
        <v>1799</v>
      </c>
      <c r="K65" s="21" t="s">
        <v>2377</v>
      </c>
      <c r="L65" s="48"/>
    </row>
    <row r="66" spans="1:12" ht="17.100000000000001" customHeight="1">
      <c r="A66" s="11">
        <v>65</v>
      </c>
      <c r="B66" s="21" t="s">
        <v>1941</v>
      </c>
      <c r="C66" s="21" t="s">
        <v>5167</v>
      </c>
      <c r="D66" s="21"/>
      <c r="E66" s="21" t="s">
        <v>11</v>
      </c>
      <c r="F66" s="21" t="s">
        <v>71</v>
      </c>
      <c r="G66" s="21" t="s">
        <v>38</v>
      </c>
      <c r="H66" s="21" t="s">
        <v>14</v>
      </c>
      <c r="I66" s="21">
        <v>1555.99</v>
      </c>
      <c r="J66" s="21" t="s">
        <v>1941</v>
      </c>
      <c r="K66" s="21" t="s">
        <v>5168</v>
      </c>
      <c r="L66" s="48"/>
    </row>
    <row r="67" spans="1:12" ht="17.100000000000001" customHeight="1">
      <c r="A67" s="11">
        <v>66</v>
      </c>
      <c r="B67" s="11" t="s">
        <v>1220</v>
      </c>
      <c r="C67" s="11" t="s">
        <v>5169</v>
      </c>
      <c r="D67" s="11"/>
      <c r="E67" s="11" t="s">
        <v>11</v>
      </c>
      <c r="F67" s="11" t="s">
        <v>2501</v>
      </c>
      <c r="G67" s="11" t="s">
        <v>2500</v>
      </c>
      <c r="H67" s="11" t="s">
        <v>84</v>
      </c>
      <c r="I67" s="11">
        <v>632.54999999999995</v>
      </c>
      <c r="J67" s="11" t="s">
        <v>1220</v>
      </c>
      <c r="K67" s="11"/>
      <c r="L67" s="11"/>
    </row>
    <row r="68" spans="1:12" ht="17.100000000000001" customHeight="1">
      <c r="A68" s="11">
        <v>67</v>
      </c>
      <c r="B68" s="11" t="s">
        <v>1228</v>
      </c>
      <c r="C68" s="11" t="s">
        <v>5170</v>
      </c>
      <c r="D68" s="11"/>
      <c r="E68" s="11" t="s">
        <v>11</v>
      </c>
      <c r="F68" s="11" t="s">
        <v>232</v>
      </c>
      <c r="G68" s="11" t="s">
        <v>233</v>
      </c>
      <c r="H68" s="11" t="s">
        <v>14</v>
      </c>
      <c r="I68" s="11">
        <v>272.49</v>
      </c>
      <c r="J68" s="11" t="s">
        <v>1228</v>
      </c>
      <c r="K68" s="11"/>
      <c r="L68" s="11"/>
    </row>
    <row r="69" spans="1:12" ht="17.100000000000001" customHeight="1">
      <c r="A69" s="11">
        <v>68</v>
      </c>
      <c r="B69" s="11" t="s">
        <v>1976</v>
      </c>
      <c r="C69" s="11" t="s">
        <v>5171</v>
      </c>
      <c r="D69" s="11"/>
      <c r="E69" s="11" t="s">
        <v>11</v>
      </c>
      <c r="F69" s="11" t="s">
        <v>232</v>
      </c>
      <c r="G69" s="11" t="s">
        <v>233</v>
      </c>
      <c r="H69" s="11" t="s">
        <v>14</v>
      </c>
      <c r="I69" s="11">
        <v>272.49</v>
      </c>
      <c r="J69" s="11" t="s">
        <v>1976</v>
      </c>
      <c r="K69" s="11"/>
      <c r="L69" s="11"/>
    </row>
    <row r="70" spans="1:12" ht="17.100000000000001" customHeight="1">
      <c r="A70" s="11">
        <v>69</v>
      </c>
      <c r="B70" s="11" t="s">
        <v>1867</v>
      </c>
      <c r="C70" s="11" t="s">
        <v>5172</v>
      </c>
      <c r="D70" s="11"/>
      <c r="E70" s="11" t="s">
        <v>11</v>
      </c>
      <c r="F70" s="11" t="s">
        <v>232</v>
      </c>
      <c r="G70" s="11" t="s">
        <v>233</v>
      </c>
      <c r="H70" s="11" t="s">
        <v>14</v>
      </c>
      <c r="I70" s="11">
        <v>265.44</v>
      </c>
      <c r="J70" s="11" t="s">
        <v>1867</v>
      </c>
      <c r="K70" s="11"/>
      <c r="L70" s="11"/>
    </row>
    <row r="71" spans="1:12" ht="17.100000000000001" customHeight="1">
      <c r="A71" s="11">
        <v>70</v>
      </c>
      <c r="B71" s="11" t="s">
        <v>4147</v>
      </c>
      <c r="C71" s="11" t="s">
        <v>5173</v>
      </c>
      <c r="D71" s="11"/>
      <c r="E71" s="11" t="s">
        <v>11</v>
      </c>
      <c r="F71" s="11" t="s">
        <v>400</v>
      </c>
      <c r="G71" s="11" t="s">
        <v>233</v>
      </c>
      <c r="H71" s="11" t="s">
        <v>14</v>
      </c>
      <c r="I71" s="11">
        <v>265.44</v>
      </c>
      <c r="J71" s="11" t="s">
        <v>4147</v>
      </c>
      <c r="K71" s="11"/>
      <c r="L71" s="11"/>
    </row>
    <row r="72" spans="1:12" ht="17.100000000000001" customHeight="1">
      <c r="A72" s="11">
        <v>71</v>
      </c>
      <c r="B72" s="19" t="s">
        <v>5175</v>
      </c>
      <c r="C72" s="19" t="s">
        <v>5174</v>
      </c>
      <c r="D72" s="19" t="s">
        <v>45</v>
      </c>
      <c r="E72" s="19" t="s">
        <v>11</v>
      </c>
      <c r="F72" s="19" t="s">
        <v>4554</v>
      </c>
      <c r="G72" s="19" t="s">
        <v>4553</v>
      </c>
      <c r="H72" s="19" t="s">
        <v>14</v>
      </c>
      <c r="I72" s="19">
        <v>201.76</v>
      </c>
      <c r="J72" s="19" t="s">
        <v>5175</v>
      </c>
      <c r="K72" s="19" t="s">
        <v>5176</v>
      </c>
      <c r="L72" s="49"/>
    </row>
    <row r="73" spans="1:12" ht="17.100000000000001" customHeight="1">
      <c r="A73" s="11">
        <v>72</v>
      </c>
      <c r="B73" s="19" t="s">
        <v>5178</v>
      </c>
      <c r="C73" s="19" t="s">
        <v>5177</v>
      </c>
      <c r="D73" s="19" t="s">
        <v>45</v>
      </c>
      <c r="E73" s="19" t="s">
        <v>11</v>
      </c>
      <c r="F73" s="19" t="s">
        <v>41</v>
      </c>
      <c r="G73" s="19" t="s">
        <v>42</v>
      </c>
      <c r="H73" s="19" t="s">
        <v>14</v>
      </c>
      <c r="I73" s="19">
        <v>80.12</v>
      </c>
      <c r="J73" s="19" t="s">
        <v>5178</v>
      </c>
      <c r="K73" s="19" t="s">
        <v>5179</v>
      </c>
      <c r="L73" s="49"/>
    </row>
    <row r="74" spans="1:12" ht="17.100000000000001" customHeight="1">
      <c r="A74" s="11">
        <v>73</v>
      </c>
      <c r="B74" s="19" t="s">
        <v>5181</v>
      </c>
      <c r="C74" s="19" t="s">
        <v>5180</v>
      </c>
      <c r="D74" s="19"/>
      <c r="E74" s="19" t="s">
        <v>11</v>
      </c>
      <c r="F74" s="19" t="s">
        <v>12</v>
      </c>
      <c r="G74" s="19" t="s">
        <v>13</v>
      </c>
      <c r="H74" s="19" t="s">
        <v>14</v>
      </c>
      <c r="I74" s="19">
        <v>453.46</v>
      </c>
      <c r="J74" s="19" t="s">
        <v>5181</v>
      </c>
      <c r="K74" s="11" t="s">
        <v>2377</v>
      </c>
      <c r="L74" s="49"/>
    </row>
    <row r="75" spans="1:12" ht="17.100000000000001" customHeight="1">
      <c r="A75" s="11">
        <v>74</v>
      </c>
      <c r="B75" s="19" t="s">
        <v>5183</v>
      </c>
      <c r="C75" s="19" t="s">
        <v>5182</v>
      </c>
      <c r="D75" s="19"/>
      <c r="E75" s="19" t="s">
        <v>11</v>
      </c>
      <c r="F75" s="19" t="s">
        <v>12</v>
      </c>
      <c r="G75" s="19" t="s">
        <v>13</v>
      </c>
      <c r="H75" s="19" t="s">
        <v>14</v>
      </c>
      <c r="I75" s="19">
        <v>453.46</v>
      </c>
      <c r="J75" s="19" t="s">
        <v>5183</v>
      </c>
      <c r="K75" s="11" t="s">
        <v>2377</v>
      </c>
      <c r="L75" s="49"/>
    </row>
    <row r="76" spans="1:12" ht="17.100000000000001" customHeight="1">
      <c r="A76" s="11">
        <v>75</v>
      </c>
      <c r="B76" s="19" t="s">
        <v>5185</v>
      </c>
      <c r="C76" s="19" t="s">
        <v>5184</v>
      </c>
      <c r="D76" s="19" t="s">
        <v>45</v>
      </c>
      <c r="E76" s="19" t="s">
        <v>11</v>
      </c>
      <c r="F76" s="19" t="s">
        <v>12</v>
      </c>
      <c r="G76" s="19" t="s">
        <v>13</v>
      </c>
      <c r="H76" s="19" t="s">
        <v>14</v>
      </c>
      <c r="I76" s="19">
        <v>453.46</v>
      </c>
      <c r="J76" s="19" t="s">
        <v>5185</v>
      </c>
      <c r="K76" s="11" t="s">
        <v>2377</v>
      </c>
      <c r="L76" s="49"/>
    </row>
    <row r="77" spans="1:12" ht="17.100000000000001" customHeight="1">
      <c r="A77" s="11">
        <v>76</v>
      </c>
      <c r="B77" s="19" t="s">
        <v>5187</v>
      </c>
      <c r="C77" s="19" t="s">
        <v>5186</v>
      </c>
      <c r="D77" s="19"/>
      <c r="E77" s="19" t="s">
        <v>11</v>
      </c>
      <c r="F77" s="19" t="s">
        <v>29</v>
      </c>
      <c r="G77" s="19" t="s">
        <v>30</v>
      </c>
      <c r="H77" s="19" t="s">
        <v>14</v>
      </c>
      <c r="I77" s="19">
        <v>41.11</v>
      </c>
      <c r="J77" s="19" t="s">
        <v>5187</v>
      </c>
      <c r="K77" s="43" t="s">
        <v>4984</v>
      </c>
      <c r="L77" s="49"/>
    </row>
    <row r="78" spans="1:12" ht="17.100000000000001" customHeight="1">
      <c r="A78" s="11">
        <v>77</v>
      </c>
      <c r="B78" s="19" t="s">
        <v>5189</v>
      </c>
      <c r="C78" s="19" t="s">
        <v>5188</v>
      </c>
      <c r="D78" s="19"/>
      <c r="E78" s="19" t="s">
        <v>11</v>
      </c>
      <c r="F78" s="19" t="s">
        <v>139</v>
      </c>
      <c r="G78" s="19" t="s">
        <v>140</v>
      </c>
      <c r="H78" s="19" t="s">
        <v>14</v>
      </c>
      <c r="I78" s="19">
        <v>147.12</v>
      </c>
      <c r="J78" s="19" t="s">
        <v>5189</v>
      </c>
      <c r="K78" s="11" t="s">
        <v>5133</v>
      </c>
      <c r="L78" s="49"/>
    </row>
    <row r="79" spans="1:12" ht="17.100000000000001" customHeight="1">
      <c r="A79" s="11">
        <v>78</v>
      </c>
      <c r="B79" s="19" t="s">
        <v>5191</v>
      </c>
      <c r="C79" s="19" t="s">
        <v>5190</v>
      </c>
      <c r="D79" s="19"/>
      <c r="E79" s="19" t="s">
        <v>11</v>
      </c>
      <c r="F79" s="19" t="s">
        <v>139</v>
      </c>
      <c r="G79" s="19" t="s">
        <v>140</v>
      </c>
      <c r="H79" s="19" t="s">
        <v>14</v>
      </c>
      <c r="I79" s="19">
        <v>147.12</v>
      </c>
      <c r="J79" s="19" t="s">
        <v>5191</v>
      </c>
      <c r="K79" s="11" t="s">
        <v>5133</v>
      </c>
      <c r="L79" s="49"/>
    </row>
    <row r="80" spans="1:12" ht="17.100000000000001" customHeight="1">
      <c r="A80" s="11">
        <v>79</v>
      </c>
      <c r="B80" s="19" t="s">
        <v>5193</v>
      </c>
      <c r="C80" s="19" t="s">
        <v>5192</v>
      </c>
      <c r="D80" s="19"/>
      <c r="E80" s="19" t="s">
        <v>11</v>
      </c>
      <c r="F80" s="19" t="s">
        <v>2244</v>
      </c>
      <c r="G80" s="19" t="s">
        <v>144</v>
      </c>
      <c r="H80" s="19" t="s">
        <v>14</v>
      </c>
      <c r="I80" s="19">
        <v>408.48</v>
      </c>
      <c r="J80" s="19" t="s">
        <v>5193</v>
      </c>
      <c r="K80" s="19" t="s">
        <v>5194</v>
      </c>
      <c r="L80" s="49" t="s">
        <v>5010</v>
      </c>
    </row>
    <row r="81" spans="1:12" ht="17.100000000000001" customHeight="1">
      <c r="A81" s="11">
        <v>80</v>
      </c>
      <c r="B81" s="19" t="s">
        <v>5196</v>
      </c>
      <c r="C81" s="19" t="s">
        <v>5195</v>
      </c>
      <c r="D81" s="19"/>
      <c r="E81" s="19" t="s">
        <v>11</v>
      </c>
      <c r="F81" s="19" t="s">
        <v>80</v>
      </c>
      <c r="G81" s="19" t="s">
        <v>81</v>
      </c>
      <c r="H81" s="19" t="s">
        <v>14</v>
      </c>
      <c r="I81" s="19">
        <v>186.25</v>
      </c>
      <c r="J81" s="19" t="s">
        <v>5196</v>
      </c>
      <c r="K81" s="11" t="s">
        <v>5133</v>
      </c>
      <c r="L81" s="49"/>
    </row>
    <row r="82" spans="1:12" ht="17.100000000000001" customHeight="1">
      <c r="A82" s="11">
        <v>81</v>
      </c>
      <c r="B82" s="21" t="s">
        <v>3836</v>
      </c>
      <c r="C82" s="21" t="s">
        <v>5197</v>
      </c>
      <c r="D82" s="21"/>
      <c r="E82" s="21" t="s">
        <v>11</v>
      </c>
      <c r="F82" s="21" t="s">
        <v>71</v>
      </c>
      <c r="G82" s="21" t="s">
        <v>38</v>
      </c>
      <c r="H82" s="21" t="s">
        <v>14</v>
      </c>
      <c r="I82" s="21">
        <v>1428.42</v>
      </c>
      <c r="J82" s="21" t="s">
        <v>3836</v>
      </c>
      <c r="K82" s="21" t="s">
        <v>5011</v>
      </c>
      <c r="L82" s="48"/>
    </row>
    <row r="83" spans="1:12" ht="17.100000000000001" customHeight="1">
      <c r="A83" s="11">
        <v>82</v>
      </c>
      <c r="B83" s="21" t="s">
        <v>5199</v>
      </c>
      <c r="C83" s="21" t="s">
        <v>5198</v>
      </c>
      <c r="D83" s="21"/>
      <c r="E83" s="21" t="s">
        <v>11</v>
      </c>
      <c r="F83" s="21" t="s">
        <v>68</v>
      </c>
      <c r="G83" s="21" t="s">
        <v>38</v>
      </c>
      <c r="H83" s="21" t="s">
        <v>14</v>
      </c>
      <c r="I83" s="21">
        <v>2481.7800000000002</v>
      </c>
      <c r="J83" s="21" t="s">
        <v>5199</v>
      </c>
      <c r="K83" s="21" t="s">
        <v>5013</v>
      </c>
      <c r="L83" s="48"/>
    </row>
    <row r="84" spans="1:12" ht="17.100000000000001" customHeight="1">
      <c r="A84" s="11">
        <v>83</v>
      </c>
      <c r="B84" s="7" t="s">
        <v>5201</v>
      </c>
      <c r="C84" s="7" t="s">
        <v>5200</v>
      </c>
      <c r="D84" s="7"/>
      <c r="E84" s="7" t="s">
        <v>11</v>
      </c>
      <c r="F84" s="7" t="s">
        <v>274</v>
      </c>
      <c r="G84" s="7" t="s">
        <v>38</v>
      </c>
      <c r="H84" s="7" t="s">
        <v>14</v>
      </c>
      <c r="I84" s="7">
        <v>1240.8900000000001</v>
      </c>
      <c r="J84" s="7" t="s">
        <v>5201</v>
      </c>
      <c r="K84" s="7"/>
      <c r="L84" s="7"/>
    </row>
    <row r="85" spans="1:12" ht="17.100000000000001" customHeight="1">
      <c r="A85" s="11">
        <v>84</v>
      </c>
      <c r="B85" s="19" t="s">
        <v>2196</v>
      </c>
      <c r="C85" s="19" t="s">
        <v>5202</v>
      </c>
      <c r="D85" s="19"/>
      <c r="E85" s="19" t="s">
        <v>11</v>
      </c>
      <c r="F85" s="19" t="s">
        <v>95</v>
      </c>
      <c r="G85" s="19" t="s">
        <v>38</v>
      </c>
      <c r="H85" s="19" t="s">
        <v>14</v>
      </c>
      <c r="I85" s="19">
        <v>3025.06</v>
      </c>
      <c r="J85" s="19" t="s">
        <v>2196</v>
      </c>
      <c r="K85" s="19" t="s">
        <v>5006</v>
      </c>
      <c r="L85" s="49"/>
    </row>
    <row r="86" spans="1:12" ht="17.100000000000001" customHeight="1">
      <c r="A86" s="11">
        <v>85</v>
      </c>
      <c r="B86" s="19" t="s">
        <v>1949</v>
      </c>
      <c r="C86" s="19" t="s">
        <v>5203</v>
      </c>
      <c r="D86" s="19"/>
      <c r="E86" s="19" t="s">
        <v>11</v>
      </c>
      <c r="F86" s="19" t="s">
        <v>95</v>
      </c>
      <c r="G86" s="19" t="s">
        <v>38</v>
      </c>
      <c r="H86" s="19" t="s">
        <v>14</v>
      </c>
      <c r="I86" s="19">
        <v>3448.7</v>
      </c>
      <c r="J86" s="19" t="s">
        <v>1949</v>
      </c>
      <c r="K86" s="19" t="s">
        <v>5204</v>
      </c>
      <c r="L86" s="49"/>
    </row>
    <row r="87" spans="1:12" ht="17.100000000000001" customHeight="1">
      <c r="A87" s="11">
        <v>86</v>
      </c>
      <c r="B87" s="19" t="s">
        <v>4639</v>
      </c>
      <c r="C87" s="19" t="s">
        <v>5205</v>
      </c>
      <c r="D87" s="19"/>
      <c r="E87" s="19" t="s">
        <v>11</v>
      </c>
      <c r="F87" s="19" t="s">
        <v>95</v>
      </c>
      <c r="G87" s="19" t="s">
        <v>38</v>
      </c>
      <c r="H87" s="19" t="s">
        <v>14</v>
      </c>
      <c r="I87" s="19">
        <v>2947.28</v>
      </c>
      <c r="J87" s="19" t="s">
        <v>4639</v>
      </c>
      <c r="K87" s="19" t="s">
        <v>5206</v>
      </c>
      <c r="L87" s="49"/>
    </row>
    <row r="88" spans="1:12" ht="17.100000000000001" customHeight="1">
      <c r="A88" s="11">
        <v>87</v>
      </c>
      <c r="B88" s="19" t="s">
        <v>4219</v>
      </c>
      <c r="C88" s="19" t="s">
        <v>5207</v>
      </c>
      <c r="D88" s="19"/>
      <c r="E88" s="19" t="s">
        <v>11</v>
      </c>
      <c r="F88" s="19" t="s">
        <v>95</v>
      </c>
      <c r="G88" s="19" t="s">
        <v>38</v>
      </c>
      <c r="H88" s="19" t="s">
        <v>14</v>
      </c>
      <c r="I88" s="19">
        <v>2947.28</v>
      </c>
      <c r="J88" s="19" t="s">
        <v>4219</v>
      </c>
      <c r="K88" s="19" t="s">
        <v>5012</v>
      </c>
      <c r="L88" s="49"/>
    </row>
    <row r="89" spans="1:12" ht="17.100000000000001" customHeight="1">
      <c r="A89" s="11">
        <v>88</v>
      </c>
      <c r="B89" s="19" t="s">
        <v>4022</v>
      </c>
      <c r="C89" s="19" t="s">
        <v>5208</v>
      </c>
      <c r="D89" s="19"/>
      <c r="E89" s="19" t="s">
        <v>11</v>
      </c>
      <c r="F89" s="19" t="s">
        <v>95</v>
      </c>
      <c r="G89" s="19" t="s">
        <v>38</v>
      </c>
      <c r="H89" s="19" t="s">
        <v>14</v>
      </c>
      <c r="I89" s="19">
        <v>2947.28</v>
      </c>
      <c r="J89" s="19" t="s">
        <v>4022</v>
      </c>
      <c r="K89" s="19" t="s">
        <v>5209</v>
      </c>
      <c r="L89" s="49"/>
    </row>
    <row r="90" spans="1:12" ht="17.100000000000001" customHeight="1">
      <c r="A90" s="11">
        <v>89</v>
      </c>
      <c r="B90" s="19" t="s">
        <v>3582</v>
      </c>
      <c r="C90" s="19" t="s">
        <v>5210</v>
      </c>
      <c r="D90" s="19"/>
      <c r="E90" s="19" t="s">
        <v>11</v>
      </c>
      <c r="F90" s="19" t="s">
        <v>95</v>
      </c>
      <c r="G90" s="19" t="s">
        <v>38</v>
      </c>
      <c r="H90" s="19" t="s">
        <v>14</v>
      </c>
      <c r="I90" s="19">
        <v>2947.28</v>
      </c>
      <c r="J90" s="19" t="s">
        <v>3582</v>
      </c>
      <c r="K90" s="19" t="s">
        <v>5211</v>
      </c>
      <c r="L90" s="49"/>
    </row>
    <row r="91" spans="1:12" ht="17.100000000000001" customHeight="1">
      <c r="A91" s="11">
        <v>90</v>
      </c>
      <c r="B91" s="19" t="s">
        <v>5213</v>
      </c>
      <c r="C91" s="19" t="s">
        <v>5212</v>
      </c>
      <c r="D91" s="19"/>
      <c r="E91" s="19" t="s">
        <v>11</v>
      </c>
      <c r="F91" s="19" t="s">
        <v>232</v>
      </c>
      <c r="G91" s="19" t="s">
        <v>233</v>
      </c>
      <c r="H91" s="19" t="s">
        <v>14</v>
      </c>
      <c r="I91" s="19">
        <v>265.44</v>
      </c>
      <c r="J91" s="19" t="s">
        <v>5213</v>
      </c>
      <c r="K91" s="19" t="s">
        <v>5011</v>
      </c>
      <c r="L91" s="49"/>
    </row>
    <row r="92" spans="1:12" ht="17.100000000000001" customHeight="1">
      <c r="A92" s="11">
        <v>91</v>
      </c>
      <c r="B92" s="50" t="s">
        <v>4528</v>
      </c>
      <c r="C92" s="50" t="s">
        <v>5214</v>
      </c>
      <c r="D92" s="50"/>
      <c r="E92" s="50" t="s">
        <v>11</v>
      </c>
      <c r="F92" s="50" t="s">
        <v>12</v>
      </c>
      <c r="G92" s="50" t="s">
        <v>13</v>
      </c>
      <c r="H92" s="50" t="s">
        <v>14</v>
      </c>
      <c r="I92" s="51">
        <v>453.46</v>
      </c>
      <c r="J92" s="50" t="s">
        <v>4528</v>
      </c>
      <c r="K92" s="11" t="s">
        <v>2377</v>
      </c>
      <c r="L92" s="50"/>
    </row>
    <row r="93" spans="1:12" ht="17.100000000000001" customHeight="1">
      <c r="A93" s="11">
        <v>92</v>
      </c>
      <c r="B93" s="50" t="s">
        <v>5216</v>
      </c>
      <c r="C93" s="50" t="s">
        <v>5215</v>
      </c>
      <c r="D93" s="50"/>
      <c r="E93" s="50" t="s">
        <v>11</v>
      </c>
      <c r="F93" s="50" t="s">
        <v>139</v>
      </c>
      <c r="G93" s="50" t="s">
        <v>140</v>
      </c>
      <c r="H93" s="50" t="s">
        <v>14</v>
      </c>
      <c r="I93" s="51">
        <v>147.12</v>
      </c>
      <c r="J93" s="50" t="s">
        <v>5216</v>
      </c>
      <c r="K93" s="11" t="s">
        <v>5133</v>
      </c>
      <c r="L93" s="50"/>
    </row>
    <row r="94" spans="1:12" ht="17.100000000000001" customHeight="1">
      <c r="A94" s="11">
        <v>93</v>
      </c>
      <c r="B94" s="50" t="s">
        <v>1163</v>
      </c>
      <c r="C94" s="50" t="s">
        <v>5217</v>
      </c>
      <c r="D94" s="50"/>
      <c r="E94" s="50" t="s">
        <v>11</v>
      </c>
      <c r="F94" s="50" t="s">
        <v>1167</v>
      </c>
      <c r="G94" s="50" t="s">
        <v>1166</v>
      </c>
      <c r="H94" s="50" t="s">
        <v>14</v>
      </c>
      <c r="I94" s="51">
        <v>222.32</v>
      </c>
      <c r="J94" s="50" t="s">
        <v>1163</v>
      </c>
      <c r="K94" s="50" t="s">
        <v>5218</v>
      </c>
      <c r="L94" s="50"/>
    </row>
    <row r="95" spans="1:12" ht="17.100000000000001" customHeight="1">
      <c r="A95" s="11">
        <v>94</v>
      </c>
      <c r="B95" s="50" t="s">
        <v>2066</v>
      </c>
      <c r="C95" s="50" t="s">
        <v>5219</v>
      </c>
      <c r="D95" s="50"/>
      <c r="E95" s="50" t="s">
        <v>11</v>
      </c>
      <c r="F95" s="50" t="s">
        <v>400</v>
      </c>
      <c r="G95" s="50" t="s">
        <v>233</v>
      </c>
      <c r="H95" s="50" t="s">
        <v>14</v>
      </c>
      <c r="I95" s="51">
        <v>397.31</v>
      </c>
      <c r="J95" s="50" t="s">
        <v>2066</v>
      </c>
      <c r="K95" s="50"/>
      <c r="L95" s="50"/>
    </row>
    <row r="96" spans="1:12" ht="17.100000000000001" customHeight="1">
      <c r="A96" s="11">
        <v>95</v>
      </c>
      <c r="B96" s="19" t="s">
        <v>4854</v>
      </c>
      <c r="C96" s="19" t="s">
        <v>5220</v>
      </c>
      <c r="D96" s="19"/>
      <c r="E96" s="19" t="s">
        <v>11</v>
      </c>
      <c r="F96" s="19" t="s">
        <v>95</v>
      </c>
      <c r="G96" s="19" t="s">
        <v>38</v>
      </c>
      <c r="H96" s="19" t="s">
        <v>14</v>
      </c>
      <c r="I96" s="19">
        <v>2947.28</v>
      </c>
      <c r="J96" s="19" t="s">
        <v>4854</v>
      </c>
      <c r="K96" s="19" t="s">
        <v>5011</v>
      </c>
      <c r="L96" s="49"/>
    </row>
    <row r="97" spans="1:12" ht="17.100000000000001" customHeight="1">
      <c r="A97" s="11">
        <v>96</v>
      </c>
      <c r="B97" s="8" t="s">
        <v>2458</v>
      </c>
      <c r="C97" s="8" t="s">
        <v>5221</v>
      </c>
      <c r="D97" s="8"/>
      <c r="E97" s="45" t="s">
        <v>11</v>
      </c>
      <c r="F97" s="45" t="s">
        <v>182</v>
      </c>
      <c r="G97" s="8" t="s">
        <v>183</v>
      </c>
      <c r="H97" s="45" t="s">
        <v>84</v>
      </c>
      <c r="I97" s="45">
        <v>99.65</v>
      </c>
      <c r="J97" s="8" t="s">
        <v>2458</v>
      </c>
      <c r="K97" s="8" t="s">
        <v>5222</v>
      </c>
      <c r="L97" s="46"/>
    </row>
    <row r="98" spans="1:12" ht="17.100000000000001" customHeight="1">
      <c r="A98" s="11">
        <v>97</v>
      </c>
      <c r="B98" s="8" t="s">
        <v>2853</v>
      </c>
      <c r="C98" s="8" t="s">
        <v>5223</v>
      </c>
      <c r="D98" s="8"/>
      <c r="E98" s="45" t="s">
        <v>11</v>
      </c>
      <c r="F98" s="45" t="s">
        <v>12</v>
      </c>
      <c r="G98" s="8" t="s">
        <v>13</v>
      </c>
      <c r="H98" s="45" t="s">
        <v>14</v>
      </c>
      <c r="I98" s="45">
        <v>465.5</v>
      </c>
      <c r="J98" s="8" t="s">
        <v>2853</v>
      </c>
      <c r="K98" s="11" t="s">
        <v>2377</v>
      </c>
      <c r="L98" s="46"/>
    </row>
    <row r="99" spans="1:12" ht="17.100000000000001" customHeight="1">
      <c r="A99" s="11">
        <v>98</v>
      </c>
      <c r="B99" s="8" t="s">
        <v>2920</v>
      </c>
      <c r="C99" s="8" t="s">
        <v>5224</v>
      </c>
      <c r="D99" s="8"/>
      <c r="E99" s="45" t="s">
        <v>11</v>
      </c>
      <c r="F99" s="45" t="s">
        <v>139</v>
      </c>
      <c r="G99" s="8" t="s">
        <v>140</v>
      </c>
      <c r="H99" s="45" t="s">
        <v>14</v>
      </c>
      <c r="I99" s="45">
        <v>151.03</v>
      </c>
      <c r="J99" s="8" t="s">
        <v>2920</v>
      </c>
      <c r="K99" s="11" t="s">
        <v>5133</v>
      </c>
      <c r="L99" s="46"/>
    </row>
    <row r="100" spans="1:12" ht="17.100000000000001" customHeight="1">
      <c r="A100" s="11">
        <v>99</v>
      </c>
      <c r="B100" s="8" t="s">
        <v>2458</v>
      </c>
      <c r="C100" s="8" t="s">
        <v>5225</v>
      </c>
      <c r="D100" s="8"/>
      <c r="E100" s="45" t="s">
        <v>11</v>
      </c>
      <c r="F100" s="45" t="s">
        <v>232</v>
      </c>
      <c r="G100" s="8" t="s">
        <v>233</v>
      </c>
      <c r="H100" s="45" t="s">
        <v>14</v>
      </c>
      <c r="I100" s="45">
        <v>272.49</v>
      </c>
      <c r="J100" s="8" t="s">
        <v>2458</v>
      </c>
      <c r="K100" s="8" t="s">
        <v>5011</v>
      </c>
      <c r="L100" s="46"/>
    </row>
    <row r="101" spans="1:12" ht="17.100000000000001" customHeight="1">
      <c r="A101" s="11">
        <v>100</v>
      </c>
      <c r="B101" s="8" t="s">
        <v>5227</v>
      </c>
      <c r="C101" s="8" t="s">
        <v>5226</v>
      </c>
      <c r="D101" s="8"/>
      <c r="E101" s="45" t="s">
        <v>11</v>
      </c>
      <c r="F101" s="45" t="s">
        <v>232</v>
      </c>
      <c r="G101" s="8" t="s">
        <v>233</v>
      </c>
      <c r="H101" s="45" t="s">
        <v>14</v>
      </c>
      <c r="I101" s="45">
        <v>265.44</v>
      </c>
      <c r="J101" s="8" t="s">
        <v>5227</v>
      </c>
      <c r="K101" s="8" t="s">
        <v>5228</v>
      </c>
      <c r="L101" s="46"/>
    </row>
    <row r="102" spans="1:12" ht="17.100000000000001" customHeight="1">
      <c r="A102" s="11">
        <v>101</v>
      </c>
      <c r="B102" s="8" t="s">
        <v>5230</v>
      </c>
      <c r="C102" s="8" t="s">
        <v>5229</v>
      </c>
      <c r="D102" s="8"/>
      <c r="E102" s="45" t="s">
        <v>11</v>
      </c>
      <c r="F102" s="45" t="s">
        <v>80</v>
      </c>
      <c r="G102" s="8" t="s">
        <v>81</v>
      </c>
      <c r="H102" s="45" t="s">
        <v>14</v>
      </c>
      <c r="I102" s="45">
        <v>453.46</v>
      </c>
      <c r="J102" s="8" t="s">
        <v>5230</v>
      </c>
      <c r="K102" s="11" t="s">
        <v>5133</v>
      </c>
      <c r="L102" s="46"/>
    </row>
    <row r="103" spans="1:12" ht="17.100000000000001" customHeight="1">
      <c r="A103" s="11">
        <v>102</v>
      </c>
      <c r="B103" s="8" t="s">
        <v>1750</v>
      </c>
      <c r="C103" s="8" t="s">
        <v>5231</v>
      </c>
      <c r="D103" s="8"/>
      <c r="E103" s="45" t="s">
        <v>11</v>
      </c>
      <c r="F103" s="45" t="s">
        <v>41</v>
      </c>
      <c r="G103" s="8" t="s">
        <v>42</v>
      </c>
      <c r="H103" s="45" t="s">
        <v>14</v>
      </c>
      <c r="I103" s="45">
        <v>82.24</v>
      </c>
      <c r="J103" s="8" t="s">
        <v>1750</v>
      </c>
      <c r="K103" s="19" t="s">
        <v>5179</v>
      </c>
      <c r="L103" s="46"/>
    </row>
    <row r="104" spans="1:12" ht="17.100000000000001" customHeight="1">
      <c r="A104" s="11">
        <v>103</v>
      </c>
      <c r="B104" s="19" t="s">
        <v>5233</v>
      </c>
      <c r="C104" s="19" t="s">
        <v>5232</v>
      </c>
      <c r="D104" s="19"/>
      <c r="E104" s="19" t="s">
        <v>11</v>
      </c>
      <c r="F104" s="19" t="s">
        <v>95</v>
      </c>
      <c r="G104" s="19" t="s">
        <v>38</v>
      </c>
      <c r="H104" s="19" t="s">
        <v>14</v>
      </c>
      <c r="I104" s="19">
        <v>2947.28</v>
      </c>
      <c r="J104" s="19" t="s">
        <v>5233</v>
      </c>
      <c r="K104" s="19" t="s">
        <v>5011</v>
      </c>
      <c r="L104" s="49"/>
    </row>
    <row r="105" spans="1:12" ht="17.100000000000001" customHeight="1">
      <c r="A105" s="11">
        <v>104</v>
      </c>
      <c r="B105" s="11" t="s">
        <v>5235</v>
      </c>
      <c r="C105" s="11" t="s">
        <v>5234</v>
      </c>
      <c r="D105" s="11"/>
      <c r="E105" s="11" t="s">
        <v>11</v>
      </c>
      <c r="F105" s="11" t="s">
        <v>100</v>
      </c>
      <c r="G105" s="11" t="s">
        <v>38</v>
      </c>
      <c r="H105" s="11" t="s">
        <v>14</v>
      </c>
      <c r="I105" s="11">
        <v>3158.75</v>
      </c>
      <c r="J105" s="11" t="s">
        <v>5235</v>
      </c>
      <c r="K105" s="11" t="s">
        <v>3154</v>
      </c>
      <c r="L105" s="11"/>
    </row>
    <row r="106" spans="1:12" ht="17.100000000000001" customHeight="1">
      <c r="A106" s="11">
        <v>105</v>
      </c>
      <c r="B106" s="11" t="s">
        <v>5237</v>
      </c>
      <c r="C106" s="11" t="s">
        <v>5236</v>
      </c>
      <c r="D106" s="11"/>
      <c r="E106" s="11" t="s">
        <v>11</v>
      </c>
      <c r="F106" s="11" t="s">
        <v>100</v>
      </c>
      <c r="G106" s="11" t="s">
        <v>38</v>
      </c>
      <c r="H106" s="11" t="s">
        <v>84</v>
      </c>
      <c r="I106" s="11">
        <v>3158.75</v>
      </c>
      <c r="J106" s="11" t="s">
        <v>5237</v>
      </c>
      <c r="K106" s="11" t="s">
        <v>5238</v>
      </c>
      <c r="L106" s="11"/>
    </row>
    <row r="107" spans="1:12" ht="17.100000000000001" customHeight="1">
      <c r="A107" s="11">
        <v>106</v>
      </c>
      <c r="B107" s="11" t="s">
        <v>5240</v>
      </c>
      <c r="C107" s="11" t="s">
        <v>5239</v>
      </c>
      <c r="D107" s="11"/>
      <c r="E107" s="11" t="s">
        <v>11</v>
      </c>
      <c r="F107" s="11" t="s">
        <v>37</v>
      </c>
      <c r="G107" s="11" t="s">
        <v>38</v>
      </c>
      <c r="H107" s="11" t="s">
        <v>14</v>
      </c>
      <c r="I107" s="11">
        <v>2507</v>
      </c>
      <c r="J107" s="11" t="s">
        <v>5240</v>
      </c>
      <c r="K107" s="11" t="s">
        <v>5241</v>
      </c>
      <c r="L107" s="11"/>
    </row>
    <row r="108" spans="1:12" ht="17.100000000000001" customHeight="1">
      <c r="A108" s="11">
        <v>107</v>
      </c>
      <c r="B108" s="11" t="s">
        <v>5243</v>
      </c>
      <c r="C108" s="11" t="s">
        <v>5242</v>
      </c>
      <c r="D108" s="11"/>
      <c r="E108" s="11" t="s">
        <v>11</v>
      </c>
      <c r="F108" s="11" t="s">
        <v>95</v>
      </c>
      <c r="G108" s="11" t="s">
        <v>38</v>
      </c>
      <c r="H108" s="11" t="s">
        <v>14</v>
      </c>
      <c r="I108" s="11">
        <v>2947.28</v>
      </c>
      <c r="J108" s="11" t="s">
        <v>5243</v>
      </c>
      <c r="K108" s="11"/>
      <c r="L108" s="11"/>
    </row>
    <row r="109" spans="1:12" ht="17.100000000000001" customHeight="1">
      <c r="A109" s="11">
        <v>108</v>
      </c>
      <c r="B109" s="11" t="s">
        <v>5245</v>
      </c>
      <c r="C109" s="11" t="s">
        <v>5244</v>
      </c>
      <c r="D109" s="11"/>
      <c r="E109" s="11" t="s">
        <v>11</v>
      </c>
      <c r="F109" s="11" t="s">
        <v>100</v>
      </c>
      <c r="G109" s="11" t="s">
        <v>38</v>
      </c>
      <c r="H109" s="11" t="s">
        <v>14</v>
      </c>
      <c r="I109" s="11">
        <v>2507</v>
      </c>
      <c r="J109" s="11" t="s">
        <v>5245</v>
      </c>
      <c r="K109" s="11" t="s">
        <v>5143</v>
      </c>
      <c r="L109" s="11"/>
    </row>
    <row r="110" spans="1:12" ht="17.100000000000001" customHeight="1">
      <c r="A110" s="11">
        <v>109</v>
      </c>
      <c r="B110" s="11" t="s">
        <v>5247</v>
      </c>
      <c r="C110" s="11" t="s">
        <v>5246</v>
      </c>
      <c r="D110" s="11"/>
      <c r="E110" s="11" t="s">
        <v>11</v>
      </c>
      <c r="F110" s="11" t="s">
        <v>95</v>
      </c>
      <c r="G110" s="11" t="s">
        <v>38</v>
      </c>
      <c r="H110" s="11" t="s">
        <v>14</v>
      </c>
      <c r="I110" s="11">
        <v>2947.28</v>
      </c>
      <c r="J110" s="11" t="s">
        <v>5247</v>
      </c>
      <c r="K110" s="11" t="s">
        <v>5143</v>
      </c>
      <c r="L110" s="11" t="s">
        <v>5248</v>
      </c>
    </row>
    <row r="111" spans="1:12" ht="17.100000000000001" customHeight="1">
      <c r="A111" s="11">
        <v>110</v>
      </c>
      <c r="B111" s="11" t="s">
        <v>2360</v>
      </c>
      <c r="C111" s="11" t="s">
        <v>5249</v>
      </c>
      <c r="D111" s="11"/>
      <c r="E111" s="11" t="s">
        <v>11</v>
      </c>
      <c r="F111" s="11" t="s">
        <v>68</v>
      </c>
      <c r="G111" s="11" t="s">
        <v>38</v>
      </c>
      <c r="H111" s="11" t="s">
        <v>14</v>
      </c>
      <c r="I111" s="11">
        <v>3445.1</v>
      </c>
      <c r="J111" s="11" t="s">
        <v>2360</v>
      </c>
      <c r="K111" s="11" t="s">
        <v>2377</v>
      </c>
      <c r="L111" s="11"/>
    </row>
    <row r="112" spans="1:12" ht="17.100000000000001" customHeight="1">
      <c r="A112" s="11">
        <v>111</v>
      </c>
      <c r="B112" s="11" t="s">
        <v>1957</v>
      </c>
      <c r="C112" s="11" t="s">
        <v>5250</v>
      </c>
      <c r="D112" s="11"/>
      <c r="E112" s="11" t="s">
        <v>11</v>
      </c>
      <c r="F112" s="11" t="s">
        <v>68</v>
      </c>
      <c r="G112" s="11" t="s">
        <v>38</v>
      </c>
      <c r="H112" s="11" t="s">
        <v>14</v>
      </c>
      <c r="I112" s="11">
        <v>3445.1</v>
      </c>
      <c r="J112" s="11" t="s">
        <v>1957</v>
      </c>
      <c r="K112" s="11" t="s">
        <v>5065</v>
      </c>
      <c r="L112" s="11"/>
    </row>
    <row r="113" spans="1:12" ht="17.100000000000001" customHeight="1">
      <c r="A113" s="11">
        <v>112</v>
      </c>
      <c r="B113" s="11" t="s">
        <v>2171</v>
      </c>
      <c r="C113" s="11" t="s">
        <v>5251</v>
      </c>
      <c r="D113" s="11"/>
      <c r="E113" s="11" t="s">
        <v>11</v>
      </c>
      <c r="F113" s="11" t="s">
        <v>33</v>
      </c>
      <c r="G113" s="11" t="s">
        <v>34</v>
      </c>
      <c r="H113" s="11" t="s">
        <v>14</v>
      </c>
      <c r="I113" s="11">
        <v>74.319999999999993</v>
      </c>
      <c r="J113" s="11" t="s">
        <v>2171</v>
      </c>
      <c r="K113" s="11" t="s">
        <v>4806</v>
      </c>
      <c r="L113" s="52"/>
    </row>
    <row r="114" spans="1:12" ht="17.100000000000001" customHeight="1">
      <c r="A114" s="11">
        <v>113</v>
      </c>
      <c r="B114" s="11" t="s">
        <v>2706</v>
      </c>
      <c r="C114" s="11" t="s">
        <v>5252</v>
      </c>
      <c r="D114" s="11"/>
      <c r="E114" s="11" t="s">
        <v>11</v>
      </c>
      <c r="F114" s="11" t="s">
        <v>410</v>
      </c>
      <c r="G114" s="11" t="s">
        <v>411</v>
      </c>
      <c r="H114" s="11" t="s">
        <v>14</v>
      </c>
      <c r="I114" s="11">
        <v>369.22</v>
      </c>
      <c r="J114" s="11" t="s">
        <v>2706</v>
      </c>
      <c r="K114" s="11"/>
      <c r="L114" s="52"/>
    </row>
    <row r="115" spans="1:12" ht="17.100000000000001" customHeight="1">
      <c r="A115" s="11">
        <v>114</v>
      </c>
      <c r="B115" s="11" t="s">
        <v>2925</v>
      </c>
      <c r="C115" s="11" t="s">
        <v>5253</v>
      </c>
      <c r="D115" s="11"/>
      <c r="E115" s="11" t="s">
        <v>11</v>
      </c>
      <c r="F115" s="11" t="s">
        <v>410</v>
      </c>
      <c r="G115" s="11" t="s">
        <v>411</v>
      </c>
      <c r="H115" s="11" t="s">
        <v>14</v>
      </c>
      <c r="I115" s="11">
        <v>369.22</v>
      </c>
      <c r="J115" s="11" t="s">
        <v>2925</v>
      </c>
      <c r="K115" s="11" t="s">
        <v>5005</v>
      </c>
      <c r="L115" s="52"/>
    </row>
    <row r="116" spans="1:12" ht="17.100000000000001" customHeight="1">
      <c r="A116" s="11">
        <v>115</v>
      </c>
      <c r="B116" s="11" t="s">
        <v>2136</v>
      </c>
      <c r="C116" s="11" t="s">
        <v>5254</v>
      </c>
      <c r="D116" s="11"/>
      <c r="E116" s="11" t="s">
        <v>11</v>
      </c>
      <c r="F116" s="11" t="s">
        <v>410</v>
      </c>
      <c r="G116" s="11" t="s">
        <v>411</v>
      </c>
      <c r="H116" s="11" t="s">
        <v>84</v>
      </c>
      <c r="I116" s="11">
        <v>369.22</v>
      </c>
      <c r="J116" s="11" t="s">
        <v>2136</v>
      </c>
      <c r="K116" s="11" t="s">
        <v>5255</v>
      </c>
      <c r="L116" s="52"/>
    </row>
    <row r="117" spans="1:12" ht="17.100000000000001" customHeight="1">
      <c r="A117" s="11">
        <v>116</v>
      </c>
      <c r="B117" s="11" t="s">
        <v>5257</v>
      </c>
      <c r="C117" s="11" t="s">
        <v>5256</v>
      </c>
      <c r="D117" s="11" t="s">
        <v>45</v>
      </c>
      <c r="E117" s="11" t="s">
        <v>11</v>
      </c>
      <c r="F117" s="11" t="s">
        <v>41</v>
      </c>
      <c r="G117" s="11" t="s">
        <v>42</v>
      </c>
      <c r="H117" s="11" t="s">
        <v>14</v>
      </c>
      <c r="I117" s="11">
        <v>80.12</v>
      </c>
      <c r="J117" s="11" t="s">
        <v>5257</v>
      </c>
      <c r="K117" s="19" t="s">
        <v>5179</v>
      </c>
      <c r="L117" s="52"/>
    </row>
    <row r="118" spans="1:12" ht="17.100000000000001" customHeight="1">
      <c r="A118" s="11">
        <v>117</v>
      </c>
      <c r="B118" s="11" t="s">
        <v>2720</v>
      </c>
      <c r="C118" s="11" t="s">
        <v>5258</v>
      </c>
      <c r="D118" s="11"/>
      <c r="E118" s="11" t="s">
        <v>11</v>
      </c>
      <c r="F118" s="11" t="s">
        <v>12</v>
      </c>
      <c r="G118" s="11" t="s">
        <v>13</v>
      </c>
      <c r="H118" s="11" t="s">
        <v>14</v>
      </c>
      <c r="I118" s="11">
        <v>465.5</v>
      </c>
      <c r="J118" s="11" t="s">
        <v>2720</v>
      </c>
      <c r="K118" s="11" t="s">
        <v>2377</v>
      </c>
      <c r="L118" s="52"/>
    </row>
    <row r="119" spans="1:12" ht="17.100000000000001" customHeight="1">
      <c r="A119" s="11">
        <v>118</v>
      </c>
      <c r="B119" s="11" t="s">
        <v>2374</v>
      </c>
      <c r="C119" s="11" t="s">
        <v>5259</v>
      </c>
      <c r="D119" s="11"/>
      <c r="E119" s="11" t="s">
        <v>11</v>
      </c>
      <c r="F119" s="11" t="s">
        <v>12</v>
      </c>
      <c r="G119" s="11" t="s">
        <v>13</v>
      </c>
      <c r="H119" s="11" t="s">
        <v>14</v>
      </c>
      <c r="I119" s="11">
        <v>465.5</v>
      </c>
      <c r="J119" s="11" t="s">
        <v>2374</v>
      </c>
      <c r="K119" s="11" t="s">
        <v>2377</v>
      </c>
      <c r="L119" s="52"/>
    </row>
    <row r="120" spans="1:12" ht="17.100000000000001" customHeight="1">
      <c r="A120" s="11">
        <v>119</v>
      </c>
      <c r="B120" s="11" t="s">
        <v>2784</v>
      </c>
      <c r="C120" s="11" t="s">
        <v>5260</v>
      </c>
      <c r="D120" s="11" t="s">
        <v>45</v>
      </c>
      <c r="E120" s="11" t="s">
        <v>11</v>
      </c>
      <c r="F120" s="11" t="s">
        <v>12</v>
      </c>
      <c r="G120" s="11" t="s">
        <v>13</v>
      </c>
      <c r="H120" s="11" t="s">
        <v>14</v>
      </c>
      <c r="I120" s="11">
        <v>465.5</v>
      </c>
      <c r="J120" s="11" t="s">
        <v>2784</v>
      </c>
      <c r="K120" s="11" t="s">
        <v>2377</v>
      </c>
      <c r="L120" s="52"/>
    </row>
    <row r="121" spans="1:12" ht="17.100000000000001" customHeight="1">
      <c r="A121" s="11">
        <v>120</v>
      </c>
      <c r="B121" s="11" t="s">
        <v>1907</v>
      </c>
      <c r="C121" s="11" t="s">
        <v>5261</v>
      </c>
      <c r="D121" s="11"/>
      <c r="E121" s="11" t="s">
        <v>11</v>
      </c>
      <c r="F121" s="11" t="s">
        <v>12</v>
      </c>
      <c r="G121" s="11" t="s">
        <v>13</v>
      </c>
      <c r="H121" s="11" t="s">
        <v>14</v>
      </c>
      <c r="I121" s="11">
        <v>465.5</v>
      </c>
      <c r="J121" s="11" t="s">
        <v>1907</v>
      </c>
      <c r="K121" s="11" t="s">
        <v>2377</v>
      </c>
      <c r="L121" s="52"/>
    </row>
    <row r="122" spans="1:12" ht="17.100000000000001" customHeight="1">
      <c r="A122" s="11">
        <v>121</v>
      </c>
      <c r="B122" s="11" t="s">
        <v>1104</v>
      </c>
      <c r="C122" s="11" t="s">
        <v>5262</v>
      </c>
      <c r="D122" s="11"/>
      <c r="E122" s="11" t="s">
        <v>11</v>
      </c>
      <c r="F122" s="11" t="s">
        <v>12</v>
      </c>
      <c r="G122" s="11" t="s">
        <v>13</v>
      </c>
      <c r="H122" s="11" t="s">
        <v>14</v>
      </c>
      <c r="I122" s="11">
        <v>465.5</v>
      </c>
      <c r="J122" s="11" t="s">
        <v>1104</v>
      </c>
      <c r="K122" s="11" t="s">
        <v>2377</v>
      </c>
      <c r="L122" s="52"/>
    </row>
    <row r="123" spans="1:12" ht="17.100000000000001" customHeight="1">
      <c r="A123" s="11">
        <v>122</v>
      </c>
      <c r="B123" s="11" t="s">
        <v>1050</v>
      </c>
      <c r="C123" s="11" t="s">
        <v>5263</v>
      </c>
      <c r="D123" s="11"/>
      <c r="E123" s="11" t="s">
        <v>11</v>
      </c>
      <c r="F123" s="11" t="s">
        <v>12</v>
      </c>
      <c r="G123" s="11" t="s">
        <v>13</v>
      </c>
      <c r="H123" s="11" t="s">
        <v>14</v>
      </c>
      <c r="I123" s="11">
        <v>453.46</v>
      </c>
      <c r="J123" s="11" t="s">
        <v>1050</v>
      </c>
      <c r="K123" s="11" t="s">
        <v>2377</v>
      </c>
      <c r="L123" s="52"/>
    </row>
    <row r="124" spans="1:12" ht="17.100000000000001" customHeight="1">
      <c r="A124" s="11">
        <v>123</v>
      </c>
      <c r="B124" s="11" t="s">
        <v>1038</v>
      </c>
      <c r="C124" s="11" t="s">
        <v>5264</v>
      </c>
      <c r="D124" s="11"/>
      <c r="E124" s="11" t="s">
        <v>11</v>
      </c>
      <c r="F124" s="11" t="s">
        <v>12</v>
      </c>
      <c r="G124" s="11" t="s">
        <v>13</v>
      </c>
      <c r="H124" s="11" t="s">
        <v>14</v>
      </c>
      <c r="I124" s="11">
        <v>453.46</v>
      </c>
      <c r="J124" s="11" t="s">
        <v>1038</v>
      </c>
      <c r="K124" s="11" t="s">
        <v>2377</v>
      </c>
      <c r="L124" s="52"/>
    </row>
    <row r="125" spans="1:12" ht="17.100000000000001" customHeight="1">
      <c r="A125" s="11">
        <v>124</v>
      </c>
      <c r="B125" s="11" t="s">
        <v>742</v>
      </c>
      <c r="C125" s="11" t="s">
        <v>5265</v>
      </c>
      <c r="D125" s="11"/>
      <c r="E125" s="11" t="s">
        <v>11</v>
      </c>
      <c r="F125" s="11" t="s">
        <v>12</v>
      </c>
      <c r="G125" s="11" t="s">
        <v>13</v>
      </c>
      <c r="H125" s="11" t="s">
        <v>14</v>
      </c>
      <c r="I125" s="11">
        <v>453.46</v>
      </c>
      <c r="J125" s="11" t="s">
        <v>742</v>
      </c>
      <c r="K125" s="11" t="s">
        <v>2377</v>
      </c>
      <c r="L125" s="52"/>
    </row>
    <row r="126" spans="1:12" ht="17.100000000000001" customHeight="1">
      <c r="A126" s="11">
        <v>125</v>
      </c>
      <c r="B126" s="11" t="s">
        <v>703</v>
      </c>
      <c r="C126" s="11" t="s">
        <v>5266</v>
      </c>
      <c r="D126" s="11"/>
      <c r="E126" s="11" t="s">
        <v>11</v>
      </c>
      <c r="F126" s="11" t="s">
        <v>12</v>
      </c>
      <c r="G126" s="11" t="s">
        <v>13</v>
      </c>
      <c r="H126" s="11" t="s">
        <v>14</v>
      </c>
      <c r="I126" s="11">
        <v>453.46</v>
      </c>
      <c r="J126" s="11" t="s">
        <v>703</v>
      </c>
      <c r="K126" s="11" t="s">
        <v>2377</v>
      </c>
      <c r="L126" s="52"/>
    </row>
    <row r="127" spans="1:12" ht="17.100000000000001" customHeight="1">
      <c r="A127" s="11">
        <v>126</v>
      </c>
      <c r="B127" s="11" t="s">
        <v>4899</v>
      </c>
      <c r="C127" s="11" t="s">
        <v>5267</v>
      </c>
      <c r="D127" s="11"/>
      <c r="E127" s="11" t="s">
        <v>11</v>
      </c>
      <c r="F127" s="11" t="s">
        <v>12</v>
      </c>
      <c r="G127" s="11" t="s">
        <v>13</v>
      </c>
      <c r="H127" s="11" t="s">
        <v>14</v>
      </c>
      <c r="I127" s="11">
        <v>453.46</v>
      </c>
      <c r="J127" s="11" t="s">
        <v>4899</v>
      </c>
      <c r="K127" s="11" t="s">
        <v>2377</v>
      </c>
      <c r="L127" s="52"/>
    </row>
    <row r="128" spans="1:12" ht="17.100000000000001" customHeight="1">
      <c r="A128" s="11">
        <v>127</v>
      </c>
      <c r="B128" s="11" t="s">
        <v>4761</v>
      </c>
      <c r="C128" s="11" t="s">
        <v>5268</v>
      </c>
      <c r="D128" s="11"/>
      <c r="E128" s="11" t="s">
        <v>11</v>
      </c>
      <c r="F128" s="11" t="s">
        <v>12</v>
      </c>
      <c r="G128" s="11" t="s">
        <v>13</v>
      </c>
      <c r="H128" s="11" t="s">
        <v>14</v>
      </c>
      <c r="I128" s="11">
        <v>453.46</v>
      </c>
      <c r="J128" s="11" t="s">
        <v>4761</v>
      </c>
      <c r="K128" s="11" t="s">
        <v>2377</v>
      </c>
      <c r="L128" s="52"/>
    </row>
    <row r="129" spans="1:12" ht="17.100000000000001" customHeight="1">
      <c r="A129" s="11">
        <v>128</v>
      </c>
      <c r="B129" s="11" t="s">
        <v>5270</v>
      </c>
      <c r="C129" s="11" t="s">
        <v>5269</v>
      </c>
      <c r="D129" s="11"/>
      <c r="E129" s="11" t="s">
        <v>11</v>
      </c>
      <c r="F129" s="11" t="s">
        <v>12</v>
      </c>
      <c r="G129" s="11" t="s">
        <v>13</v>
      </c>
      <c r="H129" s="11" t="s">
        <v>14</v>
      </c>
      <c r="I129" s="11">
        <v>453.46</v>
      </c>
      <c r="J129" s="11" t="s">
        <v>5270</v>
      </c>
      <c r="K129" s="11" t="s">
        <v>2377</v>
      </c>
      <c r="L129" s="52"/>
    </row>
    <row r="130" spans="1:12" ht="17.100000000000001" customHeight="1">
      <c r="A130" s="11">
        <v>129</v>
      </c>
      <c r="B130" s="11" t="s">
        <v>5272</v>
      </c>
      <c r="C130" s="11" t="s">
        <v>5271</v>
      </c>
      <c r="D130" s="11"/>
      <c r="E130" s="11" t="s">
        <v>11</v>
      </c>
      <c r="F130" s="11" t="s">
        <v>12</v>
      </c>
      <c r="G130" s="11" t="s">
        <v>13</v>
      </c>
      <c r="H130" s="11" t="s">
        <v>14</v>
      </c>
      <c r="I130" s="11">
        <v>453.46</v>
      </c>
      <c r="J130" s="11" t="s">
        <v>5272</v>
      </c>
      <c r="K130" s="11" t="s">
        <v>2377</v>
      </c>
      <c r="L130" s="52"/>
    </row>
    <row r="131" spans="1:12" ht="17.100000000000001" customHeight="1">
      <c r="A131" s="11">
        <v>130</v>
      </c>
      <c r="B131" s="11" t="s">
        <v>5274</v>
      </c>
      <c r="C131" s="11" t="s">
        <v>5273</v>
      </c>
      <c r="D131" s="11"/>
      <c r="E131" s="11" t="s">
        <v>11</v>
      </c>
      <c r="F131" s="11" t="s">
        <v>12</v>
      </c>
      <c r="G131" s="11" t="s">
        <v>13</v>
      </c>
      <c r="H131" s="11" t="s">
        <v>14</v>
      </c>
      <c r="I131" s="11">
        <v>453.46</v>
      </c>
      <c r="J131" s="11" t="s">
        <v>5274</v>
      </c>
      <c r="K131" s="11" t="s">
        <v>2377</v>
      </c>
      <c r="L131" s="52"/>
    </row>
    <row r="132" spans="1:12" ht="17.100000000000001" customHeight="1">
      <c r="A132" s="11">
        <v>131</v>
      </c>
      <c r="B132" s="11" t="s">
        <v>5276</v>
      </c>
      <c r="C132" s="11" t="s">
        <v>5275</v>
      </c>
      <c r="D132" s="11"/>
      <c r="E132" s="11" t="s">
        <v>11</v>
      </c>
      <c r="F132" s="11" t="s">
        <v>12</v>
      </c>
      <c r="G132" s="11" t="s">
        <v>13</v>
      </c>
      <c r="H132" s="11" t="s">
        <v>14</v>
      </c>
      <c r="I132" s="11">
        <v>453.46</v>
      </c>
      <c r="J132" s="11" t="s">
        <v>5276</v>
      </c>
      <c r="K132" s="11" t="s">
        <v>2377</v>
      </c>
      <c r="L132" s="52"/>
    </row>
    <row r="133" spans="1:12" ht="17.100000000000001" customHeight="1">
      <c r="A133" s="11">
        <v>132</v>
      </c>
      <c r="B133" s="11" t="s">
        <v>5278</v>
      </c>
      <c r="C133" s="11" t="s">
        <v>5277</v>
      </c>
      <c r="D133" s="11"/>
      <c r="E133" s="11" t="s">
        <v>11</v>
      </c>
      <c r="F133" s="11" t="s">
        <v>12</v>
      </c>
      <c r="G133" s="11" t="s">
        <v>13</v>
      </c>
      <c r="H133" s="11" t="s">
        <v>14</v>
      </c>
      <c r="I133" s="11">
        <v>453.46</v>
      </c>
      <c r="J133" s="11" t="s">
        <v>5278</v>
      </c>
      <c r="K133" s="11" t="s">
        <v>2377</v>
      </c>
      <c r="L133" s="52"/>
    </row>
    <row r="134" spans="1:12" ht="17.100000000000001" customHeight="1">
      <c r="A134" s="11">
        <v>133</v>
      </c>
      <c r="B134" s="11" t="s">
        <v>5280</v>
      </c>
      <c r="C134" s="11" t="s">
        <v>5279</v>
      </c>
      <c r="D134" s="11"/>
      <c r="E134" s="11" t="s">
        <v>11</v>
      </c>
      <c r="F134" s="11" t="s">
        <v>12</v>
      </c>
      <c r="G134" s="11" t="s">
        <v>13</v>
      </c>
      <c r="H134" s="11" t="s">
        <v>14</v>
      </c>
      <c r="I134" s="11">
        <v>453.46</v>
      </c>
      <c r="J134" s="11" t="s">
        <v>5280</v>
      </c>
      <c r="K134" s="11" t="s">
        <v>2377</v>
      </c>
      <c r="L134" s="52"/>
    </row>
    <row r="135" spans="1:12" ht="17.100000000000001" customHeight="1">
      <c r="A135" s="11">
        <v>134</v>
      </c>
      <c r="B135" s="11" t="s">
        <v>2465</v>
      </c>
      <c r="C135" s="11" t="s">
        <v>5281</v>
      </c>
      <c r="D135" s="11"/>
      <c r="E135" s="11" t="s">
        <v>11</v>
      </c>
      <c r="F135" s="11" t="s">
        <v>611</v>
      </c>
      <c r="G135" s="11" t="s">
        <v>610</v>
      </c>
      <c r="H135" s="11" t="s">
        <v>14</v>
      </c>
      <c r="I135" s="11">
        <v>118.68</v>
      </c>
      <c r="J135" s="11" t="s">
        <v>2465</v>
      </c>
      <c r="K135" s="11"/>
      <c r="L135" s="52"/>
    </row>
    <row r="136" spans="1:12" ht="17.100000000000001" customHeight="1">
      <c r="A136" s="11">
        <v>135</v>
      </c>
      <c r="B136" s="11" t="s">
        <v>2136</v>
      </c>
      <c r="C136" s="11" t="s">
        <v>5282</v>
      </c>
      <c r="D136" s="11"/>
      <c r="E136" s="11" t="s">
        <v>11</v>
      </c>
      <c r="F136" s="11" t="s">
        <v>611</v>
      </c>
      <c r="G136" s="11" t="s">
        <v>610</v>
      </c>
      <c r="H136" s="11" t="s">
        <v>14</v>
      </c>
      <c r="I136" s="11">
        <v>118.68</v>
      </c>
      <c r="J136" s="11" t="s">
        <v>2136</v>
      </c>
      <c r="K136" s="11" t="s">
        <v>5283</v>
      </c>
      <c r="L136" s="52"/>
    </row>
    <row r="137" spans="1:12" ht="17.100000000000001" customHeight="1">
      <c r="A137" s="11">
        <v>136</v>
      </c>
      <c r="B137" s="11" t="s">
        <v>1784</v>
      </c>
      <c r="C137" s="11" t="s">
        <v>5284</v>
      </c>
      <c r="D137" s="11"/>
      <c r="E137" s="11" t="s">
        <v>11</v>
      </c>
      <c r="F137" s="11" t="s">
        <v>611</v>
      </c>
      <c r="G137" s="11" t="s">
        <v>610</v>
      </c>
      <c r="H137" s="11" t="s">
        <v>14</v>
      </c>
      <c r="I137" s="11">
        <v>118.68</v>
      </c>
      <c r="J137" s="11" t="s">
        <v>1784</v>
      </c>
      <c r="K137" s="11"/>
      <c r="L137" s="52"/>
    </row>
    <row r="138" spans="1:12" ht="17.100000000000001" customHeight="1">
      <c r="A138" s="11">
        <v>137</v>
      </c>
      <c r="B138" s="11" t="s">
        <v>1926</v>
      </c>
      <c r="C138" s="11" t="s">
        <v>5285</v>
      </c>
      <c r="D138" s="11"/>
      <c r="E138" s="11" t="s">
        <v>11</v>
      </c>
      <c r="F138" s="11" t="s">
        <v>400</v>
      </c>
      <c r="G138" s="11" t="s">
        <v>233</v>
      </c>
      <c r="H138" s="11" t="s">
        <v>14</v>
      </c>
      <c r="I138" s="11">
        <v>272.49</v>
      </c>
      <c r="J138" s="11" t="s">
        <v>1926</v>
      </c>
      <c r="K138" s="11" t="s">
        <v>5011</v>
      </c>
      <c r="L138" s="52"/>
    </row>
    <row r="139" spans="1:12" ht="17.100000000000001" customHeight="1">
      <c r="A139" s="11">
        <v>138</v>
      </c>
      <c r="B139" s="11" t="s">
        <v>4291</v>
      </c>
      <c r="C139" s="11" t="s">
        <v>5286</v>
      </c>
      <c r="D139" s="11"/>
      <c r="E139" s="11" t="s">
        <v>11</v>
      </c>
      <c r="F139" s="11" t="s">
        <v>68</v>
      </c>
      <c r="G139" s="11" t="s">
        <v>38</v>
      </c>
      <c r="H139" s="11" t="s">
        <v>14</v>
      </c>
      <c r="I139" s="11">
        <v>2944.62</v>
      </c>
      <c r="J139" s="11" t="s">
        <v>4291</v>
      </c>
      <c r="K139" s="11" t="s">
        <v>5143</v>
      </c>
      <c r="L139" s="11"/>
    </row>
    <row r="140" spans="1:12" ht="17.100000000000001" customHeight="1">
      <c r="A140" s="11">
        <v>139</v>
      </c>
      <c r="B140" s="11" t="s">
        <v>3869</v>
      </c>
      <c r="C140" s="11" t="s">
        <v>5287</v>
      </c>
      <c r="D140" s="11"/>
      <c r="E140" s="11" t="s">
        <v>11</v>
      </c>
      <c r="F140" s="11" t="s">
        <v>68</v>
      </c>
      <c r="G140" s="11" t="s">
        <v>38</v>
      </c>
      <c r="H140" s="11" t="s">
        <v>14</v>
      </c>
      <c r="I140" s="11">
        <v>2944.62</v>
      </c>
      <c r="J140" s="11" t="s">
        <v>3869</v>
      </c>
      <c r="K140" s="11" t="s">
        <v>5143</v>
      </c>
      <c r="L140" s="11"/>
    </row>
    <row r="141" spans="1:12" ht="17.100000000000001" customHeight="1">
      <c r="A141" s="11">
        <v>140</v>
      </c>
      <c r="B141" s="11" t="s">
        <v>5289</v>
      </c>
      <c r="C141" s="11" t="s">
        <v>5288</v>
      </c>
      <c r="D141" s="11"/>
      <c r="E141" s="11" t="s">
        <v>11</v>
      </c>
      <c r="F141" s="11" t="s">
        <v>68</v>
      </c>
      <c r="G141" s="11" t="s">
        <v>38</v>
      </c>
      <c r="H141" s="11" t="s">
        <v>14</v>
      </c>
      <c r="I141" s="11">
        <v>2944.62</v>
      </c>
      <c r="J141" s="11" t="s">
        <v>5289</v>
      </c>
      <c r="K141" s="11" t="s">
        <v>5290</v>
      </c>
      <c r="L141" s="11"/>
    </row>
    <row r="142" spans="1:12" ht="17.100000000000001" customHeight="1">
      <c r="A142" s="11">
        <v>141</v>
      </c>
      <c r="B142" s="11" t="s">
        <v>5292</v>
      </c>
      <c r="C142" s="11" t="s">
        <v>5291</v>
      </c>
      <c r="D142" s="11"/>
      <c r="E142" s="11" t="s">
        <v>11</v>
      </c>
      <c r="F142" s="11" t="s">
        <v>68</v>
      </c>
      <c r="G142" s="11" t="s">
        <v>38</v>
      </c>
      <c r="H142" s="11" t="s">
        <v>14</v>
      </c>
      <c r="I142" s="11">
        <v>2944.62</v>
      </c>
      <c r="J142" s="11" t="s">
        <v>5292</v>
      </c>
      <c r="K142" s="11" t="s">
        <v>5143</v>
      </c>
      <c r="L142" s="11"/>
    </row>
    <row r="143" spans="1:12" ht="17.100000000000001" customHeight="1">
      <c r="A143" s="11">
        <v>142</v>
      </c>
      <c r="B143" s="11" t="s">
        <v>5294</v>
      </c>
      <c r="C143" s="11" t="s">
        <v>5293</v>
      </c>
      <c r="D143" s="11"/>
      <c r="E143" s="11" t="s">
        <v>11</v>
      </c>
      <c r="F143" s="11" t="s">
        <v>68</v>
      </c>
      <c r="G143" s="11" t="s">
        <v>38</v>
      </c>
      <c r="H143" s="11" t="s">
        <v>14</v>
      </c>
      <c r="I143" s="11">
        <v>2944.62</v>
      </c>
      <c r="J143" s="11" t="s">
        <v>5294</v>
      </c>
      <c r="K143" s="11" t="s">
        <v>5143</v>
      </c>
      <c r="L143" s="11"/>
    </row>
    <row r="144" spans="1:12" ht="17.100000000000001" customHeight="1">
      <c r="A144" s="11">
        <v>143</v>
      </c>
      <c r="B144" s="19" t="s">
        <v>2211</v>
      </c>
      <c r="C144" s="19" t="s">
        <v>5295</v>
      </c>
      <c r="D144" s="19"/>
      <c r="E144" s="19" t="s">
        <v>11</v>
      </c>
      <c r="F144" s="19" t="s">
        <v>29</v>
      </c>
      <c r="G144" s="19" t="s">
        <v>30</v>
      </c>
      <c r="H144" s="19" t="s">
        <v>14</v>
      </c>
      <c r="I144" s="19">
        <v>42.2</v>
      </c>
      <c r="J144" s="19" t="s">
        <v>2211</v>
      </c>
      <c r="K144" s="43" t="s">
        <v>4984</v>
      </c>
      <c r="L144" s="19"/>
    </row>
    <row r="145" spans="1:12" ht="17.100000000000001" customHeight="1">
      <c r="A145" s="11">
        <v>144</v>
      </c>
      <c r="B145" s="11" t="s">
        <v>5297</v>
      </c>
      <c r="C145" s="11" t="s">
        <v>5296</v>
      </c>
      <c r="D145" s="11"/>
      <c r="E145" s="11" t="s">
        <v>11</v>
      </c>
      <c r="F145" s="11" t="s">
        <v>68</v>
      </c>
      <c r="G145" s="11" t="s">
        <v>38</v>
      </c>
      <c r="H145" s="11" t="s">
        <v>14</v>
      </c>
      <c r="I145" s="11">
        <v>2944.62</v>
      </c>
      <c r="J145" s="11" t="s">
        <v>5297</v>
      </c>
      <c r="K145" s="11" t="s">
        <v>5065</v>
      </c>
      <c r="L145" s="11"/>
    </row>
    <row r="146" spans="1:12" ht="17.100000000000001" customHeight="1">
      <c r="A146" s="11">
        <v>145</v>
      </c>
      <c r="B146" s="19" t="s">
        <v>3254</v>
      </c>
      <c r="C146" s="19" t="s">
        <v>5298</v>
      </c>
      <c r="D146" s="19" t="s">
        <v>45</v>
      </c>
      <c r="E146" s="19" t="s">
        <v>11</v>
      </c>
      <c r="F146" s="19" t="s">
        <v>33</v>
      </c>
      <c r="G146" s="19" t="s">
        <v>34</v>
      </c>
      <c r="H146" s="19" t="s">
        <v>14</v>
      </c>
      <c r="I146" s="19">
        <v>72.39</v>
      </c>
      <c r="J146" s="19" t="s">
        <v>3254</v>
      </c>
      <c r="K146" s="19"/>
      <c r="L146" s="19"/>
    </row>
    <row r="147" spans="1:12" ht="17.100000000000001" customHeight="1">
      <c r="A147" s="11">
        <v>146</v>
      </c>
      <c r="B147" s="19" t="s">
        <v>3744</v>
      </c>
      <c r="C147" s="19" t="s">
        <v>5299</v>
      </c>
      <c r="D147" s="19"/>
      <c r="E147" s="19" t="s">
        <v>11</v>
      </c>
      <c r="F147" s="19" t="s">
        <v>29</v>
      </c>
      <c r="G147" s="19" t="s">
        <v>30</v>
      </c>
      <c r="H147" s="19" t="s">
        <v>14</v>
      </c>
      <c r="I147" s="19">
        <v>41.11</v>
      </c>
      <c r="J147" s="19" t="s">
        <v>3744</v>
      </c>
      <c r="K147" s="43" t="s">
        <v>4984</v>
      </c>
      <c r="L147" s="19"/>
    </row>
    <row r="148" spans="1:12" ht="17.100000000000001" customHeight="1">
      <c r="A148" s="11">
        <v>147</v>
      </c>
      <c r="B148" s="19" t="s">
        <v>3264</v>
      </c>
      <c r="C148" s="19" t="s">
        <v>5300</v>
      </c>
      <c r="D148" s="19"/>
      <c r="E148" s="19" t="s">
        <v>11</v>
      </c>
      <c r="F148" s="19" t="s">
        <v>3272</v>
      </c>
      <c r="G148" s="19" t="s">
        <v>3271</v>
      </c>
      <c r="H148" s="19" t="s">
        <v>14</v>
      </c>
      <c r="I148" s="19">
        <v>147.72</v>
      </c>
      <c r="J148" s="19" t="s">
        <v>3264</v>
      </c>
      <c r="K148" s="19" t="s">
        <v>5301</v>
      </c>
      <c r="L148" s="19"/>
    </row>
    <row r="149" spans="1:12" ht="17.100000000000001" customHeight="1">
      <c r="A149" s="11">
        <v>148</v>
      </c>
      <c r="B149" s="19" t="s">
        <v>3677</v>
      </c>
      <c r="C149" s="19" t="s">
        <v>5302</v>
      </c>
      <c r="D149" s="19"/>
      <c r="E149" s="19" t="s">
        <v>11</v>
      </c>
      <c r="F149" s="19" t="s">
        <v>46</v>
      </c>
      <c r="G149" s="19" t="s">
        <v>47</v>
      </c>
      <c r="H149" s="19" t="s">
        <v>14</v>
      </c>
      <c r="I149" s="19">
        <v>89.92</v>
      </c>
      <c r="J149" s="19" t="s">
        <v>3677</v>
      </c>
      <c r="K149" s="16" t="s">
        <v>5094</v>
      </c>
      <c r="L149" s="19"/>
    </row>
    <row r="150" spans="1:12" ht="17.100000000000001" customHeight="1">
      <c r="A150" s="11">
        <v>149</v>
      </c>
      <c r="B150" s="19" t="s">
        <v>5305</v>
      </c>
      <c r="C150" s="19" t="s">
        <v>5303</v>
      </c>
      <c r="D150" s="19" t="s">
        <v>45</v>
      </c>
      <c r="E150" s="19" t="s">
        <v>11</v>
      </c>
      <c r="F150" s="19" t="s">
        <v>5304</v>
      </c>
      <c r="G150" s="19" t="s">
        <v>2249</v>
      </c>
      <c r="H150" s="19" t="s">
        <v>14</v>
      </c>
      <c r="I150" s="19">
        <v>109.18</v>
      </c>
      <c r="J150" s="19" t="s">
        <v>5305</v>
      </c>
      <c r="K150" s="19" t="s">
        <v>5179</v>
      </c>
      <c r="L150" s="19"/>
    </row>
    <row r="151" spans="1:12" ht="17.100000000000001" customHeight="1">
      <c r="A151" s="11">
        <v>150</v>
      </c>
      <c r="B151" s="19" t="s">
        <v>5307</v>
      </c>
      <c r="C151" s="19" t="s">
        <v>5306</v>
      </c>
      <c r="D151" s="19"/>
      <c r="E151" s="19" t="s">
        <v>11</v>
      </c>
      <c r="F151" s="19" t="s">
        <v>12</v>
      </c>
      <c r="G151" s="19" t="s">
        <v>13</v>
      </c>
      <c r="H151" s="19" t="s">
        <v>14</v>
      </c>
      <c r="I151" s="19">
        <v>453.46</v>
      </c>
      <c r="J151" s="19" t="s">
        <v>5307</v>
      </c>
      <c r="K151" s="11" t="s">
        <v>2377</v>
      </c>
      <c r="L151" s="19"/>
    </row>
    <row r="152" spans="1:12" ht="17.100000000000001" customHeight="1">
      <c r="A152" s="11">
        <v>151</v>
      </c>
      <c r="B152" s="19" t="s">
        <v>617</v>
      </c>
      <c r="C152" s="19" t="s">
        <v>5308</v>
      </c>
      <c r="D152" s="19"/>
      <c r="E152" s="19" t="s">
        <v>11</v>
      </c>
      <c r="F152" s="19" t="s">
        <v>12</v>
      </c>
      <c r="G152" s="19" t="s">
        <v>13</v>
      </c>
      <c r="H152" s="19" t="s">
        <v>14</v>
      </c>
      <c r="I152" s="19">
        <v>453.46</v>
      </c>
      <c r="J152" s="19" t="s">
        <v>617</v>
      </c>
      <c r="K152" s="11" t="s">
        <v>2377</v>
      </c>
      <c r="L152" s="19"/>
    </row>
    <row r="153" spans="1:12" ht="17.100000000000001" customHeight="1">
      <c r="A153" s="11">
        <v>152</v>
      </c>
      <c r="B153" s="19" t="s">
        <v>478</v>
      </c>
      <c r="C153" s="19" t="s">
        <v>5309</v>
      </c>
      <c r="D153" s="19"/>
      <c r="E153" s="19" t="s">
        <v>11</v>
      </c>
      <c r="F153" s="19" t="s">
        <v>12</v>
      </c>
      <c r="G153" s="19" t="s">
        <v>13</v>
      </c>
      <c r="H153" s="19" t="s">
        <v>14</v>
      </c>
      <c r="I153" s="19">
        <v>453.46</v>
      </c>
      <c r="J153" s="19" t="s">
        <v>478</v>
      </c>
      <c r="K153" s="11" t="s">
        <v>2377</v>
      </c>
      <c r="L153" s="19"/>
    </row>
    <row r="154" spans="1:12" ht="17.100000000000001" customHeight="1">
      <c r="A154" s="11">
        <v>153</v>
      </c>
      <c r="B154" s="19" t="s">
        <v>5311</v>
      </c>
      <c r="C154" s="19" t="s">
        <v>5310</v>
      </c>
      <c r="D154" s="19"/>
      <c r="E154" s="19" t="s">
        <v>11</v>
      </c>
      <c r="F154" s="19" t="s">
        <v>12</v>
      </c>
      <c r="G154" s="19" t="s">
        <v>13</v>
      </c>
      <c r="H154" s="19" t="s">
        <v>14</v>
      </c>
      <c r="I154" s="19">
        <v>453.46</v>
      </c>
      <c r="J154" s="19" t="s">
        <v>5311</v>
      </c>
      <c r="K154" s="11" t="s">
        <v>2377</v>
      </c>
      <c r="L154" s="19"/>
    </row>
    <row r="155" spans="1:12" ht="17.100000000000001" customHeight="1">
      <c r="A155" s="11">
        <v>154</v>
      </c>
      <c r="B155" s="19" t="s">
        <v>2115</v>
      </c>
      <c r="C155" s="19" t="s">
        <v>5312</v>
      </c>
      <c r="D155" s="19"/>
      <c r="E155" s="19" t="s">
        <v>11</v>
      </c>
      <c r="F155" s="19" t="s">
        <v>12</v>
      </c>
      <c r="G155" s="19" t="s">
        <v>13</v>
      </c>
      <c r="H155" s="19" t="s">
        <v>14</v>
      </c>
      <c r="I155" s="19">
        <v>465.5</v>
      </c>
      <c r="J155" s="19" t="s">
        <v>2115</v>
      </c>
      <c r="K155" s="11" t="s">
        <v>2377</v>
      </c>
      <c r="L155" s="19"/>
    </row>
    <row r="156" spans="1:12" ht="17.100000000000001" customHeight="1">
      <c r="A156" s="11">
        <v>155</v>
      </c>
      <c r="B156" s="19" t="s">
        <v>1350</v>
      </c>
      <c r="C156" s="19" t="s">
        <v>5313</v>
      </c>
      <c r="D156" s="19" t="s">
        <v>45</v>
      </c>
      <c r="E156" s="19" t="s">
        <v>11</v>
      </c>
      <c r="F156" s="19" t="s">
        <v>12</v>
      </c>
      <c r="G156" s="19" t="s">
        <v>13</v>
      </c>
      <c r="H156" s="19" t="s">
        <v>14</v>
      </c>
      <c r="I156" s="19">
        <v>465.5</v>
      </c>
      <c r="J156" s="19" t="s">
        <v>1350</v>
      </c>
      <c r="K156" s="11" t="s">
        <v>2377</v>
      </c>
      <c r="L156" s="19"/>
    </row>
    <row r="157" spans="1:12" ht="17.100000000000001" customHeight="1">
      <c r="A157" s="11">
        <v>156</v>
      </c>
      <c r="B157" s="19" t="s">
        <v>5315</v>
      </c>
      <c r="C157" s="19" t="s">
        <v>5314</v>
      </c>
      <c r="D157" s="19"/>
      <c r="E157" s="19" t="s">
        <v>11</v>
      </c>
      <c r="F157" s="19" t="s">
        <v>12</v>
      </c>
      <c r="G157" s="19" t="s">
        <v>13</v>
      </c>
      <c r="H157" s="19" t="s">
        <v>14</v>
      </c>
      <c r="I157" s="19">
        <v>453.46</v>
      </c>
      <c r="J157" s="19" t="s">
        <v>5315</v>
      </c>
      <c r="K157" s="11" t="s">
        <v>2377</v>
      </c>
      <c r="L157" s="19"/>
    </row>
    <row r="158" spans="1:12" ht="17.100000000000001" customHeight="1">
      <c r="A158" s="11">
        <v>157</v>
      </c>
      <c r="B158" s="19" t="s">
        <v>5317</v>
      </c>
      <c r="C158" s="19" t="s">
        <v>5316</v>
      </c>
      <c r="D158" s="19"/>
      <c r="E158" s="19" t="s">
        <v>11</v>
      </c>
      <c r="F158" s="19" t="s">
        <v>12</v>
      </c>
      <c r="G158" s="19" t="s">
        <v>13</v>
      </c>
      <c r="H158" s="19" t="s">
        <v>14</v>
      </c>
      <c r="I158" s="19">
        <v>453.46</v>
      </c>
      <c r="J158" s="19" t="s">
        <v>5317</v>
      </c>
      <c r="K158" s="11" t="s">
        <v>2377</v>
      </c>
      <c r="L158" s="19"/>
    </row>
    <row r="159" spans="1:12" ht="17.100000000000001" customHeight="1">
      <c r="A159" s="11">
        <v>158</v>
      </c>
      <c r="B159" s="19" t="s">
        <v>5319</v>
      </c>
      <c r="C159" s="19" t="s">
        <v>5318</v>
      </c>
      <c r="D159" s="19"/>
      <c r="E159" s="19" t="s">
        <v>11</v>
      </c>
      <c r="F159" s="19" t="s">
        <v>12</v>
      </c>
      <c r="G159" s="19" t="s">
        <v>13</v>
      </c>
      <c r="H159" s="19" t="s">
        <v>14</v>
      </c>
      <c r="I159" s="19">
        <v>453.46</v>
      </c>
      <c r="J159" s="19" t="s">
        <v>5319</v>
      </c>
      <c r="K159" s="11" t="s">
        <v>2377</v>
      </c>
      <c r="L159" s="19"/>
    </row>
    <row r="160" spans="1:12" ht="17.100000000000001" customHeight="1">
      <c r="A160" s="11">
        <v>159</v>
      </c>
      <c r="B160" s="19" t="s">
        <v>5321</v>
      </c>
      <c r="C160" s="19" t="s">
        <v>5320</v>
      </c>
      <c r="D160" s="19"/>
      <c r="E160" s="19" t="s">
        <v>11</v>
      </c>
      <c r="F160" s="19" t="s">
        <v>12</v>
      </c>
      <c r="G160" s="19" t="s">
        <v>13</v>
      </c>
      <c r="H160" s="19" t="s">
        <v>14</v>
      </c>
      <c r="I160" s="19">
        <v>453.46</v>
      </c>
      <c r="J160" s="19" t="s">
        <v>5321</v>
      </c>
      <c r="K160" s="11" t="s">
        <v>2377</v>
      </c>
      <c r="L160" s="19"/>
    </row>
    <row r="161" spans="1:12" ht="17.100000000000001" customHeight="1">
      <c r="A161" s="11">
        <v>160</v>
      </c>
      <c r="B161" s="19" t="s">
        <v>902</v>
      </c>
      <c r="C161" s="19" t="s">
        <v>5322</v>
      </c>
      <c r="D161" s="19"/>
      <c r="E161" s="19" t="s">
        <v>11</v>
      </c>
      <c r="F161" s="19" t="s">
        <v>12</v>
      </c>
      <c r="G161" s="19" t="s">
        <v>13</v>
      </c>
      <c r="H161" s="19" t="s">
        <v>14</v>
      </c>
      <c r="I161" s="19">
        <v>453.46</v>
      </c>
      <c r="J161" s="19" t="s">
        <v>902</v>
      </c>
      <c r="K161" s="11" t="s">
        <v>2377</v>
      </c>
      <c r="L161" s="19"/>
    </row>
    <row r="162" spans="1:12" ht="17.100000000000001" customHeight="1">
      <c r="A162" s="11">
        <v>161</v>
      </c>
      <c r="B162" s="19" t="s">
        <v>3370</v>
      </c>
      <c r="C162" s="19" t="s">
        <v>5323</v>
      </c>
      <c r="D162" s="19"/>
      <c r="E162" s="19" t="s">
        <v>11</v>
      </c>
      <c r="F162" s="19" t="s">
        <v>139</v>
      </c>
      <c r="G162" s="19" t="s">
        <v>140</v>
      </c>
      <c r="H162" s="19" t="s">
        <v>14</v>
      </c>
      <c r="I162" s="19">
        <v>147.12</v>
      </c>
      <c r="J162" s="19" t="s">
        <v>3370</v>
      </c>
      <c r="K162" s="11" t="s">
        <v>5133</v>
      </c>
      <c r="L162" s="19"/>
    </row>
    <row r="163" spans="1:12" ht="17.100000000000001" customHeight="1">
      <c r="A163" s="11">
        <v>162</v>
      </c>
      <c r="B163" s="19" t="s">
        <v>4883</v>
      </c>
      <c r="C163" s="19" t="s">
        <v>5324</v>
      </c>
      <c r="D163" s="19" t="s">
        <v>45</v>
      </c>
      <c r="E163" s="19" t="s">
        <v>11</v>
      </c>
      <c r="F163" s="19" t="s">
        <v>139</v>
      </c>
      <c r="G163" s="19" t="s">
        <v>140</v>
      </c>
      <c r="H163" s="19" t="s">
        <v>14</v>
      </c>
      <c r="I163" s="19">
        <v>147.12</v>
      </c>
      <c r="J163" s="19" t="s">
        <v>4883</v>
      </c>
      <c r="K163" s="11" t="s">
        <v>5133</v>
      </c>
      <c r="L163" s="19"/>
    </row>
    <row r="164" spans="1:12" ht="17.100000000000001" customHeight="1">
      <c r="A164" s="11">
        <v>163</v>
      </c>
      <c r="B164" s="19" t="s">
        <v>5326</v>
      </c>
      <c r="C164" s="19" t="s">
        <v>5325</v>
      </c>
      <c r="D164" s="19" t="s">
        <v>45</v>
      </c>
      <c r="E164" s="19" t="s">
        <v>11</v>
      </c>
      <c r="F164" s="19" t="s">
        <v>139</v>
      </c>
      <c r="G164" s="19" t="s">
        <v>140</v>
      </c>
      <c r="H164" s="19" t="s">
        <v>14</v>
      </c>
      <c r="I164" s="19">
        <v>147.12</v>
      </c>
      <c r="J164" s="19" t="s">
        <v>5326</v>
      </c>
      <c r="K164" s="11" t="s">
        <v>5133</v>
      </c>
      <c r="L164" s="19"/>
    </row>
    <row r="165" spans="1:12" ht="17.100000000000001" customHeight="1">
      <c r="A165" s="11">
        <v>164</v>
      </c>
      <c r="B165" s="19" t="s">
        <v>1637</v>
      </c>
      <c r="C165" s="19" t="s">
        <v>5327</v>
      </c>
      <c r="D165" s="19"/>
      <c r="E165" s="19" t="s">
        <v>11</v>
      </c>
      <c r="F165" s="19" t="s">
        <v>80</v>
      </c>
      <c r="G165" s="19" t="s">
        <v>81</v>
      </c>
      <c r="H165" s="19" t="s">
        <v>14</v>
      </c>
      <c r="I165" s="19">
        <v>191.2</v>
      </c>
      <c r="J165" s="19" t="s">
        <v>1637</v>
      </c>
      <c r="K165" s="11" t="s">
        <v>5133</v>
      </c>
      <c r="L165" s="19"/>
    </row>
    <row r="166" spans="1:12" ht="17.100000000000001" customHeight="1">
      <c r="A166" s="11">
        <v>165</v>
      </c>
      <c r="B166" s="19" t="s">
        <v>4391</v>
      </c>
      <c r="C166" s="19" t="s">
        <v>5328</v>
      </c>
      <c r="D166" s="19"/>
      <c r="E166" s="19" t="s">
        <v>11</v>
      </c>
      <c r="F166" s="19" t="s">
        <v>400</v>
      </c>
      <c r="G166" s="19" t="s">
        <v>233</v>
      </c>
      <c r="H166" s="19" t="s">
        <v>14</v>
      </c>
      <c r="I166" s="19">
        <v>387.03</v>
      </c>
      <c r="J166" s="19" t="s">
        <v>4391</v>
      </c>
      <c r="K166" s="19" t="s">
        <v>5011</v>
      </c>
      <c r="L166" s="19"/>
    </row>
    <row r="167" spans="1:12" ht="17.100000000000001" customHeight="1">
      <c r="A167" s="11">
        <v>166</v>
      </c>
      <c r="B167" s="19" t="s">
        <v>1631</v>
      </c>
      <c r="C167" s="19" t="s">
        <v>5329</v>
      </c>
      <c r="D167" s="19"/>
      <c r="E167" s="19" t="s">
        <v>11</v>
      </c>
      <c r="F167" s="19" t="s">
        <v>232</v>
      </c>
      <c r="G167" s="19" t="s">
        <v>233</v>
      </c>
      <c r="H167" s="19" t="s">
        <v>14</v>
      </c>
      <c r="I167" s="19">
        <v>272.49</v>
      </c>
      <c r="J167" s="19" t="s">
        <v>1631</v>
      </c>
      <c r="K167" s="19" t="s">
        <v>5011</v>
      </c>
      <c r="L167" s="19"/>
    </row>
    <row r="168" spans="1:12" ht="17.100000000000001" customHeight="1">
      <c r="A168" s="11">
        <v>167</v>
      </c>
      <c r="B168" s="19" t="s">
        <v>1635</v>
      </c>
      <c r="C168" s="19" t="s">
        <v>5330</v>
      </c>
      <c r="D168" s="19"/>
      <c r="E168" s="19" t="s">
        <v>11</v>
      </c>
      <c r="F168" s="19" t="s">
        <v>922</v>
      </c>
      <c r="G168" s="19" t="s">
        <v>921</v>
      </c>
      <c r="H168" s="19" t="s">
        <v>14</v>
      </c>
      <c r="I168" s="19">
        <v>99.65</v>
      </c>
      <c r="J168" s="19" t="s">
        <v>1635</v>
      </c>
      <c r="K168" s="19" t="s">
        <v>5331</v>
      </c>
      <c r="L168" s="19"/>
    </row>
    <row r="169" spans="1:12" ht="17.100000000000001" customHeight="1">
      <c r="A169" s="11">
        <v>168</v>
      </c>
      <c r="B169" s="19" t="s">
        <v>2488</v>
      </c>
      <c r="C169" s="19" t="s">
        <v>5332</v>
      </c>
      <c r="D169" s="19"/>
      <c r="E169" s="19" t="s">
        <v>11</v>
      </c>
      <c r="F169" s="19" t="s">
        <v>2491</v>
      </c>
      <c r="G169" s="19" t="s">
        <v>415</v>
      </c>
      <c r="H169" s="19" t="s">
        <v>14</v>
      </c>
      <c r="I169" s="19">
        <v>76.209999999999994</v>
      </c>
      <c r="J169" s="19" t="s">
        <v>2488</v>
      </c>
      <c r="K169" s="19" t="s">
        <v>5333</v>
      </c>
      <c r="L169" s="19"/>
    </row>
    <row r="170" spans="1:12" ht="17.100000000000001" customHeight="1">
      <c r="A170" s="11">
        <v>169</v>
      </c>
      <c r="B170" s="11" t="s">
        <v>5335</v>
      </c>
      <c r="C170" s="11" t="s">
        <v>5334</v>
      </c>
      <c r="D170" s="11"/>
      <c r="E170" s="11" t="s">
        <v>11</v>
      </c>
      <c r="F170" s="11" t="s">
        <v>68</v>
      </c>
      <c r="G170" s="11" t="s">
        <v>38</v>
      </c>
      <c r="H170" s="11" t="s">
        <v>14</v>
      </c>
      <c r="I170" s="11">
        <v>2944.62</v>
      </c>
      <c r="J170" s="11" t="s">
        <v>5335</v>
      </c>
      <c r="K170" s="11" t="s">
        <v>2377</v>
      </c>
      <c r="L170" s="11"/>
    </row>
    <row r="171" spans="1:12" ht="17.100000000000001" customHeight="1">
      <c r="A171" s="11">
        <v>170</v>
      </c>
      <c r="B171" s="17" t="s">
        <v>1843</v>
      </c>
      <c r="C171" s="17" t="s">
        <v>5336</v>
      </c>
      <c r="D171" s="17"/>
      <c r="E171" s="17" t="s">
        <v>11</v>
      </c>
      <c r="F171" s="17" t="s">
        <v>95</v>
      </c>
      <c r="G171" s="17" t="s">
        <v>38</v>
      </c>
      <c r="H171" s="17" t="s">
        <v>14</v>
      </c>
      <c r="I171" s="17">
        <v>3448.7</v>
      </c>
      <c r="J171" s="17" t="s">
        <v>1843</v>
      </c>
      <c r="K171" s="17" t="s">
        <v>2377</v>
      </c>
      <c r="L171" s="53"/>
    </row>
    <row r="172" spans="1:12" ht="17.100000000000001" customHeight="1">
      <c r="A172" s="11">
        <v>171</v>
      </c>
      <c r="B172" s="17" t="s">
        <v>5338</v>
      </c>
      <c r="C172" s="17" t="s">
        <v>5337</v>
      </c>
      <c r="D172" s="17"/>
      <c r="E172" s="47" t="s">
        <v>11</v>
      </c>
      <c r="F172" s="17" t="s">
        <v>100</v>
      </c>
      <c r="G172" s="17" t="s">
        <v>38</v>
      </c>
      <c r="H172" s="21" t="s">
        <v>14</v>
      </c>
      <c r="I172" s="17">
        <v>3158.75</v>
      </c>
      <c r="J172" s="17" t="s">
        <v>5338</v>
      </c>
      <c r="K172" s="17" t="s">
        <v>2377</v>
      </c>
      <c r="L172" s="21"/>
    </row>
    <row r="173" spans="1:12" ht="17.100000000000001" customHeight="1">
      <c r="A173" s="11">
        <v>172</v>
      </c>
      <c r="B173" s="17" t="s">
        <v>5340</v>
      </c>
      <c r="C173" s="17" t="s">
        <v>5339</v>
      </c>
      <c r="D173" s="17"/>
      <c r="E173" s="17" t="s">
        <v>11</v>
      </c>
      <c r="F173" s="17" t="s">
        <v>100</v>
      </c>
      <c r="G173" s="17" t="s">
        <v>38</v>
      </c>
      <c r="H173" s="17" t="s">
        <v>14</v>
      </c>
      <c r="I173" s="17">
        <v>3158.75</v>
      </c>
      <c r="J173" s="17" t="s">
        <v>5340</v>
      </c>
      <c r="K173" s="17" t="s">
        <v>2377</v>
      </c>
      <c r="L173" s="17"/>
    </row>
    <row r="174" spans="1:12" ht="17.100000000000001" customHeight="1">
      <c r="A174" s="11">
        <v>173</v>
      </c>
      <c r="B174" s="7" t="s">
        <v>873</v>
      </c>
      <c r="C174" s="7" t="s">
        <v>5341</v>
      </c>
      <c r="D174" s="7"/>
      <c r="E174" s="7" t="s">
        <v>11</v>
      </c>
      <c r="F174" s="7" t="s">
        <v>100</v>
      </c>
      <c r="G174" s="7" t="s">
        <v>38</v>
      </c>
      <c r="H174" s="7" t="s">
        <v>14</v>
      </c>
      <c r="I174" s="7">
        <v>3158.75</v>
      </c>
      <c r="J174" s="7" t="s">
        <v>873</v>
      </c>
      <c r="K174" s="7"/>
      <c r="L174" s="7"/>
    </row>
    <row r="175" spans="1:12" ht="17.100000000000001" customHeight="1">
      <c r="A175" s="11">
        <v>174</v>
      </c>
      <c r="B175" s="19" t="s">
        <v>5343</v>
      </c>
      <c r="C175" s="19" t="s">
        <v>5342</v>
      </c>
      <c r="D175" s="19"/>
      <c r="E175" s="19" t="s">
        <v>11</v>
      </c>
      <c r="F175" s="19" t="s">
        <v>95</v>
      </c>
      <c r="G175" s="19" t="s">
        <v>38</v>
      </c>
      <c r="H175" s="19" t="s">
        <v>14</v>
      </c>
      <c r="I175" s="19">
        <v>2947.28</v>
      </c>
      <c r="J175" s="19" t="s">
        <v>5343</v>
      </c>
      <c r="K175" s="19"/>
      <c r="L175" s="49"/>
    </row>
    <row r="176" spans="1:12" ht="17.100000000000001" customHeight="1">
      <c r="A176" s="11">
        <v>175</v>
      </c>
      <c r="B176" s="3" t="s">
        <v>4501</v>
      </c>
      <c r="C176" s="3" t="s">
        <v>5344</v>
      </c>
      <c r="D176" s="3"/>
      <c r="E176" s="45" t="s">
        <v>11</v>
      </c>
      <c r="F176" s="45" t="s">
        <v>100</v>
      </c>
      <c r="G176" s="3" t="s">
        <v>38</v>
      </c>
      <c r="H176" s="45" t="s">
        <v>14</v>
      </c>
      <c r="I176" s="45">
        <v>3158.75</v>
      </c>
      <c r="J176" s="3" t="s">
        <v>4501</v>
      </c>
      <c r="K176" s="3" t="s">
        <v>2377</v>
      </c>
      <c r="L176" s="46"/>
    </row>
    <row r="177" spans="1:12" ht="17.100000000000001" customHeight="1">
      <c r="A177" s="11">
        <v>176</v>
      </c>
      <c r="B177" s="8" t="s">
        <v>5346</v>
      </c>
      <c r="C177" s="8" t="s">
        <v>5345</v>
      </c>
      <c r="D177" s="8"/>
      <c r="E177" s="45" t="s">
        <v>11</v>
      </c>
      <c r="F177" s="45" t="s">
        <v>95</v>
      </c>
      <c r="G177" s="8" t="s">
        <v>38</v>
      </c>
      <c r="H177" s="45" t="s">
        <v>14</v>
      </c>
      <c r="I177" s="45">
        <v>2947.28</v>
      </c>
      <c r="J177" s="8" t="s">
        <v>5346</v>
      </c>
      <c r="K177" s="8" t="s">
        <v>5011</v>
      </c>
      <c r="L177" s="46"/>
    </row>
    <row r="178" spans="1:12" ht="17.100000000000001" customHeight="1">
      <c r="A178" s="11">
        <v>177</v>
      </c>
      <c r="B178" s="21" t="s">
        <v>5348</v>
      </c>
      <c r="C178" s="21" t="s">
        <v>5347</v>
      </c>
      <c r="D178" s="21"/>
      <c r="E178" s="21" t="s">
        <v>11</v>
      </c>
      <c r="F178" s="21" t="s">
        <v>37</v>
      </c>
      <c r="G178" s="21" t="s">
        <v>38</v>
      </c>
      <c r="H178" s="42" t="s">
        <v>14</v>
      </c>
      <c r="I178" s="21">
        <v>2944.62</v>
      </c>
      <c r="J178" s="21" t="s">
        <v>5348</v>
      </c>
      <c r="K178" s="21" t="s">
        <v>2377</v>
      </c>
      <c r="L178" s="42"/>
    </row>
    <row r="179" spans="1:12" ht="17.100000000000001" customHeight="1">
      <c r="A179" s="11">
        <v>178</v>
      </c>
      <c r="B179" s="17" t="s">
        <v>5350</v>
      </c>
      <c r="C179" s="17" t="s">
        <v>5349</v>
      </c>
      <c r="D179" s="17"/>
      <c r="E179" s="17" t="s">
        <v>11</v>
      </c>
      <c r="F179" s="17" t="s">
        <v>100</v>
      </c>
      <c r="G179" s="17" t="s">
        <v>38</v>
      </c>
      <c r="H179" s="17" t="s">
        <v>14</v>
      </c>
      <c r="I179" s="17">
        <v>3158.75</v>
      </c>
      <c r="J179" s="17" t="s">
        <v>5350</v>
      </c>
      <c r="K179" s="17" t="s">
        <v>5011</v>
      </c>
      <c r="L179" s="17"/>
    </row>
    <row r="180" spans="1:12" ht="17.100000000000001" customHeight="1">
      <c r="A180" s="11">
        <v>179</v>
      </c>
      <c r="B180" s="19" t="s">
        <v>5352</v>
      </c>
      <c r="C180" s="19" t="s">
        <v>5351</v>
      </c>
      <c r="D180" s="19"/>
      <c r="E180" s="19" t="s">
        <v>11</v>
      </c>
      <c r="F180" s="19" t="s">
        <v>100</v>
      </c>
      <c r="G180" s="19" t="s">
        <v>38</v>
      </c>
      <c r="H180" s="19" t="s">
        <v>14</v>
      </c>
      <c r="I180" s="19">
        <v>3158.75</v>
      </c>
      <c r="J180" s="19" t="s">
        <v>5352</v>
      </c>
      <c r="K180" s="19" t="s">
        <v>2377</v>
      </c>
      <c r="L180" s="19"/>
    </row>
    <row r="181" spans="1:12" ht="17.100000000000001" customHeight="1">
      <c r="A181" s="11">
        <v>180</v>
      </c>
      <c r="B181" s="19" t="s">
        <v>5354</v>
      </c>
      <c r="C181" s="19" t="s">
        <v>5353</v>
      </c>
      <c r="D181" s="19"/>
      <c r="E181" s="19" t="s">
        <v>11</v>
      </c>
      <c r="F181" s="19" t="s">
        <v>68</v>
      </c>
      <c r="G181" s="19" t="s">
        <v>38</v>
      </c>
      <c r="H181" s="19" t="s">
        <v>14</v>
      </c>
      <c r="I181" s="19">
        <v>2944.62</v>
      </c>
      <c r="J181" s="19" t="s">
        <v>5354</v>
      </c>
      <c r="K181" s="19" t="s">
        <v>5143</v>
      </c>
      <c r="L181" s="19"/>
    </row>
    <row r="182" spans="1:12" ht="17.100000000000001" customHeight="1">
      <c r="A182" s="11">
        <v>181</v>
      </c>
      <c r="B182" s="19" t="s">
        <v>993</v>
      </c>
      <c r="C182" s="19" t="s">
        <v>5355</v>
      </c>
      <c r="D182" s="19"/>
      <c r="E182" s="19" t="s">
        <v>11</v>
      </c>
      <c r="F182" s="19" t="s">
        <v>100</v>
      </c>
      <c r="G182" s="19" t="s">
        <v>38</v>
      </c>
      <c r="H182" s="19" t="s">
        <v>14</v>
      </c>
      <c r="I182" s="19">
        <v>3158.75</v>
      </c>
      <c r="J182" s="19" t="s">
        <v>993</v>
      </c>
      <c r="K182" s="19"/>
      <c r="L182" s="49"/>
    </row>
    <row r="183" spans="1:12" ht="17.100000000000001" customHeight="1">
      <c r="A183" s="11">
        <v>182</v>
      </c>
      <c r="B183" s="19" t="s">
        <v>4617</v>
      </c>
      <c r="C183" s="19" t="s">
        <v>5356</v>
      </c>
      <c r="D183" s="19"/>
      <c r="E183" s="19" t="s">
        <v>11</v>
      </c>
      <c r="F183" s="19" t="s">
        <v>100</v>
      </c>
      <c r="G183" s="19" t="s">
        <v>38</v>
      </c>
      <c r="H183" s="19" t="s">
        <v>14</v>
      </c>
      <c r="I183" s="19">
        <v>3158.68</v>
      </c>
      <c r="J183" s="19" t="s">
        <v>4617</v>
      </c>
      <c r="K183" s="19" t="s">
        <v>5011</v>
      </c>
      <c r="L183" s="49"/>
    </row>
    <row r="184" spans="1:12" ht="17.100000000000001" customHeight="1">
      <c r="A184" s="11">
        <v>183</v>
      </c>
      <c r="B184" s="19" t="s">
        <v>4414</v>
      </c>
      <c r="C184" s="19" t="s">
        <v>5357</v>
      </c>
      <c r="D184" s="19" t="s">
        <v>45</v>
      </c>
      <c r="E184" s="19" t="s">
        <v>11</v>
      </c>
      <c r="F184" s="19" t="s">
        <v>100</v>
      </c>
      <c r="G184" s="19" t="s">
        <v>38</v>
      </c>
      <c r="H184" s="19" t="s">
        <v>14</v>
      </c>
      <c r="I184" s="19">
        <v>3158.68</v>
      </c>
      <c r="J184" s="19" t="s">
        <v>4414</v>
      </c>
      <c r="K184" s="19" t="s">
        <v>5012</v>
      </c>
      <c r="L184" s="49"/>
    </row>
    <row r="185" spans="1:12" ht="17.100000000000001" customHeight="1">
      <c r="A185" s="11">
        <v>184</v>
      </c>
      <c r="B185" s="17" t="s">
        <v>5359</v>
      </c>
      <c r="C185" s="17" t="s">
        <v>5358</v>
      </c>
      <c r="D185" s="17"/>
      <c r="E185" s="54" t="s">
        <v>11</v>
      </c>
      <c r="F185" s="17" t="s">
        <v>95</v>
      </c>
      <c r="G185" s="17" t="s">
        <v>38</v>
      </c>
      <c r="H185" s="17" t="s">
        <v>14</v>
      </c>
      <c r="I185" s="17">
        <v>2947.28</v>
      </c>
      <c r="J185" s="17" t="s">
        <v>5359</v>
      </c>
      <c r="K185" s="17" t="s">
        <v>2377</v>
      </c>
      <c r="L185" s="17"/>
    </row>
    <row r="186" spans="1:12" ht="17.100000000000001" customHeight="1">
      <c r="A186" s="11">
        <v>185</v>
      </c>
      <c r="B186" s="17" t="s">
        <v>5361</v>
      </c>
      <c r="C186" s="17" t="s">
        <v>5360</v>
      </c>
      <c r="D186" s="17"/>
      <c r="E186" s="17" t="s">
        <v>11</v>
      </c>
      <c r="F186" s="17" t="s">
        <v>100</v>
      </c>
      <c r="G186" s="17" t="s">
        <v>38</v>
      </c>
      <c r="H186" s="17" t="s">
        <v>14</v>
      </c>
      <c r="I186" s="17">
        <v>3158.75</v>
      </c>
      <c r="J186" s="17" t="s">
        <v>5361</v>
      </c>
      <c r="K186" s="17" t="s">
        <v>5168</v>
      </c>
      <c r="L186" s="53"/>
    </row>
    <row r="187" spans="1:12" ht="17.100000000000001" customHeight="1">
      <c r="A187" s="11">
        <v>186</v>
      </c>
      <c r="B187" s="19" t="s">
        <v>3521</v>
      </c>
      <c r="C187" s="19" t="s">
        <v>5362</v>
      </c>
      <c r="D187" s="19"/>
      <c r="E187" s="19" t="s">
        <v>11</v>
      </c>
      <c r="F187" s="19" t="s">
        <v>68</v>
      </c>
      <c r="G187" s="19" t="s">
        <v>38</v>
      </c>
      <c r="H187" s="19" t="s">
        <v>14</v>
      </c>
      <c r="I187" s="19">
        <v>2944.62</v>
      </c>
      <c r="J187" s="19" t="s">
        <v>3521</v>
      </c>
      <c r="K187" s="19" t="s">
        <v>5011</v>
      </c>
      <c r="L187" s="19"/>
    </row>
    <row r="188" spans="1:12" ht="17.100000000000001" customHeight="1">
      <c r="A188" s="11">
        <v>187</v>
      </c>
      <c r="B188" s="19" t="s">
        <v>5364</v>
      </c>
      <c r="C188" s="19" t="s">
        <v>5363</v>
      </c>
      <c r="D188" s="19"/>
      <c r="E188" s="19" t="s">
        <v>11</v>
      </c>
      <c r="F188" s="19" t="s">
        <v>169</v>
      </c>
      <c r="G188" s="19" t="s">
        <v>38</v>
      </c>
      <c r="H188" s="19" t="s">
        <v>14</v>
      </c>
      <c r="I188" s="19">
        <v>2944.62</v>
      </c>
      <c r="J188" s="19" t="s">
        <v>5364</v>
      </c>
      <c r="K188" s="19" t="s">
        <v>5011</v>
      </c>
      <c r="L188" s="19"/>
    </row>
    <row r="189" spans="1:12" ht="17.100000000000001" customHeight="1">
      <c r="A189" s="11">
        <v>188</v>
      </c>
      <c r="B189" s="19" t="s">
        <v>5366</v>
      </c>
      <c r="C189" s="19" t="s">
        <v>5365</v>
      </c>
      <c r="D189" s="19"/>
      <c r="E189" s="19" t="s">
        <v>11</v>
      </c>
      <c r="F189" s="19" t="s">
        <v>71</v>
      </c>
      <c r="G189" s="19" t="s">
        <v>38</v>
      </c>
      <c r="H189" s="19" t="s">
        <v>14</v>
      </c>
      <c r="I189" s="19">
        <v>1428.42</v>
      </c>
      <c r="J189" s="19" t="s">
        <v>5366</v>
      </c>
      <c r="K189" s="19" t="s">
        <v>5367</v>
      </c>
      <c r="L189" s="49"/>
    </row>
    <row r="190" spans="1:12" ht="17.100000000000001" customHeight="1">
      <c r="A190" s="11">
        <v>189</v>
      </c>
      <c r="B190" s="19" t="s">
        <v>5369</v>
      </c>
      <c r="C190" s="19" t="s">
        <v>5368</v>
      </c>
      <c r="D190" s="19"/>
      <c r="E190" s="19" t="s">
        <v>11</v>
      </c>
      <c r="F190" s="19" t="s">
        <v>95</v>
      </c>
      <c r="G190" s="19" t="s">
        <v>38</v>
      </c>
      <c r="H190" s="19" t="s">
        <v>14</v>
      </c>
      <c r="I190" s="19">
        <v>3158.75</v>
      </c>
      <c r="J190" s="19" t="s">
        <v>5369</v>
      </c>
      <c r="K190" s="19" t="s">
        <v>2377</v>
      </c>
      <c r="L190" s="49"/>
    </row>
    <row r="191" spans="1:12" ht="17.100000000000001" customHeight="1">
      <c r="A191" s="11">
        <v>190</v>
      </c>
      <c r="B191" s="19" t="s">
        <v>5371</v>
      </c>
      <c r="C191" s="19" t="s">
        <v>5370</v>
      </c>
      <c r="D191" s="19"/>
      <c r="E191" s="19" t="s">
        <v>11</v>
      </c>
      <c r="F191" s="19" t="s">
        <v>71</v>
      </c>
      <c r="G191" s="19" t="s">
        <v>38</v>
      </c>
      <c r="H191" s="19" t="s">
        <v>14</v>
      </c>
      <c r="I191" s="19">
        <v>1428.42</v>
      </c>
      <c r="J191" s="19" t="s">
        <v>5371</v>
      </c>
      <c r="K191" s="19" t="s">
        <v>5011</v>
      </c>
      <c r="L191" s="49"/>
    </row>
    <row r="192" spans="1:12" ht="17.100000000000001" customHeight="1">
      <c r="A192" s="11">
        <v>191</v>
      </c>
      <c r="B192" s="16" t="s">
        <v>2183</v>
      </c>
      <c r="C192" s="16" t="s">
        <v>5372</v>
      </c>
      <c r="D192" s="16" t="s">
        <v>45</v>
      </c>
      <c r="E192" s="16" t="s">
        <v>11</v>
      </c>
      <c r="F192" s="16" t="s">
        <v>68</v>
      </c>
      <c r="G192" s="16" t="s">
        <v>38</v>
      </c>
      <c r="H192" s="16" t="s">
        <v>14</v>
      </c>
      <c r="I192" s="16">
        <v>3445.1</v>
      </c>
      <c r="J192" s="16" t="s">
        <v>2183</v>
      </c>
      <c r="K192" s="16" t="s">
        <v>5143</v>
      </c>
      <c r="L192" s="11"/>
    </row>
    <row r="193" spans="1:12" ht="17.100000000000001" customHeight="1">
      <c r="A193" s="11">
        <v>192</v>
      </c>
      <c r="B193" s="16" t="s">
        <v>1553</v>
      </c>
      <c r="C193" s="16" t="s">
        <v>5373</v>
      </c>
      <c r="D193" s="16"/>
      <c r="E193" s="16" t="s">
        <v>11</v>
      </c>
      <c r="F193" s="16" t="s">
        <v>68</v>
      </c>
      <c r="G193" s="16" t="s">
        <v>38</v>
      </c>
      <c r="H193" s="16" t="s">
        <v>14</v>
      </c>
      <c r="I193" s="16">
        <v>3445.1</v>
      </c>
      <c r="J193" s="16" t="s">
        <v>1553</v>
      </c>
      <c r="K193" s="16" t="s">
        <v>5374</v>
      </c>
      <c r="L193" s="11"/>
    </row>
    <row r="194" spans="1:12" ht="17.100000000000001" customHeight="1">
      <c r="A194" s="11">
        <v>193</v>
      </c>
      <c r="B194" s="16" t="s">
        <v>4464</v>
      </c>
      <c r="C194" s="16" t="s">
        <v>5375</v>
      </c>
      <c r="D194" s="16"/>
      <c r="E194" s="16" t="s">
        <v>11</v>
      </c>
      <c r="F194" s="16" t="s">
        <v>68</v>
      </c>
      <c r="G194" s="16" t="s">
        <v>38</v>
      </c>
      <c r="H194" s="16" t="s">
        <v>14</v>
      </c>
      <c r="I194" s="16">
        <v>2944.62</v>
      </c>
      <c r="J194" s="16" t="s">
        <v>4464</v>
      </c>
      <c r="K194" s="16" t="s">
        <v>5143</v>
      </c>
      <c r="L194" s="11"/>
    </row>
    <row r="195" spans="1:12" ht="17.100000000000001" customHeight="1">
      <c r="A195" s="11">
        <v>194</v>
      </c>
      <c r="B195" s="16" t="s">
        <v>3665</v>
      </c>
      <c r="C195" s="16" t="s">
        <v>5376</v>
      </c>
      <c r="D195" s="16"/>
      <c r="E195" s="16" t="s">
        <v>11</v>
      </c>
      <c r="F195" s="16" t="s">
        <v>68</v>
      </c>
      <c r="G195" s="16" t="s">
        <v>38</v>
      </c>
      <c r="H195" s="16" t="s">
        <v>14</v>
      </c>
      <c r="I195" s="16">
        <v>2944.62</v>
      </c>
      <c r="J195" s="16" t="s">
        <v>3665</v>
      </c>
      <c r="K195" s="16" t="s">
        <v>2377</v>
      </c>
      <c r="L195" s="11"/>
    </row>
    <row r="196" spans="1:12" ht="17.100000000000001" customHeight="1">
      <c r="A196" s="11">
        <v>195</v>
      </c>
      <c r="B196" s="8" t="s">
        <v>5378</v>
      </c>
      <c r="C196" s="8" t="s">
        <v>5377</v>
      </c>
      <c r="D196" s="8"/>
      <c r="E196" s="45" t="s">
        <v>11</v>
      </c>
      <c r="F196" s="45" t="s">
        <v>37</v>
      </c>
      <c r="G196" s="8" t="s">
        <v>38</v>
      </c>
      <c r="H196" s="45" t="s">
        <v>14</v>
      </c>
      <c r="I196" s="45">
        <v>2507</v>
      </c>
      <c r="J196" s="8" t="s">
        <v>5378</v>
      </c>
      <c r="K196" s="8" t="s">
        <v>2377</v>
      </c>
      <c r="L196" s="46"/>
    </row>
    <row r="197" spans="1:12" ht="17.100000000000001" customHeight="1">
      <c r="A197" s="11">
        <v>196</v>
      </c>
      <c r="B197" s="8" t="s">
        <v>5380</v>
      </c>
      <c r="C197" s="8" t="s">
        <v>5379</v>
      </c>
      <c r="D197" s="8"/>
      <c r="E197" s="45" t="s">
        <v>11</v>
      </c>
      <c r="F197" s="45" t="s">
        <v>37</v>
      </c>
      <c r="G197" s="8" t="s">
        <v>38</v>
      </c>
      <c r="H197" s="45" t="s">
        <v>14</v>
      </c>
      <c r="I197" s="45">
        <v>2507</v>
      </c>
      <c r="J197" s="8" t="s">
        <v>5380</v>
      </c>
      <c r="K197" s="8" t="s">
        <v>5126</v>
      </c>
      <c r="L197" s="46"/>
    </row>
    <row r="198" spans="1:12" ht="17.100000000000001" customHeight="1">
      <c r="A198" s="11">
        <v>197</v>
      </c>
      <c r="B198" s="19" t="s">
        <v>2781</v>
      </c>
      <c r="C198" s="19" t="s">
        <v>5381</v>
      </c>
      <c r="D198" s="19"/>
      <c r="E198" s="19" t="s">
        <v>11</v>
      </c>
      <c r="F198" s="19" t="s">
        <v>59</v>
      </c>
      <c r="G198" s="19" t="s">
        <v>60</v>
      </c>
      <c r="H198" s="19" t="s">
        <v>14</v>
      </c>
      <c r="I198" s="19">
        <v>92.3</v>
      </c>
      <c r="J198" s="19" t="s">
        <v>2781</v>
      </c>
      <c r="K198" s="19"/>
      <c r="L198" s="19"/>
    </row>
    <row r="199" spans="1:12" ht="17.100000000000001" customHeight="1">
      <c r="A199" s="11">
        <v>198</v>
      </c>
      <c r="B199" s="19" t="s">
        <v>4229</v>
      </c>
      <c r="C199" s="19" t="s">
        <v>5382</v>
      </c>
      <c r="D199" s="19"/>
      <c r="E199" s="19" t="s">
        <v>11</v>
      </c>
      <c r="F199" s="19" t="s">
        <v>12</v>
      </c>
      <c r="G199" s="19" t="s">
        <v>13</v>
      </c>
      <c r="H199" s="19" t="s">
        <v>14</v>
      </c>
      <c r="I199" s="19">
        <v>453.46</v>
      </c>
      <c r="J199" s="19" t="s">
        <v>4229</v>
      </c>
      <c r="K199" s="11" t="s">
        <v>2377</v>
      </c>
      <c r="L199" s="19"/>
    </row>
    <row r="200" spans="1:12" ht="17.100000000000001" customHeight="1">
      <c r="A200" s="11">
        <v>199</v>
      </c>
      <c r="B200" s="19" t="s">
        <v>5384</v>
      </c>
      <c r="C200" s="19" t="s">
        <v>5383</v>
      </c>
      <c r="D200" s="19"/>
      <c r="E200" s="19" t="s">
        <v>11</v>
      </c>
      <c r="F200" s="19" t="s">
        <v>80</v>
      </c>
      <c r="G200" s="19" t="s">
        <v>81</v>
      </c>
      <c r="H200" s="19" t="s">
        <v>14</v>
      </c>
      <c r="I200" s="19">
        <v>465.5</v>
      </c>
      <c r="J200" s="19" t="s">
        <v>5384</v>
      </c>
      <c r="K200" s="11" t="s">
        <v>5133</v>
      </c>
      <c r="L200" s="19"/>
    </row>
    <row r="201" spans="1:12" ht="17.100000000000001" customHeight="1">
      <c r="A201" s="11">
        <v>200</v>
      </c>
      <c r="B201" s="19" t="s">
        <v>5386</v>
      </c>
      <c r="C201" s="19" t="s">
        <v>5385</v>
      </c>
      <c r="D201" s="19"/>
      <c r="E201" s="19" t="s">
        <v>11</v>
      </c>
      <c r="F201" s="19" t="s">
        <v>1380</v>
      </c>
      <c r="G201" s="19" t="s">
        <v>1379</v>
      </c>
      <c r="H201" s="19" t="s">
        <v>14</v>
      </c>
      <c r="I201" s="19">
        <v>43.41</v>
      </c>
      <c r="J201" s="19" t="s">
        <v>5386</v>
      </c>
      <c r="K201" s="11" t="s">
        <v>5133</v>
      </c>
      <c r="L201" s="19"/>
    </row>
    <row r="202" spans="1:12" ht="17.100000000000001" customHeight="1">
      <c r="A202" s="11">
        <v>201</v>
      </c>
      <c r="B202" s="19" t="s">
        <v>5388</v>
      </c>
      <c r="C202" s="19" t="s">
        <v>5387</v>
      </c>
      <c r="D202" s="19"/>
      <c r="E202" s="19" t="s">
        <v>11</v>
      </c>
      <c r="F202" s="19" t="s">
        <v>1380</v>
      </c>
      <c r="G202" s="19" t="s">
        <v>1379</v>
      </c>
      <c r="H202" s="19" t="s">
        <v>14</v>
      </c>
      <c r="I202" s="19">
        <v>43.41</v>
      </c>
      <c r="J202" s="19" t="s">
        <v>5388</v>
      </c>
      <c r="K202" s="11" t="s">
        <v>5133</v>
      </c>
      <c r="L202" s="19"/>
    </row>
    <row r="203" spans="1:12" ht="17.100000000000001" customHeight="1">
      <c r="A203" s="11">
        <v>202</v>
      </c>
      <c r="B203" s="19" t="s">
        <v>3443</v>
      </c>
      <c r="C203" s="19" t="s">
        <v>5389</v>
      </c>
      <c r="D203" s="19"/>
      <c r="E203" s="19" t="s">
        <v>11</v>
      </c>
      <c r="F203" s="19" t="s">
        <v>3447</v>
      </c>
      <c r="G203" s="19" t="s">
        <v>3446</v>
      </c>
      <c r="H203" s="19" t="s">
        <v>14</v>
      </c>
      <c r="I203" s="19">
        <v>152.63</v>
      </c>
      <c r="J203" s="19" t="s">
        <v>3443</v>
      </c>
      <c r="K203" s="19"/>
      <c r="L203" s="19"/>
    </row>
    <row r="204" spans="1:12" ht="17.100000000000001" customHeight="1">
      <c r="A204" s="11">
        <v>203</v>
      </c>
      <c r="B204" s="19" t="s">
        <v>5391</v>
      </c>
      <c r="C204" s="19" t="s">
        <v>5390</v>
      </c>
      <c r="D204" s="19" t="s">
        <v>45</v>
      </c>
      <c r="E204" s="19" t="s">
        <v>11</v>
      </c>
      <c r="F204" s="19" t="s">
        <v>100</v>
      </c>
      <c r="G204" s="19" t="s">
        <v>38</v>
      </c>
      <c r="H204" s="19" t="s">
        <v>14</v>
      </c>
      <c r="I204" s="19">
        <v>3158.68</v>
      </c>
      <c r="J204" s="19" t="s">
        <v>5391</v>
      </c>
      <c r="K204" s="19" t="s">
        <v>5025</v>
      </c>
      <c r="L204" s="19"/>
    </row>
    <row r="205" spans="1:12" ht="17.100000000000001" customHeight="1">
      <c r="A205" s="11">
        <v>204</v>
      </c>
      <c r="B205" s="19" t="s">
        <v>5393</v>
      </c>
      <c r="C205" s="19" t="s">
        <v>5392</v>
      </c>
      <c r="D205" s="19"/>
      <c r="E205" s="19" t="s">
        <v>11</v>
      </c>
      <c r="F205" s="19" t="s">
        <v>153</v>
      </c>
      <c r="G205" s="19" t="s">
        <v>38</v>
      </c>
      <c r="H205" s="19" t="s">
        <v>14</v>
      </c>
      <c r="I205" s="19">
        <v>2003.01</v>
      </c>
      <c r="J205" s="19" t="s">
        <v>5393</v>
      </c>
      <c r="K205" s="19" t="s">
        <v>5011</v>
      </c>
      <c r="L205" s="19"/>
    </row>
    <row r="206" spans="1:12" ht="17.100000000000001" customHeight="1">
      <c r="A206" s="11">
        <v>205</v>
      </c>
      <c r="B206" s="19" t="s">
        <v>5395</v>
      </c>
      <c r="C206" s="19" t="s">
        <v>5394</v>
      </c>
      <c r="D206" s="19"/>
      <c r="E206" s="19" t="s">
        <v>11</v>
      </c>
      <c r="F206" s="19" t="s">
        <v>95</v>
      </c>
      <c r="G206" s="19" t="s">
        <v>38</v>
      </c>
      <c r="H206" s="19" t="s">
        <v>14</v>
      </c>
      <c r="I206" s="19">
        <v>2947.28</v>
      </c>
      <c r="J206" s="19" t="s">
        <v>5395</v>
      </c>
      <c r="K206" s="19"/>
      <c r="L206" s="19"/>
    </row>
    <row r="207" spans="1:12" ht="17.100000000000001" customHeight="1">
      <c r="A207" s="11">
        <v>206</v>
      </c>
      <c r="B207" s="19" t="s">
        <v>5397</v>
      </c>
      <c r="C207" s="19" t="s">
        <v>5396</v>
      </c>
      <c r="D207" s="19"/>
      <c r="E207" s="19" t="s">
        <v>11</v>
      </c>
      <c r="F207" s="19" t="s">
        <v>95</v>
      </c>
      <c r="G207" s="19" t="s">
        <v>38</v>
      </c>
      <c r="H207" s="19" t="s">
        <v>14</v>
      </c>
      <c r="I207" s="19">
        <v>2947.28</v>
      </c>
      <c r="J207" s="19" t="s">
        <v>5397</v>
      </c>
      <c r="K207" s="19" t="s">
        <v>2377</v>
      </c>
      <c r="L207" s="19"/>
    </row>
    <row r="208" spans="1:12" ht="17.100000000000001" customHeight="1">
      <c r="A208" s="11">
        <v>207</v>
      </c>
      <c r="B208" s="19" t="s">
        <v>2534</v>
      </c>
      <c r="C208" s="19" t="s">
        <v>5398</v>
      </c>
      <c r="D208" s="19" t="s">
        <v>45</v>
      </c>
      <c r="E208" s="19" t="s">
        <v>11</v>
      </c>
      <c r="F208" s="19" t="s">
        <v>68</v>
      </c>
      <c r="G208" s="19" t="s">
        <v>38</v>
      </c>
      <c r="H208" s="19" t="s">
        <v>14</v>
      </c>
      <c r="I208" s="19">
        <v>3445.1</v>
      </c>
      <c r="J208" s="19" t="s">
        <v>2534</v>
      </c>
      <c r="K208" s="19"/>
      <c r="L208" s="19"/>
    </row>
    <row r="209" spans="1:12" ht="17.100000000000001" customHeight="1">
      <c r="A209" s="11">
        <v>208</v>
      </c>
      <c r="B209" s="19" t="s">
        <v>1582</v>
      </c>
      <c r="C209" s="19" t="s">
        <v>5399</v>
      </c>
      <c r="D209" s="19"/>
      <c r="E209" s="19" t="s">
        <v>11</v>
      </c>
      <c r="F209" s="19" t="s">
        <v>100</v>
      </c>
      <c r="G209" s="19" t="s">
        <v>38</v>
      </c>
      <c r="H209" s="19" t="s">
        <v>14</v>
      </c>
      <c r="I209" s="19">
        <v>3696.11</v>
      </c>
      <c r="J209" s="19" t="s">
        <v>1582</v>
      </c>
      <c r="K209" s="19" t="s">
        <v>5400</v>
      </c>
      <c r="L209" s="19"/>
    </row>
    <row r="210" spans="1:12" ht="17.100000000000001" customHeight="1">
      <c r="A210" s="11">
        <v>209</v>
      </c>
      <c r="B210" s="19" t="s">
        <v>4158</v>
      </c>
      <c r="C210" s="19" t="s">
        <v>5401</v>
      </c>
      <c r="D210" s="19"/>
      <c r="E210" s="19" t="s">
        <v>11</v>
      </c>
      <c r="F210" s="19" t="s">
        <v>95</v>
      </c>
      <c r="G210" s="19" t="s">
        <v>38</v>
      </c>
      <c r="H210" s="19" t="s">
        <v>14</v>
      </c>
      <c r="I210" s="19">
        <v>2947.28</v>
      </c>
      <c r="J210" s="19" t="s">
        <v>4158</v>
      </c>
      <c r="K210" s="19" t="s">
        <v>2377</v>
      </c>
      <c r="L210" s="19"/>
    </row>
    <row r="211" spans="1:12" ht="17.100000000000001" customHeight="1">
      <c r="A211" s="11">
        <v>210</v>
      </c>
      <c r="B211" s="19" t="s">
        <v>3791</v>
      </c>
      <c r="C211" s="19" t="s">
        <v>5402</v>
      </c>
      <c r="D211" s="19"/>
      <c r="E211" s="19" t="s">
        <v>11</v>
      </c>
      <c r="F211" s="19" t="s">
        <v>100</v>
      </c>
      <c r="G211" s="19" t="s">
        <v>38</v>
      </c>
      <c r="H211" s="19" t="s">
        <v>14</v>
      </c>
      <c r="I211" s="19">
        <v>3158.75</v>
      </c>
      <c r="J211" s="19" t="s">
        <v>3791</v>
      </c>
      <c r="K211" s="19"/>
      <c r="L211" s="19"/>
    </row>
    <row r="212" spans="1:12" ht="17.100000000000001" customHeight="1">
      <c r="A212" s="11">
        <v>211</v>
      </c>
      <c r="B212" s="19" t="s">
        <v>5404</v>
      </c>
      <c r="C212" s="19" t="s">
        <v>5403</v>
      </c>
      <c r="D212" s="19"/>
      <c r="E212" s="19" t="s">
        <v>11</v>
      </c>
      <c r="F212" s="19" t="s">
        <v>68</v>
      </c>
      <c r="G212" s="19" t="s">
        <v>38</v>
      </c>
      <c r="H212" s="19" t="s">
        <v>14</v>
      </c>
      <c r="I212" s="19">
        <v>2944.62</v>
      </c>
      <c r="J212" s="19" t="s">
        <v>5404</v>
      </c>
      <c r="K212" s="19" t="s">
        <v>5143</v>
      </c>
      <c r="L212" s="19"/>
    </row>
    <row r="213" spans="1:12" ht="17.100000000000001" customHeight="1">
      <c r="A213" s="11">
        <v>212</v>
      </c>
      <c r="B213" s="19" t="s">
        <v>2530</v>
      </c>
      <c r="C213" s="19" t="s">
        <v>5405</v>
      </c>
      <c r="D213" s="19"/>
      <c r="E213" s="19" t="s">
        <v>11</v>
      </c>
      <c r="F213" s="19" t="s">
        <v>95</v>
      </c>
      <c r="G213" s="19" t="s">
        <v>38</v>
      </c>
      <c r="H213" s="19" t="s">
        <v>14</v>
      </c>
      <c r="I213" s="19">
        <v>3448.7</v>
      </c>
      <c r="J213" s="19" t="s">
        <v>2530</v>
      </c>
      <c r="K213" s="19" t="s">
        <v>5012</v>
      </c>
      <c r="L213" s="49"/>
    </row>
    <row r="214" spans="1:12" ht="17.100000000000001" customHeight="1">
      <c r="A214" s="11">
        <v>213</v>
      </c>
      <c r="B214" s="19" t="s">
        <v>909</v>
      </c>
      <c r="C214" s="19" t="s">
        <v>5406</v>
      </c>
      <c r="D214" s="19"/>
      <c r="E214" s="19" t="s">
        <v>11</v>
      </c>
      <c r="F214" s="19" t="s">
        <v>95</v>
      </c>
      <c r="G214" s="19" t="s">
        <v>38</v>
      </c>
      <c r="H214" s="19" t="s">
        <v>14</v>
      </c>
      <c r="I214" s="19">
        <v>2947.28</v>
      </c>
      <c r="J214" s="19" t="s">
        <v>909</v>
      </c>
      <c r="K214" s="19"/>
      <c r="L214" s="49"/>
    </row>
    <row r="215" spans="1:12" ht="17.100000000000001" customHeight="1">
      <c r="A215" s="11">
        <v>214</v>
      </c>
      <c r="B215" s="19" t="s">
        <v>4442</v>
      </c>
      <c r="C215" s="19" t="s">
        <v>5407</v>
      </c>
      <c r="D215" s="19"/>
      <c r="E215" s="19" t="s">
        <v>11</v>
      </c>
      <c r="F215" s="19" t="s">
        <v>95</v>
      </c>
      <c r="G215" s="19" t="s">
        <v>38</v>
      </c>
      <c r="H215" s="19" t="s">
        <v>14</v>
      </c>
      <c r="I215" s="19">
        <v>2947.28</v>
      </c>
      <c r="J215" s="19" t="s">
        <v>4442</v>
      </c>
      <c r="K215" s="19"/>
      <c r="L215" s="49"/>
    </row>
    <row r="216" spans="1:12" ht="17.100000000000001" customHeight="1">
      <c r="A216" s="11">
        <v>215</v>
      </c>
      <c r="B216" s="19" t="s">
        <v>3671</v>
      </c>
      <c r="C216" s="19" t="s">
        <v>5408</v>
      </c>
      <c r="D216" s="19"/>
      <c r="E216" s="19" t="s">
        <v>11</v>
      </c>
      <c r="F216" s="19" t="s">
        <v>95</v>
      </c>
      <c r="G216" s="19" t="s">
        <v>38</v>
      </c>
      <c r="H216" s="19" t="s">
        <v>14</v>
      </c>
      <c r="I216" s="19">
        <v>2947.28</v>
      </c>
      <c r="J216" s="19" t="s">
        <v>3671</v>
      </c>
      <c r="K216" s="19" t="s">
        <v>5012</v>
      </c>
      <c r="L216" s="49"/>
    </row>
    <row r="217" spans="1:12" ht="17.100000000000001" customHeight="1">
      <c r="A217" s="11">
        <v>216</v>
      </c>
      <c r="B217" s="19" t="s">
        <v>3458</v>
      </c>
      <c r="C217" s="19" t="s">
        <v>5409</v>
      </c>
      <c r="D217" s="19"/>
      <c r="E217" s="19" t="s">
        <v>11</v>
      </c>
      <c r="F217" s="19" t="s">
        <v>95</v>
      </c>
      <c r="G217" s="19" t="s">
        <v>38</v>
      </c>
      <c r="H217" s="19" t="s">
        <v>14</v>
      </c>
      <c r="I217" s="19">
        <v>2947.28</v>
      </c>
      <c r="J217" s="19" t="s">
        <v>3458</v>
      </c>
      <c r="K217" s="19" t="s">
        <v>5011</v>
      </c>
      <c r="L217" s="49"/>
    </row>
    <row r="218" spans="1:12" ht="17.100000000000001" customHeight="1">
      <c r="A218" s="11">
        <v>217</v>
      </c>
      <c r="B218" s="19" t="s">
        <v>5411</v>
      </c>
      <c r="C218" s="19" t="s">
        <v>5410</v>
      </c>
      <c r="D218" s="19"/>
      <c r="E218" s="19" t="s">
        <v>11</v>
      </c>
      <c r="F218" s="19" t="s">
        <v>95</v>
      </c>
      <c r="G218" s="19" t="s">
        <v>38</v>
      </c>
      <c r="H218" s="19" t="s">
        <v>14</v>
      </c>
      <c r="I218" s="19">
        <v>2947.28</v>
      </c>
      <c r="J218" s="19" t="s">
        <v>5411</v>
      </c>
      <c r="K218" s="19" t="s">
        <v>5012</v>
      </c>
      <c r="L218" s="49"/>
    </row>
    <row r="219" spans="1:12" ht="17.100000000000001" customHeight="1">
      <c r="A219" s="11">
        <v>218</v>
      </c>
      <c r="B219" s="19" t="s">
        <v>5413</v>
      </c>
      <c r="C219" s="19" t="s">
        <v>5412</v>
      </c>
      <c r="D219" s="19"/>
      <c r="E219" s="19" t="s">
        <v>11</v>
      </c>
      <c r="F219" s="19" t="s">
        <v>95</v>
      </c>
      <c r="G219" s="19" t="s">
        <v>38</v>
      </c>
      <c r="H219" s="19" t="s">
        <v>14</v>
      </c>
      <c r="I219" s="19">
        <v>2947.28</v>
      </c>
      <c r="J219" s="19" t="s">
        <v>5413</v>
      </c>
      <c r="K219" s="19"/>
      <c r="L219" s="49"/>
    </row>
    <row r="220" spans="1:12" ht="17.100000000000001" customHeight="1">
      <c r="A220" s="11">
        <v>219</v>
      </c>
      <c r="B220" s="19" t="s">
        <v>5415</v>
      </c>
      <c r="C220" s="19" t="s">
        <v>5414</v>
      </c>
      <c r="D220" s="19"/>
      <c r="E220" s="19" t="s">
        <v>11</v>
      </c>
      <c r="F220" s="19" t="s">
        <v>95</v>
      </c>
      <c r="G220" s="19" t="s">
        <v>38</v>
      </c>
      <c r="H220" s="19" t="s">
        <v>14</v>
      </c>
      <c r="I220" s="19">
        <v>2947.28</v>
      </c>
      <c r="J220" s="19" t="s">
        <v>5415</v>
      </c>
      <c r="K220" s="19"/>
      <c r="L220" s="49"/>
    </row>
    <row r="221" spans="1:12" ht="17.100000000000001" customHeight="1">
      <c r="A221" s="11">
        <v>220</v>
      </c>
      <c r="B221" s="19" t="s">
        <v>5417</v>
      </c>
      <c r="C221" s="19" t="s">
        <v>5416</v>
      </c>
      <c r="D221" s="19"/>
      <c r="E221" s="19" t="s">
        <v>11</v>
      </c>
      <c r="F221" s="19" t="s">
        <v>95</v>
      </c>
      <c r="G221" s="19" t="s">
        <v>38</v>
      </c>
      <c r="H221" s="19" t="s">
        <v>14</v>
      </c>
      <c r="I221" s="19">
        <v>2947.28</v>
      </c>
      <c r="J221" s="19" t="s">
        <v>5417</v>
      </c>
      <c r="K221" s="19"/>
      <c r="L221" s="49"/>
    </row>
    <row r="222" spans="1:12" ht="17.100000000000001" customHeight="1">
      <c r="A222" s="11">
        <v>221</v>
      </c>
      <c r="B222" s="19" t="s">
        <v>5419</v>
      </c>
      <c r="C222" s="19" t="s">
        <v>5418</v>
      </c>
      <c r="D222" s="19"/>
      <c r="E222" s="19" t="s">
        <v>11</v>
      </c>
      <c r="F222" s="19" t="s">
        <v>95</v>
      </c>
      <c r="G222" s="19" t="s">
        <v>38</v>
      </c>
      <c r="H222" s="19" t="s">
        <v>14</v>
      </c>
      <c r="I222" s="19">
        <v>2947.28</v>
      </c>
      <c r="J222" s="19" t="s">
        <v>5419</v>
      </c>
      <c r="K222" s="19"/>
      <c r="L222" s="49"/>
    </row>
    <row r="223" spans="1:12" ht="17.100000000000001" customHeight="1">
      <c r="A223" s="11">
        <v>222</v>
      </c>
      <c r="B223" s="19" t="s">
        <v>5421</v>
      </c>
      <c r="C223" s="19" t="s">
        <v>5420</v>
      </c>
      <c r="D223" s="19"/>
      <c r="E223" s="19" t="s">
        <v>11</v>
      </c>
      <c r="F223" s="19" t="s">
        <v>95</v>
      </c>
      <c r="G223" s="19" t="s">
        <v>38</v>
      </c>
      <c r="H223" s="19" t="s">
        <v>14</v>
      </c>
      <c r="I223" s="19">
        <v>2947.28</v>
      </c>
      <c r="J223" s="19" t="s">
        <v>5421</v>
      </c>
      <c r="K223" s="19" t="s">
        <v>5422</v>
      </c>
      <c r="L223" s="49"/>
    </row>
    <row r="224" spans="1:12" ht="17.100000000000001" customHeight="1">
      <c r="A224" s="11">
        <v>223</v>
      </c>
      <c r="B224" s="19" t="s">
        <v>1791</v>
      </c>
      <c r="C224" s="19" t="s">
        <v>5423</v>
      </c>
      <c r="D224" s="19"/>
      <c r="E224" s="19" t="s">
        <v>11</v>
      </c>
      <c r="F224" s="19" t="s">
        <v>68</v>
      </c>
      <c r="G224" s="19" t="s">
        <v>38</v>
      </c>
      <c r="H224" s="19" t="s">
        <v>14</v>
      </c>
      <c r="I224" s="19">
        <v>3445.1</v>
      </c>
      <c r="J224" s="19" t="s">
        <v>1791</v>
      </c>
      <c r="K224" s="19" t="s">
        <v>5143</v>
      </c>
      <c r="L224" s="19"/>
    </row>
    <row r="225" spans="1:12" ht="17.100000000000001" customHeight="1">
      <c r="A225" s="11">
        <v>224</v>
      </c>
      <c r="B225" s="11" t="s">
        <v>5425</v>
      </c>
      <c r="C225" s="11" t="s">
        <v>5424</v>
      </c>
      <c r="D225" s="11"/>
      <c r="E225" s="11" t="s">
        <v>11</v>
      </c>
      <c r="F225" s="11" t="s">
        <v>68</v>
      </c>
      <c r="G225" s="11" t="s">
        <v>38</v>
      </c>
      <c r="H225" s="11" t="s">
        <v>14</v>
      </c>
      <c r="I225" s="11">
        <v>2944.62</v>
      </c>
      <c r="J225" s="11" t="s">
        <v>5425</v>
      </c>
      <c r="K225" s="11" t="s">
        <v>5426</v>
      </c>
      <c r="L225" s="52"/>
    </row>
    <row r="226" spans="1:12" ht="17.100000000000001" customHeight="1">
      <c r="A226" s="11">
        <v>225</v>
      </c>
      <c r="B226" s="7" t="s">
        <v>5428</v>
      </c>
      <c r="C226" s="7" t="s">
        <v>5427</v>
      </c>
      <c r="D226" s="7"/>
      <c r="E226" s="7" t="s">
        <v>11</v>
      </c>
      <c r="F226" s="7" t="s">
        <v>1405</v>
      </c>
      <c r="G226" s="7" t="s">
        <v>1404</v>
      </c>
      <c r="H226" s="7" t="s">
        <v>14</v>
      </c>
      <c r="I226" s="7">
        <v>739.89</v>
      </c>
      <c r="J226" s="7" t="s">
        <v>5428</v>
      </c>
      <c r="K226" s="7"/>
      <c r="L226" s="7"/>
    </row>
    <row r="227" spans="1:12" ht="17.100000000000001" customHeight="1">
      <c r="A227" s="11">
        <v>226</v>
      </c>
      <c r="B227" s="7" t="s">
        <v>5430</v>
      </c>
      <c r="C227" s="7" t="s">
        <v>5429</v>
      </c>
      <c r="D227" s="7"/>
      <c r="E227" s="7" t="s">
        <v>11</v>
      </c>
      <c r="F227" s="7" t="s">
        <v>1405</v>
      </c>
      <c r="G227" s="7" t="s">
        <v>1404</v>
      </c>
      <c r="H227" s="7" t="s">
        <v>14</v>
      </c>
      <c r="I227" s="7">
        <v>739.89</v>
      </c>
      <c r="J227" s="7" t="s">
        <v>5430</v>
      </c>
      <c r="K227" s="7"/>
      <c r="L227" s="7"/>
    </row>
    <row r="228" spans="1:12" ht="17.100000000000001" customHeight="1">
      <c r="A228" s="11">
        <v>227</v>
      </c>
      <c r="B228" s="47" t="s">
        <v>1968</v>
      </c>
      <c r="C228" s="47" t="s">
        <v>5431</v>
      </c>
      <c r="D228" s="47"/>
      <c r="E228" s="47" t="s">
        <v>11</v>
      </c>
      <c r="F228" s="47" t="s">
        <v>37</v>
      </c>
      <c r="G228" s="47" t="s">
        <v>38</v>
      </c>
      <c r="H228" s="17" t="s">
        <v>14</v>
      </c>
      <c r="I228" s="47">
        <v>2666.65</v>
      </c>
      <c r="J228" s="47" t="s">
        <v>1968</v>
      </c>
      <c r="K228" s="47" t="s">
        <v>2377</v>
      </c>
      <c r="L228" s="17"/>
    </row>
    <row r="229" spans="1:12" ht="17.100000000000001" customHeight="1">
      <c r="A229" s="11">
        <v>228</v>
      </c>
      <c r="B229" s="47" t="s">
        <v>1933</v>
      </c>
      <c r="C229" s="47" t="s">
        <v>5432</v>
      </c>
      <c r="D229" s="47"/>
      <c r="E229" s="47" t="s">
        <v>11</v>
      </c>
      <c r="F229" s="47" t="s">
        <v>68</v>
      </c>
      <c r="G229" s="47" t="s">
        <v>38</v>
      </c>
      <c r="H229" s="17" t="s">
        <v>14</v>
      </c>
      <c r="I229" s="47">
        <v>3445.1</v>
      </c>
      <c r="J229" s="47" t="s">
        <v>1933</v>
      </c>
      <c r="K229" s="47" t="s">
        <v>2377</v>
      </c>
      <c r="L229" s="17"/>
    </row>
    <row r="230" spans="1:12" ht="17.100000000000001" customHeight="1">
      <c r="A230" s="11">
        <v>229</v>
      </c>
      <c r="B230" s="47" t="s">
        <v>1123</v>
      </c>
      <c r="C230" s="47" t="s">
        <v>5433</v>
      </c>
      <c r="D230" s="47"/>
      <c r="E230" s="47" t="s">
        <v>11</v>
      </c>
      <c r="F230" s="47" t="s">
        <v>68</v>
      </c>
      <c r="G230" s="47" t="s">
        <v>38</v>
      </c>
      <c r="H230" s="17" t="s">
        <v>14</v>
      </c>
      <c r="I230" s="47">
        <v>3445.1</v>
      </c>
      <c r="J230" s="47" t="s">
        <v>1123</v>
      </c>
      <c r="K230" s="47" t="s">
        <v>2377</v>
      </c>
      <c r="L230" s="17"/>
    </row>
    <row r="231" spans="1:12" ht="17.100000000000001" customHeight="1">
      <c r="A231" s="11">
        <v>230</v>
      </c>
      <c r="B231" s="47" t="s">
        <v>5435</v>
      </c>
      <c r="C231" s="47" t="s">
        <v>5434</v>
      </c>
      <c r="D231" s="47"/>
      <c r="E231" s="47" t="s">
        <v>11</v>
      </c>
      <c r="F231" s="47" t="s">
        <v>37</v>
      </c>
      <c r="G231" s="47" t="s">
        <v>38</v>
      </c>
      <c r="H231" s="17" t="s">
        <v>14</v>
      </c>
      <c r="I231" s="47">
        <v>2507</v>
      </c>
      <c r="J231" s="47" t="s">
        <v>5435</v>
      </c>
      <c r="K231" s="47"/>
      <c r="L231" s="17"/>
    </row>
    <row r="232" spans="1:12" ht="17.100000000000001" customHeight="1">
      <c r="A232" s="11">
        <v>231</v>
      </c>
      <c r="B232" s="19" t="s">
        <v>2410</v>
      </c>
      <c r="C232" s="19" t="s">
        <v>5436</v>
      </c>
      <c r="D232" s="19"/>
      <c r="E232" s="19" t="s">
        <v>11</v>
      </c>
      <c r="F232" s="19" t="s">
        <v>95</v>
      </c>
      <c r="G232" s="19" t="s">
        <v>38</v>
      </c>
      <c r="H232" s="19" t="s">
        <v>14</v>
      </c>
      <c r="I232" s="19">
        <v>3448.7</v>
      </c>
      <c r="J232" s="19" t="s">
        <v>2410</v>
      </c>
      <c r="K232" s="19"/>
      <c r="L232" s="19"/>
    </row>
    <row r="233" spans="1:12" ht="17.100000000000001" customHeight="1">
      <c r="A233" s="11">
        <v>232</v>
      </c>
      <c r="B233" s="19" t="s">
        <v>3203</v>
      </c>
      <c r="C233" s="19" t="s">
        <v>5437</v>
      </c>
      <c r="D233" s="19"/>
      <c r="E233" s="19" t="s">
        <v>11</v>
      </c>
      <c r="F233" s="19" t="s">
        <v>95</v>
      </c>
      <c r="G233" s="19" t="s">
        <v>38</v>
      </c>
      <c r="H233" s="19" t="s">
        <v>14</v>
      </c>
      <c r="I233" s="19">
        <v>2947.28</v>
      </c>
      <c r="J233" s="19" t="s">
        <v>3203</v>
      </c>
      <c r="K233" s="19" t="s">
        <v>2377</v>
      </c>
      <c r="L233" s="19"/>
    </row>
    <row r="234" spans="1:12" ht="17.100000000000001" customHeight="1">
      <c r="A234" s="11">
        <v>233</v>
      </c>
      <c r="B234" s="50" t="s">
        <v>5439</v>
      </c>
      <c r="C234" s="50" t="s">
        <v>5438</v>
      </c>
      <c r="D234" s="50"/>
      <c r="E234" s="50" t="s">
        <v>11</v>
      </c>
      <c r="F234" s="50" t="s">
        <v>100</v>
      </c>
      <c r="G234" s="50" t="s">
        <v>38</v>
      </c>
      <c r="H234" s="50" t="s">
        <v>14</v>
      </c>
      <c r="I234" s="51">
        <v>3158.75</v>
      </c>
      <c r="J234" s="50" t="s">
        <v>5439</v>
      </c>
      <c r="K234" s="50"/>
      <c r="L234" s="50"/>
    </row>
    <row r="235" spans="1:12" ht="17.100000000000001" customHeight="1">
      <c r="A235" s="11">
        <v>234</v>
      </c>
      <c r="B235" s="19" t="s">
        <v>5441</v>
      </c>
      <c r="C235" s="19" t="s">
        <v>5440</v>
      </c>
      <c r="D235" s="19"/>
      <c r="E235" s="19" t="s">
        <v>11</v>
      </c>
      <c r="F235" s="19" t="s">
        <v>68</v>
      </c>
      <c r="G235" s="19" t="s">
        <v>38</v>
      </c>
      <c r="H235" s="19" t="s">
        <v>14</v>
      </c>
      <c r="I235" s="19">
        <v>3445.1</v>
      </c>
      <c r="J235" s="19" t="s">
        <v>5441</v>
      </c>
      <c r="K235" s="19" t="s">
        <v>2377</v>
      </c>
      <c r="L235" s="19"/>
    </row>
    <row r="236" spans="1:12" ht="17.100000000000001" customHeight="1">
      <c r="A236" s="11">
        <v>235</v>
      </c>
      <c r="B236" s="19" t="s">
        <v>3344</v>
      </c>
      <c r="C236" s="19" t="s">
        <v>5442</v>
      </c>
      <c r="D236" s="19"/>
      <c r="E236" s="19" t="s">
        <v>11</v>
      </c>
      <c r="F236" s="19" t="s">
        <v>100</v>
      </c>
      <c r="G236" s="19" t="s">
        <v>38</v>
      </c>
      <c r="H236" s="19" t="s">
        <v>14</v>
      </c>
      <c r="I236" s="19">
        <v>3158.75</v>
      </c>
      <c r="J236" s="19" t="s">
        <v>3344</v>
      </c>
      <c r="K236" s="19" t="s">
        <v>2377</v>
      </c>
      <c r="L236" s="19"/>
    </row>
    <row r="237" spans="1:12" ht="17.100000000000001" customHeight="1">
      <c r="A237" s="11">
        <v>236</v>
      </c>
      <c r="B237" s="19" t="s">
        <v>5444</v>
      </c>
      <c r="C237" s="19" t="s">
        <v>5443</v>
      </c>
      <c r="D237" s="19"/>
      <c r="E237" s="19" t="s">
        <v>11</v>
      </c>
      <c r="F237" s="19" t="s">
        <v>37</v>
      </c>
      <c r="G237" s="19" t="s">
        <v>38</v>
      </c>
      <c r="H237" s="19" t="s">
        <v>14</v>
      </c>
      <c r="I237" s="19">
        <v>2507</v>
      </c>
      <c r="J237" s="19" t="s">
        <v>5444</v>
      </c>
      <c r="K237" s="19" t="s">
        <v>5065</v>
      </c>
      <c r="L237" s="19"/>
    </row>
    <row r="238" spans="1:12" ht="17.100000000000001" customHeight="1">
      <c r="A238" s="11">
        <v>237</v>
      </c>
      <c r="B238" s="19" t="s">
        <v>2834</v>
      </c>
      <c r="C238" s="19" t="s">
        <v>5445</v>
      </c>
      <c r="D238" s="19"/>
      <c r="E238" s="19" t="s">
        <v>11</v>
      </c>
      <c r="F238" s="19" t="s">
        <v>71</v>
      </c>
      <c r="G238" s="19" t="s">
        <v>38</v>
      </c>
      <c r="H238" s="19" t="s">
        <v>14</v>
      </c>
      <c r="I238" s="19">
        <v>1555.99</v>
      </c>
      <c r="J238" s="19" t="s">
        <v>2834</v>
      </c>
      <c r="K238" s="19" t="s">
        <v>5446</v>
      </c>
      <c r="L238" s="49"/>
    </row>
    <row r="239" spans="1:12" ht="17.100000000000001" customHeight="1">
      <c r="A239" s="11">
        <v>238</v>
      </c>
      <c r="B239" s="19" t="s">
        <v>5448</v>
      </c>
      <c r="C239" s="19" t="s">
        <v>5447</v>
      </c>
      <c r="D239" s="19"/>
      <c r="E239" s="19" t="s">
        <v>11</v>
      </c>
      <c r="F239" s="19" t="s">
        <v>95</v>
      </c>
      <c r="G239" s="19" t="s">
        <v>38</v>
      </c>
      <c r="H239" s="19" t="s">
        <v>14</v>
      </c>
      <c r="I239" s="19">
        <v>2947.28</v>
      </c>
      <c r="J239" s="19" t="s">
        <v>5448</v>
      </c>
      <c r="K239" s="19"/>
      <c r="L239" s="49"/>
    </row>
    <row r="240" spans="1:12" ht="17.100000000000001" customHeight="1">
      <c r="A240" s="11">
        <v>239</v>
      </c>
      <c r="B240" s="19" t="s">
        <v>1088</v>
      </c>
      <c r="C240" s="19" t="s">
        <v>5449</v>
      </c>
      <c r="D240" s="19"/>
      <c r="E240" s="19" t="s">
        <v>11</v>
      </c>
      <c r="F240" s="19" t="s">
        <v>100</v>
      </c>
      <c r="G240" s="19" t="s">
        <v>38</v>
      </c>
      <c r="H240" s="19" t="s">
        <v>14</v>
      </c>
      <c r="I240" s="19">
        <v>3158.75</v>
      </c>
      <c r="J240" s="19" t="s">
        <v>1088</v>
      </c>
      <c r="K240" s="19" t="s">
        <v>5290</v>
      </c>
      <c r="L240" s="19"/>
    </row>
    <row r="241" spans="1:12" ht="17.100000000000001" customHeight="1">
      <c r="A241" s="11">
        <v>240</v>
      </c>
      <c r="B241" s="21" t="s">
        <v>2018</v>
      </c>
      <c r="C241" s="21" t="s">
        <v>5450</v>
      </c>
      <c r="D241" s="21"/>
      <c r="E241" s="21" t="s">
        <v>11</v>
      </c>
      <c r="F241" s="21" t="s">
        <v>162</v>
      </c>
      <c r="G241" s="21" t="s">
        <v>38</v>
      </c>
      <c r="H241" s="21" t="s">
        <v>14</v>
      </c>
      <c r="I241" s="21">
        <v>2640.05</v>
      </c>
      <c r="J241" s="21" t="s">
        <v>2018</v>
      </c>
      <c r="K241" s="21"/>
      <c r="L241" s="48"/>
    </row>
    <row r="242" spans="1:12" ht="17.100000000000001" customHeight="1">
      <c r="A242" s="11">
        <v>241</v>
      </c>
      <c r="B242" s="19" t="s">
        <v>5452</v>
      </c>
      <c r="C242" s="19" t="s">
        <v>5451</v>
      </c>
      <c r="D242" s="19"/>
      <c r="E242" s="19" t="s">
        <v>11</v>
      </c>
      <c r="F242" s="19" t="s">
        <v>95</v>
      </c>
      <c r="G242" s="19" t="s">
        <v>38</v>
      </c>
      <c r="H242" s="19" t="s">
        <v>14</v>
      </c>
      <c r="I242" s="19">
        <v>2947.28</v>
      </c>
      <c r="J242" s="19" t="s">
        <v>5452</v>
      </c>
      <c r="K242" s="19" t="s">
        <v>2377</v>
      </c>
      <c r="L242" s="49"/>
    </row>
    <row r="243" spans="1:12" ht="17.100000000000001" customHeight="1">
      <c r="A243" s="11">
        <v>242</v>
      </c>
      <c r="B243" s="11" t="s">
        <v>5454</v>
      </c>
      <c r="C243" s="11" t="s">
        <v>5453</v>
      </c>
      <c r="D243" s="11"/>
      <c r="E243" s="11" t="s">
        <v>11</v>
      </c>
      <c r="F243" s="11" t="s">
        <v>100</v>
      </c>
      <c r="G243" s="11" t="s">
        <v>38</v>
      </c>
      <c r="H243" s="11" t="s">
        <v>14</v>
      </c>
      <c r="I243" s="11">
        <v>3158.75</v>
      </c>
      <c r="J243" s="11" t="s">
        <v>5454</v>
      </c>
      <c r="K243" s="11" t="s">
        <v>5012</v>
      </c>
      <c r="L243" s="11"/>
    </row>
    <row r="244" spans="1:12" ht="17.100000000000001" customHeight="1">
      <c r="A244" s="11">
        <v>243</v>
      </c>
      <c r="B244" s="19" t="s">
        <v>5456</v>
      </c>
      <c r="C244" s="19" t="s">
        <v>5455</v>
      </c>
      <c r="D244" s="19"/>
      <c r="E244" s="19" t="s">
        <v>11</v>
      </c>
      <c r="F244" s="19" t="s">
        <v>162</v>
      </c>
      <c r="G244" s="19" t="s">
        <v>38</v>
      </c>
      <c r="H244" s="19" t="s">
        <v>14</v>
      </c>
      <c r="I244" s="19">
        <v>2481.7800000000002</v>
      </c>
      <c r="J244" s="19" t="s">
        <v>5456</v>
      </c>
      <c r="K244" s="19" t="s">
        <v>5011</v>
      </c>
      <c r="L244" s="49"/>
    </row>
    <row r="245" spans="1:12" ht="17.100000000000001" customHeight="1">
      <c r="A245" s="11">
        <v>244</v>
      </c>
      <c r="B245" s="19" t="s">
        <v>5458</v>
      </c>
      <c r="C245" s="19" t="s">
        <v>5457</v>
      </c>
      <c r="D245" s="19"/>
      <c r="E245" s="19" t="s">
        <v>11</v>
      </c>
      <c r="F245" s="19" t="s">
        <v>95</v>
      </c>
      <c r="G245" s="19" t="s">
        <v>38</v>
      </c>
      <c r="H245" s="19" t="s">
        <v>14</v>
      </c>
      <c r="I245" s="19">
        <v>2947.28</v>
      </c>
      <c r="J245" s="19" t="s">
        <v>5458</v>
      </c>
      <c r="K245" s="19" t="s">
        <v>5459</v>
      </c>
      <c r="L245" s="49"/>
    </row>
    <row r="246" spans="1:12" ht="17.100000000000001" customHeight="1">
      <c r="A246" s="11">
        <v>245</v>
      </c>
      <c r="B246" s="19" t="s">
        <v>5461</v>
      </c>
      <c r="C246" s="19" t="s">
        <v>5460</v>
      </c>
      <c r="D246" s="19"/>
      <c r="E246" s="19" t="s">
        <v>11</v>
      </c>
      <c r="F246" s="19" t="s">
        <v>95</v>
      </c>
      <c r="G246" s="19" t="s">
        <v>38</v>
      </c>
      <c r="H246" s="19" t="s">
        <v>14</v>
      </c>
      <c r="I246" s="19">
        <v>2947.28</v>
      </c>
      <c r="J246" s="19" t="s">
        <v>5461</v>
      </c>
      <c r="K246" s="19" t="s">
        <v>5011</v>
      </c>
      <c r="L246" s="49"/>
    </row>
    <row r="247" spans="1:12" ht="17.100000000000001" customHeight="1">
      <c r="A247" s="11">
        <v>246</v>
      </c>
      <c r="B247" s="21" t="s">
        <v>5463</v>
      </c>
      <c r="C247" s="21" t="s">
        <v>5462</v>
      </c>
      <c r="D247" s="21"/>
      <c r="E247" s="21" t="s">
        <v>11</v>
      </c>
      <c r="F247" s="21" t="s">
        <v>169</v>
      </c>
      <c r="G247" s="21" t="s">
        <v>38</v>
      </c>
      <c r="H247" s="42" t="s">
        <v>14</v>
      </c>
      <c r="I247" s="21">
        <v>2465.5300000000002</v>
      </c>
      <c r="J247" s="21" t="s">
        <v>5463</v>
      </c>
      <c r="K247" s="21" t="s">
        <v>5017</v>
      </c>
      <c r="L247" s="42"/>
    </row>
    <row r="248" spans="1:12" ht="17.100000000000001" customHeight="1">
      <c r="A248" s="11">
        <v>247</v>
      </c>
      <c r="B248" s="19" t="s">
        <v>2916</v>
      </c>
      <c r="C248" s="19" t="s">
        <v>5464</v>
      </c>
      <c r="D248" s="19"/>
      <c r="E248" s="19" t="s">
        <v>11</v>
      </c>
      <c r="F248" s="19" t="s">
        <v>100</v>
      </c>
      <c r="G248" s="19" t="s">
        <v>38</v>
      </c>
      <c r="H248" s="19" t="s">
        <v>14</v>
      </c>
      <c r="I248" s="19">
        <v>2640.05</v>
      </c>
      <c r="J248" s="19" t="s">
        <v>2916</v>
      </c>
      <c r="K248" s="19" t="s">
        <v>5012</v>
      </c>
      <c r="L248" s="19"/>
    </row>
    <row r="249" spans="1:12" ht="17.100000000000001" customHeight="1">
      <c r="A249" s="11">
        <v>248</v>
      </c>
      <c r="B249" s="47" t="s">
        <v>1374</v>
      </c>
      <c r="C249" s="47" t="s">
        <v>5465</v>
      </c>
      <c r="D249" s="47"/>
      <c r="E249" s="47" t="s">
        <v>11</v>
      </c>
      <c r="F249" s="47" t="s">
        <v>1380</v>
      </c>
      <c r="G249" s="47" t="s">
        <v>1379</v>
      </c>
      <c r="H249" s="17" t="s">
        <v>14</v>
      </c>
      <c r="I249" s="47">
        <v>44.57</v>
      </c>
      <c r="J249" s="47" t="s">
        <v>1374</v>
      </c>
      <c r="K249" s="11" t="s">
        <v>5133</v>
      </c>
      <c r="L249" s="17"/>
    </row>
    <row r="250" spans="1:12" ht="17.100000000000001" customHeight="1">
      <c r="A250" s="11">
        <v>249</v>
      </c>
      <c r="B250" s="47" t="s">
        <v>647</v>
      </c>
      <c r="C250" s="47" t="s">
        <v>5466</v>
      </c>
      <c r="D250" s="47"/>
      <c r="E250" s="47" t="s">
        <v>11</v>
      </c>
      <c r="F250" s="47" t="s">
        <v>260</v>
      </c>
      <c r="G250" s="47" t="s">
        <v>34</v>
      </c>
      <c r="H250" s="17" t="s">
        <v>14</v>
      </c>
      <c r="I250" s="47">
        <v>60.3</v>
      </c>
      <c r="J250" s="47" t="s">
        <v>647</v>
      </c>
      <c r="K250" s="47"/>
      <c r="L250" s="17"/>
    </row>
    <row r="251" spans="1:12" ht="17.100000000000001" customHeight="1">
      <c r="A251" s="11">
        <v>250</v>
      </c>
      <c r="B251" s="47" t="s">
        <v>5468</v>
      </c>
      <c r="C251" s="47" t="s">
        <v>5467</v>
      </c>
      <c r="D251" s="47"/>
      <c r="E251" s="47" t="s">
        <v>11</v>
      </c>
      <c r="F251" s="47" t="s">
        <v>80</v>
      </c>
      <c r="G251" s="47" t="s">
        <v>81</v>
      </c>
      <c r="H251" s="17" t="s">
        <v>14</v>
      </c>
      <c r="I251" s="47">
        <v>186.25</v>
      </c>
      <c r="J251" s="47" t="s">
        <v>5468</v>
      </c>
      <c r="K251" s="11" t="s">
        <v>5133</v>
      </c>
      <c r="L251" s="17"/>
    </row>
    <row r="252" spans="1:12" ht="17.100000000000001" customHeight="1">
      <c r="A252" s="11">
        <v>251</v>
      </c>
      <c r="B252" s="47" t="s">
        <v>1641</v>
      </c>
      <c r="C252" s="47" t="s">
        <v>5469</v>
      </c>
      <c r="D252" s="47"/>
      <c r="E252" s="47" t="s">
        <v>11</v>
      </c>
      <c r="F252" s="47" t="s">
        <v>80</v>
      </c>
      <c r="G252" s="47" t="s">
        <v>81</v>
      </c>
      <c r="H252" s="17" t="s">
        <v>14</v>
      </c>
      <c r="I252" s="47">
        <v>191.2</v>
      </c>
      <c r="J252" s="47" t="s">
        <v>1641</v>
      </c>
      <c r="K252" s="11" t="s">
        <v>5133</v>
      </c>
      <c r="L252" s="17"/>
    </row>
    <row r="253" spans="1:12" ht="17.100000000000001" customHeight="1">
      <c r="A253" s="11">
        <v>252</v>
      </c>
      <c r="B253" s="47" t="s">
        <v>4279</v>
      </c>
      <c r="C253" s="47" t="s">
        <v>5470</v>
      </c>
      <c r="D253" s="47"/>
      <c r="E253" s="47" t="s">
        <v>11</v>
      </c>
      <c r="F253" s="47" t="s">
        <v>400</v>
      </c>
      <c r="G253" s="47" t="s">
        <v>233</v>
      </c>
      <c r="H253" s="17" t="s">
        <v>14</v>
      </c>
      <c r="I253" s="47">
        <v>387.03</v>
      </c>
      <c r="J253" s="47" t="s">
        <v>4279</v>
      </c>
      <c r="K253" s="47"/>
      <c r="L253" s="17"/>
    </row>
    <row r="254" spans="1:12" ht="17.100000000000001" customHeight="1">
      <c r="A254" s="11">
        <v>253</v>
      </c>
      <c r="B254" s="47" t="s">
        <v>2595</v>
      </c>
      <c r="C254" s="47" t="s">
        <v>5471</v>
      </c>
      <c r="D254" s="47"/>
      <c r="E254" s="47" t="s">
        <v>11</v>
      </c>
      <c r="F254" s="47" t="s">
        <v>80</v>
      </c>
      <c r="G254" s="47" t="s">
        <v>81</v>
      </c>
      <c r="H254" s="17" t="s">
        <v>14</v>
      </c>
      <c r="I254" s="47">
        <v>191.2</v>
      </c>
      <c r="J254" s="47" t="s">
        <v>2595</v>
      </c>
      <c r="K254" s="11" t="s">
        <v>5133</v>
      </c>
      <c r="L254" s="17"/>
    </row>
    <row r="255" spans="1:12" ht="17.100000000000001" customHeight="1">
      <c r="A255" s="11">
        <v>254</v>
      </c>
      <c r="B255" s="47" t="s">
        <v>5473</v>
      </c>
      <c r="C255" s="47" t="s">
        <v>5472</v>
      </c>
      <c r="D255" s="47"/>
      <c r="E255" s="47" t="s">
        <v>11</v>
      </c>
      <c r="F255" s="47" t="s">
        <v>80</v>
      </c>
      <c r="G255" s="47" t="s">
        <v>81</v>
      </c>
      <c r="H255" s="17" t="s">
        <v>14</v>
      </c>
      <c r="I255" s="47">
        <v>191.2</v>
      </c>
      <c r="J255" s="47" t="s">
        <v>5473</v>
      </c>
      <c r="K255" s="11" t="s">
        <v>5133</v>
      </c>
      <c r="L255" s="17"/>
    </row>
    <row r="256" spans="1:12" ht="17.100000000000001" customHeight="1">
      <c r="A256" s="11">
        <v>255</v>
      </c>
      <c r="B256" s="19" t="s">
        <v>1283</v>
      </c>
      <c r="C256" s="19" t="s">
        <v>5474</v>
      </c>
      <c r="D256" s="19"/>
      <c r="E256" s="19" t="s">
        <v>11</v>
      </c>
      <c r="F256" s="19" t="s">
        <v>153</v>
      </c>
      <c r="G256" s="19" t="s">
        <v>38</v>
      </c>
      <c r="H256" s="19" t="s">
        <v>14</v>
      </c>
      <c r="I256" s="19">
        <v>2640.05</v>
      </c>
      <c r="J256" s="19" t="s">
        <v>1283</v>
      </c>
      <c r="K256" s="19" t="s">
        <v>5206</v>
      </c>
      <c r="L256" s="19"/>
    </row>
    <row r="257" spans="1:12" ht="17.100000000000001" customHeight="1">
      <c r="A257" s="11">
        <v>256</v>
      </c>
      <c r="B257" s="11" t="s">
        <v>5476</v>
      </c>
      <c r="C257" s="11" t="s">
        <v>5475</v>
      </c>
      <c r="D257" s="11"/>
      <c r="E257" s="11" t="s">
        <v>11</v>
      </c>
      <c r="F257" s="11" t="s">
        <v>95</v>
      </c>
      <c r="G257" s="11" t="s">
        <v>38</v>
      </c>
      <c r="H257" s="11" t="s">
        <v>14</v>
      </c>
      <c r="I257" s="11">
        <v>2947.28</v>
      </c>
      <c r="J257" s="11" t="s">
        <v>5476</v>
      </c>
      <c r="K257" s="11" t="s">
        <v>2377</v>
      </c>
      <c r="L257" s="11"/>
    </row>
    <row r="258" spans="1:12" ht="17.100000000000001" customHeight="1">
      <c r="A258" s="11">
        <v>257</v>
      </c>
      <c r="B258" s="17" t="s">
        <v>5478</v>
      </c>
      <c r="C258" s="17" t="s">
        <v>5477</v>
      </c>
      <c r="D258" s="17"/>
      <c r="E258" s="54" t="s">
        <v>11</v>
      </c>
      <c r="F258" s="17" t="s">
        <v>100</v>
      </c>
      <c r="G258" s="17" t="s">
        <v>38</v>
      </c>
      <c r="H258" s="17" t="s">
        <v>14</v>
      </c>
      <c r="I258" s="17">
        <v>3158.75</v>
      </c>
      <c r="J258" s="17" t="s">
        <v>5478</v>
      </c>
      <c r="K258" s="17" t="s">
        <v>2377</v>
      </c>
      <c r="L258" s="17"/>
    </row>
    <row r="259" spans="1:12" ht="17.100000000000001" customHeight="1">
      <c r="A259" s="11">
        <v>258</v>
      </c>
      <c r="B259" s="17" t="s">
        <v>1746</v>
      </c>
      <c r="C259" s="17" t="s">
        <v>5479</v>
      </c>
      <c r="D259" s="17"/>
      <c r="E259" s="17" t="s">
        <v>11</v>
      </c>
      <c r="F259" s="17" t="s">
        <v>100</v>
      </c>
      <c r="G259" s="17" t="s">
        <v>38</v>
      </c>
      <c r="H259" s="17" t="s">
        <v>14</v>
      </c>
      <c r="I259" s="17">
        <v>3696.11</v>
      </c>
      <c r="J259" s="17" t="s">
        <v>1746</v>
      </c>
      <c r="K259" s="17" t="s">
        <v>2377</v>
      </c>
      <c r="L259" s="53"/>
    </row>
    <row r="260" spans="1:12" ht="17.100000000000001" customHeight="1">
      <c r="A260" s="11">
        <v>259</v>
      </c>
      <c r="B260" s="17" t="s">
        <v>3338</v>
      </c>
      <c r="C260" s="17" t="s">
        <v>5480</v>
      </c>
      <c r="D260" s="17"/>
      <c r="E260" s="17" t="s">
        <v>11</v>
      </c>
      <c r="F260" s="17" t="s">
        <v>100</v>
      </c>
      <c r="G260" s="17" t="s">
        <v>38</v>
      </c>
      <c r="H260" s="17" t="s">
        <v>14</v>
      </c>
      <c r="I260" s="17">
        <v>3158.75</v>
      </c>
      <c r="J260" s="17" t="s">
        <v>3338</v>
      </c>
      <c r="K260" s="17" t="s">
        <v>2377</v>
      </c>
      <c r="L260" s="53"/>
    </row>
    <row r="261" spans="1:12" ht="17.100000000000001" customHeight="1">
      <c r="A261" s="11">
        <v>260</v>
      </c>
      <c r="B261" s="17" t="s">
        <v>5482</v>
      </c>
      <c r="C261" s="17" t="s">
        <v>5481</v>
      </c>
      <c r="D261" s="17"/>
      <c r="E261" s="17" t="s">
        <v>11</v>
      </c>
      <c r="F261" s="17" t="s">
        <v>100</v>
      </c>
      <c r="G261" s="17" t="s">
        <v>38</v>
      </c>
      <c r="H261" s="17" t="s">
        <v>14</v>
      </c>
      <c r="I261" s="17">
        <v>3158.75</v>
      </c>
      <c r="J261" s="17" t="s">
        <v>5482</v>
      </c>
      <c r="K261" s="17" t="s">
        <v>5143</v>
      </c>
      <c r="L261" s="53"/>
    </row>
    <row r="262" spans="1:12" ht="17.100000000000001" customHeight="1">
      <c r="A262" s="11">
        <v>261</v>
      </c>
      <c r="B262" s="19" t="s">
        <v>5484</v>
      </c>
      <c r="C262" s="19" t="s">
        <v>5483</v>
      </c>
      <c r="D262" s="19"/>
      <c r="E262" s="19" t="s">
        <v>11</v>
      </c>
      <c r="F262" s="19" t="s">
        <v>12</v>
      </c>
      <c r="G262" s="19" t="s">
        <v>13</v>
      </c>
      <c r="H262" s="19" t="s">
        <v>14</v>
      </c>
      <c r="I262" s="19">
        <v>453.46</v>
      </c>
      <c r="J262" s="19" t="s">
        <v>5484</v>
      </c>
      <c r="K262" s="11" t="s">
        <v>2377</v>
      </c>
      <c r="L262" s="19"/>
    </row>
    <row r="263" spans="1:12" ht="17.100000000000001" customHeight="1">
      <c r="A263" s="11">
        <v>262</v>
      </c>
      <c r="B263" s="3" t="s">
        <v>4183</v>
      </c>
      <c r="C263" s="3" t="s">
        <v>5485</v>
      </c>
      <c r="D263" s="3"/>
      <c r="E263" s="45" t="s">
        <v>11</v>
      </c>
      <c r="F263" s="45" t="s">
        <v>100</v>
      </c>
      <c r="G263" s="3" t="s">
        <v>38</v>
      </c>
      <c r="H263" s="45" t="s">
        <v>14</v>
      </c>
      <c r="I263" s="45">
        <v>3158.75</v>
      </c>
      <c r="J263" s="3" t="s">
        <v>4183</v>
      </c>
      <c r="K263" s="3" t="s">
        <v>2377</v>
      </c>
      <c r="L263" s="46"/>
    </row>
    <row r="264" spans="1:12" ht="17.100000000000001" customHeight="1">
      <c r="A264" s="11">
        <v>263</v>
      </c>
      <c r="B264" s="17" t="s">
        <v>5487</v>
      </c>
      <c r="C264" s="17" t="s">
        <v>5486</v>
      </c>
      <c r="D264" s="17"/>
      <c r="E264" s="17" t="s">
        <v>11</v>
      </c>
      <c r="F264" s="17" t="s">
        <v>80</v>
      </c>
      <c r="G264" s="17" t="s">
        <v>81</v>
      </c>
      <c r="H264" s="17" t="s">
        <v>14</v>
      </c>
      <c r="I264" s="17">
        <v>186.25</v>
      </c>
      <c r="J264" s="17" t="s">
        <v>5487</v>
      </c>
      <c r="K264" s="11" t="s">
        <v>5133</v>
      </c>
      <c r="L264" s="55"/>
    </row>
    <row r="265" spans="1:12" ht="17.100000000000001" customHeight="1">
      <c r="A265" s="11">
        <v>264</v>
      </c>
      <c r="B265" s="17" t="s">
        <v>5489</v>
      </c>
      <c r="C265" s="17" t="s">
        <v>5488</v>
      </c>
      <c r="D265" s="17"/>
      <c r="E265" s="17" t="s">
        <v>11</v>
      </c>
      <c r="F265" s="17" t="s">
        <v>80</v>
      </c>
      <c r="G265" s="17" t="s">
        <v>81</v>
      </c>
      <c r="H265" s="17" t="s">
        <v>14</v>
      </c>
      <c r="I265" s="17">
        <v>186.25</v>
      </c>
      <c r="J265" s="17" t="s">
        <v>5489</v>
      </c>
      <c r="K265" s="11" t="s">
        <v>5133</v>
      </c>
      <c r="L265" s="55"/>
    </row>
    <row r="266" spans="1:12" ht="17.100000000000001" customHeight="1">
      <c r="A266" s="11">
        <v>265</v>
      </c>
      <c r="B266" s="19" t="s">
        <v>4610</v>
      </c>
      <c r="C266" s="19" t="s">
        <v>5490</v>
      </c>
      <c r="D266" s="19"/>
      <c r="E266" s="19" t="s">
        <v>11</v>
      </c>
      <c r="F266" s="19" t="s">
        <v>95</v>
      </c>
      <c r="G266" s="19" t="s">
        <v>38</v>
      </c>
      <c r="H266" s="19" t="s">
        <v>14</v>
      </c>
      <c r="I266" s="19">
        <v>2947.28</v>
      </c>
      <c r="J266" s="19" t="s">
        <v>4610</v>
      </c>
      <c r="K266" s="19" t="s">
        <v>2377</v>
      </c>
      <c r="L266" s="49"/>
    </row>
    <row r="267" spans="1:12" ht="17.100000000000001" customHeight="1">
      <c r="A267" s="11">
        <v>266</v>
      </c>
      <c r="B267" s="19" t="s">
        <v>3247</v>
      </c>
      <c r="C267" s="19" t="s">
        <v>5491</v>
      </c>
      <c r="D267" s="19"/>
      <c r="E267" s="19" t="s">
        <v>11</v>
      </c>
      <c r="F267" s="19" t="s">
        <v>95</v>
      </c>
      <c r="G267" s="19" t="s">
        <v>38</v>
      </c>
      <c r="H267" s="19" t="s">
        <v>14</v>
      </c>
      <c r="I267" s="19">
        <v>2947.28</v>
      </c>
      <c r="J267" s="19" t="s">
        <v>3247</v>
      </c>
      <c r="K267" s="19" t="s">
        <v>5011</v>
      </c>
      <c r="L267" s="49"/>
    </row>
    <row r="268" spans="1:12" ht="17.100000000000001" customHeight="1">
      <c r="A268" s="11">
        <v>267</v>
      </c>
      <c r="B268" s="19" t="s">
        <v>5493</v>
      </c>
      <c r="C268" s="19" t="s">
        <v>5492</v>
      </c>
      <c r="D268" s="19"/>
      <c r="E268" s="19" t="s">
        <v>11</v>
      </c>
      <c r="F268" s="19" t="s">
        <v>95</v>
      </c>
      <c r="G268" s="19" t="s">
        <v>38</v>
      </c>
      <c r="H268" s="19" t="s">
        <v>14</v>
      </c>
      <c r="I268" s="19">
        <v>2947.28</v>
      </c>
      <c r="J268" s="19" t="s">
        <v>5493</v>
      </c>
      <c r="K268" s="19" t="s">
        <v>5011</v>
      </c>
      <c r="L268" s="49"/>
    </row>
    <row r="269" spans="1:12" ht="17.100000000000001" customHeight="1">
      <c r="A269" s="11">
        <v>268</v>
      </c>
      <c r="B269" s="19" t="s">
        <v>2647</v>
      </c>
      <c r="C269" s="19" t="s">
        <v>5494</v>
      </c>
      <c r="D269" s="19"/>
      <c r="E269" s="19" t="s">
        <v>11</v>
      </c>
      <c r="F269" s="19" t="s">
        <v>46</v>
      </c>
      <c r="G269" s="19" t="s">
        <v>47</v>
      </c>
      <c r="H269" s="19" t="s">
        <v>14</v>
      </c>
      <c r="I269" s="19">
        <v>92.3</v>
      </c>
      <c r="J269" s="19" t="s">
        <v>2647</v>
      </c>
      <c r="K269" s="16" t="s">
        <v>5094</v>
      </c>
      <c r="L269" s="49"/>
    </row>
    <row r="270" spans="1:12" ht="17.100000000000001" customHeight="1">
      <c r="A270" s="11">
        <v>269</v>
      </c>
      <c r="B270" s="19" t="s">
        <v>1703</v>
      </c>
      <c r="C270" s="19" t="s">
        <v>5495</v>
      </c>
      <c r="D270" s="19"/>
      <c r="E270" s="19" t="s">
        <v>11</v>
      </c>
      <c r="F270" s="19" t="s">
        <v>46</v>
      </c>
      <c r="G270" s="19" t="s">
        <v>47</v>
      </c>
      <c r="H270" s="19" t="s">
        <v>14</v>
      </c>
      <c r="I270" s="19">
        <v>92.3</v>
      </c>
      <c r="J270" s="19" t="s">
        <v>1703</v>
      </c>
      <c r="K270" s="16" t="s">
        <v>5094</v>
      </c>
      <c r="L270" s="49"/>
    </row>
    <row r="271" spans="1:12" ht="17.100000000000001" customHeight="1">
      <c r="A271" s="11">
        <v>270</v>
      </c>
      <c r="B271" s="19" t="s">
        <v>676</v>
      </c>
      <c r="C271" s="19" t="s">
        <v>5496</v>
      </c>
      <c r="D271" s="19"/>
      <c r="E271" s="19" t="s">
        <v>11</v>
      </c>
      <c r="F271" s="19" t="s">
        <v>46</v>
      </c>
      <c r="G271" s="19" t="s">
        <v>47</v>
      </c>
      <c r="H271" s="19" t="s">
        <v>14</v>
      </c>
      <c r="I271" s="19">
        <v>89.92</v>
      </c>
      <c r="J271" s="19" t="s">
        <v>676</v>
      </c>
      <c r="K271" s="16" t="s">
        <v>5094</v>
      </c>
      <c r="L271" s="49"/>
    </row>
    <row r="272" spans="1:12" ht="17.100000000000001" customHeight="1">
      <c r="A272" s="11">
        <v>271</v>
      </c>
      <c r="B272" s="19" t="s">
        <v>5498</v>
      </c>
      <c r="C272" s="19" t="s">
        <v>5497</v>
      </c>
      <c r="D272" s="19" t="s">
        <v>45</v>
      </c>
      <c r="E272" s="19" t="s">
        <v>11</v>
      </c>
      <c r="F272" s="19" t="s">
        <v>46</v>
      </c>
      <c r="G272" s="19" t="s">
        <v>47</v>
      </c>
      <c r="H272" s="19" t="s">
        <v>14</v>
      </c>
      <c r="I272" s="19">
        <v>89.92</v>
      </c>
      <c r="J272" s="19" t="s">
        <v>5498</v>
      </c>
      <c r="K272" s="16" t="s">
        <v>5094</v>
      </c>
      <c r="L272" s="49"/>
    </row>
    <row r="273" spans="1:12" ht="17.100000000000001" customHeight="1">
      <c r="A273" s="11">
        <v>272</v>
      </c>
      <c r="B273" s="19" t="s">
        <v>2635</v>
      </c>
      <c r="C273" s="19" t="s">
        <v>5499</v>
      </c>
      <c r="D273" s="19"/>
      <c r="E273" s="19" t="s">
        <v>11</v>
      </c>
      <c r="F273" s="19" t="s">
        <v>46</v>
      </c>
      <c r="G273" s="19" t="s">
        <v>47</v>
      </c>
      <c r="H273" s="19" t="s">
        <v>14</v>
      </c>
      <c r="I273" s="19">
        <v>92.3</v>
      </c>
      <c r="J273" s="19" t="s">
        <v>2635</v>
      </c>
      <c r="K273" s="16" t="s">
        <v>5094</v>
      </c>
      <c r="L273" s="49"/>
    </row>
    <row r="274" spans="1:12" ht="17.100000000000001" customHeight="1">
      <c r="A274" s="11">
        <v>273</v>
      </c>
      <c r="B274" s="19" t="s">
        <v>2380</v>
      </c>
      <c r="C274" s="19" t="s">
        <v>5500</v>
      </c>
      <c r="D274" s="19"/>
      <c r="E274" s="19" t="s">
        <v>11</v>
      </c>
      <c r="F274" s="19" t="s">
        <v>46</v>
      </c>
      <c r="G274" s="19" t="s">
        <v>47</v>
      </c>
      <c r="H274" s="19" t="s">
        <v>14</v>
      </c>
      <c r="I274" s="19">
        <v>92.3</v>
      </c>
      <c r="J274" s="19" t="s">
        <v>2380</v>
      </c>
      <c r="K274" s="16" t="s">
        <v>5094</v>
      </c>
      <c r="L274" s="49"/>
    </row>
    <row r="275" spans="1:12" ht="17.100000000000001" customHeight="1">
      <c r="A275" s="11">
        <v>274</v>
      </c>
      <c r="B275" s="19" t="s">
        <v>1774</v>
      </c>
      <c r="C275" s="19" t="s">
        <v>5501</v>
      </c>
      <c r="D275" s="19"/>
      <c r="E275" s="19" t="s">
        <v>11</v>
      </c>
      <c r="F275" s="19" t="s">
        <v>46</v>
      </c>
      <c r="G275" s="19" t="s">
        <v>47</v>
      </c>
      <c r="H275" s="19" t="s">
        <v>14</v>
      </c>
      <c r="I275" s="19">
        <v>92.3</v>
      </c>
      <c r="J275" s="19" t="s">
        <v>1774</v>
      </c>
      <c r="K275" s="16" t="s">
        <v>5094</v>
      </c>
      <c r="L275" s="49"/>
    </row>
    <row r="276" spans="1:12" ht="17.100000000000001" customHeight="1">
      <c r="A276" s="11">
        <v>275</v>
      </c>
      <c r="B276" s="19" t="s">
        <v>5503</v>
      </c>
      <c r="C276" s="19" t="s">
        <v>5502</v>
      </c>
      <c r="D276" s="19"/>
      <c r="E276" s="19" t="s">
        <v>11</v>
      </c>
      <c r="F276" s="19" t="s">
        <v>46</v>
      </c>
      <c r="G276" s="19" t="s">
        <v>47</v>
      </c>
      <c r="H276" s="19" t="s">
        <v>14</v>
      </c>
      <c r="I276" s="19">
        <v>89.92</v>
      </c>
      <c r="J276" s="19" t="s">
        <v>5503</v>
      </c>
      <c r="K276" s="16" t="s">
        <v>5094</v>
      </c>
      <c r="L276" s="49"/>
    </row>
    <row r="277" spans="1:12" ht="17.100000000000001" customHeight="1">
      <c r="A277" s="11">
        <v>276</v>
      </c>
      <c r="B277" s="19" t="s">
        <v>5505</v>
      </c>
      <c r="C277" s="19" t="s">
        <v>5504</v>
      </c>
      <c r="D277" s="19"/>
      <c r="E277" s="19" t="s">
        <v>11</v>
      </c>
      <c r="F277" s="19" t="s">
        <v>46</v>
      </c>
      <c r="G277" s="19" t="s">
        <v>47</v>
      </c>
      <c r="H277" s="19" t="s">
        <v>14</v>
      </c>
      <c r="I277" s="19">
        <v>89.92</v>
      </c>
      <c r="J277" s="19" t="s">
        <v>5505</v>
      </c>
      <c r="K277" s="16" t="s">
        <v>5094</v>
      </c>
      <c r="L277" s="49"/>
    </row>
    <row r="278" spans="1:12" ht="17.100000000000001" customHeight="1">
      <c r="A278" s="11">
        <v>277</v>
      </c>
      <c r="B278" s="19" t="s">
        <v>3079</v>
      </c>
      <c r="C278" s="19" t="s">
        <v>5506</v>
      </c>
      <c r="D278" s="19"/>
      <c r="E278" s="19" t="s">
        <v>11</v>
      </c>
      <c r="F278" s="19" t="s">
        <v>12</v>
      </c>
      <c r="G278" s="19" t="s">
        <v>13</v>
      </c>
      <c r="H278" s="19" t="s">
        <v>14</v>
      </c>
      <c r="I278" s="19">
        <v>465.5</v>
      </c>
      <c r="J278" s="19" t="s">
        <v>3079</v>
      </c>
      <c r="K278" s="11" t="s">
        <v>2377</v>
      </c>
      <c r="L278" s="49"/>
    </row>
    <row r="279" spans="1:12" ht="17.100000000000001" customHeight="1">
      <c r="A279" s="11">
        <v>278</v>
      </c>
      <c r="B279" s="19" t="s">
        <v>3378</v>
      </c>
      <c r="C279" s="19" t="s">
        <v>5507</v>
      </c>
      <c r="D279" s="19"/>
      <c r="E279" s="19" t="s">
        <v>11</v>
      </c>
      <c r="F279" s="19" t="s">
        <v>12</v>
      </c>
      <c r="G279" s="19" t="s">
        <v>13</v>
      </c>
      <c r="H279" s="19" t="s">
        <v>14</v>
      </c>
      <c r="I279" s="19">
        <v>453.46</v>
      </c>
      <c r="J279" s="19" t="s">
        <v>3378</v>
      </c>
      <c r="K279" s="11" t="s">
        <v>2377</v>
      </c>
      <c r="L279" s="49"/>
    </row>
    <row r="280" spans="1:12" ht="17.100000000000001" customHeight="1">
      <c r="A280" s="11">
        <v>279</v>
      </c>
      <c r="B280" s="19" t="s">
        <v>4098</v>
      </c>
      <c r="C280" s="19" t="s">
        <v>5508</v>
      </c>
      <c r="D280" s="19"/>
      <c r="E280" s="19" t="s">
        <v>11</v>
      </c>
      <c r="F280" s="19" t="s">
        <v>12</v>
      </c>
      <c r="G280" s="19" t="s">
        <v>13</v>
      </c>
      <c r="H280" s="19" t="s">
        <v>14</v>
      </c>
      <c r="I280" s="19">
        <v>453.46</v>
      </c>
      <c r="J280" s="19" t="s">
        <v>4098</v>
      </c>
      <c r="K280" s="11" t="s">
        <v>2377</v>
      </c>
      <c r="L280" s="49"/>
    </row>
    <row r="281" spans="1:12" ht="17.100000000000001" customHeight="1">
      <c r="A281" s="11">
        <v>280</v>
      </c>
      <c r="B281" s="19" t="s">
        <v>3830</v>
      </c>
      <c r="C281" s="19" t="s">
        <v>5509</v>
      </c>
      <c r="D281" s="19" t="s">
        <v>45</v>
      </c>
      <c r="E281" s="19" t="s">
        <v>11</v>
      </c>
      <c r="F281" s="19" t="s">
        <v>12</v>
      </c>
      <c r="G281" s="19" t="s">
        <v>13</v>
      </c>
      <c r="H281" s="19" t="s">
        <v>14</v>
      </c>
      <c r="I281" s="19">
        <v>453.46</v>
      </c>
      <c r="J281" s="19" t="s">
        <v>3830</v>
      </c>
      <c r="K281" s="11" t="s">
        <v>2377</v>
      </c>
      <c r="L281" s="49"/>
    </row>
    <row r="282" spans="1:12" ht="17.100000000000001" customHeight="1">
      <c r="A282" s="11">
        <v>281</v>
      </c>
      <c r="B282" s="19" t="s">
        <v>5511</v>
      </c>
      <c r="C282" s="19" t="s">
        <v>5510</v>
      </c>
      <c r="D282" s="19"/>
      <c r="E282" s="19" t="s">
        <v>11</v>
      </c>
      <c r="F282" s="19" t="s">
        <v>12</v>
      </c>
      <c r="G282" s="19" t="s">
        <v>13</v>
      </c>
      <c r="H282" s="19" t="s">
        <v>14</v>
      </c>
      <c r="I282" s="19">
        <v>453.46</v>
      </c>
      <c r="J282" s="19" t="s">
        <v>5511</v>
      </c>
      <c r="K282" s="11" t="s">
        <v>2377</v>
      </c>
      <c r="L282" s="49"/>
    </row>
    <row r="283" spans="1:12" ht="17.100000000000001" customHeight="1">
      <c r="A283" s="11">
        <v>282</v>
      </c>
      <c r="B283" s="19" t="s">
        <v>2979</v>
      </c>
      <c r="C283" s="19" t="s">
        <v>5512</v>
      </c>
      <c r="D283" s="19"/>
      <c r="E283" s="19" t="s">
        <v>11</v>
      </c>
      <c r="F283" s="19" t="s">
        <v>29</v>
      </c>
      <c r="G283" s="19" t="s">
        <v>30</v>
      </c>
      <c r="H283" s="19" t="s">
        <v>14</v>
      </c>
      <c r="I283" s="19">
        <v>42.2</v>
      </c>
      <c r="J283" s="19" t="s">
        <v>2979</v>
      </c>
      <c r="K283" s="19" t="s">
        <v>4984</v>
      </c>
      <c r="L283" s="49"/>
    </row>
    <row r="284" spans="1:12" ht="17.100000000000001" customHeight="1">
      <c r="A284" s="11">
        <v>283</v>
      </c>
      <c r="B284" s="19" t="s">
        <v>2989</v>
      </c>
      <c r="C284" s="19" t="s">
        <v>5513</v>
      </c>
      <c r="D284" s="19"/>
      <c r="E284" s="19" t="s">
        <v>11</v>
      </c>
      <c r="F284" s="19" t="s">
        <v>139</v>
      </c>
      <c r="G284" s="19" t="s">
        <v>140</v>
      </c>
      <c r="H284" s="19" t="s">
        <v>14</v>
      </c>
      <c r="I284" s="19">
        <v>151.03</v>
      </c>
      <c r="J284" s="19" t="s">
        <v>2989</v>
      </c>
      <c r="K284" s="11" t="s">
        <v>5133</v>
      </c>
      <c r="L284" s="49"/>
    </row>
    <row r="285" spans="1:12" ht="17.100000000000001" customHeight="1">
      <c r="A285" s="11">
        <v>284</v>
      </c>
      <c r="B285" s="19" t="s">
        <v>5515</v>
      </c>
      <c r="C285" s="19" t="s">
        <v>5514</v>
      </c>
      <c r="D285" s="19"/>
      <c r="E285" s="19" t="s">
        <v>11</v>
      </c>
      <c r="F285" s="19" t="s">
        <v>139</v>
      </c>
      <c r="G285" s="19" t="s">
        <v>140</v>
      </c>
      <c r="H285" s="19" t="s">
        <v>14</v>
      </c>
      <c r="I285" s="19">
        <v>147.12</v>
      </c>
      <c r="J285" s="19" t="s">
        <v>5515</v>
      </c>
      <c r="K285" s="11" t="s">
        <v>5133</v>
      </c>
      <c r="L285" s="49"/>
    </row>
    <row r="286" spans="1:12" ht="17.100000000000001" customHeight="1">
      <c r="A286" s="11">
        <v>285</v>
      </c>
      <c r="B286" s="19" t="s">
        <v>3862</v>
      </c>
      <c r="C286" s="19" t="s">
        <v>5516</v>
      </c>
      <c r="D286" s="19"/>
      <c r="E286" s="19" t="s">
        <v>11</v>
      </c>
      <c r="F286" s="19" t="s">
        <v>139</v>
      </c>
      <c r="G286" s="19" t="s">
        <v>140</v>
      </c>
      <c r="H286" s="19" t="s">
        <v>14</v>
      </c>
      <c r="I286" s="19">
        <v>147.12</v>
      </c>
      <c r="J286" s="19" t="s">
        <v>3862</v>
      </c>
      <c r="K286" s="11" t="s">
        <v>5133</v>
      </c>
      <c r="L286" s="49"/>
    </row>
    <row r="287" spans="1:12" ht="17.100000000000001" customHeight="1">
      <c r="A287" s="11">
        <v>286</v>
      </c>
      <c r="B287" s="19" t="s">
        <v>2242</v>
      </c>
      <c r="C287" s="19" t="s">
        <v>5517</v>
      </c>
      <c r="D287" s="19"/>
      <c r="E287" s="19" t="s">
        <v>11</v>
      </c>
      <c r="F287" s="19" t="s">
        <v>2244</v>
      </c>
      <c r="G287" s="19" t="s">
        <v>144</v>
      </c>
      <c r="H287" s="19" t="s">
        <v>14</v>
      </c>
      <c r="I287" s="19">
        <v>419.33</v>
      </c>
      <c r="J287" s="19" t="s">
        <v>2242</v>
      </c>
      <c r="K287" s="19" t="s">
        <v>5194</v>
      </c>
      <c r="L287" s="49" t="s">
        <v>5010</v>
      </c>
    </row>
    <row r="288" spans="1:12" ht="17.100000000000001" customHeight="1">
      <c r="A288" s="11">
        <v>287</v>
      </c>
      <c r="B288" s="19" t="s">
        <v>5519</v>
      </c>
      <c r="C288" s="19" t="s">
        <v>5518</v>
      </c>
      <c r="D288" s="19"/>
      <c r="E288" s="19" t="s">
        <v>11</v>
      </c>
      <c r="F288" s="19" t="s">
        <v>2244</v>
      </c>
      <c r="G288" s="19" t="s">
        <v>144</v>
      </c>
      <c r="H288" s="19" t="s">
        <v>84</v>
      </c>
      <c r="I288" s="19">
        <v>408.48</v>
      </c>
      <c r="J288" s="19" t="s">
        <v>5519</v>
      </c>
      <c r="K288" s="19" t="s">
        <v>5194</v>
      </c>
      <c r="L288" s="49" t="s">
        <v>5010</v>
      </c>
    </row>
    <row r="289" spans="1:12" ht="17.100000000000001" customHeight="1">
      <c r="A289" s="11">
        <v>288</v>
      </c>
      <c r="B289" s="19" t="s">
        <v>5498</v>
      </c>
      <c r="C289" s="19" t="s">
        <v>5520</v>
      </c>
      <c r="D289" s="19" t="s">
        <v>45</v>
      </c>
      <c r="E289" s="19" t="s">
        <v>11</v>
      </c>
      <c r="F289" s="19" t="s">
        <v>2244</v>
      </c>
      <c r="G289" s="19" t="s">
        <v>144</v>
      </c>
      <c r="H289" s="19" t="s">
        <v>84</v>
      </c>
      <c r="I289" s="19">
        <v>408.48</v>
      </c>
      <c r="J289" s="19" t="s">
        <v>5498</v>
      </c>
      <c r="K289" s="19" t="s">
        <v>5028</v>
      </c>
      <c r="L289" s="49" t="s">
        <v>5010</v>
      </c>
    </row>
    <row r="290" spans="1:12" ht="17.100000000000001" customHeight="1">
      <c r="A290" s="11">
        <v>289</v>
      </c>
      <c r="B290" s="19" t="s">
        <v>5522</v>
      </c>
      <c r="C290" s="19" t="s">
        <v>5521</v>
      </c>
      <c r="D290" s="19"/>
      <c r="E290" s="19" t="s">
        <v>11</v>
      </c>
      <c r="F290" s="19" t="s">
        <v>80</v>
      </c>
      <c r="G290" s="19" t="s">
        <v>81</v>
      </c>
      <c r="H290" s="19" t="s">
        <v>14</v>
      </c>
      <c r="I290" s="19">
        <v>186.25</v>
      </c>
      <c r="J290" s="19" t="s">
        <v>5522</v>
      </c>
      <c r="K290" s="11" t="s">
        <v>5133</v>
      </c>
      <c r="L290" s="49"/>
    </row>
    <row r="291" spans="1:12" ht="17.100000000000001" customHeight="1">
      <c r="A291" s="11">
        <v>290</v>
      </c>
      <c r="B291" s="19" t="s">
        <v>3149</v>
      </c>
      <c r="C291" s="19" t="s">
        <v>5523</v>
      </c>
      <c r="D291" s="19"/>
      <c r="E291" s="19" t="s">
        <v>11</v>
      </c>
      <c r="F291" s="19" t="s">
        <v>80</v>
      </c>
      <c r="G291" s="19" t="s">
        <v>81</v>
      </c>
      <c r="H291" s="19" t="s">
        <v>14</v>
      </c>
      <c r="I291" s="19">
        <v>186.25</v>
      </c>
      <c r="J291" s="19" t="s">
        <v>3149</v>
      </c>
      <c r="K291" s="11" t="s">
        <v>5133</v>
      </c>
      <c r="L291" s="49"/>
    </row>
    <row r="292" spans="1:12" ht="17.100000000000001" customHeight="1">
      <c r="A292" s="11">
        <v>291</v>
      </c>
      <c r="B292" s="19" t="s">
        <v>5525</v>
      </c>
      <c r="C292" s="19" t="s">
        <v>5524</v>
      </c>
      <c r="D292" s="19"/>
      <c r="E292" s="19" t="s">
        <v>11</v>
      </c>
      <c r="F292" s="19" t="s">
        <v>4554</v>
      </c>
      <c r="G292" s="19" t="s">
        <v>4553</v>
      </c>
      <c r="H292" s="19" t="s">
        <v>14</v>
      </c>
      <c r="I292" s="19">
        <v>215.33</v>
      </c>
      <c r="J292" s="19" t="s">
        <v>5525</v>
      </c>
      <c r="K292" s="19" t="s">
        <v>5040</v>
      </c>
      <c r="L292" s="49"/>
    </row>
    <row r="293" spans="1:12" ht="17.100000000000001" customHeight="1">
      <c r="A293" s="11">
        <v>292</v>
      </c>
      <c r="B293" s="19" t="s">
        <v>5527</v>
      </c>
      <c r="C293" s="19" t="s">
        <v>5526</v>
      </c>
      <c r="D293" s="19"/>
      <c r="E293" s="19" t="s">
        <v>11</v>
      </c>
      <c r="F293" s="19" t="s">
        <v>1405</v>
      </c>
      <c r="G293" s="19" t="s">
        <v>1404</v>
      </c>
      <c r="H293" s="19" t="s">
        <v>14</v>
      </c>
      <c r="I293" s="19">
        <v>739.89</v>
      </c>
      <c r="J293" s="19" t="s">
        <v>5527</v>
      </c>
      <c r="K293" s="19" t="s">
        <v>5011</v>
      </c>
      <c r="L293" s="49"/>
    </row>
    <row r="294" spans="1:12" ht="17.100000000000001" customHeight="1">
      <c r="A294" s="11">
        <v>293</v>
      </c>
      <c r="B294" s="19" t="s">
        <v>1878</v>
      </c>
      <c r="C294" s="19" t="s">
        <v>5528</v>
      </c>
      <c r="D294" s="19"/>
      <c r="E294" s="19" t="s">
        <v>11</v>
      </c>
      <c r="F294" s="19" t="s">
        <v>1405</v>
      </c>
      <c r="G294" s="19" t="s">
        <v>1404</v>
      </c>
      <c r="H294" s="19" t="s">
        <v>14</v>
      </c>
      <c r="I294" s="19">
        <v>739.89</v>
      </c>
      <c r="J294" s="19" t="s">
        <v>1878</v>
      </c>
      <c r="K294" s="19" t="s">
        <v>5011</v>
      </c>
      <c r="L294" s="49"/>
    </row>
    <row r="295" spans="1:12" ht="17.100000000000001" customHeight="1">
      <c r="A295" s="11">
        <v>294</v>
      </c>
      <c r="B295" s="19" t="s">
        <v>5530</v>
      </c>
      <c r="C295" s="19" t="s">
        <v>5529</v>
      </c>
      <c r="D295" s="19"/>
      <c r="E295" s="19" t="s">
        <v>11</v>
      </c>
      <c r="F295" s="19" t="s">
        <v>1405</v>
      </c>
      <c r="G295" s="19" t="s">
        <v>1404</v>
      </c>
      <c r="H295" s="19" t="s">
        <v>14</v>
      </c>
      <c r="I295" s="19">
        <v>739.89</v>
      </c>
      <c r="J295" s="19" t="s">
        <v>5530</v>
      </c>
      <c r="K295" s="19" t="s">
        <v>5011</v>
      </c>
      <c r="L295" s="49"/>
    </row>
    <row r="296" spans="1:12" ht="17.100000000000001" customHeight="1">
      <c r="A296" s="11">
        <v>295</v>
      </c>
      <c r="B296" s="19" t="s">
        <v>1399</v>
      </c>
      <c r="C296" s="19" t="s">
        <v>5531</v>
      </c>
      <c r="D296" s="19"/>
      <c r="E296" s="19" t="s">
        <v>11</v>
      </c>
      <c r="F296" s="19" t="s">
        <v>1405</v>
      </c>
      <c r="G296" s="19" t="s">
        <v>1404</v>
      </c>
      <c r="H296" s="19" t="s">
        <v>14</v>
      </c>
      <c r="I296" s="19">
        <v>759.53</v>
      </c>
      <c r="J296" s="19" t="s">
        <v>1399</v>
      </c>
      <c r="K296" s="19" t="s">
        <v>5446</v>
      </c>
      <c r="L296" s="49"/>
    </row>
    <row r="297" spans="1:12" ht="17.100000000000001" customHeight="1">
      <c r="A297" s="11">
        <v>296</v>
      </c>
      <c r="B297" s="19" t="s">
        <v>3357</v>
      </c>
      <c r="C297" s="19" t="s">
        <v>5532</v>
      </c>
      <c r="D297" s="19"/>
      <c r="E297" s="19" t="s">
        <v>11</v>
      </c>
      <c r="F297" s="19" t="s">
        <v>1405</v>
      </c>
      <c r="G297" s="19" t="s">
        <v>1404</v>
      </c>
      <c r="H297" s="19" t="s">
        <v>14</v>
      </c>
      <c r="I297" s="19">
        <v>739.89</v>
      </c>
      <c r="J297" s="19" t="s">
        <v>3357</v>
      </c>
      <c r="K297" s="19" t="s">
        <v>5011</v>
      </c>
      <c r="L297" s="49"/>
    </row>
    <row r="298" spans="1:12" ht="17.100000000000001" customHeight="1">
      <c r="A298" s="11">
        <v>297</v>
      </c>
      <c r="B298" s="19" t="s">
        <v>1645</v>
      </c>
      <c r="C298" s="19" t="s">
        <v>5533</v>
      </c>
      <c r="D298" s="19"/>
      <c r="E298" s="19" t="s">
        <v>11</v>
      </c>
      <c r="F298" s="19" t="s">
        <v>320</v>
      </c>
      <c r="G298" s="19" t="s">
        <v>321</v>
      </c>
      <c r="H298" s="19" t="s">
        <v>14</v>
      </c>
      <c r="I298" s="19">
        <v>342.84</v>
      </c>
      <c r="J298" s="19" t="s">
        <v>1645</v>
      </c>
      <c r="K298" s="19" t="s">
        <v>5009</v>
      </c>
      <c r="L298" s="49" t="s">
        <v>5010</v>
      </c>
    </row>
    <row r="299" spans="1:12" ht="17.100000000000001" customHeight="1">
      <c r="A299" s="11">
        <v>298</v>
      </c>
      <c r="B299" s="19" t="s">
        <v>2788</v>
      </c>
      <c r="C299" s="19" t="s">
        <v>5534</v>
      </c>
      <c r="D299" s="19"/>
      <c r="E299" s="19" t="s">
        <v>11</v>
      </c>
      <c r="F299" s="19" t="s">
        <v>320</v>
      </c>
      <c r="G299" s="19" t="s">
        <v>321</v>
      </c>
      <c r="H299" s="19" t="s">
        <v>14</v>
      </c>
      <c r="I299" s="19">
        <v>342.84</v>
      </c>
      <c r="J299" s="19" t="s">
        <v>2788</v>
      </c>
      <c r="K299" s="19" t="s">
        <v>5011</v>
      </c>
      <c r="L299" s="49"/>
    </row>
    <row r="300" spans="1:12" ht="17.100000000000001" customHeight="1">
      <c r="A300" s="11">
        <v>299</v>
      </c>
      <c r="B300" s="19" t="s">
        <v>1431</v>
      </c>
      <c r="C300" s="19" t="s">
        <v>5535</v>
      </c>
      <c r="D300" s="19"/>
      <c r="E300" s="19" t="s">
        <v>11</v>
      </c>
      <c r="F300" s="19" t="s">
        <v>1437</v>
      </c>
      <c r="G300" s="19" t="s">
        <v>1436</v>
      </c>
      <c r="H300" s="19" t="s">
        <v>14</v>
      </c>
      <c r="I300" s="19">
        <v>79.12</v>
      </c>
      <c r="J300" s="19" t="s">
        <v>1431</v>
      </c>
      <c r="K300" s="19"/>
      <c r="L300" s="49"/>
    </row>
    <row r="301" spans="1:12" ht="17.100000000000001" customHeight="1">
      <c r="A301" s="11">
        <v>300</v>
      </c>
      <c r="B301" s="19" t="s">
        <v>5537</v>
      </c>
      <c r="C301" s="19" t="s">
        <v>5536</v>
      </c>
      <c r="D301" s="19"/>
      <c r="E301" s="19" t="s">
        <v>11</v>
      </c>
      <c r="F301" s="19" t="s">
        <v>162</v>
      </c>
      <c r="G301" s="19" t="s">
        <v>38</v>
      </c>
      <c r="H301" s="19" t="s">
        <v>14</v>
      </c>
      <c r="I301" s="19">
        <v>2481.7800000000002</v>
      </c>
      <c r="J301" s="19" t="s">
        <v>5537</v>
      </c>
      <c r="K301" s="19" t="s">
        <v>2377</v>
      </c>
      <c r="L301" s="49"/>
    </row>
    <row r="302" spans="1:12" ht="17.100000000000001" customHeight="1">
      <c r="A302" s="11">
        <v>301</v>
      </c>
      <c r="B302" s="21" t="s">
        <v>5539</v>
      </c>
      <c r="C302" s="21" t="s">
        <v>5538</v>
      </c>
      <c r="D302" s="21"/>
      <c r="E302" s="21" t="s">
        <v>11</v>
      </c>
      <c r="F302" s="21" t="s">
        <v>71</v>
      </c>
      <c r="G302" s="21" t="s">
        <v>38</v>
      </c>
      <c r="H302" s="21" t="s">
        <v>14</v>
      </c>
      <c r="I302" s="21">
        <v>1428.42</v>
      </c>
      <c r="J302" s="21" t="s">
        <v>5539</v>
      </c>
      <c r="K302" s="21"/>
      <c r="L302" s="48"/>
    </row>
    <row r="303" spans="1:12" ht="17.100000000000001" customHeight="1">
      <c r="A303" s="11">
        <v>302</v>
      </c>
      <c r="B303" s="19" t="s">
        <v>2965</v>
      </c>
      <c r="C303" s="19" t="s">
        <v>5540</v>
      </c>
      <c r="D303" s="19"/>
      <c r="E303" s="19" t="s">
        <v>11</v>
      </c>
      <c r="F303" s="19" t="s">
        <v>95</v>
      </c>
      <c r="G303" s="19" t="s">
        <v>38</v>
      </c>
      <c r="H303" s="19" t="s">
        <v>14</v>
      </c>
      <c r="I303" s="19">
        <v>3448.7</v>
      </c>
      <c r="J303" s="19" t="s">
        <v>2965</v>
      </c>
      <c r="K303" s="19" t="s">
        <v>5065</v>
      </c>
      <c r="L303" s="49" t="s">
        <v>5248</v>
      </c>
    </row>
    <row r="304" spans="1:12" ht="17.100000000000001" customHeight="1">
      <c r="A304" s="11">
        <v>303</v>
      </c>
      <c r="B304" s="19" t="s">
        <v>1871</v>
      </c>
      <c r="C304" s="19" t="s">
        <v>5541</v>
      </c>
      <c r="D304" s="19"/>
      <c r="E304" s="19" t="s">
        <v>11</v>
      </c>
      <c r="F304" s="19" t="s">
        <v>162</v>
      </c>
      <c r="G304" s="19" t="s">
        <v>38</v>
      </c>
      <c r="H304" s="19" t="s">
        <v>14</v>
      </c>
      <c r="I304" s="19">
        <v>2481.7800000000002</v>
      </c>
      <c r="J304" s="19" t="s">
        <v>1871</v>
      </c>
      <c r="K304" s="19" t="s">
        <v>2377</v>
      </c>
      <c r="L304" s="49"/>
    </row>
    <row r="305" spans="1:12" ht="17.100000000000001" customHeight="1">
      <c r="A305" s="11">
        <v>304</v>
      </c>
      <c r="B305" s="19" t="s">
        <v>5543</v>
      </c>
      <c r="C305" s="19" t="s">
        <v>5542</v>
      </c>
      <c r="D305" s="19"/>
      <c r="E305" s="19" t="s">
        <v>11</v>
      </c>
      <c r="F305" s="19" t="s">
        <v>762</v>
      </c>
      <c r="G305" s="19" t="s">
        <v>38</v>
      </c>
      <c r="H305" s="19" t="s">
        <v>14</v>
      </c>
      <c r="I305" s="19">
        <v>1107.8900000000001</v>
      </c>
      <c r="J305" s="19" t="s">
        <v>5543</v>
      </c>
      <c r="K305" s="19"/>
      <c r="L305" s="49"/>
    </row>
    <row r="306" spans="1:12" ht="17.100000000000001" customHeight="1">
      <c r="A306" s="11">
        <v>305</v>
      </c>
      <c r="B306" s="17" t="s">
        <v>559</v>
      </c>
      <c r="C306" s="17" t="s">
        <v>5544</v>
      </c>
      <c r="D306" s="17"/>
      <c r="E306" s="47" t="s">
        <v>11</v>
      </c>
      <c r="F306" s="17" t="s">
        <v>95</v>
      </c>
      <c r="G306" s="17" t="s">
        <v>38</v>
      </c>
      <c r="H306" s="21" t="s">
        <v>14</v>
      </c>
      <c r="I306" s="17">
        <v>2947.28</v>
      </c>
      <c r="J306" s="17" t="s">
        <v>559</v>
      </c>
      <c r="K306" s="17" t="s">
        <v>2377</v>
      </c>
      <c r="L306" s="21"/>
    </row>
    <row r="307" spans="1:12" ht="17.100000000000001" customHeight="1">
      <c r="A307" s="11">
        <v>306</v>
      </c>
      <c r="B307" s="19" t="s">
        <v>5546</v>
      </c>
      <c r="C307" s="19" t="s">
        <v>5545</v>
      </c>
      <c r="D307" s="19"/>
      <c r="E307" s="19" t="s">
        <v>11</v>
      </c>
      <c r="F307" s="19" t="s">
        <v>95</v>
      </c>
      <c r="G307" s="19" t="s">
        <v>38</v>
      </c>
      <c r="H307" s="19" t="s">
        <v>14</v>
      </c>
      <c r="I307" s="19">
        <v>2947.28</v>
      </c>
      <c r="J307" s="19" t="s">
        <v>5546</v>
      </c>
      <c r="K307" s="19" t="s">
        <v>2377</v>
      </c>
      <c r="L307" s="49"/>
    </row>
    <row r="308" spans="1:12" ht="17.100000000000001" customHeight="1">
      <c r="A308" s="11">
        <v>307</v>
      </c>
      <c r="B308" s="16" t="s">
        <v>5548</v>
      </c>
      <c r="C308" s="16" t="s">
        <v>5547</v>
      </c>
      <c r="D308" s="16"/>
      <c r="E308" s="16" t="s">
        <v>11</v>
      </c>
      <c r="F308" s="16" t="s">
        <v>68</v>
      </c>
      <c r="G308" s="16" t="s">
        <v>38</v>
      </c>
      <c r="H308" s="16" t="s">
        <v>14</v>
      </c>
      <c r="I308" s="16">
        <v>2944.62</v>
      </c>
      <c r="J308" s="16" t="s">
        <v>5548</v>
      </c>
      <c r="K308" s="16" t="s">
        <v>5006</v>
      </c>
      <c r="L308" s="11"/>
    </row>
    <row r="309" spans="1:12" ht="17.100000000000001" customHeight="1">
      <c r="A309" s="11">
        <v>308</v>
      </c>
      <c r="B309" s="19" t="s">
        <v>4344</v>
      </c>
      <c r="C309" s="19" t="s">
        <v>5549</v>
      </c>
      <c r="D309" s="19"/>
      <c r="E309" s="19" t="s">
        <v>11</v>
      </c>
      <c r="F309" s="19" t="s">
        <v>71</v>
      </c>
      <c r="G309" s="19" t="s">
        <v>38</v>
      </c>
      <c r="H309" s="19" t="s">
        <v>14</v>
      </c>
      <c r="I309" s="19">
        <v>1428.42</v>
      </c>
      <c r="J309" s="19" t="s">
        <v>4344</v>
      </c>
      <c r="K309" s="19" t="s">
        <v>5011</v>
      </c>
      <c r="L309" s="19"/>
    </row>
    <row r="310" spans="1:12" ht="17.100000000000001" customHeight="1">
      <c r="A310" s="11">
        <v>309</v>
      </c>
      <c r="B310" s="19" t="s">
        <v>4246</v>
      </c>
      <c r="C310" s="19" t="s">
        <v>5550</v>
      </c>
      <c r="D310" s="19"/>
      <c r="E310" s="19" t="s">
        <v>11</v>
      </c>
      <c r="F310" s="19" t="s">
        <v>71</v>
      </c>
      <c r="G310" s="19" t="s">
        <v>38</v>
      </c>
      <c r="H310" s="19" t="s">
        <v>14</v>
      </c>
      <c r="I310" s="19">
        <v>1428.42</v>
      </c>
      <c r="J310" s="19" t="s">
        <v>4246</v>
      </c>
      <c r="K310" s="19" t="s">
        <v>5206</v>
      </c>
      <c r="L310" s="19"/>
    </row>
    <row r="311" spans="1:12" ht="17.100000000000001" customHeight="1">
      <c r="A311" s="11">
        <v>310</v>
      </c>
      <c r="B311" s="19" t="s">
        <v>5552</v>
      </c>
      <c r="C311" s="19" t="s">
        <v>5551</v>
      </c>
      <c r="D311" s="19"/>
      <c r="E311" s="19" t="s">
        <v>11</v>
      </c>
      <c r="F311" s="19" t="s">
        <v>71</v>
      </c>
      <c r="G311" s="19" t="s">
        <v>38</v>
      </c>
      <c r="H311" s="19" t="s">
        <v>14</v>
      </c>
      <c r="I311" s="19">
        <v>1428.42</v>
      </c>
      <c r="J311" s="19" t="s">
        <v>5552</v>
      </c>
      <c r="K311" s="19" t="s">
        <v>5011</v>
      </c>
      <c r="L311" s="19"/>
    </row>
    <row r="312" spans="1:12" ht="17.100000000000001" customHeight="1">
      <c r="A312" s="11">
        <v>311</v>
      </c>
      <c r="B312" s="19" t="s">
        <v>3595</v>
      </c>
      <c r="C312" s="19" t="s">
        <v>5553</v>
      </c>
      <c r="D312" s="19"/>
      <c r="E312" s="19" t="s">
        <v>11</v>
      </c>
      <c r="F312" s="19" t="s">
        <v>410</v>
      </c>
      <c r="G312" s="19" t="s">
        <v>411</v>
      </c>
      <c r="H312" s="19" t="s">
        <v>14</v>
      </c>
      <c r="I312" s="19">
        <v>359.67</v>
      </c>
      <c r="J312" s="19" t="s">
        <v>3595</v>
      </c>
      <c r="K312" s="19"/>
      <c r="L312" s="49"/>
    </row>
    <row r="313" spans="1:12" ht="17.100000000000001" customHeight="1">
      <c r="A313" s="11">
        <v>312</v>
      </c>
      <c r="B313" s="19" t="s">
        <v>3325</v>
      </c>
      <c r="C313" s="19" t="s">
        <v>5554</v>
      </c>
      <c r="D313" s="19"/>
      <c r="E313" s="19" t="s">
        <v>11</v>
      </c>
      <c r="F313" s="19" t="s">
        <v>410</v>
      </c>
      <c r="G313" s="19" t="s">
        <v>411</v>
      </c>
      <c r="H313" s="19" t="s">
        <v>14</v>
      </c>
      <c r="I313" s="19">
        <v>359.67</v>
      </c>
      <c r="J313" s="19" t="s">
        <v>3325</v>
      </c>
      <c r="K313" s="19" t="s">
        <v>5005</v>
      </c>
      <c r="L313" s="49"/>
    </row>
    <row r="314" spans="1:12" ht="17.100000000000001" customHeight="1">
      <c r="A314" s="11">
        <v>313</v>
      </c>
      <c r="B314" s="19" t="s">
        <v>3497</v>
      </c>
      <c r="C314" s="19" t="s">
        <v>5555</v>
      </c>
      <c r="D314" s="19" t="s">
        <v>45</v>
      </c>
      <c r="E314" s="19" t="s">
        <v>11</v>
      </c>
      <c r="F314" s="19" t="s">
        <v>410</v>
      </c>
      <c r="G314" s="19" t="s">
        <v>411</v>
      </c>
      <c r="H314" s="19" t="s">
        <v>14</v>
      </c>
      <c r="I314" s="19">
        <v>359.67</v>
      </c>
      <c r="J314" s="19" t="s">
        <v>3497</v>
      </c>
      <c r="K314" s="19" t="s">
        <v>5000</v>
      </c>
      <c r="L314" s="49"/>
    </row>
    <row r="315" spans="1:12" ht="17.100000000000001" customHeight="1">
      <c r="A315" s="11">
        <v>314</v>
      </c>
      <c r="B315" s="19" t="s">
        <v>5557</v>
      </c>
      <c r="C315" s="19" t="s">
        <v>5556</v>
      </c>
      <c r="D315" s="19" t="s">
        <v>45</v>
      </c>
      <c r="E315" s="19" t="s">
        <v>11</v>
      </c>
      <c r="F315" s="19" t="s">
        <v>410</v>
      </c>
      <c r="G315" s="19" t="s">
        <v>411</v>
      </c>
      <c r="H315" s="19" t="s">
        <v>84</v>
      </c>
      <c r="I315" s="19">
        <v>359.67</v>
      </c>
      <c r="J315" s="19" t="s">
        <v>5557</v>
      </c>
      <c r="K315" s="19"/>
      <c r="L315" s="49"/>
    </row>
    <row r="316" spans="1:12" ht="17.100000000000001" customHeight="1">
      <c r="A316" s="11">
        <v>315</v>
      </c>
      <c r="B316" s="19" t="s">
        <v>5559</v>
      </c>
      <c r="C316" s="19" t="s">
        <v>5558</v>
      </c>
      <c r="D316" s="19"/>
      <c r="E316" s="19" t="s">
        <v>11</v>
      </c>
      <c r="F316" s="19" t="s">
        <v>410</v>
      </c>
      <c r="G316" s="19" t="s">
        <v>411</v>
      </c>
      <c r="H316" s="19" t="s">
        <v>14</v>
      </c>
      <c r="I316" s="19">
        <v>359.67</v>
      </c>
      <c r="J316" s="19" t="s">
        <v>5559</v>
      </c>
      <c r="K316" s="19" t="s">
        <v>5560</v>
      </c>
      <c r="L316" s="49"/>
    </row>
    <row r="317" spans="1:12" ht="17.100000000000001" customHeight="1">
      <c r="A317" s="11">
        <v>316</v>
      </c>
      <c r="B317" s="19" t="s">
        <v>2702</v>
      </c>
      <c r="C317" s="19" t="s">
        <v>5561</v>
      </c>
      <c r="D317" s="19"/>
      <c r="E317" s="19" t="s">
        <v>11</v>
      </c>
      <c r="F317" s="19" t="s">
        <v>611</v>
      </c>
      <c r="G317" s="19" t="s">
        <v>610</v>
      </c>
      <c r="H317" s="19" t="s">
        <v>14</v>
      </c>
      <c r="I317" s="19">
        <v>118.68</v>
      </c>
      <c r="J317" s="19" t="s">
        <v>2702</v>
      </c>
      <c r="K317" s="19" t="s">
        <v>5562</v>
      </c>
      <c r="L317" s="49"/>
    </row>
    <row r="318" spans="1:12" ht="17.100000000000001" customHeight="1">
      <c r="A318" s="11">
        <v>317</v>
      </c>
      <c r="B318" s="19" t="s">
        <v>2642</v>
      </c>
      <c r="C318" s="19" t="s">
        <v>5563</v>
      </c>
      <c r="D318" s="19"/>
      <c r="E318" s="19" t="s">
        <v>11</v>
      </c>
      <c r="F318" s="19" t="s">
        <v>611</v>
      </c>
      <c r="G318" s="19" t="s">
        <v>610</v>
      </c>
      <c r="H318" s="19" t="s">
        <v>14</v>
      </c>
      <c r="I318" s="19">
        <v>118.68</v>
      </c>
      <c r="J318" s="19" t="s">
        <v>2642</v>
      </c>
      <c r="K318" s="19" t="s">
        <v>5564</v>
      </c>
      <c r="L318" s="49"/>
    </row>
    <row r="319" spans="1:12" ht="17.100000000000001" customHeight="1">
      <c r="A319" s="11">
        <v>318</v>
      </c>
      <c r="B319" s="19" t="s">
        <v>963</v>
      </c>
      <c r="C319" s="19" t="s">
        <v>5565</v>
      </c>
      <c r="D319" s="19"/>
      <c r="E319" s="19" t="s">
        <v>11</v>
      </c>
      <c r="F319" s="19" t="s">
        <v>611</v>
      </c>
      <c r="G319" s="19" t="s">
        <v>610</v>
      </c>
      <c r="H319" s="19" t="s">
        <v>14</v>
      </c>
      <c r="I319" s="19">
        <v>115.6</v>
      </c>
      <c r="J319" s="19" t="s">
        <v>963</v>
      </c>
      <c r="K319" s="19" t="s">
        <v>5566</v>
      </c>
      <c r="L319" s="49"/>
    </row>
    <row r="320" spans="1:12" ht="17.100000000000001" customHeight="1">
      <c r="A320" s="11">
        <v>319</v>
      </c>
      <c r="B320" s="19" t="s">
        <v>5568</v>
      </c>
      <c r="C320" s="19" t="s">
        <v>5567</v>
      </c>
      <c r="D320" s="19"/>
      <c r="E320" s="19" t="s">
        <v>11</v>
      </c>
      <c r="F320" s="19" t="s">
        <v>611</v>
      </c>
      <c r="G320" s="19" t="s">
        <v>610</v>
      </c>
      <c r="H320" s="19" t="s">
        <v>14</v>
      </c>
      <c r="I320" s="19">
        <v>115.6</v>
      </c>
      <c r="J320" s="19" t="s">
        <v>5568</v>
      </c>
      <c r="K320" s="19" t="s">
        <v>5569</v>
      </c>
      <c r="L320" s="49"/>
    </row>
    <row r="321" spans="1:12" ht="17.100000000000001" customHeight="1">
      <c r="A321" s="11">
        <v>320</v>
      </c>
      <c r="B321" s="19" t="s">
        <v>5571</v>
      </c>
      <c r="C321" s="19" t="s">
        <v>5570</v>
      </c>
      <c r="D321" s="19"/>
      <c r="E321" s="19" t="s">
        <v>11</v>
      </c>
      <c r="F321" s="19" t="s">
        <v>611</v>
      </c>
      <c r="G321" s="19" t="s">
        <v>610</v>
      </c>
      <c r="H321" s="19" t="s">
        <v>14</v>
      </c>
      <c r="I321" s="19">
        <v>359.67</v>
      </c>
      <c r="J321" s="19" t="s">
        <v>5571</v>
      </c>
      <c r="K321" s="19"/>
      <c r="L321" s="49"/>
    </row>
    <row r="322" spans="1:12" ht="17.100000000000001" customHeight="1">
      <c r="A322" s="11">
        <v>321</v>
      </c>
      <c r="B322" s="19" t="s">
        <v>2996</v>
      </c>
      <c r="C322" s="19" t="s">
        <v>5572</v>
      </c>
      <c r="D322" s="19"/>
      <c r="E322" s="19" t="s">
        <v>11</v>
      </c>
      <c r="F322" s="19" t="s">
        <v>2998</v>
      </c>
      <c r="G322" s="19" t="s">
        <v>189</v>
      </c>
      <c r="H322" s="19" t="s">
        <v>14</v>
      </c>
      <c r="I322" s="19">
        <v>154.28</v>
      </c>
      <c r="J322" s="19" t="s">
        <v>2996</v>
      </c>
      <c r="K322" s="19"/>
      <c r="L322" s="49"/>
    </row>
    <row r="323" spans="1:12" ht="17.100000000000001" customHeight="1">
      <c r="A323" s="11">
        <v>322</v>
      </c>
      <c r="B323" s="19" t="s">
        <v>2192</v>
      </c>
      <c r="C323" s="19" t="s">
        <v>5573</v>
      </c>
      <c r="D323" s="19"/>
      <c r="E323" s="19" t="s">
        <v>11</v>
      </c>
      <c r="F323" s="19" t="s">
        <v>232</v>
      </c>
      <c r="G323" s="19" t="s">
        <v>233</v>
      </c>
      <c r="H323" s="19" t="s">
        <v>14</v>
      </c>
      <c r="I323" s="19">
        <v>272.49</v>
      </c>
      <c r="J323" s="19" t="s">
        <v>2192</v>
      </c>
      <c r="K323" s="19" t="s">
        <v>5011</v>
      </c>
      <c r="L323" s="49"/>
    </row>
    <row r="324" spans="1:12" ht="17.100000000000001" customHeight="1">
      <c r="A324" s="11">
        <v>323</v>
      </c>
      <c r="B324" s="19" t="s">
        <v>4263</v>
      </c>
      <c r="C324" s="19" t="s">
        <v>5574</v>
      </c>
      <c r="D324" s="19"/>
      <c r="E324" s="19" t="s">
        <v>11</v>
      </c>
      <c r="F324" s="19" t="s">
        <v>400</v>
      </c>
      <c r="G324" s="19" t="s">
        <v>233</v>
      </c>
      <c r="H324" s="19" t="s">
        <v>14</v>
      </c>
      <c r="I324" s="19">
        <v>387.03</v>
      </c>
      <c r="J324" s="19" t="s">
        <v>4263</v>
      </c>
      <c r="K324" s="19"/>
      <c r="L324" s="49"/>
    </row>
    <row r="325" spans="1:12" ht="17.100000000000001" customHeight="1">
      <c r="A325" s="11">
        <v>324</v>
      </c>
      <c r="B325" s="19" t="s">
        <v>4560</v>
      </c>
      <c r="C325" s="19" t="s">
        <v>5575</v>
      </c>
      <c r="D325" s="19"/>
      <c r="E325" s="19" t="s">
        <v>11</v>
      </c>
      <c r="F325" s="19" t="s">
        <v>59</v>
      </c>
      <c r="G325" s="19" t="s">
        <v>60</v>
      </c>
      <c r="H325" s="19" t="s">
        <v>14</v>
      </c>
      <c r="I325" s="19">
        <v>89.92</v>
      </c>
      <c r="J325" s="19" t="s">
        <v>4560</v>
      </c>
      <c r="K325" s="19"/>
      <c r="L325" s="49"/>
    </row>
    <row r="326" spans="1:12" ht="17.100000000000001" customHeight="1">
      <c r="A326" s="11">
        <v>325</v>
      </c>
      <c r="B326" s="19" t="s">
        <v>1904</v>
      </c>
      <c r="C326" s="19" t="s">
        <v>5576</v>
      </c>
      <c r="D326" s="19"/>
      <c r="E326" s="19" t="s">
        <v>11</v>
      </c>
      <c r="F326" s="19" t="s">
        <v>59</v>
      </c>
      <c r="G326" s="19" t="s">
        <v>60</v>
      </c>
      <c r="H326" s="19" t="s">
        <v>14</v>
      </c>
      <c r="I326" s="19">
        <v>92.3</v>
      </c>
      <c r="J326" s="19" t="s">
        <v>1904</v>
      </c>
      <c r="K326" s="19"/>
      <c r="L326" s="49"/>
    </row>
    <row r="327" spans="1:12" ht="17.100000000000001" customHeight="1">
      <c r="A327" s="11">
        <v>326</v>
      </c>
      <c r="B327" s="19" t="s">
        <v>3209</v>
      </c>
      <c r="C327" s="19" t="s">
        <v>5577</v>
      </c>
      <c r="D327" s="19"/>
      <c r="E327" s="19" t="s">
        <v>11</v>
      </c>
      <c r="F327" s="19" t="s">
        <v>59</v>
      </c>
      <c r="G327" s="19" t="s">
        <v>60</v>
      </c>
      <c r="H327" s="19" t="s">
        <v>14</v>
      </c>
      <c r="I327" s="19">
        <v>89.92</v>
      </c>
      <c r="J327" s="19" t="s">
        <v>3209</v>
      </c>
      <c r="K327" s="19"/>
      <c r="L327" s="49"/>
    </row>
    <row r="328" spans="1:12" ht="17.100000000000001" customHeight="1">
      <c r="A328" s="11">
        <v>327</v>
      </c>
      <c r="B328" s="19" t="s">
        <v>5557</v>
      </c>
      <c r="C328" s="19" t="s">
        <v>5578</v>
      </c>
      <c r="D328" s="19" t="s">
        <v>45</v>
      </c>
      <c r="E328" s="19" t="s">
        <v>11</v>
      </c>
      <c r="F328" s="19" t="s">
        <v>59</v>
      </c>
      <c r="G328" s="19" t="s">
        <v>60</v>
      </c>
      <c r="H328" s="19" t="s">
        <v>14</v>
      </c>
      <c r="I328" s="19">
        <v>89.92</v>
      </c>
      <c r="J328" s="19" t="s">
        <v>5557</v>
      </c>
      <c r="K328" s="19"/>
      <c r="L328" s="49"/>
    </row>
    <row r="329" spans="1:12" ht="17.100000000000001" customHeight="1">
      <c r="A329" s="11">
        <v>328</v>
      </c>
      <c r="B329" s="19" t="s">
        <v>2329</v>
      </c>
      <c r="C329" s="19" t="s">
        <v>5579</v>
      </c>
      <c r="D329" s="19"/>
      <c r="E329" s="19" t="s">
        <v>11</v>
      </c>
      <c r="F329" s="19" t="s">
        <v>59</v>
      </c>
      <c r="G329" s="19" t="s">
        <v>60</v>
      </c>
      <c r="H329" s="19" t="s">
        <v>14</v>
      </c>
      <c r="I329" s="19">
        <v>92.3</v>
      </c>
      <c r="J329" s="19" t="s">
        <v>2329</v>
      </c>
      <c r="K329" s="19"/>
      <c r="L329" s="49"/>
    </row>
    <row r="330" spans="1:12" ht="17.100000000000001" customHeight="1">
      <c r="A330" s="11">
        <v>329</v>
      </c>
      <c r="B330" s="19" t="s">
        <v>5530</v>
      </c>
      <c r="C330" s="19" t="s">
        <v>5580</v>
      </c>
      <c r="D330" s="19"/>
      <c r="E330" s="19" t="s">
        <v>11</v>
      </c>
      <c r="F330" s="19" t="s">
        <v>59</v>
      </c>
      <c r="G330" s="19" t="s">
        <v>60</v>
      </c>
      <c r="H330" s="19" t="s">
        <v>84</v>
      </c>
      <c r="I330" s="19">
        <v>89.92</v>
      </c>
      <c r="J330" s="19" t="s">
        <v>5530</v>
      </c>
      <c r="K330" s="19"/>
      <c r="L330" s="49"/>
    </row>
    <row r="331" spans="1:12" ht="17.100000000000001" customHeight="1">
      <c r="A331" s="11">
        <v>330</v>
      </c>
      <c r="B331" s="19" t="s">
        <v>3357</v>
      </c>
      <c r="C331" s="19" t="s">
        <v>5581</v>
      </c>
      <c r="D331" s="19"/>
      <c r="E331" s="19" t="s">
        <v>11</v>
      </c>
      <c r="F331" s="19" t="s">
        <v>59</v>
      </c>
      <c r="G331" s="19" t="s">
        <v>60</v>
      </c>
      <c r="H331" s="19" t="s">
        <v>84</v>
      </c>
      <c r="I331" s="19">
        <v>89.92</v>
      </c>
      <c r="J331" s="19" t="s">
        <v>3357</v>
      </c>
      <c r="K331" s="19" t="s">
        <v>5016</v>
      </c>
      <c r="L331" s="49"/>
    </row>
    <row r="332" spans="1:12" ht="17.100000000000001" customHeight="1">
      <c r="A332" s="11">
        <v>331</v>
      </c>
      <c r="B332" s="19" t="s">
        <v>2248</v>
      </c>
      <c r="C332" s="19" t="s">
        <v>5582</v>
      </c>
      <c r="D332" s="19"/>
      <c r="E332" s="19" t="s">
        <v>11</v>
      </c>
      <c r="F332" s="19" t="s">
        <v>2250</v>
      </c>
      <c r="G332" s="19" t="s">
        <v>2249</v>
      </c>
      <c r="H332" s="19" t="s">
        <v>14</v>
      </c>
      <c r="I332" s="19">
        <v>111.11</v>
      </c>
      <c r="J332" s="19" t="s">
        <v>2248</v>
      </c>
      <c r="K332" s="19" t="s">
        <v>5179</v>
      </c>
      <c r="L332" s="49"/>
    </row>
    <row r="333" spans="1:12" ht="17.100000000000001" customHeight="1">
      <c r="A333" s="11">
        <v>332</v>
      </c>
      <c r="B333" s="19" t="s">
        <v>5519</v>
      </c>
      <c r="C333" s="19" t="s">
        <v>5583</v>
      </c>
      <c r="D333" s="19"/>
      <c r="E333" s="19" t="s">
        <v>11</v>
      </c>
      <c r="F333" s="19" t="s">
        <v>2250</v>
      </c>
      <c r="G333" s="19" t="s">
        <v>2249</v>
      </c>
      <c r="H333" s="19" t="s">
        <v>14</v>
      </c>
      <c r="I333" s="19">
        <v>108.24</v>
      </c>
      <c r="J333" s="19" t="s">
        <v>5519</v>
      </c>
      <c r="K333" s="19" t="s">
        <v>5179</v>
      </c>
      <c r="L333" s="49"/>
    </row>
    <row r="334" spans="1:12" ht="17.100000000000001" customHeight="1">
      <c r="A334" s="11">
        <v>333</v>
      </c>
      <c r="B334" s="19" t="s">
        <v>2342</v>
      </c>
      <c r="C334" s="19" t="s">
        <v>5584</v>
      </c>
      <c r="D334" s="19"/>
      <c r="E334" s="19" t="s">
        <v>11</v>
      </c>
      <c r="F334" s="19" t="s">
        <v>41</v>
      </c>
      <c r="G334" s="19" t="s">
        <v>42</v>
      </c>
      <c r="H334" s="19" t="s">
        <v>14</v>
      </c>
      <c r="I334" s="19">
        <v>82.24</v>
      </c>
      <c r="J334" s="19" t="s">
        <v>2342</v>
      </c>
      <c r="K334" s="19" t="s">
        <v>5179</v>
      </c>
      <c r="L334" s="49"/>
    </row>
    <row r="335" spans="1:12" ht="17.100000000000001" customHeight="1">
      <c r="A335" s="11">
        <v>334</v>
      </c>
      <c r="B335" s="19" t="s">
        <v>4567</v>
      </c>
      <c r="C335" s="19" t="s">
        <v>5585</v>
      </c>
      <c r="D335" s="19"/>
      <c r="E335" s="19" t="s">
        <v>11</v>
      </c>
      <c r="F335" s="19" t="s">
        <v>292</v>
      </c>
      <c r="G335" s="19" t="s">
        <v>293</v>
      </c>
      <c r="H335" s="19" t="s">
        <v>14</v>
      </c>
      <c r="I335" s="19">
        <v>485.98</v>
      </c>
      <c r="J335" s="19" t="s">
        <v>4567</v>
      </c>
      <c r="K335" s="19"/>
      <c r="L335" s="49"/>
    </row>
    <row r="336" spans="1:12" ht="17.100000000000001" customHeight="1">
      <c r="A336" s="11">
        <v>335</v>
      </c>
      <c r="B336" s="19" t="s">
        <v>2050</v>
      </c>
      <c r="C336" s="19" t="s">
        <v>5586</v>
      </c>
      <c r="D336" s="19"/>
      <c r="E336" s="19" t="s">
        <v>11</v>
      </c>
      <c r="F336" s="19" t="s">
        <v>2054</v>
      </c>
      <c r="G336" s="19" t="s">
        <v>2053</v>
      </c>
      <c r="H336" s="19" t="s">
        <v>14</v>
      </c>
      <c r="I336" s="19">
        <v>488.42</v>
      </c>
      <c r="J336" s="19" t="s">
        <v>2050</v>
      </c>
      <c r="K336" s="19"/>
      <c r="L336" s="49"/>
    </row>
    <row r="337" spans="1:12" ht="17.100000000000001" customHeight="1">
      <c r="A337" s="11">
        <v>336</v>
      </c>
      <c r="B337" s="19" t="s">
        <v>5588</v>
      </c>
      <c r="C337" s="19" t="s">
        <v>5587</v>
      </c>
      <c r="D337" s="19"/>
      <c r="E337" s="19" t="s">
        <v>11</v>
      </c>
      <c r="F337" s="19" t="s">
        <v>12</v>
      </c>
      <c r="G337" s="19" t="s">
        <v>13</v>
      </c>
      <c r="H337" s="19" t="s">
        <v>14</v>
      </c>
      <c r="I337" s="19">
        <v>465.5</v>
      </c>
      <c r="J337" s="19" t="s">
        <v>5588</v>
      </c>
      <c r="K337" s="11" t="s">
        <v>2377</v>
      </c>
      <c r="L337" s="19"/>
    </row>
    <row r="338" spans="1:12" ht="17.100000000000001" customHeight="1">
      <c r="A338" s="11">
        <v>337</v>
      </c>
      <c r="B338" s="19" t="s">
        <v>2726</v>
      </c>
      <c r="C338" s="19" t="s">
        <v>5589</v>
      </c>
      <c r="D338" s="19"/>
      <c r="E338" s="19" t="s">
        <v>11</v>
      </c>
      <c r="F338" s="19" t="s">
        <v>46</v>
      </c>
      <c r="G338" s="19" t="s">
        <v>47</v>
      </c>
      <c r="H338" s="19" t="s">
        <v>14</v>
      </c>
      <c r="I338" s="19">
        <v>92.3</v>
      </c>
      <c r="J338" s="19" t="s">
        <v>2726</v>
      </c>
      <c r="K338" s="16" t="s">
        <v>5094</v>
      </c>
      <c r="L338" s="19"/>
    </row>
    <row r="339" spans="1:12" ht="17.100000000000001" customHeight="1">
      <c r="A339" s="11">
        <v>338</v>
      </c>
      <c r="B339" s="19" t="s">
        <v>2618</v>
      </c>
      <c r="C339" s="19" t="s">
        <v>5590</v>
      </c>
      <c r="D339" s="19"/>
      <c r="E339" s="19" t="s">
        <v>11</v>
      </c>
      <c r="F339" s="19" t="s">
        <v>46</v>
      </c>
      <c r="G339" s="19" t="s">
        <v>47</v>
      </c>
      <c r="H339" s="19" t="s">
        <v>14</v>
      </c>
      <c r="I339" s="19">
        <v>92.3</v>
      </c>
      <c r="J339" s="19" t="s">
        <v>2618</v>
      </c>
      <c r="K339" s="16" t="s">
        <v>5094</v>
      </c>
      <c r="L339" s="19"/>
    </row>
    <row r="340" spans="1:12" ht="17.100000000000001" customHeight="1">
      <c r="A340" s="11">
        <v>339</v>
      </c>
      <c r="B340" s="19" t="s">
        <v>5592</v>
      </c>
      <c r="C340" s="19" t="s">
        <v>5591</v>
      </c>
      <c r="D340" s="19"/>
      <c r="E340" s="19" t="s">
        <v>11</v>
      </c>
      <c r="F340" s="19" t="s">
        <v>46</v>
      </c>
      <c r="G340" s="19" t="s">
        <v>47</v>
      </c>
      <c r="H340" s="19" t="s">
        <v>14</v>
      </c>
      <c r="I340" s="19">
        <v>89.92</v>
      </c>
      <c r="J340" s="19" t="s">
        <v>5592</v>
      </c>
      <c r="K340" s="16" t="s">
        <v>5094</v>
      </c>
      <c r="L340" s="19"/>
    </row>
    <row r="341" spans="1:12" ht="17.100000000000001" customHeight="1">
      <c r="A341" s="11">
        <v>340</v>
      </c>
      <c r="B341" s="19" t="s">
        <v>5594</v>
      </c>
      <c r="C341" s="19" t="s">
        <v>5593</v>
      </c>
      <c r="D341" s="19"/>
      <c r="E341" s="19" t="s">
        <v>11</v>
      </c>
      <c r="F341" s="19" t="s">
        <v>46</v>
      </c>
      <c r="G341" s="19" t="s">
        <v>47</v>
      </c>
      <c r="H341" s="19" t="s">
        <v>14</v>
      </c>
      <c r="I341" s="19">
        <v>89.92</v>
      </c>
      <c r="J341" s="19" t="s">
        <v>5594</v>
      </c>
      <c r="K341" s="16" t="s">
        <v>5094</v>
      </c>
      <c r="L341" s="19"/>
    </row>
    <row r="342" spans="1:12" ht="17.100000000000001" customHeight="1">
      <c r="A342" s="11">
        <v>341</v>
      </c>
      <c r="B342" s="19" t="s">
        <v>5596</v>
      </c>
      <c r="C342" s="19" t="s">
        <v>5595</v>
      </c>
      <c r="D342" s="19"/>
      <c r="E342" s="19" t="s">
        <v>11</v>
      </c>
      <c r="F342" s="19" t="s">
        <v>46</v>
      </c>
      <c r="G342" s="19" t="s">
        <v>47</v>
      </c>
      <c r="H342" s="19" t="s">
        <v>14</v>
      </c>
      <c r="I342" s="19">
        <v>89.92</v>
      </c>
      <c r="J342" s="19" t="s">
        <v>5596</v>
      </c>
      <c r="K342" s="16" t="s">
        <v>5094</v>
      </c>
      <c r="L342" s="19"/>
    </row>
    <row r="343" spans="1:12" ht="17.100000000000001" customHeight="1">
      <c r="A343" s="11">
        <v>342</v>
      </c>
      <c r="B343" s="19" t="s">
        <v>5598</v>
      </c>
      <c r="C343" s="19" t="s">
        <v>5597</v>
      </c>
      <c r="D343" s="19"/>
      <c r="E343" s="19" t="s">
        <v>11</v>
      </c>
      <c r="F343" s="19" t="s">
        <v>46</v>
      </c>
      <c r="G343" s="19" t="s">
        <v>47</v>
      </c>
      <c r="H343" s="19" t="s">
        <v>14</v>
      </c>
      <c r="I343" s="19">
        <v>89.92</v>
      </c>
      <c r="J343" s="19" t="s">
        <v>5598</v>
      </c>
      <c r="K343" s="16" t="s">
        <v>5094</v>
      </c>
      <c r="L343" s="19"/>
    </row>
    <row r="344" spans="1:12" ht="17.100000000000001" customHeight="1">
      <c r="A344" s="11">
        <v>343</v>
      </c>
      <c r="B344" s="19" t="s">
        <v>5600</v>
      </c>
      <c r="C344" s="19" t="s">
        <v>5599</v>
      </c>
      <c r="D344" s="19"/>
      <c r="E344" s="19" t="s">
        <v>11</v>
      </c>
      <c r="F344" s="19" t="s">
        <v>46</v>
      </c>
      <c r="G344" s="19" t="s">
        <v>47</v>
      </c>
      <c r="H344" s="19" t="s">
        <v>14</v>
      </c>
      <c r="I344" s="19">
        <v>89.92</v>
      </c>
      <c r="J344" s="19" t="s">
        <v>5600</v>
      </c>
      <c r="K344" s="16" t="s">
        <v>5094</v>
      </c>
      <c r="L344" s="19"/>
    </row>
    <row r="345" spans="1:12" ht="17.100000000000001" customHeight="1">
      <c r="A345" s="11">
        <v>344</v>
      </c>
      <c r="B345" s="19" t="s">
        <v>5602</v>
      </c>
      <c r="C345" s="19" t="s">
        <v>5601</v>
      </c>
      <c r="D345" s="19"/>
      <c r="E345" s="19" t="s">
        <v>11</v>
      </c>
      <c r="F345" s="19" t="s">
        <v>46</v>
      </c>
      <c r="G345" s="19" t="s">
        <v>47</v>
      </c>
      <c r="H345" s="19" t="s">
        <v>84</v>
      </c>
      <c r="I345" s="19">
        <v>89.92</v>
      </c>
      <c r="J345" s="19" t="s">
        <v>5602</v>
      </c>
      <c r="K345" s="16" t="s">
        <v>5094</v>
      </c>
      <c r="L345" s="19"/>
    </row>
    <row r="346" spans="1:12" ht="17.100000000000001" customHeight="1">
      <c r="A346" s="11">
        <v>345</v>
      </c>
      <c r="B346" s="19" t="s">
        <v>5604</v>
      </c>
      <c r="C346" s="19" t="s">
        <v>5603</v>
      </c>
      <c r="D346" s="19"/>
      <c r="E346" s="19" t="s">
        <v>11</v>
      </c>
      <c r="F346" s="19" t="s">
        <v>147</v>
      </c>
      <c r="G346" s="19" t="s">
        <v>65</v>
      </c>
      <c r="H346" s="19" t="s">
        <v>14</v>
      </c>
      <c r="I346" s="19">
        <v>916.74</v>
      </c>
      <c r="J346" s="19" t="s">
        <v>5604</v>
      </c>
      <c r="K346" s="19"/>
      <c r="L346" s="19"/>
    </row>
    <row r="347" spans="1:12" ht="17.100000000000001" customHeight="1">
      <c r="A347" s="11">
        <v>346</v>
      </c>
      <c r="B347" s="19" t="s">
        <v>3611</v>
      </c>
      <c r="C347" s="19" t="s">
        <v>5605</v>
      </c>
      <c r="D347" s="19"/>
      <c r="E347" s="19" t="s">
        <v>11</v>
      </c>
      <c r="F347" s="19" t="s">
        <v>95</v>
      </c>
      <c r="G347" s="19" t="s">
        <v>38</v>
      </c>
      <c r="H347" s="19" t="s">
        <v>14</v>
      </c>
      <c r="I347" s="19">
        <v>2947.28</v>
      </c>
      <c r="J347" s="19" t="s">
        <v>3611</v>
      </c>
      <c r="K347" s="19" t="s">
        <v>5011</v>
      </c>
      <c r="L347" s="49"/>
    </row>
    <row r="348" spans="1:12" ht="17.100000000000001" customHeight="1">
      <c r="A348" s="11">
        <v>347</v>
      </c>
      <c r="B348" s="19" t="s">
        <v>5607</v>
      </c>
      <c r="C348" s="19" t="s">
        <v>5606</v>
      </c>
      <c r="D348" s="19"/>
      <c r="E348" s="19" t="s">
        <v>11</v>
      </c>
      <c r="F348" s="19" t="s">
        <v>95</v>
      </c>
      <c r="G348" s="19" t="s">
        <v>38</v>
      </c>
      <c r="H348" s="19" t="s">
        <v>14</v>
      </c>
      <c r="I348" s="19">
        <v>2947.28</v>
      </c>
      <c r="J348" s="19" t="s">
        <v>5607</v>
      </c>
      <c r="K348" s="19" t="s">
        <v>5011</v>
      </c>
      <c r="L348" s="49"/>
    </row>
    <row r="349" spans="1:12" ht="17.100000000000001" customHeight="1">
      <c r="A349" s="11">
        <v>348</v>
      </c>
      <c r="B349" s="19" t="s">
        <v>5609</v>
      </c>
      <c r="C349" s="19" t="s">
        <v>5608</v>
      </c>
      <c r="D349" s="19"/>
      <c r="E349" s="19" t="s">
        <v>11</v>
      </c>
      <c r="F349" s="19" t="s">
        <v>95</v>
      </c>
      <c r="G349" s="19" t="s">
        <v>38</v>
      </c>
      <c r="H349" s="19" t="s">
        <v>14</v>
      </c>
      <c r="I349" s="19">
        <v>2947.28</v>
      </c>
      <c r="J349" s="19" t="s">
        <v>5609</v>
      </c>
      <c r="K349" s="19" t="s">
        <v>5610</v>
      </c>
      <c r="L349" s="49"/>
    </row>
    <row r="350" spans="1:12" ht="17.100000000000001" customHeight="1">
      <c r="A350" s="11">
        <v>349</v>
      </c>
      <c r="B350" s="11" t="s">
        <v>2985</v>
      </c>
      <c r="C350" s="11" t="s">
        <v>5611</v>
      </c>
      <c r="D350" s="11"/>
      <c r="E350" s="21" t="s">
        <v>11</v>
      </c>
      <c r="F350" s="11" t="s">
        <v>100</v>
      </c>
      <c r="G350" s="11" t="s">
        <v>38</v>
      </c>
      <c r="H350" s="11" t="s">
        <v>14</v>
      </c>
      <c r="I350" s="11">
        <v>3696.11</v>
      </c>
      <c r="J350" s="11" t="s">
        <v>2985</v>
      </c>
      <c r="K350" s="11" t="s">
        <v>5065</v>
      </c>
      <c r="L350" s="55"/>
    </row>
    <row r="351" spans="1:12" ht="17.100000000000001" customHeight="1">
      <c r="A351" s="11">
        <v>350</v>
      </c>
      <c r="B351" s="11" t="s">
        <v>1183</v>
      </c>
      <c r="C351" s="11" t="s">
        <v>5612</v>
      </c>
      <c r="D351" s="11"/>
      <c r="E351" s="21" t="s">
        <v>11</v>
      </c>
      <c r="F351" s="11" t="s">
        <v>100</v>
      </c>
      <c r="G351" s="11" t="s">
        <v>38</v>
      </c>
      <c r="H351" s="11" t="s">
        <v>14</v>
      </c>
      <c r="I351" s="11">
        <v>3241.81</v>
      </c>
      <c r="J351" s="11" t="s">
        <v>1183</v>
      </c>
      <c r="K351" s="11" t="s">
        <v>3154</v>
      </c>
      <c r="L351" s="55"/>
    </row>
    <row r="352" spans="1:12" ht="17.100000000000001" customHeight="1">
      <c r="A352" s="11">
        <v>351</v>
      </c>
      <c r="B352" s="19" t="s">
        <v>1016</v>
      </c>
      <c r="C352" s="19" t="s">
        <v>5613</v>
      </c>
      <c r="D352" s="19"/>
      <c r="E352" s="19" t="s">
        <v>11</v>
      </c>
      <c r="F352" s="19" t="s">
        <v>95</v>
      </c>
      <c r="G352" s="19" t="s">
        <v>38</v>
      </c>
      <c r="H352" s="19" t="s">
        <v>14</v>
      </c>
      <c r="I352" s="19">
        <v>2947.28</v>
      </c>
      <c r="J352" s="19" t="s">
        <v>1016</v>
      </c>
      <c r="K352" s="19" t="s">
        <v>5255</v>
      </c>
      <c r="L352" s="19"/>
    </row>
    <row r="353" spans="1:12" ht="17.100000000000001" customHeight="1">
      <c r="A353" s="11">
        <v>352</v>
      </c>
      <c r="B353" s="21" t="s">
        <v>4547</v>
      </c>
      <c r="C353" s="21" t="s">
        <v>5614</v>
      </c>
      <c r="D353" s="21"/>
      <c r="E353" s="21" t="s">
        <v>11</v>
      </c>
      <c r="F353" s="21" t="s">
        <v>4554</v>
      </c>
      <c r="G353" s="21" t="s">
        <v>4553</v>
      </c>
      <c r="H353" s="21" t="s">
        <v>14</v>
      </c>
      <c r="I353" s="21">
        <v>201.76</v>
      </c>
      <c r="J353" s="21" t="s">
        <v>4547</v>
      </c>
      <c r="K353" s="19" t="s">
        <v>5040</v>
      </c>
      <c r="L353" s="48"/>
    </row>
    <row r="354" spans="1:12" ht="17.100000000000001" customHeight="1">
      <c r="A354" s="11">
        <v>353</v>
      </c>
      <c r="B354" s="21" t="s">
        <v>2822</v>
      </c>
      <c r="C354" s="21" t="s">
        <v>5615</v>
      </c>
      <c r="D354" s="21"/>
      <c r="E354" s="21" t="s">
        <v>11</v>
      </c>
      <c r="F354" s="21" t="s">
        <v>410</v>
      </c>
      <c r="G354" s="21" t="s">
        <v>411</v>
      </c>
      <c r="H354" s="21" t="s">
        <v>14</v>
      </c>
      <c r="I354" s="21">
        <v>369.22</v>
      </c>
      <c r="J354" s="21" t="s">
        <v>2822</v>
      </c>
      <c r="K354" s="21" t="s">
        <v>5011</v>
      </c>
      <c r="L354" s="48"/>
    </row>
    <row r="355" spans="1:12" ht="17.100000000000001" customHeight="1">
      <c r="A355" s="11">
        <v>354</v>
      </c>
      <c r="B355" s="21" t="s">
        <v>2751</v>
      </c>
      <c r="C355" s="21" t="s">
        <v>5616</v>
      </c>
      <c r="D355" s="21"/>
      <c r="E355" s="21" t="s">
        <v>11</v>
      </c>
      <c r="F355" s="21" t="s">
        <v>410</v>
      </c>
      <c r="G355" s="21" t="s">
        <v>411</v>
      </c>
      <c r="H355" s="21" t="s">
        <v>14</v>
      </c>
      <c r="I355" s="21">
        <v>359.67</v>
      </c>
      <c r="J355" s="21" t="s">
        <v>2751</v>
      </c>
      <c r="K355" s="21" t="s">
        <v>5446</v>
      </c>
      <c r="L355" s="48"/>
    </row>
    <row r="356" spans="1:12" ht="17.100000000000001" customHeight="1">
      <c r="A356" s="11">
        <v>355</v>
      </c>
      <c r="B356" s="21" t="s">
        <v>3006</v>
      </c>
      <c r="C356" s="21" t="s">
        <v>5617</v>
      </c>
      <c r="D356" s="21"/>
      <c r="E356" s="21" t="s">
        <v>11</v>
      </c>
      <c r="F356" s="21" t="s">
        <v>139</v>
      </c>
      <c r="G356" s="21" t="s">
        <v>140</v>
      </c>
      <c r="H356" s="21" t="s">
        <v>14</v>
      </c>
      <c r="I356" s="21">
        <v>151.03</v>
      </c>
      <c r="J356" s="21" t="s">
        <v>3006</v>
      </c>
      <c r="K356" s="11" t="s">
        <v>5133</v>
      </c>
      <c r="L356" s="48"/>
    </row>
    <row r="357" spans="1:12" ht="17.100000000000001" customHeight="1">
      <c r="A357" s="11">
        <v>356</v>
      </c>
      <c r="B357" s="21" t="s">
        <v>1757</v>
      </c>
      <c r="C357" s="21" t="s">
        <v>5618</v>
      </c>
      <c r="D357" s="21"/>
      <c r="E357" s="21" t="s">
        <v>11</v>
      </c>
      <c r="F357" s="21" t="s">
        <v>1405</v>
      </c>
      <c r="G357" s="21" t="s">
        <v>1404</v>
      </c>
      <c r="H357" s="21" t="s">
        <v>14</v>
      </c>
      <c r="I357" s="21">
        <v>759.53</v>
      </c>
      <c r="J357" s="21" t="s">
        <v>1757</v>
      </c>
      <c r="K357" s="21" t="s">
        <v>5560</v>
      </c>
      <c r="L357" s="48"/>
    </row>
    <row r="358" spans="1:12" ht="17.100000000000001" customHeight="1">
      <c r="A358" s="11">
        <v>357</v>
      </c>
      <c r="B358" s="11" t="s">
        <v>5620</v>
      </c>
      <c r="C358" s="11" t="s">
        <v>5619</v>
      </c>
      <c r="D358" s="11"/>
      <c r="E358" s="11" t="s">
        <v>11</v>
      </c>
      <c r="F358" s="11" t="s">
        <v>95</v>
      </c>
      <c r="G358" s="11" t="s">
        <v>38</v>
      </c>
      <c r="H358" s="11" t="s">
        <v>14</v>
      </c>
      <c r="I358" s="11">
        <v>2947.28</v>
      </c>
      <c r="J358" s="11" t="s">
        <v>5620</v>
      </c>
      <c r="K358" s="11" t="s">
        <v>5621</v>
      </c>
      <c r="L358" s="11"/>
    </row>
    <row r="359" spans="1:12" ht="17.100000000000001" customHeight="1">
      <c r="A359" s="11">
        <v>358</v>
      </c>
      <c r="B359" s="47" t="s">
        <v>3232</v>
      </c>
      <c r="C359" s="47" t="s">
        <v>5622</v>
      </c>
      <c r="D359" s="47"/>
      <c r="E359" s="47" t="s">
        <v>11</v>
      </c>
      <c r="F359" s="47" t="s">
        <v>68</v>
      </c>
      <c r="G359" s="47" t="s">
        <v>38</v>
      </c>
      <c r="H359" s="17" t="s">
        <v>14</v>
      </c>
      <c r="I359" s="47">
        <v>2944.62</v>
      </c>
      <c r="J359" s="47" t="s">
        <v>3232</v>
      </c>
      <c r="K359" s="47" t="s">
        <v>5623</v>
      </c>
      <c r="L359" s="17"/>
    </row>
    <row r="360" spans="1:12" ht="17.100000000000001" customHeight="1">
      <c r="A360" s="11">
        <v>359</v>
      </c>
      <c r="B360" s="17" t="s">
        <v>3641</v>
      </c>
      <c r="C360" s="17" t="s">
        <v>5624</v>
      </c>
      <c r="D360" s="17"/>
      <c r="E360" s="47" t="s">
        <v>11</v>
      </c>
      <c r="F360" s="17" t="s">
        <v>226</v>
      </c>
      <c r="G360" s="17" t="s">
        <v>227</v>
      </c>
      <c r="H360" s="21" t="s">
        <v>14</v>
      </c>
      <c r="I360" s="17">
        <v>1920.08</v>
      </c>
      <c r="J360" s="17" t="s">
        <v>3641</v>
      </c>
      <c r="K360" s="17" t="s">
        <v>2377</v>
      </c>
      <c r="L360" s="21"/>
    </row>
    <row r="361" spans="1:12" ht="17.100000000000001" customHeight="1">
      <c r="A361" s="11">
        <v>360</v>
      </c>
      <c r="B361" s="17" t="s">
        <v>5627</v>
      </c>
      <c r="C361" s="17" t="s">
        <v>5625</v>
      </c>
      <c r="D361" s="17"/>
      <c r="E361" s="47" t="s">
        <v>11</v>
      </c>
      <c r="F361" s="17" t="s">
        <v>5626</v>
      </c>
      <c r="G361" s="17" t="s">
        <v>38</v>
      </c>
      <c r="H361" s="21" t="s">
        <v>14</v>
      </c>
      <c r="I361" s="17">
        <v>2003.01</v>
      </c>
      <c r="J361" s="17" t="s">
        <v>5627</v>
      </c>
      <c r="K361" s="17" t="s">
        <v>2377</v>
      </c>
      <c r="L361" s="21"/>
    </row>
    <row r="362" spans="1:12" ht="17.100000000000001" customHeight="1">
      <c r="A362" s="11">
        <v>361</v>
      </c>
      <c r="B362" s="7" t="s">
        <v>2367</v>
      </c>
      <c r="C362" s="7" t="s">
        <v>5628</v>
      </c>
      <c r="D362" s="7"/>
      <c r="E362" s="7" t="s">
        <v>11</v>
      </c>
      <c r="F362" s="7" t="s">
        <v>71</v>
      </c>
      <c r="G362" s="7" t="s">
        <v>38</v>
      </c>
      <c r="H362" s="7" t="s">
        <v>14</v>
      </c>
      <c r="I362" s="7">
        <v>1555.99</v>
      </c>
      <c r="J362" s="7" t="s">
        <v>2367</v>
      </c>
      <c r="K362" s="7" t="s">
        <v>5206</v>
      </c>
      <c r="L362" s="7"/>
    </row>
    <row r="363" spans="1:12" ht="17.100000000000001" customHeight="1">
      <c r="A363" s="11">
        <v>362</v>
      </c>
      <c r="B363" s="7" t="s">
        <v>4604</v>
      </c>
      <c r="C363" s="7" t="s">
        <v>5629</v>
      </c>
      <c r="D363" s="7"/>
      <c r="E363" s="7" t="s">
        <v>11</v>
      </c>
      <c r="F363" s="7" t="s">
        <v>150</v>
      </c>
      <c r="G363" s="7" t="s">
        <v>38</v>
      </c>
      <c r="H363" s="7" t="s">
        <v>14</v>
      </c>
      <c r="I363" s="7">
        <v>2026.32</v>
      </c>
      <c r="J363" s="7" t="s">
        <v>4604</v>
      </c>
      <c r="K363" s="7" t="s">
        <v>5011</v>
      </c>
      <c r="L363" s="7"/>
    </row>
    <row r="364" spans="1:12" ht="17.100000000000001" customHeight="1">
      <c r="A364" s="11">
        <v>363</v>
      </c>
      <c r="B364" s="7" t="s">
        <v>5631</v>
      </c>
      <c r="C364" s="7" t="s">
        <v>5630</v>
      </c>
      <c r="D364" s="7"/>
      <c r="E364" s="7" t="s">
        <v>11</v>
      </c>
      <c r="F364" s="7" t="s">
        <v>274</v>
      </c>
      <c r="G364" s="7" t="s">
        <v>38</v>
      </c>
      <c r="H364" s="7" t="s">
        <v>14</v>
      </c>
      <c r="I364" s="7">
        <v>1240.8900000000001</v>
      </c>
      <c r="J364" s="7" t="s">
        <v>5631</v>
      </c>
      <c r="K364" s="7"/>
      <c r="L364" s="7"/>
    </row>
    <row r="365" spans="1:12" ht="17.100000000000001" customHeight="1">
      <c r="A365" s="11">
        <v>364</v>
      </c>
      <c r="B365" s="21" t="s">
        <v>1030</v>
      </c>
      <c r="C365" s="21" t="s">
        <v>5632</v>
      </c>
      <c r="D365" s="21"/>
      <c r="E365" s="21" t="s">
        <v>11</v>
      </c>
      <c r="F365" s="21" t="s">
        <v>59</v>
      </c>
      <c r="G365" s="21" t="s">
        <v>60</v>
      </c>
      <c r="H365" s="21" t="s">
        <v>14</v>
      </c>
      <c r="I365" s="21">
        <v>89.92</v>
      </c>
      <c r="J365" s="21" t="s">
        <v>1030</v>
      </c>
      <c r="K365" s="21"/>
      <c r="L365" s="48"/>
    </row>
    <row r="366" spans="1:12" ht="17.100000000000001" customHeight="1">
      <c r="A366" s="11">
        <v>365</v>
      </c>
      <c r="B366" s="21" t="s">
        <v>5634</v>
      </c>
      <c r="C366" s="21" t="s">
        <v>5633</v>
      </c>
      <c r="D366" s="21"/>
      <c r="E366" s="21" t="s">
        <v>11</v>
      </c>
      <c r="F366" s="21" t="s">
        <v>41</v>
      </c>
      <c r="G366" s="21" t="s">
        <v>42</v>
      </c>
      <c r="H366" s="42" t="s">
        <v>14</v>
      </c>
      <c r="I366" s="21">
        <v>80.12</v>
      </c>
      <c r="J366" s="21" t="s">
        <v>5634</v>
      </c>
      <c r="K366" s="19" t="s">
        <v>5179</v>
      </c>
      <c r="L366" s="42"/>
    </row>
    <row r="367" spans="1:12" ht="17.100000000000001" customHeight="1">
      <c r="A367" s="11">
        <v>366</v>
      </c>
      <c r="B367" s="21" t="s">
        <v>5636</v>
      </c>
      <c r="C367" s="21" t="s">
        <v>5635</v>
      </c>
      <c r="D367" s="21"/>
      <c r="E367" s="21" t="s">
        <v>11</v>
      </c>
      <c r="F367" s="21" t="s">
        <v>139</v>
      </c>
      <c r="G367" s="21" t="s">
        <v>140</v>
      </c>
      <c r="H367" s="42" t="s">
        <v>14</v>
      </c>
      <c r="I367" s="21">
        <v>147.12</v>
      </c>
      <c r="J367" s="21" t="s">
        <v>5636</v>
      </c>
      <c r="K367" s="11" t="s">
        <v>5133</v>
      </c>
      <c r="L367" s="42"/>
    </row>
    <row r="368" spans="1:12" ht="17.100000000000001" customHeight="1">
      <c r="A368" s="11">
        <v>367</v>
      </c>
      <c r="B368" s="7" t="s">
        <v>5638</v>
      </c>
      <c r="C368" s="7" t="s">
        <v>5637</v>
      </c>
      <c r="D368" s="7"/>
      <c r="E368" s="7" t="s">
        <v>11</v>
      </c>
      <c r="F368" s="7" t="s">
        <v>274</v>
      </c>
      <c r="G368" s="7" t="s">
        <v>38</v>
      </c>
      <c r="H368" s="7" t="s">
        <v>14</v>
      </c>
      <c r="I368" s="7">
        <v>1232.9100000000001</v>
      </c>
      <c r="J368" s="7" t="s">
        <v>5638</v>
      </c>
      <c r="K368" s="7"/>
      <c r="L368" s="7"/>
    </row>
    <row r="369" spans="1:12" ht="17.100000000000001" customHeight="1">
      <c r="A369" s="11">
        <v>368</v>
      </c>
      <c r="B369" s="7" t="s">
        <v>5640</v>
      </c>
      <c r="C369" s="7" t="s">
        <v>5639</v>
      </c>
      <c r="D369" s="7"/>
      <c r="E369" s="7" t="s">
        <v>11</v>
      </c>
      <c r="F369" s="7" t="s">
        <v>100</v>
      </c>
      <c r="G369" s="7" t="s">
        <v>38</v>
      </c>
      <c r="H369" s="7" t="s">
        <v>14</v>
      </c>
      <c r="I369" s="7">
        <v>3158.75</v>
      </c>
      <c r="J369" s="7" t="s">
        <v>5640</v>
      </c>
      <c r="K369" s="7" t="s">
        <v>2377</v>
      </c>
      <c r="L369" s="7"/>
    </row>
    <row r="370" spans="1:12" ht="17.100000000000001" customHeight="1">
      <c r="A370" s="11">
        <v>369</v>
      </c>
      <c r="B370" s="19" t="s">
        <v>5642</v>
      </c>
      <c r="C370" s="19" t="s">
        <v>5641</v>
      </c>
      <c r="D370" s="19" t="s">
        <v>45</v>
      </c>
      <c r="E370" s="19" t="s">
        <v>11</v>
      </c>
      <c r="F370" s="19" t="s">
        <v>95</v>
      </c>
      <c r="G370" s="19" t="s">
        <v>38</v>
      </c>
      <c r="H370" s="19" t="s">
        <v>14</v>
      </c>
      <c r="I370" s="19">
        <v>2947.28</v>
      </c>
      <c r="J370" s="19" t="s">
        <v>5642</v>
      </c>
      <c r="K370" s="19" t="s">
        <v>2377</v>
      </c>
      <c r="L370" s="19"/>
    </row>
    <row r="371" spans="1:12" ht="17.100000000000001" customHeight="1">
      <c r="A371" s="11">
        <v>370</v>
      </c>
      <c r="B371" s="19" t="s">
        <v>5644</v>
      </c>
      <c r="C371" s="19" t="s">
        <v>5643</v>
      </c>
      <c r="D371" s="19"/>
      <c r="E371" s="19" t="s">
        <v>11</v>
      </c>
      <c r="F371" s="19" t="s">
        <v>71</v>
      </c>
      <c r="G371" s="19" t="s">
        <v>38</v>
      </c>
      <c r="H371" s="19" t="s">
        <v>14</v>
      </c>
      <c r="I371" s="19">
        <v>1428.42</v>
      </c>
      <c r="J371" s="19" t="s">
        <v>5644</v>
      </c>
      <c r="K371" s="19" t="s">
        <v>5206</v>
      </c>
      <c r="L371" s="19"/>
    </row>
    <row r="372" spans="1:12" ht="17.100000000000001" customHeight="1">
      <c r="A372" s="11">
        <v>371</v>
      </c>
      <c r="B372" s="11" t="s">
        <v>3084</v>
      </c>
      <c r="C372" s="11" t="s">
        <v>5645</v>
      </c>
      <c r="D372" s="11"/>
      <c r="E372" s="11" t="s">
        <v>11</v>
      </c>
      <c r="F372" s="11" t="s">
        <v>100</v>
      </c>
      <c r="G372" s="11" t="s">
        <v>38</v>
      </c>
      <c r="H372" s="11" t="s">
        <v>14</v>
      </c>
      <c r="I372" s="11">
        <v>3696.11</v>
      </c>
      <c r="J372" s="11" t="s">
        <v>3084</v>
      </c>
      <c r="K372" s="11" t="s">
        <v>2377</v>
      </c>
      <c r="L372" s="11"/>
    </row>
    <row r="373" spans="1:12" ht="17.100000000000001" customHeight="1">
      <c r="A373" s="11">
        <v>372</v>
      </c>
      <c r="B373" s="11" t="s">
        <v>3011</v>
      </c>
      <c r="C373" s="11" t="s">
        <v>5646</v>
      </c>
      <c r="D373" s="11"/>
      <c r="E373" s="11" t="s">
        <v>11</v>
      </c>
      <c r="F373" s="11" t="s">
        <v>37</v>
      </c>
      <c r="G373" s="11" t="s">
        <v>38</v>
      </c>
      <c r="H373" s="11" t="s">
        <v>14</v>
      </c>
      <c r="I373" s="11">
        <v>2806.3</v>
      </c>
      <c r="J373" s="11" t="s">
        <v>3011</v>
      </c>
      <c r="K373" s="11" t="s">
        <v>5011</v>
      </c>
      <c r="L373" s="11"/>
    </row>
    <row r="374" spans="1:12" ht="17.100000000000001" customHeight="1">
      <c r="A374" s="11">
        <v>373</v>
      </c>
      <c r="B374" s="11" t="s">
        <v>2846</v>
      </c>
      <c r="C374" s="11" t="s">
        <v>5647</v>
      </c>
      <c r="D374" s="11"/>
      <c r="E374" s="11" t="s">
        <v>11</v>
      </c>
      <c r="F374" s="11" t="s">
        <v>150</v>
      </c>
      <c r="G374" s="11" t="s">
        <v>38</v>
      </c>
      <c r="H374" s="11" t="s">
        <v>14</v>
      </c>
      <c r="I374" s="11">
        <v>2307.61</v>
      </c>
      <c r="J374" s="11" t="s">
        <v>2846</v>
      </c>
      <c r="K374" s="11"/>
      <c r="L374" s="11"/>
    </row>
    <row r="375" spans="1:12" ht="17.100000000000001" customHeight="1">
      <c r="A375" s="11">
        <v>374</v>
      </c>
      <c r="B375" s="11" t="s">
        <v>2187</v>
      </c>
      <c r="C375" s="11" t="s">
        <v>5648</v>
      </c>
      <c r="D375" s="11"/>
      <c r="E375" s="11" t="s">
        <v>11</v>
      </c>
      <c r="F375" s="11" t="s">
        <v>100</v>
      </c>
      <c r="G375" s="11" t="s">
        <v>38</v>
      </c>
      <c r="H375" s="11" t="s">
        <v>14</v>
      </c>
      <c r="I375" s="11">
        <v>3696.11</v>
      </c>
      <c r="J375" s="11" t="s">
        <v>2187</v>
      </c>
      <c r="K375" s="11" t="s">
        <v>2377</v>
      </c>
      <c r="L375" s="11"/>
    </row>
    <row r="376" spans="1:12" ht="17.100000000000001" customHeight="1">
      <c r="A376" s="11">
        <v>375</v>
      </c>
      <c r="B376" s="11" t="s">
        <v>1272</v>
      </c>
      <c r="C376" s="11" t="s">
        <v>5649</v>
      </c>
      <c r="D376" s="11"/>
      <c r="E376" s="11" t="s">
        <v>11</v>
      </c>
      <c r="F376" s="11" t="s">
        <v>37</v>
      </c>
      <c r="G376" s="11" t="s">
        <v>38</v>
      </c>
      <c r="H376" s="11" t="s">
        <v>14</v>
      </c>
      <c r="I376" s="11">
        <v>2806.3</v>
      </c>
      <c r="J376" s="11" t="s">
        <v>1272</v>
      </c>
      <c r="K376" s="11"/>
      <c r="L376" s="11"/>
    </row>
    <row r="377" spans="1:12" ht="17.100000000000001" customHeight="1">
      <c r="A377" s="11">
        <v>376</v>
      </c>
      <c r="B377" s="11" t="s">
        <v>930</v>
      </c>
      <c r="C377" s="11" t="s">
        <v>5650</v>
      </c>
      <c r="D377" s="11"/>
      <c r="E377" s="11" t="s">
        <v>11</v>
      </c>
      <c r="F377" s="11" t="s">
        <v>100</v>
      </c>
      <c r="G377" s="11" t="s">
        <v>38</v>
      </c>
      <c r="H377" s="11" t="s">
        <v>14</v>
      </c>
      <c r="I377" s="11">
        <v>3158.75</v>
      </c>
      <c r="J377" s="11" t="s">
        <v>930</v>
      </c>
      <c r="K377" s="11" t="s">
        <v>5011</v>
      </c>
      <c r="L377" s="11"/>
    </row>
    <row r="378" spans="1:12" ht="17.100000000000001" customHeight="1">
      <c r="A378" s="11">
        <v>377</v>
      </c>
      <c r="B378" s="11" t="s">
        <v>5652</v>
      </c>
      <c r="C378" s="11" t="s">
        <v>5651</v>
      </c>
      <c r="D378" s="11"/>
      <c r="E378" s="21" t="s">
        <v>11</v>
      </c>
      <c r="F378" s="11" t="s">
        <v>33</v>
      </c>
      <c r="G378" s="11" t="s">
        <v>34</v>
      </c>
      <c r="H378" s="11" t="s">
        <v>14</v>
      </c>
      <c r="I378" s="11">
        <v>72.39</v>
      </c>
      <c r="J378" s="11" t="s">
        <v>5652</v>
      </c>
      <c r="K378" s="11"/>
      <c r="L378" s="9"/>
    </row>
    <row r="379" spans="1:12" ht="17.100000000000001" customHeight="1">
      <c r="A379" s="11">
        <v>378</v>
      </c>
      <c r="B379" s="21" t="s">
        <v>4132</v>
      </c>
      <c r="C379" s="21" t="s">
        <v>5653</v>
      </c>
      <c r="D379" s="21"/>
      <c r="E379" s="21" t="s">
        <v>11</v>
      </c>
      <c r="F379" s="21" t="s">
        <v>46</v>
      </c>
      <c r="G379" s="21" t="s">
        <v>47</v>
      </c>
      <c r="H379" s="21" t="s">
        <v>14</v>
      </c>
      <c r="I379" s="21">
        <v>89.92</v>
      </c>
      <c r="J379" s="21" t="s">
        <v>4132</v>
      </c>
      <c r="K379" s="16" t="s">
        <v>5094</v>
      </c>
      <c r="L379" s="56"/>
    </row>
    <row r="380" spans="1:12" ht="17.100000000000001" customHeight="1">
      <c r="A380" s="11">
        <v>379</v>
      </c>
      <c r="B380" s="21" t="s">
        <v>1450</v>
      </c>
      <c r="C380" s="21" t="s">
        <v>5654</v>
      </c>
      <c r="D380" s="21"/>
      <c r="E380" s="21" t="s">
        <v>11</v>
      </c>
      <c r="F380" s="21" t="s">
        <v>922</v>
      </c>
      <c r="G380" s="21" t="s">
        <v>921</v>
      </c>
      <c r="H380" s="21" t="s">
        <v>14</v>
      </c>
      <c r="I380" s="21">
        <v>296.38</v>
      </c>
      <c r="J380" s="21" t="s">
        <v>1450</v>
      </c>
      <c r="K380" s="21" t="s">
        <v>5655</v>
      </c>
      <c r="L380" s="56"/>
    </row>
    <row r="381" spans="1:12" ht="17.100000000000001" customHeight="1">
      <c r="A381" s="11">
        <v>380</v>
      </c>
      <c r="B381" s="11" t="s">
        <v>5657</v>
      </c>
      <c r="C381" s="11" t="s">
        <v>5656</v>
      </c>
      <c r="D381" s="11"/>
      <c r="E381" s="21" t="s">
        <v>11</v>
      </c>
      <c r="F381" s="11" t="s">
        <v>400</v>
      </c>
      <c r="G381" s="11" t="s">
        <v>233</v>
      </c>
      <c r="H381" s="11" t="s">
        <v>14</v>
      </c>
      <c r="I381" s="11">
        <v>387.03</v>
      </c>
      <c r="J381" s="11" t="s">
        <v>5657</v>
      </c>
      <c r="K381" s="11"/>
      <c r="L381" s="44"/>
    </row>
    <row r="382" spans="1:12" ht="17.100000000000001" customHeight="1">
      <c r="A382" s="11">
        <v>381</v>
      </c>
      <c r="B382" s="21" t="s">
        <v>2544</v>
      </c>
      <c r="C382" s="21" t="s">
        <v>5658</v>
      </c>
      <c r="D382" s="21"/>
      <c r="E382" s="21" t="s">
        <v>11</v>
      </c>
      <c r="F382" s="21" t="s">
        <v>2546</v>
      </c>
      <c r="G382" s="21" t="s">
        <v>189</v>
      </c>
      <c r="H382" s="21" t="s">
        <v>14</v>
      </c>
      <c r="I382" s="21">
        <v>88.9</v>
      </c>
      <c r="J382" s="21" t="s">
        <v>2544</v>
      </c>
      <c r="K382" s="21"/>
      <c r="L382" s="44"/>
    </row>
    <row r="383" spans="1:12" ht="17.100000000000001" customHeight="1">
      <c r="A383" s="11">
        <v>382</v>
      </c>
      <c r="B383" s="11" t="s">
        <v>3465</v>
      </c>
      <c r="C383" s="11" t="s">
        <v>5659</v>
      </c>
      <c r="D383" s="11"/>
      <c r="E383" s="11" t="s">
        <v>11</v>
      </c>
      <c r="F383" s="11" t="s">
        <v>68</v>
      </c>
      <c r="G383" s="11" t="s">
        <v>38</v>
      </c>
      <c r="H383" s="11" t="s">
        <v>14</v>
      </c>
      <c r="I383" s="11">
        <v>2944.62</v>
      </c>
      <c r="J383" s="11" t="s">
        <v>3465</v>
      </c>
      <c r="K383" s="11" t="s">
        <v>5011</v>
      </c>
      <c r="L383" s="11"/>
    </row>
    <row r="384" spans="1:12" ht="17.100000000000001" customHeight="1">
      <c r="A384" s="11">
        <v>383</v>
      </c>
      <c r="B384" s="11" t="s">
        <v>3119</v>
      </c>
      <c r="C384" s="11" t="s">
        <v>5660</v>
      </c>
      <c r="D384" s="11"/>
      <c r="E384" s="11" t="s">
        <v>11</v>
      </c>
      <c r="F384" s="11" t="s">
        <v>95</v>
      </c>
      <c r="G384" s="11" t="s">
        <v>38</v>
      </c>
      <c r="H384" s="11" t="s">
        <v>14</v>
      </c>
      <c r="I384" s="11">
        <v>2947.28</v>
      </c>
      <c r="J384" s="11" t="s">
        <v>3119</v>
      </c>
      <c r="K384" s="11"/>
      <c r="L384" s="11"/>
    </row>
    <row r="385" spans="1:12" ht="17.100000000000001" customHeight="1">
      <c r="A385" s="11">
        <v>384</v>
      </c>
      <c r="B385" s="11" t="s">
        <v>5662</v>
      </c>
      <c r="C385" s="11" t="s">
        <v>5661</v>
      </c>
      <c r="D385" s="11"/>
      <c r="E385" s="11" t="s">
        <v>11</v>
      </c>
      <c r="F385" s="11" t="s">
        <v>100</v>
      </c>
      <c r="G385" s="11" t="s">
        <v>38</v>
      </c>
      <c r="H385" s="11" t="s">
        <v>14</v>
      </c>
      <c r="I385" s="11">
        <v>3158.75</v>
      </c>
      <c r="J385" s="11" t="s">
        <v>5662</v>
      </c>
      <c r="K385" s="11" t="s">
        <v>5012</v>
      </c>
      <c r="L385" s="11"/>
    </row>
    <row r="386" spans="1:12" ht="17.100000000000001" customHeight="1">
      <c r="A386" s="11">
        <v>385</v>
      </c>
      <c r="B386" s="11" t="s">
        <v>5664</v>
      </c>
      <c r="C386" s="11" t="s">
        <v>5663</v>
      </c>
      <c r="D386" s="11"/>
      <c r="E386" s="11" t="s">
        <v>11</v>
      </c>
      <c r="F386" s="11" t="s">
        <v>37</v>
      </c>
      <c r="G386" s="11" t="s">
        <v>38</v>
      </c>
      <c r="H386" s="11" t="s">
        <v>14</v>
      </c>
      <c r="I386" s="11">
        <v>2507</v>
      </c>
      <c r="J386" s="11" t="s">
        <v>5664</v>
      </c>
      <c r="K386" s="11" t="s">
        <v>5011</v>
      </c>
      <c r="L386" s="11"/>
    </row>
    <row r="387" spans="1:12" ht="17.100000000000001" customHeight="1">
      <c r="A387" s="11">
        <v>386</v>
      </c>
      <c r="B387" s="11" t="s">
        <v>5666</v>
      </c>
      <c r="C387" s="11" t="s">
        <v>5665</v>
      </c>
      <c r="D387" s="11"/>
      <c r="E387" s="11" t="s">
        <v>11</v>
      </c>
      <c r="F387" s="11" t="s">
        <v>95</v>
      </c>
      <c r="G387" s="11" t="s">
        <v>38</v>
      </c>
      <c r="H387" s="11" t="s">
        <v>14</v>
      </c>
      <c r="I387" s="11">
        <v>2947.28</v>
      </c>
      <c r="J387" s="11" t="s">
        <v>5666</v>
      </c>
      <c r="K387" s="11" t="s">
        <v>5012</v>
      </c>
      <c r="L387" s="11"/>
    </row>
    <row r="388" spans="1:12" ht="17.100000000000001" customHeight="1">
      <c r="A388" s="11">
        <v>387</v>
      </c>
      <c r="B388" s="17" t="s">
        <v>3018</v>
      </c>
      <c r="C388" s="17" t="s">
        <v>5667</v>
      </c>
      <c r="D388" s="17"/>
      <c r="E388" s="47" t="s">
        <v>11</v>
      </c>
      <c r="F388" s="17" t="s">
        <v>150</v>
      </c>
      <c r="G388" s="17" t="s">
        <v>38</v>
      </c>
      <c r="H388" s="21" t="s">
        <v>14</v>
      </c>
      <c r="I388" s="17">
        <v>2155.8000000000002</v>
      </c>
      <c r="J388" s="17" t="s">
        <v>3018</v>
      </c>
      <c r="K388" s="17" t="s">
        <v>5168</v>
      </c>
      <c r="L388" s="21"/>
    </row>
    <row r="389" spans="1:12" ht="17.100000000000001" customHeight="1">
      <c r="A389" s="11">
        <v>388</v>
      </c>
      <c r="B389" s="17" t="s">
        <v>5669</v>
      </c>
      <c r="C389" s="17" t="s">
        <v>5668</v>
      </c>
      <c r="D389" s="17"/>
      <c r="E389" s="47" t="s">
        <v>11</v>
      </c>
      <c r="F389" s="17" t="s">
        <v>37</v>
      </c>
      <c r="G389" s="17" t="s">
        <v>38</v>
      </c>
      <c r="H389" s="21" t="s">
        <v>14</v>
      </c>
      <c r="I389" s="17">
        <v>2507</v>
      </c>
      <c r="J389" s="17" t="s">
        <v>5669</v>
      </c>
      <c r="K389" s="17" t="s">
        <v>5621</v>
      </c>
      <c r="L389" s="21"/>
    </row>
    <row r="390" spans="1:12" ht="17.100000000000001" customHeight="1">
      <c r="A390" s="11">
        <v>389</v>
      </c>
      <c r="B390" s="19" t="s">
        <v>5671</v>
      </c>
      <c r="C390" s="19" t="s">
        <v>5670</v>
      </c>
      <c r="D390" s="19"/>
      <c r="E390" s="19" t="s">
        <v>11</v>
      </c>
      <c r="F390" s="19" t="s">
        <v>68</v>
      </c>
      <c r="G390" s="19" t="s">
        <v>38</v>
      </c>
      <c r="H390" s="19" t="s">
        <v>14</v>
      </c>
      <c r="I390" s="19">
        <v>2944.62</v>
      </c>
      <c r="J390" s="19" t="s">
        <v>5671</v>
      </c>
      <c r="K390" s="19" t="s">
        <v>5013</v>
      </c>
      <c r="L390" s="19"/>
    </row>
    <row r="391" spans="1:12" ht="17.100000000000001" customHeight="1">
      <c r="A391" s="11">
        <v>390</v>
      </c>
      <c r="B391" s="16" t="s">
        <v>5673</v>
      </c>
      <c r="C391" s="16" t="s">
        <v>5672</v>
      </c>
      <c r="D391" s="16"/>
      <c r="E391" s="16" t="s">
        <v>11</v>
      </c>
      <c r="F391" s="16" t="s">
        <v>100</v>
      </c>
      <c r="G391" s="16" t="s">
        <v>38</v>
      </c>
      <c r="H391" s="16" t="s">
        <v>14</v>
      </c>
      <c r="I391" s="16">
        <v>3158.75</v>
      </c>
      <c r="J391" s="16" t="s">
        <v>5673</v>
      </c>
      <c r="K391" s="16" t="s">
        <v>5674</v>
      </c>
      <c r="L391" s="11"/>
    </row>
    <row r="392" spans="1:12" ht="17.100000000000001" customHeight="1">
      <c r="A392" s="11">
        <v>391</v>
      </c>
      <c r="B392" s="16" t="s">
        <v>5676</v>
      </c>
      <c r="C392" s="16" t="s">
        <v>5675</v>
      </c>
      <c r="D392" s="16"/>
      <c r="E392" s="16" t="s">
        <v>11</v>
      </c>
      <c r="F392" s="16" t="s">
        <v>100</v>
      </c>
      <c r="G392" s="16" t="s">
        <v>38</v>
      </c>
      <c r="H392" s="16" t="s">
        <v>14</v>
      </c>
      <c r="I392" s="16">
        <v>3158.75</v>
      </c>
      <c r="J392" s="16" t="s">
        <v>5676</v>
      </c>
      <c r="K392" s="16"/>
      <c r="L392" s="11"/>
    </row>
    <row r="393" spans="1:12" ht="17.100000000000001" customHeight="1">
      <c r="A393" s="11">
        <v>392</v>
      </c>
      <c r="B393" s="16" t="s">
        <v>5678</v>
      </c>
      <c r="C393" s="16" t="s">
        <v>5677</v>
      </c>
      <c r="D393" s="16"/>
      <c r="E393" s="16" t="s">
        <v>11</v>
      </c>
      <c r="F393" s="16" t="s">
        <v>100</v>
      </c>
      <c r="G393" s="16" t="s">
        <v>38</v>
      </c>
      <c r="H393" s="16" t="s">
        <v>14</v>
      </c>
      <c r="I393" s="16">
        <v>3158.75</v>
      </c>
      <c r="J393" s="16" t="s">
        <v>5678</v>
      </c>
      <c r="K393" s="16" t="s">
        <v>2377</v>
      </c>
      <c r="L393" s="11"/>
    </row>
    <row r="394" spans="1:12" ht="17.100000000000001" customHeight="1">
      <c r="A394" s="11">
        <v>393</v>
      </c>
      <c r="B394" s="19" t="s">
        <v>5680</v>
      </c>
      <c r="C394" s="19" t="s">
        <v>5679</v>
      </c>
      <c r="D394" s="19"/>
      <c r="E394" s="19" t="s">
        <v>11</v>
      </c>
      <c r="F394" s="19" t="s">
        <v>37</v>
      </c>
      <c r="G394" s="19" t="s">
        <v>38</v>
      </c>
      <c r="H394" s="19" t="s">
        <v>14</v>
      </c>
      <c r="I394" s="19">
        <v>2507</v>
      </c>
      <c r="J394" s="19" t="s">
        <v>5680</v>
      </c>
      <c r="K394" s="19" t="s">
        <v>5681</v>
      </c>
      <c r="L394" s="49"/>
    </row>
    <row r="395" spans="1:12" ht="17.100000000000001" customHeight="1">
      <c r="A395" s="11">
        <v>394</v>
      </c>
      <c r="B395" s="7" t="s">
        <v>3048</v>
      </c>
      <c r="C395" s="7" t="s">
        <v>5682</v>
      </c>
      <c r="D395" s="7"/>
      <c r="E395" s="7" t="s">
        <v>11</v>
      </c>
      <c r="F395" s="7" t="s">
        <v>71</v>
      </c>
      <c r="G395" s="7" t="s">
        <v>38</v>
      </c>
      <c r="H395" s="7" t="s">
        <v>14</v>
      </c>
      <c r="I395" s="7">
        <v>1555.99</v>
      </c>
      <c r="J395" s="7" t="s">
        <v>3048</v>
      </c>
      <c r="K395" s="7" t="s">
        <v>5206</v>
      </c>
      <c r="L395" s="7"/>
    </row>
    <row r="396" spans="1:12" ht="17.100000000000001" customHeight="1">
      <c r="A396" s="11">
        <v>395</v>
      </c>
      <c r="B396" s="21" t="s">
        <v>5684</v>
      </c>
      <c r="C396" s="21" t="s">
        <v>5683</v>
      </c>
      <c r="D396" s="21"/>
      <c r="E396" s="21" t="s">
        <v>11</v>
      </c>
      <c r="F396" s="21" t="s">
        <v>100</v>
      </c>
      <c r="G396" s="21" t="s">
        <v>38</v>
      </c>
      <c r="H396" s="42" t="s">
        <v>14</v>
      </c>
      <c r="I396" s="21">
        <v>3158.75</v>
      </c>
      <c r="J396" s="21" t="s">
        <v>5684</v>
      </c>
      <c r="K396" s="21" t="s">
        <v>2377</v>
      </c>
      <c r="L396" s="42"/>
    </row>
    <row r="397" spans="1:12" ht="17.100000000000001" customHeight="1">
      <c r="A397" s="11">
        <v>396</v>
      </c>
      <c r="B397" s="19" t="s">
        <v>2930</v>
      </c>
      <c r="C397" s="19" t="s">
        <v>5685</v>
      </c>
      <c r="D397" s="19"/>
      <c r="E397" s="19" t="s">
        <v>11</v>
      </c>
      <c r="F397" s="19" t="s">
        <v>95</v>
      </c>
      <c r="G397" s="19" t="s">
        <v>38</v>
      </c>
      <c r="H397" s="19" t="s">
        <v>14</v>
      </c>
      <c r="I397" s="19">
        <v>3448.7</v>
      </c>
      <c r="J397" s="19" t="s">
        <v>2930</v>
      </c>
      <c r="K397" s="19" t="s">
        <v>5011</v>
      </c>
      <c r="L397" s="19"/>
    </row>
    <row r="398" spans="1:12" ht="17.100000000000001" customHeight="1">
      <c r="A398" s="11">
        <v>397</v>
      </c>
      <c r="B398" s="19" t="s">
        <v>2406</v>
      </c>
      <c r="C398" s="19" t="s">
        <v>5686</v>
      </c>
      <c r="D398" s="19"/>
      <c r="E398" s="19" t="s">
        <v>11</v>
      </c>
      <c r="F398" s="19" t="s">
        <v>95</v>
      </c>
      <c r="G398" s="19" t="s">
        <v>38</v>
      </c>
      <c r="H398" s="19" t="s">
        <v>14</v>
      </c>
      <c r="I398" s="19">
        <v>3448.7</v>
      </c>
      <c r="J398" s="19" t="s">
        <v>2406</v>
      </c>
      <c r="K398" s="19" t="s">
        <v>5012</v>
      </c>
      <c r="L398" s="19"/>
    </row>
    <row r="399" spans="1:12" ht="17.100000000000001" customHeight="1">
      <c r="A399" s="11">
        <v>398</v>
      </c>
      <c r="B399" s="19" t="s">
        <v>2119</v>
      </c>
      <c r="C399" s="19" t="s">
        <v>5687</v>
      </c>
      <c r="D399" s="19"/>
      <c r="E399" s="19" t="s">
        <v>11</v>
      </c>
      <c r="F399" s="19" t="s">
        <v>95</v>
      </c>
      <c r="G399" s="19" t="s">
        <v>38</v>
      </c>
      <c r="H399" s="19" t="s">
        <v>14</v>
      </c>
      <c r="I399" s="19">
        <v>3448.7</v>
      </c>
      <c r="J399" s="19" t="s">
        <v>2119</v>
      </c>
      <c r="K399" s="19" t="s">
        <v>2377</v>
      </c>
      <c r="L399" s="19"/>
    </row>
    <row r="400" spans="1:12" ht="17.100000000000001" customHeight="1">
      <c r="A400" s="11">
        <v>399</v>
      </c>
      <c r="B400" s="19" t="s">
        <v>2095</v>
      </c>
      <c r="C400" s="19" t="s">
        <v>5688</v>
      </c>
      <c r="D400" s="19"/>
      <c r="E400" s="19" t="s">
        <v>11</v>
      </c>
      <c r="F400" s="19" t="s">
        <v>95</v>
      </c>
      <c r="G400" s="19" t="s">
        <v>38</v>
      </c>
      <c r="H400" s="19" t="s">
        <v>14</v>
      </c>
      <c r="I400" s="19">
        <v>3448.7</v>
      </c>
      <c r="J400" s="19" t="s">
        <v>2095</v>
      </c>
      <c r="K400" s="19" t="s">
        <v>2377</v>
      </c>
      <c r="L400" s="19"/>
    </row>
    <row r="401" spans="1:12" ht="17.100000000000001" customHeight="1">
      <c r="A401" s="11">
        <v>400</v>
      </c>
      <c r="B401" s="17" t="s">
        <v>5690</v>
      </c>
      <c r="C401" s="17" t="s">
        <v>5689</v>
      </c>
      <c r="D401" s="17" t="s">
        <v>45</v>
      </c>
      <c r="E401" s="17" t="s">
        <v>11</v>
      </c>
      <c r="F401" s="17" t="s">
        <v>4864</v>
      </c>
      <c r="G401" s="17" t="s">
        <v>4863</v>
      </c>
      <c r="H401" s="17" t="s">
        <v>14</v>
      </c>
      <c r="I401" s="17">
        <v>232.22</v>
      </c>
      <c r="J401" s="17" t="s">
        <v>5690</v>
      </c>
      <c r="K401" s="17"/>
      <c r="L401" s="53"/>
    </row>
    <row r="402" spans="1:12" ht="17.100000000000001" customHeight="1">
      <c r="A402" s="11">
        <v>401</v>
      </c>
      <c r="B402" s="17" t="s">
        <v>1176</v>
      </c>
      <c r="C402" s="17" t="s">
        <v>5691</v>
      </c>
      <c r="D402" s="17"/>
      <c r="E402" s="17" t="s">
        <v>11</v>
      </c>
      <c r="F402" s="17" t="s">
        <v>46</v>
      </c>
      <c r="G402" s="17" t="s">
        <v>47</v>
      </c>
      <c r="H402" s="17" t="s">
        <v>14</v>
      </c>
      <c r="I402" s="17">
        <v>92.3</v>
      </c>
      <c r="J402" s="17" t="s">
        <v>1176</v>
      </c>
      <c r="K402" s="16" t="s">
        <v>5094</v>
      </c>
      <c r="L402" s="53"/>
    </row>
    <row r="403" spans="1:12" ht="17.100000000000001" customHeight="1">
      <c r="A403" s="11">
        <v>402</v>
      </c>
      <c r="B403" s="17" t="s">
        <v>5693</v>
      </c>
      <c r="C403" s="17" t="s">
        <v>5692</v>
      </c>
      <c r="D403" s="17"/>
      <c r="E403" s="17" t="s">
        <v>11</v>
      </c>
      <c r="F403" s="17" t="s">
        <v>12</v>
      </c>
      <c r="G403" s="17" t="s">
        <v>13</v>
      </c>
      <c r="H403" s="17" t="s">
        <v>14</v>
      </c>
      <c r="I403" s="17">
        <v>453.46</v>
      </c>
      <c r="J403" s="17" t="s">
        <v>5693</v>
      </c>
      <c r="K403" s="11" t="s">
        <v>2377</v>
      </c>
      <c r="L403" s="53"/>
    </row>
    <row r="404" spans="1:12" ht="17.100000000000001" customHeight="1">
      <c r="A404" s="11">
        <v>403</v>
      </c>
      <c r="B404" s="17" t="s">
        <v>2028</v>
      </c>
      <c r="C404" s="17" t="s">
        <v>5694</v>
      </c>
      <c r="D404" s="17"/>
      <c r="E404" s="17" t="s">
        <v>11</v>
      </c>
      <c r="F404" s="17" t="s">
        <v>12</v>
      </c>
      <c r="G404" s="17" t="s">
        <v>13</v>
      </c>
      <c r="H404" s="17" t="s">
        <v>14</v>
      </c>
      <c r="I404" s="17">
        <v>465.5</v>
      </c>
      <c r="J404" s="17" t="s">
        <v>2028</v>
      </c>
      <c r="K404" s="11" t="s">
        <v>2377</v>
      </c>
      <c r="L404" s="53"/>
    </row>
    <row r="405" spans="1:12" ht="17.100000000000001" customHeight="1">
      <c r="A405" s="11">
        <v>404</v>
      </c>
      <c r="B405" s="17" t="s">
        <v>2945</v>
      </c>
      <c r="C405" s="17" t="s">
        <v>5695</v>
      </c>
      <c r="D405" s="17"/>
      <c r="E405" s="17" t="s">
        <v>11</v>
      </c>
      <c r="F405" s="17" t="s">
        <v>12</v>
      </c>
      <c r="G405" s="17" t="s">
        <v>13</v>
      </c>
      <c r="H405" s="17" t="s">
        <v>14</v>
      </c>
      <c r="I405" s="17">
        <v>465.5</v>
      </c>
      <c r="J405" s="17" t="s">
        <v>2945</v>
      </c>
      <c r="K405" s="11" t="s">
        <v>2377</v>
      </c>
      <c r="L405" s="53"/>
    </row>
    <row r="406" spans="1:12" ht="17.100000000000001" customHeight="1">
      <c r="A406" s="11">
        <v>405</v>
      </c>
      <c r="B406" s="17" t="s">
        <v>2758</v>
      </c>
      <c r="C406" s="17" t="s">
        <v>5696</v>
      </c>
      <c r="D406" s="17"/>
      <c r="E406" s="17" t="s">
        <v>11</v>
      </c>
      <c r="F406" s="17" t="s">
        <v>12</v>
      </c>
      <c r="G406" s="17" t="s">
        <v>13</v>
      </c>
      <c r="H406" s="17" t="s">
        <v>14</v>
      </c>
      <c r="I406" s="17">
        <v>465.5</v>
      </c>
      <c r="J406" s="17" t="s">
        <v>2758</v>
      </c>
      <c r="K406" s="11" t="s">
        <v>2377</v>
      </c>
      <c r="L406" s="53"/>
    </row>
    <row r="407" spans="1:12" ht="17.100000000000001" customHeight="1">
      <c r="A407" s="11">
        <v>406</v>
      </c>
      <c r="B407" s="17" t="s">
        <v>1696</v>
      </c>
      <c r="C407" s="17" t="s">
        <v>5697</v>
      </c>
      <c r="D407" s="17"/>
      <c r="E407" s="17" t="s">
        <v>11</v>
      </c>
      <c r="F407" s="17" t="s">
        <v>80</v>
      </c>
      <c r="G407" s="17" t="s">
        <v>81</v>
      </c>
      <c r="H407" s="17" t="s">
        <v>14</v>
      </c>
      <c r="I407" s="17">
        <v>191.2</v>
      </c>
      <c r="J407" s="17" t="s">
        <v>1696</v>
      </c>
      <c r="K407" s="11" t="s">
        <v>5133</v>
      </c>
      <c r="L407" s="53"/>
    </row>
    <row r="408" spans="1:12" ht="17.100000000000001" customHeight="1">
      <c r="A408" s="11">
        <v>407</v>
      </c>
      <c r="B408" s="19" t="s">
        <v>1458</v>
      </c>
      <c r="C408" s="19" t="s">
        <v>5698</v>
      </c>
      <c r="D408" s="19"/>
      <c r="E408" s="19" t="s">
        <v>11</v>
      </c>
      <c r="F408" s="19" t="s">
        <v>95</v>
      </c>
      <c r="G408" s="19" t="s">
        <v>38</v>
      </c>
      <c r="H408" s="19" t="s">
        <v>14</v>
      </c>
      <c r="I408" s="19">
        <v>3448.7</v>
      </c>
      <c r="J408" s="19" t="s">
        <v>1458</v>
      </c>
      <c r="K408" s="19" t="s">
        <v>2377</v>
      </c>
      <c r="L408" s="19"/>
    </row>
    <row r="409" spans="1:12" ht="17.100000000000001" customHeight="1">
      <c r="A409" s="11">
        <v>408</v>
      </c>
      <c r="B409" s="19" t="s">
        <v>3648</v>
      </c>
      <c r="C409" s="19" t="s">
        <v>5699</v>
      </c>
      <c r="D409" s="19"/>
      <c r="E409" s="19" t="s">
        <v>11</v>
      </c>
      <c r="F409" s="19" t="s">
        <v>95</v>
      </c>
      <c r="G409" s="19" t="s">
        <v>38</v>
      </c>
      <c r="H409" s="19" t="s">
        <v>14</v>
      </c>
      <c r="I409" s="19">
        <v>2947.28</v>
      </c>
      <c r="J409" s="19" t="s">
        <v>3648</v>
      </c>
      <c r="K409" s="19" t="s">
        <v>5700</v>
      </c>
      <c r="L409" s="19"/>
    </row>
    <row r="410" spans="1:12" ht="17.100000000000001" customHeight="1">
      <c r="A410" s="11">
        <v>409</v>
      </c>
      <c r="B410" s="19" t="s">
        <v>3217</v>
      </c>
      <c r="C410" s="19" t="s">
        <v>5701</v>
      </c>
      <c r="D410" s="19"/>
      <c r="E410" s="19" t="s">
        <v>11</v>
      </c>
      <c r="F410" s="19" t="s">
        <v>95</v>
      </c>
      <c r="G410" s="19" t="s">
        <v>38</v>
      </c>
      <c r="H410" s="19" t="s">
        <v>14</v>
      </c>
      <c r="I410" s="19">
        <v>2947.28</v>
      </c>
      <c r="J410" s="19" t="s">
        <v>3217</v>
      </c>
      <c r="K410" s="19" t="s">
        <v>2377</v>
      </c>
      <c r="L410" s="19"/>
    </row>
    <row r="411" spans="1:12" ht="17.100000000000001" customHeight="1">
      <c r="A411" s="11">
        <v>410</v>
      </c>
      <c r="B411" s="19" t="s">
        <v>4737</v>
      </c>
      <c r="C411" s="19" t="s">
        <v>5702</v>
      </c>
      <c r="D411" s="19"/>
      <c r="E411" s="19" t="s">
        <v>11</v>
      </c>
      <c r="F411" s="19" t="s">
        <v>95</v>
      </c>
      <c r="G411" s="19" t="s">
        <v>38</v>
      </c>
      <c r="H411" s="19" t="s">
        <v>14</v>
      </c>
      <c r="I411" s="19">
        <v>2947.28</v>
      </c>
      <c r="J411" s="19" t="s">
        <v>4737</v>
      </c>
      <c r="K411" s="19" t="s">
        <v>5025</v>
      </c>
      <c r="L411" s="19"/>
    </row>
    <row r="412" spans="1:12" ht="17.100000000000001" customHeight="1">
      <c r="A412" s="11">
        <v>411</v>
      </c>
      <c r="B412" s="19" t="s">
        <v>5704</v>
      </c>
      <c r="C412" s="19" t="s">
        <v>5703</v>
      </c>
      <c r="D412" s="19"/>
      <c r="E412" s="19" t="s">
        <v>11</v>
      </c>
      <c r="F412" s="19" t="s">
        <v>95</v>
      </c>
      <c r="G412" s="19" t="s">
        <v>38</v>
      </c>
      <c r="H412" s="19" t="s">
        <v>14</v>
      </c>
      <c r="I412" s="19">
        <v>2947.28</v>
      </c>
      <c r="J412" s="19" t="s">
        <v>5704</v>
      </c>
      <c r="K412" s="19" t="s">
        <v>5012</v>
      </c>
      <c r="L412" s="19"/>
    </row>
    <row r="413" spans="1:12" ht="17.100000000000001" customHeight="1">
      <c r="A413" s="11">
        <v>412</v>
      </c>
      <c r="B413" s="19" t="s">
        <v>5706</v>
      </c>
      <c r="C413" s="19" t="s">
        <v>5705</v>
      </c>
      <c r="D413" s="19"/>
      <c r="E413" s="19" t="s">
        <v>11</v>
      </c>
      <c r="F413" s="19" t="s">
        <v>95</v>
      </c>
      <c r="G413" s="19" t="s">
        <v>38</v>
      </c>
      <c r="H413" s="19" t="s">
        <v>14</v>
      </c>
      <c r="I413" s="19">
        <v>2947.28</v>
      </c>
      <c r="J413" s="19" t="s">
        <v>5706</v>
      </c>
      <c r="K413" s="19" t="s">
        <v>5126</v>
      </c>
      <c r="L413" s="19"/>
    </row>
    <row r="414" spans="1:12" ht="17.100000000000001" customHeight="1">
      <c r="A414" s="11">
        <v>413</v>
      </c>
      <c r="B414" s="19" t="s">
        <v>5708</v>
      </c>
      <c r="C414" s="19" t="s">
        <v>5707</v>
      </c>
      <c r="D414" s="19"/>
      <c r="E414" s="19" t="s">
        <v>11</v>
      </c>
      <c r="F414" s="19" t="s">
        <v>95</v>
      </c>
      <c r="G414" s="19" t="s">
        <v>38</v>
      </c>
      <c r="H414" s="19" t="s">
        <v>14</v>
      </c>
      <c r="I414" s="19">
        <v>2947.28</v>
      </c>
      <c r="J414" s="19" t="s">
        <v>5708</v>
      </c>
      <c r="K414" s="19" t="s">
        <v>5012</v>
      </c>
      <c r="L414" s="19"/>
    </row>
    <row r="415" spans="1:12" ht="17.100000000000001" customHeight="1">
      <c r="A415" s="11">
        <v>414</v>
      </c>
      <c r="B415" s="19" t="s">
        <v>2088</v>
      </c>
      <c r="C415" s="19" t="s">
        <v>5709</v>
      </c>
      <c r="D415" s="19"/>
      <c r="E415" s="19" t="s">
        <v>11</v>
      </c>
      <c r="F415" s="19" t="s">
        <v>150</v>
      </c>
      <c r="G415" s="19" t="s">
        <v>38</v>
      </c>
      <c r="H415" s="19" t="s">
        <v>14</v>
      </c>
      <c r="I415" s="19">
        <v>2307.61</v>
      </c>
      <c r="J415" s="19" t="s">
        <v>2088</v>
      </c>
      <c r="K415" s="19" t="s">
        <v>5011</v>
      </c>
      <c r="L415" s="19"/>
    </row>
    <row r="416" spans="1:12" ht="17.100000000000001" customHeight="1">
      <c r="A416" s="11">
        <v>415</v>
      </c>
      <c r="B416" s="19" t="s">
        <v>668</v>
      </c>
      <c r="C416" s="19" t="s">
        <v>5710</v>
      </c>
      <c r="D416" s="19"/>
      <c r="E416" s="19" t="s">
        <v>11</v>
      </c>
      <c r="F416" s="19" t="s">
        <v>68</v>
      </c>
      <c r="G416" s="19" t="s">
        <v>38</v>
      </c>
      <c r="H416" s="19" t="s">
        <v>14</v>
      </c>
      <c r="I416" s="19">
        <v>2944.62</v>
      </c>
      <c r="J416" s="19" t="s">
        <v>668</v>
      </c>
      <c r="K416" s="19" t="s">
        <v>5005</v>
      </c>
      <c r="L416" s="19"/>
    </row>
    <row r="417" spans="1:12" ht="17.100000000000001" customHeight="1">
      <c r="A417" s="11">
        <v>416</v>
      </c>
      <c r="B417" s="17" t="s">
        <v>4057</v>
      </c>
      <c r="C417" s="17" t="s">
        <v>5711</v>
      </c>
      <c r="D417" s="17"/>
      <c r="E417" s="17" t="s">
        <v>11</v>
      </c>
      <c r="F417" s="17" t="s">
        <v>400</v>
      </c>
      <c r="G417" s="17" t="s">
        <v>233</v>
      </c>
      <c r="H417" s="17" t="s">
        <v>14</v>
      </c>
      <c r="I417" s="17">
        <v>387.03</v>
      </c>
      <c r="J417" s="17" t="s">
        <v>4057</v>
      </c>
      <c r="K417" s="17" t="s">
        <v>5011</v>
      </c>
      <c r="L417" s="53"/>
    </row>
    <row r="418" spans="1:12" ht="17.100000000000001" customHeight="1">
      <c r="A418" s="11">
        <v>417</v>
      </c>
      <c r="B418" s="17" t="s">
        <v>551</v>
      </c>
      <c r="C418" s="17" t="s">
        <v>5712</v>
      </c>
      <c r="D418" s="17"/>
      <c r="E418" s="17" t="s">
        <v>11</v>
      </c>
      <c r="F418" s="17" t="s">
        <v>400</v>
      </c>
      <c r="G418" s="17" t="s">
        <v>233</v>
      </c>
      <c r="H418" s="17" t="s">
        <v>14</v>
      </c>
      <c r="I418" s="17">
        <v>411.05</v>
      </c>
      <c r="J418" s="17" t="s">
        <v>551</v>
      </c>
      <c r="K418" s="17"/>
      <c r="L418" s="53"/>
    </row>
    <row r="419" spans="1:12" ht="17.100000000000001" customHeight="1">
      <c r="A419" s="11">
        <v>418</v>
      </c>
      <c r="B419" s="19" t="s">
        <v>5714</v>
      </c>
      <c r="C419" s="19" t="s">
        <v>5713</v>
      </c>
      <c r="D419" s="19"/>
      <c r="E419" s="19" t="s">
        <v>11</v>
      </c>
      <c r="F419" s="19" t="s">
        <v>33</v>
      </c>
      <c r="G419" s="19" t="s">
        <v>34</v>
      </c>
      <c r="H419" s="19" t="s">
        <v>14</v>
      </c>
      <c r="I419" s="19">
        <v>72.39</v>
      </c>
      <c r="J419" s="19" t="s">
        <v>5714</v>
      </c>
      <c r="K419" s="19" t="s">
        <v>4806</v>
      </c>
      <c r="L419" s="19"/>
    </row>
    <row r="420" spans="1:12" ht="17.100000000000001" customHeight="1">
      <c r="A420" s="11">
        <v>419</v>
      </c>
      <c r="B420" s="19" t="s">
        <v>5716</v>
      </c>
      <c r="C420" s="19" t="s">
        <v>5715</v>
      </c>
      <c r="D420" s="19"/>
      <c r="E420" s="19" t="s">
        <v>11</v>
      </c>
      <c r="F420" s="19" t="s">
        <v>2491</v>
      </c>
      <c r="G420" s="19" t="s">
        <v>415</v>
      </c>
      <c r="H420" s="19" t="s">
        <v>14</v>
      </c>
      <c r="I420" s="19">
        <v>64.69</v>
      </c>
      <c r="J420" s="19" t="s">
        <v>5716</v>
      </c>
      <c r="K420" s="19" t="s">
        <v>5717</v>
      </c>
      <c r="L420" s="19"/>
    </row>
    <row r="421" spans="1:12" ht="17.100000000000001" customHeight="1">
      <c r="A421" s="11">
        <v>420</v>
      </c>
      <c r="B421" s="19" t="s">
        <v>5719</v>
      </c>
      <c r="C421" s="19" t="s">
        <v>5718</v>
      </c>
      <c r="D421" s="19"/>
      <c r="E421" s="19" t="s">
        <v>11</v>
      </c>
      <c r="F421" s="19" t="s">
        <v>59</v>
      </c>
      <c r="G421" s="19" t="s">
        <v>60</v>
      </c>
      <c r="H421" s="19" t="s">
        <v>14</v>
      </c>
      <c r="I421" s="19">
        <v>89.92</v>
      </c>
      <c r="J421" s="19" t="s">
        <v>5719</v>
      </c>
      <c r="K421" s="19"/>
      <c r="L421" s="19"/>
    </row>
    <row r="422" spans="1:12" ht="17.100000000000001" customHeight="1">
      <c r="A422" s="11">
        <v>421</v>
      </c>
      <c r="B422" s="19" t="s">
        <v>5722</v>
      </c>
      <c r="C422" s="19" t="s">
        <v>5720</v>
      </c>
      <c r="D422" s="19"/>
      <c r="E422" s="19" t="s">
        <v>11</v>
      </c>
      <c r="F422" s="19" t="s">
        <v>5721</v>
      </c>
      <c r="G422" s="19" t="s">
        <v>65</v>
      </c>
      <c r="H422" s="19" t="s">
        <v>14</v>
      </c>
      <c r="I422" s="19">
        <v>845.75</v>
      </c>
      <c r="J422" s="19" t="s">
        <v>5722</v>
      </c>
      <c r="K422" s="19"/>
      <c r="L422" s="19"/>
    </row>
    <row r="423" spans="1:12" ht="17.100000000000001" customHeight="1">
      <c r="A423" s="11">
        <v>422</v>
      </c>
      <c r="B423" s="17" t="s">
        <v>5724</v>
      </c>
      <c r="C423" s="17" t="s">
        <v>5723</v>
      </c>
      <c r="D423" s="17" t="s">
        <v>45</v>
      </c>
      <c r="E423" s="17" t="s">
        <v>11</v>
      </c>
      <c r="F423" s="17" t="s">
        <v>95</v>
      </c>
      <c r="G423" s="17" t="s">
        <v>38</v>
      </c>
      <c r="H423" s="17" t="s">
        <v>14</v>
      </c>
      <c r="I423" s="17">
        <v>2947.28</v>
      </c>
      <c r="J423" s="17" t="s">
        <v>5724</v>
      </c>
      <c r="K423" s="17" t="s">
        <v>5241</v>
      </c>
      <c r="L423" s="53"/>
    </row>
    <row r="424" spans="1:12" ht="17.100000000000001" customHeight="1">
      <c r="A424" s="11">
        <v>423</v>
      </c>
      <c r="B424" s="11" t="s">
        <v>5726</v>
      </c>
      <c r="C424" s="11" t="s">
        <v>5725</v>
      </c>
      <c r="D424" s="11"/>
      <c r="E424" s="11" t="s">
        <v>11</v>
      </c>
      <c r="F424" s="11" t="s">
        <v>162</v>
      </c>
      <c r="G424" s="11" t="s">
        <v>38</v>
      </c>
      <c r="H424" s="11" t="s">
        <v>14</v>
      </c>
      <c r="I424" s="11">
        <v>2481.7800000000002</v>
      </c>
      <c r="J424" s="11" t="s">
        <v>5726</v>
      </c>
      <c r="K424" s="11" t="s">
        <v>5700</v>
      </c>
      <c r="L424" s="11"/>
    </row>
    <row r="425" spans="1:12" ht="17.100000000000001" customHeight="1">
      <c r="A425" s="11">
        <v>424</v>
      </c>
      <c r="B425" s="11" t="s">
        <v>5728</v>
      </c>
      <c r="C425" s="11" t="s">
        <v>5727</v>
      </c>
      <c r="D425" s="11"/>
      <c r="E425" s="11" t="s">
        <v>11</v>
      </c>
      <c r="F425" s="11" t="s">
        <v>100</v>
      </c>
      <c r="G425" s="11" t="s">
        <v>38</v>
      </c>
      <c r="H425" s="11" t="s">
        <v>14</v>
      </c>
      <c r="I425" s="11">
        <v>3158.75</v>
      </c>
      <c r="J425" s="11" t="s">
        <v>5728</v>
      </c>
      <c r="K425" s="11" t="s">
        <v>2377</v>
      </c>
      <c r="L425" s="11"/>
    </row>
    <row r="426" spans="1:12" ht="17.100000000000001" customHeight="1">
      <c r="A426" s="11">
        <v>425</v>
      </c>
      <c r="B426" s="11" t="s">
        <v>2105</v>
      </c>
      <c r="C426" s="11" t="s">
        <v>5729</v>
      </c>
      <c r="D426" s="11"/>
      <c r="E426" s="11" t="s">
        <v>11</v>
      </c>
      <c r="F426" s="11" t="s">
        <v>169</v>
      </c>
      <c r="G426" s="11" t="s">
        <v>38</v>
      </c>
      <c r="H426" s="11" t="s">
        <v>14</v>
      </c>
      <c r="I426" s="11">
        <v>2622.76</v>
      </c>
      <c r="J426" s="11" t="s">
        <v>2105</v>
      </c>
      <c r="K426" s="11" t="s">
        <v>5126</v>
      </c>
      <c r="L426" s="11"/>
    </row>
    <row r="427" spans="1:12" ht="17.100000000000001" customHeight="1">
      <c r="A427" s="11">
        <v>426</v>
      </c>
      <c r="B427" s="11" t="s">
        <v>1888</v>
      </c>
      <c r="C427" s="11" t="s">
        <v>5730</v>
      </c>
      <c r="D427" s="11"/>
      <c r="E427" s="11" t="s">
        <v>11</v>
      </c>
      <c r="F427" s="11" t="s">
        <v>169</v>
      </c>
      <c r="G427" s="11" t="s">
        <v>38</v>
      </c>
      <c r="H427" s="11" t="s">
        <v>14</v>
      </c>
      <c r="I427" s="11">
        <v>2465.5300000000002</v>
      </c>
      <c r="J427" s="11" t="s">
        <v>1888</v>
      </c>
      <c r="K427" s="11" t="s">
        <v>5206</v>
      </c>
      <c r="L427" s="11"/>
    </row>
    <row r="428" spans="1:12" ht="17.100000000000001" customHeight="1">
      <c r="A428" s="11">
        <v>427</v>
      </c>
      <c r="B428" s="19" t="s">
        <v>5732</v>
      </c>
      <c r="C428" s="19" t="s">
        <v>5731</v>
      </c>
      <c r="D428" s="19"/>
      <c r="E428" s="19" t="s">
        <v>11</v>
      </c>
      <c r="F428" s="19" t="s">
        <v>80</v>
      </c>
      <c r="G428" s="19" t="s">
        <v>81</v>
      </c>
      <c r="H428" s="19" t="s">
        <v>14</v>
      </c>
      <c r="I428" s="19">
        <v>186.25</v>
      </c>
      <c r="J428" s="19" t="s">
        <v>5732</v>
      </c>
      <c r="K428" s="11" t="s">
        <v>5133</v>
      </c>
      <c r="L428" s="19"/>
    </row>
    <row r="429" spans="1:12" ht="17.100000000000001" customHeight="1">
      <c r="A429" s="11">
        <v>428</v>
      </c>
      <c r="B429" s="19" t="s">
        <v>5734</v>
      </c>
      <c r="C429" s="19" t="s">
        <v>5733</v>
      </c>
      <c r="D429" s="19" t="s">
        <v>45</v>
      </c>
      <c r="E429" s="19" t="s">
        <v>11</v>
      </c>
      <c r="F429" s="19" t="s">
        <v>3241</v>
      </c>
      <c r="G429" s="19" t="s">
        <v>3240</v>
      </c>
      <c r="H429" s="19" t="s">
        <v>14</v>
      </c>
      <c r="I429" s="19">
        <v>258.55</v>
      </c>
      <c r="J429" s="19" t="s">
        <v>5734</v>
      </c>
      <c r="K429" s="19" t="s">
        <v>5735</v>
      </c>
      <c r="L429" s="19"/>
    </row>
    <row r="430" spans="1:12" ht="17.100000000000001" customHeight="1">
      <c r="A430" s="11">
        <v>429</v>
      </c>
      <c r="B430" s="19" t="s">
        <v>2897</v>
      </c>
      <c r="C430" s="19" t="s">
        <v>5736</v>
      </c>
      <c r="D430" s="19"/>
      <c r="E430" s="19" t="s">
        <v>11</v>
      </c>
      <c r="F430" s="19" t="s">
        <v>71</v>
      </c>
      <c r="G430" s="19" t="s">
        <v>38</v>
      </c>
      <c r="H430" s="19" t="s">
        <v>14</v>
      </c>
      <c r="I430" s="19">
        <v>1555.99</v>
      </c>
      <c r="J430" s="19" t="s">
        <v>2897</v>
      </c>
      <c r="K430" s="19" t="s">
        <v>5011</v>
      </c>
      <c r="L430" s="19"/>
    </row>
    <row r="431" spans="1:12" ht="17.100000000000001" customHeight="1">
      <c r="A431" s="11">
        <v>430</v>
      </c>
      <c r="B431" s="17" t="s">
        <v>5739</v>
      </c>
      <c r="C431" s="17" t="s">
        <v>5737</v>
      </c>
      <c r="D431" s="17"/>
      <c r="E431" s="17" t="s">
        <v>11</v>
      </c>
      <c r="F431" s="17" t="s">
        <v>5738</v>
      </c>
      <c r="G431" s="17" t="s">
        <v>38</v>
      </c>
      <c r="H431" s="17" t="s">
        <v>84</v>
      </c>
      <c r="I431" s="17">
        <v>2026.32</v>
      </c>
      <c r="J431" s="17" t="s">
        <v>5739</v>
      </c>
      <c r="K431" s="17"/>
      <c r="L431" s="55"/>
    </row>
    <row r="432" spans="1:12" ht="17.100000000000001" customHeight="1">
      <c r="A432" s="11">
        <v>431</v>
      </c>
      <c r="B432" s="17" t="s">
        <v>5741</v>
      </c>
      <c r="C432" s="17" t="s">
        <v>5740</v>
      </c>
      <c r="D432" s="17" t="s">
        <v>45</v>
      </c>
      <c r="E432" s="17" t="s">
        <v>11</v>
      </c>
      <c r="F432" s="17" t="s">
        <v>46</v>
      </c>
      <c r="G432" s="17" t="s">
        <v>47</v>
      </c>
      <c r="H432" s="17" t="s">
        <v>14</v>
      </c>
      <c r="I432" s="17">
        <v>89.92</v>
      </c>
      <c r="J432" s="17" t="s">
        <v>5741</v>
      </c>
      <c r="K432" s="16" t="s">
        <v>5094</v>
      </c>
      <c r="L432" s="17"/>
    </row>
    <row r="433" spans="1:12" ht="17.100000000000001" customHeight="1">
      <c r="A433" s="11">
        <v>432</v>
      </c>
      <c r="B433" s="17" t="s">
        <v>5743</v>
      </c>
      <c r="C433" s="17" t="s">
        <v>5742</v>
      </c>
      <c r="D433" s="17"/>
      <c r="E433" s="17" t="s">
        <v>11</v>
      </c>
      <c r="F433" s="17" t="s">
        <v>41</v>
      </c>
      <c r="G433" s="17" t="s">
        <v>42</v>
      </c>
      <c r="H433" s="17" t="s">
        <v>14</v>
      </c>
      <c r="I433" s="17">
        <v>80.12</v>
      </c>
      <c r="J433" s="17" t="s">
        <v>5743</v>
      </c>
      <c r="K433" s="19" t="s">
        <v>5179</v>
      </c>
      <c r="L433" s="17"/>
    </row>
    <row r="434" spans="1:12" ht="17.100000000000001" customHeight="1">
      <c r="A434" s="11">
        <v>433</v>
      </c>
      <c r="B434" s="17" t="s">
        <v>5745</v>
      </c>
      <c r="C434" s="17" t="s">
        <v>5744</v>
      </c>
      <c r="D434" s="17"/>
      <c r="E434" s="17" t="s">
        <v>11</v>
      </c>
      <c r="F434" s="17" t="s">
        <v>12</v>
      </c>
      <c r="G434" s="17" t="s">
        <v>13</v>
      </c>
      <c r="H434" s="17" t="s">
        <v>14</v>
      </c>
      <c r="I434" s="17">
        <v>453.46</v>
      </c>
      <c r="J434" s="17" t="s">
        <v>5745</v>
      </c>
      <c r="K434" s="11" t="s">
        <v>2377</v>
      </c>
      <c r="L434" s="17"/>
    </row>
    <row r="435" spans="1:12" ht="17.100000000000001" customHeight="1">
      <c r="A435" s="11">
        <v>434</v>
      </c>
      <c r="B435" s="17" t="s">
        <v>5747</v>
      </c>
      <c r="C435" s="17" t="s">
        <v>5746</v>
      </c>
      <c r="D435" s="17"/>
      <c r="E435" s="17" t="s">
        <v>11</v>
      </c>
      <c r="F435" s="17" t="s">
        <v>29</v>
      </c>
      <c r="G435" s="17" t="s">
        <v>30</v>
      </c>
      <c r="H435" s="17" t="s">
        <v>14</v>
      </c>
      <c r="I435" s="17">
        <v>41.11</v>
      </c>
      <c r="J435" s="17" t="s">
        <v>5747</v>
      </c>
      <c r="K435" s="19" t="s">
        <v>4984</v>
      </c>
      <c r="L435" s="17"/>
    </row>
    <row r="436" spans="1:12" ht="17.100000000000001" customHeight="1">
      <c r="A436" s="11">
        <v>435</v>
      </c>
      <c r="B436" s="17" t="s">
        <v>5749</v>
      </c>
      <c r="C436" s="17" t="s">
        <v>5748</v>
      </c>
      <c r="D436" s="17"/>
      <c r="E436" s="17" t="s">
        <v>11</v>
      </c>
      <c r="F436" s="17" t="s">
        <v>80</v>
      </c>
      <c r="G436" s="17" t="s">
        <v>81</v>
      </c>
      <c r="H436" s="17" t="s">
        <v>14</v>
      </c>
      <c r="I436" s="17">
        <v>186.25</v>
      </c>
      <c r="J436" s="17" t="s">
        <v>5749</v>
      </c>
      <c r="K436" s="11" t="s">
        <v>5133</v>
      </c>
      <c r="L436" s="17"/>
    </row>
    <row r="437" spans="1:12" ht="17.100000000000001" customHeight="1">
      <c r="A437" s="11">
        <v>436</v>
      </c>
      <c r="B437" s="17" t="s">
        <v>5751</v>
      </c>
      <c r="C437" s="17" t="s">
        <v>5750</v>
      </c>
      <c r="D437" s="17"/>
      <c r="E437" s="17" t="s">
        <v>11</v>
      </c>
      <c r="F437" s="17" t="s">
        <v>153</v>
      </c>
      <c r="G437" s="17" t="s">
        <v>38</v>
      </c>
      <c r="H437" s="17" t="s">
        <v>14</v>
      </c>
      <c r="I437" s="17">
        <v>2003.01</v>
      </c>
      <c r="J437" s="17" t="s">
        <v>5751</v>
      </c>
      <c r="K437" s="17"/>
      <c r="L437" s="55"/>
    </row>
    <row r="438" spans="1:12" ht="17.100000000000001" customHeight="1">
      <c r="A438" s="11">
        <v>437</v>
      </c>
      <c r="B438" s="11" t="s">
        <v>5753</v>
      </c>
      <c r="C438" s="11" t="s">
        <v>5752</v>
      </c>
      <c r="D438" s="11"/>
      <c r="E438" s="11" t="s">
        <v>11</v>
      </c>
      <c r="F438" s="11" t="s">
        <v>95</v>
      </c>
      <c r="G438" s="11" t="s">
        <v>38</v>
      </c>
      <c r="H438" s="11" t="s">
        <v>14</v>
      </c>
      <c r="I438" s="11">
        <v>2947.28</v>
      </c>
      <c r="J438" s="11" t="s">
        <v>5753</v>
      </c>
      <c r="K438" s="11"/>
      <c r="L438" s="11"/>
    </row>
    <row r="439" spans="1:12" ht="17.100000000000001" customHeight="1">
      <c r="A439" s="11">
        <v>438</v>
      </c>
      <c r="B439" s="17" t="s">
        <v>5755</v>
      </c>
      <c r="C439" s="17" t="s">
        <v>5754</v>
      </c>
      <c r="D439" s="17"/>
      <c r="E439" s="17" t="s">
        <v>11</v>
      </c>
      <c r="F439" s="17" t="s">
        <v>292</v>
      </c>
      <c r="G439" s="17" t="s">
        <v>293</v>
      </c>
      <c r="H439" s="17" t="s">
        <v>14</v>
      </c>
      <c r="I439" s="17">
        <v>485.98</v>
      </c>
      <c r="J439" s="17" t="s">
        <v>5755</v>
      </c>
      <c r="K439" s="17"/>
      <c r="L439" s="17"/>
    </row>
    <row r="440" spans="1:12" ht="17.100000000000001" customHeight="1">
      <c r="A440" s="11">
        <v>439</v>
      </c>
      <c r="B440" s="17" t="s">
        <v>5757</v>
      </c>
      <c r="C440" s="17" t="s">
        <v>5756</v>
      </c>
      <c r="D440" s="17"/>
      <c r="E440" s="17" t="s">
        <v>11</v>
      </c>
      <c r="F440" s="17" t="s">
        <v>292</v>
      </c>
      <c r="G440" s="17" t="s">
        <v>293</v>
      </c>
      <c r="H440" s="17" t="s">
        <v>14</v>
      </c>
      <c r="I440" s="17">
        <v>485.98</v>
      </c>
      <c r="J440" s="17" t="s">
        <v>5757</v>
      </c>
      <c r="K440" s="17"/>
      <c r="L440" s="17"/>
    </row>
    <row r="441" spans="1:12" ht="17.100000000000001" customHeight="1">
      <c r="A441" s="11">
        <v>440</v>
      </c>
      <c r="B441" s="17" t="s">
        <v>5759</v>
      </c>
      <c r="C441" s="17" t="s">
        <v>5758</v>
      </c>
      <c r="D441" s="17"/>
      <c r="E441" s="17" t="s">
        <v>11</v>
      </c>
      <c r="F441" s="17" t="s">
        <v>292</v>
      </c>
      <c r="G441" s="17" t="s">
        <v>293</v>
      </c>
      <c r="H441" s="17" t="s">
        <v>14</v>
      </c>
      <c r="I441" s="17">
        <v>485.98</v>
      </c>
      <c r="J441" s="17" t="s">
        <v>5759</v>
      </c>
      <c r="K441" s="17"/>
      <c r="L441" s="17"/>
    </row>
    <row r="442" spans="1:12" ht="17.100000000000001" customHeight="1">
      <c r="A442" s="11">
        <v>441</v>
      </c>
      <c r="B442" s="19" t="s">
        <v>2178</v>
      </c>
      <c r="C442" s="19" t="s">
        <v>5760</v>
      </c>
      <c r="D442" s="19"/>
      <c r="E442" s="19" t="s">
        <v>11</v>
      </c>
      <c r="F442" s="19" t="s">
        <v>611</v>
      </c>
      <c r="G442" s="19" t="s">
        <v>610</v>
      </c>
      <c r="H442" s="19" t="s">
        <v>14</v>
      </c>
      <c r="I442" s="19">
        <v>118.68</v>
      </c>
      <c r="J442" s="19" t="s">
        <v>2178</v>
      </c>
      <c r="K442" s="19" t="s">
        <v>5283</v>
      </c>
      <c r="L442" s="49"/>
    </row>
    <row r="443" spans="1:12" ht="17.100000000000001" customHeight="1">
      <c r="A443" s="11">
        <v>442</v>
      </c>
      <c r="B443" s="19" t="s">
        <v>4454</v>
      </c>
      <c r="C443" s="19" t="s">
        <v>5761</v>
      </c>
      <c r="D443" s="19"/>
      <c r="E443" s="19" t="s">
        <v>11</v>
      </c>
      <c r="F443" s="19" t="s">
        <v>1405</v>
      </c>
      <c r="G443" s="19" t="s">
        <v>1404</v>
      </c>
      <c r="H443" s="19" t="s">
        <v>14</v>
      </c>
      <c r="I443" s="19">
        <v>739.89</v>
      </c>
      <c r="J443" s="19" t="s">
        <v>4454</v>
      </c>
      <c r="K443" s="19" t="s">
        <v>5446</v>
      </c>
      <c r="L443" s="49"/>
    </row>
    <row r="444" spans="1:12" ht="17.100000000000001" customHeight="1">
      <c r="A444" s="11">
        <v>443</v>
      </c>
      <c r="B444" s="19" t="s">
        <v>4870</v>
      </c>
      <c r="C444" s="19" t="s">
        <v>5762</v>
      </c>
      <c r="D444" s="19"/>
      <c r="E444" s="19" t="s">
        <v>11</v>
      </c>
      <c r="F444" s="19" t="s">
        <v>410</v>
      </c>
      <c r="G444" s="19" t="s">
        <v>411</v>
      </c>
      <c r="H444" s="19" t="s">
        <v>14</v>
      </c>
      <c r="I444" s="19">
        <v>359.67</v>
      </c>
      <c r="J444" s="19" t="s">
        <v>4870</v>
      </c>
      <c r="K444" s="19"/>
      <c r="L444" s="49"/>
    </row>
    <row r="445" spans="1:12" ht="17.100000000000001" customHeight="1">
      <c r="A445" s="11">
        <v>444</v>
      </c>
      <c r="B445" s="19" t="s">
        <v>2742</v>
      </c>
      <c r="C445" s="19" t="s">
        <v>5763</v>
      </c>
      <c r="D445" s="19"/>
      <c r="E445" s="19" t="s">
        <v>11</v>
      </c>
      <c r="F445" s="19" t="s">
        <v>410</v>
      </c>
      <c r="G445" s="19" t="s">
        <v>411</v>
      </c>
      <c r="H445" s="19" t="s">
        <v>14</v>
      </c>
      <c r="I445" s="19">
        <v>369.22</v>
      </c>
      <c r="J445" s="19" t="s">
        <v>2742</v>
      </c>
      <c r="K445" s="19"/>
      <c r="L445" s="49"/>
    </row>
    <row r="446" spans="1:12" ht="17.100000000000001" customHeight="1">
      <c r="A446" s="11">
        <v>445</v>
      </c>
      <c r="B446" s="17" t="s">
        <v>4305</v>
      </c>
      <c r="C446" s="17" t="s">
        <v>5764</v>
      </c>
      <c r="D446" s="17"/>
      <c r="E446" s="17" t="s">
        <v>11</v>
      </c>
      <c r="F446" s="17" t="s">
        <v>95</v>
      </c>
      <c r="G446" s="17" t="s">
        <v>38</v>
      </c>
      <c r="H446" s="17" t="s">
        <v>14</v>
      </c>
      <c r="I446" s="17">
        <v>2947.28</v>
      </c>
      <c r="J446" s="17" t="s">
        <v>4305</v>
      </c>
      <c r="K446" s="17" t="s">
        <v>2377</v>
      </c>
      <c r="L446" s="53"/>
    </row>
    <row r="447" spans="1:12" ht="17.100000000000001" customHeight="1">
      <c r="A447" s="11">
        <v>446</v>
      </c>
      <c r="B447" s="17" t="s">
        <v>3479</v>
      </c>
      <c r="C447" s="17" t="s">
        <v>5765</v>
      </c>
      <c r="D447" s="17"/>
      <c r="E447" s="17" t="s">
        <v>11</v>
      </c>
      <c r="F447" s="17" t="s">
        <v>100</v>
      </c>
      <c r="G447" s="17" t="s">
        <v>38</v>
      </c>
      <c r="H447" s="17" t="s">
        <v>14</v>
      </c>
      <c r="I447" s="17">
        <v>3158.75</v>
      </c>
      <c r="J447" s="17" t="s">
        <v>3479</v>
      </c>
      <c r="K447" s="17" t="s">
        <v>2377</v>
      </c>
      <c r="L447" s="53"/>
    </row>
    <row r="448" spans="1:12" ht="17.100000000000001" customHeight="1">
      <c r="A448" s="11">
        <v>447</v>
      </c>
      <c r="B448" s="19" t="s">
        <v>1081</v>
      </c>
      <c r="C448" s="19" t="s">
        <v>5766</v>
      </c>
      <c r="D448" s="19"/>
      <c r="E448" s="19" t="s">
        <v>11</v>
      </c>
      <c r="F448" s="19" t="s">
        <v>162</v>
      </c>
      <c r="G448" s="19" t="s">
        <v>38</v>
      </c>
      <c r="H448" s="19" t="s">
        <v>14</v>
      </c>
      <c r="I448" s="19">
        <v>2507</v>
      </c>
      <c r="J448" s="19" t="s">
        <v>1081</v>
      </c>
      <c r="K448" s="19" t="s">
        <v>2377</v>
      </c>
      <c r="L448" s="49"/>
    </row>
    <row r="449" spans="1:12" ht="17.100000000000001" customHeight="1">
      <c r="A449" s="11">
        <v>448</v>
      </c>
      <c r="B449" s="47" t="s">
        <v>3601</v>
      </c>
      <c r="C449" s="47" t="s">
        <v>5767</v>
      </c>
      <c r="D449" s="47"/>
      <c r="E449" s="47" t="s">
        <v>11</v>
      </c>
      <c r="F449" s="47" t="s">
        <v>95</v>
      </c>
      <c r="G449" s="47" t="s">
        <v>38</v>
      </c>
      <c r="H449" s="17" t="s">
        <v>14</v>
      </c>
      <c r="I449" s="47">
        <v>2947.28</v>
      </c>
      <c r="J449" s="47" t="s">
        <v>3601</v>
      </c>
      <c r="K449" s="47" t="s">
        <v>2377</v>
      </c>
      <c r="L449" s="17"/>
    </row>
    <row r="450" spans="1:12" ht="17.100000000000001" customHeight="1">
      <c r="A450" s="11">
        <v>449</v>
      </c>
      <c r="B450" s="17" t="s">
        <v>5769</v>
      </c>
      <c r="C450" s="17" t="s">
        <v>5768</v>
      </c>
      <c r="D450" s="17"/>
      <c r="E450" s="47" t="s">
        <v>11</v>
      </c>
      <c r="F450" s="17" t="s">
        <v>95</v>
      </c>
      <c r="G450" s="17" t="s">
        <v>38</v>
      </c>
      <c r="H450" s="21" t="s">
        <v>14</v>
      </c>
      <c r="I450" s="17">
        <v>2947.28</v>
      </c>
      <c r="J450" s="17" t="s">
        <v>5769</v>
      </c>
      <c r="K450" s="17" t="s">
        <v>5770</v>
      </c>
      <c r="L450" s="21"/>
    </row>
    <row r="451" spans="1:12" ht="17.100000000000001" customHeight="1">
      <c r="A451" s="11">
        <v>450</v>
      </c>
      <c r="B451" s="8" t="s">
        <v>5772</v>
      </c>
      <c r="C451" s="8" t="s">
        <v>5771</v>
      </c>
      <c r="D451" s="8"/>
      <c r="E451" s="45" t="s">
        <v>11</v>
      </c>
      <c r="F451" s="45" t="s">
        <v>100</v>
      </c>
      <c r="G451" s="8" t="s">
        <v>38</v>
      </c>
      <c r="H451" s="45" t="s">
        <v>14</v>
      </c>
      <c r="I451" s="45">
        <v>3158.75</v>
      </c>
      <c r="J451" s="8" t="s">
        <v>5772</v>
      </c>
      <c r="K451" s="8" t="s">
        <v>2377</v>
      </c>
      <c r="L451" s="46"/>
    </row>
    <row r="452" spans="1:12" ht="17.100000000000001" customHeight="1">
      <c r="A452" s="11">
        <v>451</v>
      </c>
      <c r="B452" s="17" t="s">
        <v>4153</v>
      </c>
      <c r="C452" s="17" t="s">
        <v>5773</v>
      </c>
      <c r="D452" s="17"/>
      <c r="E452" s="17" t="s">
        <v>11</v>
      </c>
      <c r="F452" s="17" t="s">
        <v>95</v>
      </c>
      <c r="G452" s="17" t="s">
        <v>38</v>
      </c>
      <c r="H452" s="17" t="s">
        <v>14</v>
      </c>
      <c r="I452" s="17">
        <v>2947.28</v>
      </c>
      <c r="J452" s="17" t="s">
        <v>4153</v>
      </c>
      <c r="K452" s="17" t="s">
        <v>2377</v>
      </c>
      <c r="L452" s="53"/>
    </row>
    <row r="453" spans="1:12" ht="17.100000000000001" customHeight="1">
      <c r="A453" s="11">
        <v>452</v>
      </c>
      <c r="B453" s="11" t="s">
        <v>1806</v>
      </c>
      <c r="C453" s="11" t="s">
        <v>5774</v>
      </c>
      <c r="D453" s="11"/>
      <c r="E453" s="11" t="s">
        <v>11</v>
      </c>
      <c r="F453" s="11" t="s">
        <v>169</v>
      </c>
      <c r="G453" s="11" t="s">
        <v>38</v>
      </c>
      <c r="H453" s="11" t="s">
        <v>14</v>
      </c>
      <c r="I453" s="11">
        <v>2622.76</v>
      </c>
      <c r="J453" s="11" t="s">
        <v>1806</v>
      </c>
      <c r="K453" s="11" t="s">
        <v>5775</v>
      </c>
      <c r="L453" s="52"/>
    </row>
    <row r="454" spans="1:12" ht="17.100000000000001" customHeight="1">
      <c r="A454" s="11">
        <v>453</v>
      </c>
      <c r="B454" s="11" t="s">
        <v>4315</v>
      </c>
      <c r="C454" s="11" t="s">
        <v>5776</v>
      </c>
      <c r="D454" s="11"/>
      <c r="E454" s="11" t="s">
        <v>11</v>
      </c>
      <c r="F454" s="11" t="s">
        <v>71</v>
      </c>
      <c r="G454" s="11" t="s">
        <v>38</v>
      </c>
      <c r="H454" s="11" t="s">
        <v>14</v>
      </c>
      <c r="I454" s="11">
        <v>1428.42</v>
      </c>
      <c r="J454" s="11" t="s">
        <v>4315</v>
      </c>
      <c r="K454" s="11" t="s">
        <v>5011</v>
      </c>
      <c r="L454" s="52"/>
    </row>
    <row r="455" spans="1:12" ht="17.100000000000001" customHeight="1">
      <c r="A455" s="11">
        <v>454</v>
      </c>
      <c r="B455" s="11" t="s">
        <v>5778</v>
      </c>
      <c r="C455" s="11" t="s">
        <v>5777</v>
      </c>
      <c r="D455" s="11"/>
      <c r="E455" s="11" t="s">
        <v>11</v>
      </c>
      <c r="F455" s="11" t="s">
        <v>162</v>
      </c>
      <c r="G455" s="11" t="s">
        <v>38</v>
      </c>
      <c r="H455" s="11" t="s">
        <v>14</v>
      </c>
      <c r="I455" s="11">
        <v>2481.7800000000002</v>
      </c>
      <c r="J455" s="11" t="s">
        <v>5778</v>
      </c>
      <c r="K455" s="11" t="s">
        <v>5700</v>
      </c>
      <c r="L455" s="11"/>
    </row>
    <row r="456" spans="1:12" ht="17.100000000000001" customHeight="1">
      <c r="A456" s="11">
        <v>455</v>
      </c>
      <c r="B456" s="11" t="s">
        <v>5780</v>
      </c>
      <c r="C456" s="11" t="s">
        <v>5779</v>
      </c>
      <c r="D456" s="11"/>
      <c r="E456" s="11" t="s">
        <v>11</v>
      </c>
      <c r="F456" s="11" t="s">
        <v>162</v>
      </c>
      <c r="G456" s="11" t="s">
        <v>38</v>
      </c>
      <c r="H456" s="11" t="s">
        <v>14</v>
      </c>
      <c r="I456" s="11">
        <v>2481.7800000000002</v>
      </c>
      <c r="J456" s="11" t="s">
        <v>5780</v>
      </c>
      <c r="K456" s="11" t="s">
        <v>5781</v>
      </c>
      <c r="L456" s="11"/>
    </row>
    <row r="457" spans="1:12" ht="17.100000000000001" customHeight="1">
      <c r="A457" s="11">
        <v>456</v>
      </c>
      <c r="B457" s="19" t="s">
        <v>5783</v>
      </c>
      <c r="C457" s="19" t="s">
        <v>5782</v>
      </c>
      <c r="D457" s="19"/>
      <c r="E457" s="19" t="s">
        <v>11</v>
      </c>
      <c r="F457" s="19" t="s">
        <v>95</v>
      </c>
      <c r="G457" s="19" t="s">
        <v>38</v>
      </c>
      <c r="H457" s="19" t="s">
        <v>14</v>
      </c>
      <c r="I457" s="19">
        <v>2947.28</v>
      </c>
      <c r="J457" s="19" t="s">
        <v>5783</v>
      </c>
      <c r="K457" s="19" t="s">
        <v>2377</v>
      </c>
      <c r="L457" s="19"/>
    </row>
    <row r="458" spans="1:12" ht="17.100000000000001" customHeight="1">
      <c r="A458" s="11">
        <v>457</v>
      </c>
      <c r="B458" s="19" t="s">
        <v>1536</v>
      </c>
      <c r="C458" s="19" t="s">
        <v>5784</v>
      </c>
      <c r="D458" s="19"/>
      <c r="E458" s="19" t="s">
        <v>11</v>
      </c>
      <c r="F458" s="19" t="s">
        <v>100</v>
      </c>
      <c r="G458" s="19" t="s">
        <v>38</v>
      </c>
      <c r="H458" s="19" t="s">
        <v>14</v>
      </c>
      <c r="I458" s="19">
        <v>2622.76</v>
      </c>
      <c r="J458" s="19" t="s">
        <v>1536</v>
      </c>
      <c r="K458" s="19" t="s">
        <v>2377</v>
      </c>
      <c r="L458" s="19"/>
    </row>
    <row r="459" spans="1:12" ht="17.100000000000001" customHeight="1">
      <c r="A459" s="11">
        <v>458</v>
      </c>
      <c r="B459" s="19" t="s">
        <v>3933</v>
      </c>
      <c r="C459" s="19" t="s">
        <v>5785</v>
      </c>
      <c r="D459" s="19" t="s">
        <v>45</v>
      </c>
      <c r="E459" s="19" t="s">
        <v>11</v>
      </c>
      <c r="F459" s="19" t="s">
        <v>68</v>
      </c>
      <c r="G459" s="19" t="s">
        <v>38</v>
      </c>
      <c r="H459" s="19" t="s">
        <v>14</v>
      </c>
      <c r="I459" s="19">
        <v>2944.62</v>
      </c>
      <c r="J459" s="19" t="s">
        <v>3933</v>
      </c>
      <c r="K459" s="19" t="s">
        <v>5143</v>
      </c>
      <c r="L459" s="19"/>
    </row>
    <row r="460" spans="1:12" ht="17.100000000000001" customHeight="1">
      <c r="A460" s="11">
        <v>459</v>
      </c>
      <c r="B460" s="19" t="s">
        <v>4768</v>
      </c>
      <c r="C460" s="19" t="s">
        <v>5786</v>
      </c>
      <c r="D460" s="19"/>
      <c r="E460" s="19" t="s">
        <v>11</v>
      </c>
      <c r="F460" s="19" t="s">
        <v>68</v>
      </c>
      <c r="G460" s="19" t="s">
        <v>38</v>
      </c>
      <c r="H460" s="19" t="s">
        <v>14</v>
      </c>
      <c r="I460" s="19">
        <v>2944.62</v>
      </c>
      <c r="J460" s="19" t="s">
        <v>4768</v>
      </c>
      <c r="K460" s="19" t="s">
        <v>2377</v>
      </c>
      <c r="L460" s="19"/>
    </row>
    <row r="461" spans="1:12" ht="17.100000000000001" customHeight="1">
      <c r="A461" s="11">
        <v>460</v>
      </c>
      <c r="B461" s="19" t="s">
        <v>5788</v>
      </c>
      <c r="C461" s="19" t="s">
        <v>5787</v>
      </c>
      <c r="D461" s="19"/>
      <c r="E461" s="19" t="s">
        <v>11</v>
      </c>
      <c r="F461" s="19" t="s">
        <v>100</v>
      </c>
      <c r="G461" s="19" t="s">
        <v>38</v>
      </c>
      <c r="H461" s="19" t="s">
        <v>14</v>
      </c>
      <c r="I461" s="19">
        <v>3696.11</v>
      </c>
      <c r="J461" s="19" t="s">
        <v>5788</v>
      </c>
      <c r="K461" s="19" t="s">
        <v>2377</v>
      </c>
      <c r="L461" s="19"/>
    </row>
    <row r="462" spans="1:12" ht="17.100000000000001" customHeight="1">
      <c r="A462" s="11">
        <v>461</v>
      </c>
      <c r="B462" s="19" t="s">
        <v>2814</v>
      </c>
      <c r="C462" s="19" t="s">
        <v>5789</v>
      </c>
      <c r="D462" s="19"/>
      <c r="E462" s="19" t="s">
        <v>11</v>
      </c>
      <c r="F462" s="19" t="s">
        <v>374</v>
      </c>
      <c r="G462" s="19" t="s">
        <v>375</v>
      </c>
      <c r="H462" s="19" t="s">
        <v>14</v>
      </c>
      <c r="I462" s="19">
        <v>185.56</v>
      </c>
      <c r="J462" s="19" t="s">
        <v>2814</v>
      </c>
      <c r="K462" s="19"/>
      <c r="L462" s="49"/>
    </row>
    <row r="463" spans="1:12" ht="17.100000000000001" customHeight="1">
      <c r="A463" s="11">
        <v>462</v>
      </c>
      <c r="B463" s="19" t="s">
        <v>4893</v>
      </c>
      <c r="C463" s="19" t="s">
        <v>5790</v>
      </c>
      <c r="D463" s="19"/>
      <c r="E463" s="19" t="s">
        <v>11</v>
      </c>
      <c r="F463" s="19" t="s">
        <v>292</v>
      </c>
      <c r="G463" s="19" t="s">
        <v>293</v>
      </c>
      <c r="H463" s="19" t="s">
        <v>14</v>
      </c>
      <c r="I463" s="19">
        <v>485.98</v>
      </c>
      <c r="J463" s="19" t="s">
        <v>4893</v>
      </c>
      <c r="K463" s="19"/>
      <c r="L463" s="49"/>
    </row>
    <row r="464" spans="1:12" ht="17.100000000000001" customHeight="1">
      <c r="A464" s="11">
        <v>463</v>
      </c>
      <c r="B464" s="19" t="s">
        <v>4485</v>
      </c>
      <c r="C464" s="19" t="s">
        <v>5791</v>
      </c>
      <c r="D464" s="19" t="s">
        <v>45</v>
      </c>
      <c r="E464" s="19" t="s">
        <v>11</v>
      </c>
      <c r="F464" s="19" t="s">
        <v>4489</v>
      </c>
      <c r="G464" s="19" t="s">
        <v>293</v>
      </c>
      <c r="H464" s="19" t="s">
        <v>14</v>
      </c>
      <c r="I464" s="19">
        <v>708.89</v>
      </c>
      <c r="J464" s="19" t="s">
        <v>4485</v>
      </c>
      <c r="K464" s="19"/>
      <c r="L464" s="49"/>
    </row>
    <row r="465" spans="1:12" ht="17.100000000000001" customHeight="1">
      <c r="A465" s="11">
        <v>464</v>
      </c>
      <c r="B465" s="19" t="s">
        <v>4659</v>
      </c>
      <c r="C465" s="19" t="s">
        <v>5792</v>
      </c>
      <c r="D465" s="19"/>
      <c r="E465" s="19" t="s">
        <v>11</v>
      </c>
      <c r="F465" s="19" t="s">
        <v>292</v>
      </c>
      <c r="G465" s="19" t="s">
        <v>293</v>
      </c>
      <c r="H465" s="19" t="s">
        <v>14</v>
      </c>
      <c r="I465" s="19">
        <v>485.98</v>
      </c>
      <c r="J465" s="19" t="s">
        <v>4659</v>
      </c>
      <c r="K465" s="19"/>
      <c r="L465" s="49"/>
    </row>
    <row r="466" spans="1:12" ht="17.100000000000001" customHeight="1">
      <c r="A466" s="11">
        <v>465</v>
      </c>
      <c r="B466" s="19" t="s">
        <v>2495</v>
      </c>
      <c r="C466" s="19" t="s">
        <v>5793</v>
      </c>
      <c r="D466" s="19"/>
      <c r="E466" s="19" t="s">
        <v>11</v>
      </c>
      <c r="F466" s="19" t="s">
        <v>2501</v>
      </c>
      <c r="G466" s="19" t="s">
        <v>2500</v>
      </c>
      <c r="H466" s="19" t="s">
        <v>14</v>
      </c>
      <c r="I466" s="19">
        <v>648.38</v>
      </c>
      <c r="J466" s="19" t="s">
        <v>2495</v>
      </c>
      <c r="K466" s="19"/>
      <c r="L466" s="49"/>
    </row>
    <row r="467" spans="1:12" ht="17.100000000000001" customHeight="1">
      <c r="A467" s="11">
        <v>466</v>
      </c>
      <c r="B467" s="19" t="s">
        <v>4000</v>
      </c>
      <c r="C467" s="19" t="s">
        <v>5794</v>
      </c>
      <c r="D467" s="19"/>
      <c r="E467" s="19" t="s">
        <v>11</v>
      </c>
      <c r="F467" s="19" t="s">
        <v>3660</v>
      </c>
      <c r="G467" s="19" t="s">
        <v>1682</v>
      </c>
      <c r="H467" s="19" t="s">
        <v>14</v>
      </c>
      <c r="I467" s="19">
        <v>186.25</v>
      </c>
      <c r="J467" s="19" t="s">
        <v>4000</v>
      </c>
      <c r="K467" s="19"/>
      <c r="L467" s="49"/>
    </row>
    <row r="468" spans="1:12" ht="17.100000000000001" customHeight="1">
      <c r="A468" s="11">
        <v>467</v>
      </c>
      <c r="B468" s="19" t="s">
        <v>3654</v>
      </c>
      <c r="C468" s="19" t="s">
        <v>5795</v>
      </c>
      <c r="D468" s="19"/>
      <c r="E468" s="19" t="s">
        <v>11</v>
      </c>
      <c r="F468" s="19" t="s">
        <v>3660</v>
      </c>
      <c r="G468" s="19" t="s">
        <v>1682</v>
      </c>
      <c r="H468" s="19" t="s">
        <v>14</v>
      </c>
      <c r="I468" s="19">
        <v>186.25</v>
      </c>
      <c r="J468" s="19" t="s">
        <v>3654</v>
      </c>
      <c r="K468" s="19"/>
      <c r="L468" s="49"/>
    </row>
    <row r="469" spans="1:12" ht="17.100000000000001" customHeight="1">
      <c r="A469" s="11">
        <v>468</v>
      </c>
      <c r="B469" s="19" t="s">
        <v>4506</v>
      </c>
      <c r="C469" s="19" t="s">
        <v>5796</v>
      </c>
      <c r="D469" s="19"/>
      <c r="E469" s="19" t="s">
        <v>11</v>
      </c>
      <c r="F469" s="19" t="s">
        <v>46</v>
      </c>
      <c r="G469" s="19" t="s">
        <v>47</v>
      </c>
      <c r="H469" s="19" t="s">
        <v>14</v>
      </c>
      <c r="I469" s="19">
        <v>89.92</v>
      </c>
      <c r="J469" s="19" t="s">
        <v>4506</v>
      </c>
      <c r="K469" s="16" t="s">
        <v>5094</v>
      </c>
      <c r="L469" s="49"/>
    </row>
    <row r="470" spans="1:12" ht="17.100000000000001" customHeight="1">
      <c r="A470" s="11">
        <v>469</v>
      </c>
      <c r="B470" s="19" t="s">
        <v>1108</v>
      </c>
      <c r="C470" s="19" t="s">
        <v>5797</v>
      </c>
      <c r="D470" s="19"/>
      <c r="E470" s="19" t="s">
        <v>11</v>
      </c>
      <c r="F470" s="19" t="s">
        <v>46</v>
      </c>
      <c r="G470" s="19" t="s">
        <v>47</v>
      </c>
      <c r="H470" s="19" t="s">
        <v>14</v>
      </c>
      <c r="I470" s="19">
        <v>92.3</v>
      </c>
      <c r="J470" s="19" t="s">
        <v>1108</v>
      </c>
      <c r="K470" s="16" t="s">
        <v>5094</v>
      </c>
      <c r="L470" s="49"/>
    </row>
    <row r="471" spans="1:12" ht="17.100000000000001" customHeight="1">
      <c r="A471" s="11">
        <v>470</v>
      </c>
      <c r="B471" s="19" t="s">
        <v>1544</v>
      </c>
      <c r="C471" s="19" t="s">
        <v>5798</v>
      </c>
      <c r="D471" s="19"/>
      <c r="E471" s="19" t="s">
        <v>11</v>
      </c>
      <c r="F471" s="19" t="s">
        <v>41</v>
      </c>
      <c r="G471" s="19" t="s">
        <v>42</v>
      </c>
      <c r="H471" s="19" t="s">
        <v>14</v>
      </c>
      <c r="I471" s="19">
        <v>82.24</v>
      </c>
      <c r="J471" s="19" t="s">
        <v>1544</v>
      </c>
      <c r="K471" s="19" t="s">
        <v>5179</v>
      </c>
      <c r="L471" s="49"/>
    </row>
    <row r="472" spans="1:12" ht="17.100000000000001" customHeight="1">
      <c r="A472" s="11">
        <v>471</v>
      </c>
      <c r="B472" s="19" t="s">
        <v>3734</v>
      </c>
      <c r="C472" s="19" t="s">
        <v>5799</v>
      </c>
      <c r="D472" s="19"/>
      <c r="E472" s="19" t="s">
        <v>11</v>
      </c>
      <c r="F472" s="19" t="s">
        <v>143</v>
      </c>
      <c r="G472" s="19" t="s">
        <v>144</v>
      </c>
      <c r="H472" s="19" t="s">
        <v>14</v>
      </c>
      <c r="I472" s="19">
        <v>26.97</v>
      </c>
      <c r="J472" s="19" t="s">
        <v>3734</v>
      </c>
      <c r="K472" s="19" t="s">
        <v>5020</v>
      </c>
      <c r="L472" s="49" t="s">
        <v>5021</v>
      </c>
    </row>
    <row r="473" spans="1:12" ht="17.100000000000001" customHeight="1">
      <c r="A473" s="11">
        <v>472</v>
      </c>
      <c r="B473" s="19" t="s">
        <v>4831</v>
      </c>
      <c r="C473" s="19" t="s">
        <v>5800</v>
      </c>
      <c r="D473" s="19" t="s">
        <v>45</v>
      </c>
      <c r="E473" s="19" t="s">
        <v>11</v>
      </c>
      <c r="F473" s="19" t="s">
        <v>80</v>
      </c>
      <c r="G473" s="19" t="s">
        <v>81</v>
      </c>
      <c r="H473" s="19" t="s">
        <v>14</v>
      </c>
      <c r="I473" s="19">
        <v>186.25</v>
      </c>
      <c r="J473" s="19" t="s">
        <v>4831</v>
      </c>
      <c r="K473" s="11" t="s">
        <v>5133</v>
      </c>
      <c r="L473" s="49"/>
    </row>
    <row r="474" spans="1:12" ht="17.100000000000001" customHeight="1">
      <c r="A474" s="11">
        <v>473</v>
      </c>
      <c r="B474" s="19" t="s">
        <v>5802</v>
      </c>
      <c r="C474" s="19" t="s">
        <v>5801</v>
      </c>
      <c r="D474" s="19"/>
      <c r="E474" s="19" t="s">
        <v>11</v>
      </c>
      <c r="F474" s="19" t="s">
        <v>169</v>
      </c>
      <c r="G474" s="19" t="s">
        <v>38</v>
      </c>
      <c r="H474" s="19" t="s">
        <v>14</v>
      </c>
      <c r="I474" s="19">
        <v>2622.76</v>
      </c>
      <c r="J474" s="19" t="s">
        <v>5802</v>
      </c>
      <c r="K474" s="19" t="s">
        <v>2377</v>
      </c>
      <c r="L474" s="19"/>
    </row>
    <row r="475" spans="1:12" ht="17.100000000000001" customHeight="1">
      <c r="A475" s="11">
        <v>474</v>
      </c>
      <c r="B475" s="19" t="s">
        <v>5804</v>
      </c>
      <c r="C475" s="19" t="s">
        <v>5803</v>
      </c>
      <c r="D475" s="19"/>
      <c r="E475" s="19" t="s">
        <v>11</v>
      </c>
      <c r="F475" s="19" t="s">
        <v>169</v>
      </c>
      <c r="G475" s="19" t="s">
        <v>38</v>
      </c>
      <c r="H475" s="19" t="s">
        <v>14</v>
      </c>
      <c r="I475" s="19">
        <v>2622.76</v>
      </c>
      <c r="J475" s="19" t="s">
        <v>5804</v>
      </c>
      <c r="K475" s="19" t="s">
        <v>5011</v>
      </c>
      <c r="L475" s="19"/>
    </row>
    <row r="476" spans="1:12" ht="17.100000000000001" customHeight="1">
      <c r="A476" s="11">
        <v>475</v>
      </c>
      <c r="B476" s="19" t="s">
        <v>2346</v>
      </c>
      <c r="C476" s="19" t="s">
        <v>5805</v>
      </c>
      <c r="D476" s="19"/>
      <c r="E476" s="19" t="s">
        <v>11</v>
      </c>
      <c r="F476" s="19" t="s">
        <v>37</v>
      </c>
      <c r="G476" s="19" t="s">
        <v>38</v>
      </c>
      <c r="H476" s="19" t="s">
        <v>14</v>
      </c>
      <c r="I476" s="19">
        <v>2666.65</v>
      </c>
      <c r="J476" s="19" t="s">
        <v>2346</v>
      </c>
      <c r="K476" s="19" t="s">
        <v>5000</v>
      </c>
      <c r="L476" s="19"/>
    </row>
    <row r="477" spans="1:12" ht="17.100000000000001" customHeight="1">
      <c r="A477" s="11">
        <v>476</v>
      </c>
      <c r="B477" s="19" t="s">
        <v>1491</v>
      </c>
      <c r="C477" s="19" t="s">
        <v>5806</v>
      </c>
      <c r="D477" s="19"/>
      <c r="E477" s="19" t="s">
        <v>11</v>
      </c>
      <c r="F477" s="19" t="s">
        <v>169</v>
      </c>
      <c r="G477" s="19" t="s">
        <v>38</v>
      </c>
      <c r="H477" s="19" t="s">
        <v>14</v>
      </c>
      <c r="I477" s="19">
        <v>2622.76</v>
      </c>
      <c r="J477" s="19" t="s">
        <v>1491</v>
      </c>
      <c r="K477" s="19" t="s">
        <v>5000</v>
      </c>
      <c r="L477" s="19"/>
    </row>
    <row r="478" spans="1:12" ht="17.100000000000001" customHeight="1">
      <c r="A478" s="11">
        <v>477</v>
      </c>
      <c r="B478" s="19" t="s">
        <v>1250</v>
      </c>
      <c r="C478" s="19" t="s">
        <v>5807</v>
      </c>
      <c r="D478" s="19"/>
      <c r="E478" s="19" t="s">
        <v>11</v>
      </c>
      <c r="F478" s="19" t="s">
        <v>95</v>
      </c>
      <c r="G478" s="19" t="s">
        <v>38</v>
      </c>
      <c r="H478" s="19" t="s">
        <v>14</v>
      </c>
      <c r="I478" s="19">
        <v>3448.7</v>
      </c>
      <c r="J478" s="19" t="s">
        <v>1250</v>
      </c>
      <c r="K478" s="19" t="s">
        <v>2377</v>
      </c>
      <c r="L478" s="19"/>
    </row>
    <row r="479" spans="1:12" ht="17.100000000000001" customHeight="1">
      <c r="A479" s="11">
        <v>478</v>
      </c>
      <c r="B479" s="19" t="s">
        <v>1938</v>
      </c>
      <c r="C479" s="19" t="s">
        <v>5808</v>
      </c>
      <c r="D479" s="19"/>
      <c r="E479" s="19" t="s">
        <v>11</v>
      </c>
      <c r="F479" s="19" t="s">
        <v>100</v>
      </c>
      <c r="G479" s="19" t="s">
        <v>38</v>
      </c>
      <c r="H479" s="19" t="s">
        <v>14</v>
      </c>
      <c r="I479" s="19">
        <v>3696.11</v>
      </c>
      <c r="J479" s="19" t="s">
        <v>1938</v>
      </c>
      <c r="K479" s="19" t="s">
        <v>5000</v>
      </c>
      <c r="L479" s="19"/>
    </row>
    <row r="480" spans="1:12" ht="17.100000000000001" customHeight="1">
      <c r="A480" s="11">
        <v>479</v>
      </c>
      <c r="B480" s="19" t="s">
        <v>3728</v>
      </c>
      <c r="C480" s="19" t="s">
        <v>5809</v>
      </c>
      <c r="D480" s="19"/>
      <c r="E480" s="19" t="s">
        <v>11</v>
      </c>
      <c r="F480" s="19" t="s">
        <v>100</v>
      </c>
      <c r="G480" s="19" t="s">
        <v>38</v>
      </c>
      <c r="H480" s="19" t="s">
        <v>14</v>
      </c>
      <c r="I480" s="19">
        <v>3158.75</v>
      </c>
      <c r="J480" s="19" t="s">
        <v>3728</v>
      </c>
      <c r="K480" s="19" t="s">
        <v>2377</v>
      </c>
      <c r="L480" s="19"/>
    </row>
    <row r="481" spans="1:12" ht="17.100000000000001" customHeight="1">
      <c r="A481" s="11">
        <v>480</v>
      </c>
      <c r="B481" s="19" t="s">
        <v>5811</v>
      </c>
      <c r="C481" s="19" t="s">
        <v>5810</v>
      </c>
      <c r="D481" s="19"/>
      <c r="E481" s="19" t="s">
        <v>11</v>
      </c>
      <c r="F481" s="19" t="s">
        <v>100</v>
      </c>
      <c r="G481" s="19" t="s">
        <v>38</v>
      </c>
      <c r="H481" s="19" t="s">
        <v>14</v>
      </c>
      <c r="I481" s="19">
        <v>3158.75</v>
      </c>
      <c r="J481" s="19" t="s">
        <v>5811</v>
      </c>
      <c r="K481" s="19" t="s">
        <v>2377</v>
      </c>
      <c r="L481" s="19"/>
    </row>
    <row r="482" spans="1:12" ht="17.100000000000001" customHeight="1">
      <c r="A482" s="11">
        <v>481</v>
      </c>
      <c r="B482" s="19" t="s">
        <v>5813</v>
      </c>
      <c r="C482" s="19" t="s">
        <v>5812</v>
      </c>
      <c r="D482" s="19"/>
      <c r="E482" s="19" t="s">
        <v>11</v>
      </c>
      <c r="F482" s="19" t="s">
        <v>95</v>
      </c>
      <c r="G482" s="19" t="s">
        <v>38</v>
      </c>
      <c r="H482" s="19" t="s">
        <v>14</v>
      </c>
      <c r="I482" s="19">
        <v>2947.28</v>
      </c>
      <c r="J482" s="19" t="s">
        <v>5813</v>
      </c>
      <c r="K482" s="19" t="s">
        <v>5011</v>
      </c>
      <c r="L482" s="19"/>
    </row>
    <row r="483" spans="1:12" ht="17.100000000000001" customHeight="1">
      <c r="A483" s="11">
        <v>482</v>
      </c>
      <c r="B483" s="19" t="s">
        <v>1674</v>
      </c>
      <c r="C483" s="19" t="s">
        <v>5814</v>
      </c>
      <c r="D483" s="19"/>
      <c r="E483" s="19" t="s">
        <v>11</v>
      </c>
      <c r="F483" s="19" t="s">
        <v>100</v>
      </c>
      <c r="G483" s="19" t="s">
        <v>38</v>
      </c>
      <c r="H483" s="19" t="s">
        <v>14</v>
      </c>
      <c r="I483" s="19">
        <v>3696.11</v>
      </c>
      <c r="J483" s="19" t="s">
        <v>1674</v>
      </c>
      <c r="K483" s="19"/>
      <c r="L483" s="19"/>
    </row>
    <row r="484" spans="1:12" ht="17.100000000000001" customHeight="1">
      <c r="A484" s="11">
        <v>483</v>
      </c>
      <c r="B484" s="19" t="s">
        <v>5816</v>
      </c>
      <c r="C484" s="19" t="s">
        <v>5815</v>
      </c>
      <c r="D484" s="19"/>
      <c r="E484" s="19" t="s">
        <v>11</v>
      </c>
      <c r="F484" s="19" t="s">
        <v>1344</v>
      </c>
      <c r="G484" s="19" t="s">
        <v>1343</v>
      </c>
      <c r="H484" s="19" t="s">
        <v>14</v>
      </c>
      <c r="I484" s="19">
        <v>261.62</v>
      </c>
      <c r="J484" s="19" t="s">
        <v>5816</v>
      </c>
      <c r="K484" s="19"/>
      <c r="L484" s="49"/>
    </row>
    <row r="485" spans="1:12" ht="17.100000000000001" customHeight="1">
      <c r="A485" s="11">
        <v>484</v>
      </c>
      <c r="B485" s="19" t="s">
        <v>5818</v>
      </c>
      <c r="C485" s="19" t="s">
        <v>5817</v>
      </c>
      <c r="D485" s="19"/>
      <c r="E485" s="19" t="s">
        <v>11</v>
      </c>
      <c r="F485" s="19" t="s">
        <v>59</v>
      </c>
      <c r="G485" s="19" t="s">
        <v>60</v>
      </c>
      <c r="H485" s="19" t="s">
        <v>14</v>
      </c>
      <c r="I485" s="19">
        <v>89.92</v>
      </c>
      <c r="J485" s="19" t="s">
        <v>5818</v>
      </c>
      <c r="K485" s="19"/>
      <c r="L485" s="49"/>
    </row>
    <row r="486" spans="1:12" ht="17.100000000000001" customHeight="1">
      <c r="A486" s="11">
        <v>485</v>
      </c>
      <c r="B486" s="19" t="s">
        <v>5820</v>
      </c>
      <c r="C486" s="19" t="s">
        <v>5819</v>
      </c>
      <c r="D486" s="19"/>
      <c r="E486" s="19" t="s">
        <v>11</v>
      </c>
      <c r="F486" s="19" t="s">
        <v>46</v>
      </c>
      <c r="G486" s="19" t="s">
        <v>47</v>
      </c>
      <c r="H486" s="19" t="s">
        <v>14</v>
      </c>
      <c r="I486" s="19">
        <v>89.92</v>
      </c>
      <c r="J486" s="19" t="s">
        <v>5820</v>
      </c>
      <c r="K486" s="16" t="s">
        <v>5094</v>
      </c>
      <c r="L486" s="49"/>
    </row>
    <row r="487" spans="1:12" ht="17.100000000000001" customHeight="1">
      <c r="A487" s="11">
        <v>486</v>
      </c>
      <c r="B487" s="19" t="s">
        <v>5822</v>
      </c>
      <c r="C487" s="19" t="s">
        <v>5821</v>
      </c>
      <c r="D487" s="19"/>
      <c r="E487" s="19" t="s">
        <v>11</v>
      </c>
      <c r="F487" s="19" t="s">
        <v>80</v>
      </c>
      <c r="G487" s="19" t="s">
        <v>81</v>
      </c>
      <c r="H487" s="19" t="s">
        <v>14</v>
      </c>
      <c r="I487" s="19">
        <v>186.25</v>
      </c>
      <c r="J487" s="19" t="s">
        <v>5822</v>
      </c>
      <c r="K487" s="11" t="s">
        <v>5133</v>
      </c>
      <c r="L487" s="49"/>
    </row>
    <row r="488" spans="1:12" ht="17.100000000000001" customHeight="1">
      <c r="A488" s="11">
        <v>487</v>
      </c>
      <c r="B488" s="11" t="s">
        <v>5824</v>
      </c>
      <c r="C488" s="11" t="s">
        <v>5823</v>
      </c>
      <c r="D488" s="11"/>
      <c r="E488" s="11" t="s">
        <v>11</v>
      </c>
      <c r="F488" s="11" t="s">
        <v>410</v>
      </c>
      <c r="G488" s="11" t="s">
        <v>411</v>
      </c>
      <c r="H488" s="11" t="s">
        <v>14</v>
      </c>
      <c r="I488" s="11">
        <v>359.67</v>
      </c>
      <c r="J488" s="11" t="s">
        <v>5824</v>
      </c>
      <c r="K488" s="11" t="s">
        <v>5623</v>
      </c>
      <c r="L488" s="11"/>
    </row>
    <row r="489" spans="1:12" ht="17.100000000000001" customHeight="1">
      <c r="A489" s="11">
        <v>488</v>
      </c>
      <c r="B489" s="11" t="s">
        <v>1766</v>
      </c>
      <c r="C489" s="11" t="s">
        <v>5825</v>
      </c>
      <c r="D489" s="11"/>
      <c r="E489" s="11" t="s">
        <v>11</v>
      </c>
      <c r="F489" s="11" t="s">
        <v>139</v>
      </c>
      <c r="G489" s="11" t="s">
        <v>140</v>
      </c>
      <c r="H489" s="11" t="s">
        <v>14</v>
      </c>
      <c r="I489" s="11">
        <v>151.03</v>
      </c>
      <c r="J489" s="11" t="s">
        <v>1766</v>
      </c>
      <c r="K489" s="11" t="s">
        <v>5133</v>
      </c>
      <c r="L489" s="11"/>
    </row>
    <row r="490" spans="1:12" ht="17.100000000000001" customHeight="1">
      <c r="A490" s="11">
        <v>489</v>
      </c>
      <c r="B490" s="11" t="s">
        <v>5827</v>
      </c>
      <c r="C490" s="11" t="s">
        <v>5826</v>
      </c>
      <c r="D490" s="11"/>
      <c r="E490" s="11" t="s">
        <v>11</v>
      </c>
      <c r="F490" s="11" t="s">
        <v>320</v>
      </c>
      <c r="G490" s="11" t="s">
        <v>321</v>
      </c>
      <c r="H490" s="11" t="s">
        <v>14</v>
      </c>
      <c r="I490" s="11">
        <v>333.98</v>
      </c>
      <c r="J490" s="11" t="s">
        <v>5827</v>
      </c>
      <c r="K490" s="11" t="s">
        <v>5828</v>
      </c>
      <c r="L490" s="11"/>
    </row>
    <row r="491" spans="1:12" ht="17.100000000000001" customHeight="1">
      <c r="A491" s="11">
        <v>490</v>
      </c>
      <c r="B491" s="11" t="s">
        <v>5830</v>
      </c>
      <c r="C491" s="11" t="s">
        <v>5829</v>
      </c>
      <c r="D491" s="11"/>
      <c r="E491" s="11" t="s">
        <v>11</v>
      </c>
      <c r="F491" s="11" t="s">
        <v>268</v>
      </c>
      <c r="G491" s="11" t="s">
        <v>269</v>
      </c>
      <c r="H491" s="11" t="s">
        <v>14</v>
      </c>
      <c r="I491" s="11">
        <v>333.98</v>
      </c>
      <c r="J491" s="11" t="s">
        <v>5830</v>
      </c>
      <c r="K491" s="11"/>
      <c r="L491" s="11"/>
    </row>
    <row r="492" spans="1:12" ht="17.100000000000001" customHeight="1">
      <c r="A492" s="11">
        <v>491</v>
      </c>
      <c r="B492" s="11" t="s">
        <v>5832</v>
      </c>
      <c r="C492" s="11" t="s">
        <v>5831</v>
      </c>
      <c r="D492" s="11"/>
      <c r="E492" s="11" t="s">
        <v>11</v>
      </c>
      <c r="F492" s="11" t="s">
        <v>330</v>
      </c>
      <c r="G492" s="11" t="s">
        <v>331</v>
      </c>
      <c r="H492" s="11" t="s">
        <v>14</v>
      </c>
      <c r="I492" s="11">
        <v>359.67</v>
      </c>
      <c r="J492" s="11" t="s">
        <v>5832</v>
      </c>
      <c r="K492" s="11"/>
      <c r="L492" s="11"/>
    </row>
    <row r="493" spans="1:12" ht="17.100000000000001" customHeight="1">
      <c r="A493" s="11">
        <v>492</v>
      </c>
      <c r="B493" s="19" t="s">
        <v>5834</v>
      </c>
      <c r="C493" s="19" t="s">
        <v>5833</v>
      </c>
      <c r="D493" s="19"/>
      <c r="E493" s="19" t="s">
        <v>11</v>
      </c>
      <c r="F493" s="19" t="s">
        <v>150</v>
      </c>
      <c r="G493" s="19" t="s">
        <v>38</v>
      </c>
      <c r="H493" s="19" t="s">
        <v>14</v>
      </c>
      <c r="I493" s="19">
        <v>2026.32</v>
      </c>
      <c r="J493" s="19" t="s">
        <v>5834</v>
      </c>
      <c r="K493" s="19"/>
      <c r="L493" s="19"/>
    </row>
    <row r="494" spans="1:12" ht="17.100000000000001" customHeight="1">
      <c r="A494" s="11">
        <v>493</v>
      </c>
      <c r="B494" s="19" t="s">
        <v>5836</v>
      </c>
      <c r="C494" s="19" t="s">
        <v>5835</v>
      </c>
      <c r="D494" s="19"/>
      <c r="E494" s="19" t="s">
        <v>11</v>
      </c>
      <c r="F494" s="19" t="s">
        <v>100</v>
      </c>
      <c r="G494" s="19" t="s">
        <v>38</v>
      </c>
      <c r="H494" s="19" t="s">
        <v>14</v>
      </c>
      <c r="I494" s="19">
        <v>3158.75</v>
      </c>
      <c r="J494" s="19" t="s">
        <v>5836</v>
      </c>
      <c r="K494" s="19" t="s">
        <v>2377</v>
      </c>
      <c r="L494" s="19"/>
    </row>
    <row r="495" spans="1:12" ht="17.100000000000001" customHeight="1">
      <c r="A495" s="11">
        <v>494</v>
      </c>
      <c r="B495" s="19" t="s">
        <v>5838</v>
      </c>
      <c r="C495" s="19" t="s">
        <v>5837</v>
      </c>
      <c r="D495" s="19"/>
      <c r="E495" s="19" t="s">
        <v>11</v>
      </c>
      <c r="F495" s="19" t="s">
        <v>95</v>
      </c>
      <c r="G495" s="19" t="s">
        <v>38</v>
      </c>
      <c r="H495" s="19" t="s">
        <v>14</v>
      </c>
      <c r="I495" s="19">
        <v>2947.28</v>
      </c>
      <c r="J495" s="19" t="s">
        <v>5838</v>
      </c>
      <c r="K495" s="19" t="s">
        <v>2377</v>
      </c>
      <c r="L495" s="19"/>
    </row>
    <row r="496" spans="1:12" ht="17.100000000000001" customHeight="1">
      <c r="A496" s="11">
        <v>495</v>
      </c>
      <c r="B496" s="21" t="s">
        <v>1495</v>
      </c>
      <c r="C496" s="21" t="s">
        <v>5839</v>
      </c>
      <c r="D496" s="21"/>
      <c r="E496" s="21" t="s">
        <v>11</v>
      </c>
      <c r="F496" s="21" t="s">
        <v>100</v>
      </c>
      <c r="G496" s="21" t="s">
        <v>38</v>
      </c>
      <c r="H496" s="21" t="s">
        <v>14</v>
      </c>
      <c r="I496" s="21">
        <v>3241.81</v>
      </c>
      <c r="J496" s="21" t="s">
        <v>1495</v>
      </c>
      <c r="K496" s="21" t="s">
        <v>2377</v>
      </c>
      <c r="L496" s="44"/>
    </row>
    <row r="497" spans="1:12" ht="17.100000000000001" customHeight="1">
      <c r="A497" s="11">
        <v>496</v>
      </c>
      <c r="B497" s="21" t="s">
        <v>5841</v>
      </c>
      <c r="C497" s="21" t="s">
        <v>5840</v>
      </c>
      <c r="D497" s="21"/>
      <c r="E497" s="21" t="s">
        <v>11</v>
      </c>
      <c r="F497" s="21" t="s">
        <v>100</v>
      </c>
      <c r="G497" s="21" t="s">
        <v>38</v>
      </c>
      <c r="H497" s="21" t="s">
        <v>14</v>
      </c>
      <c r="I497" s="21">
        <v>3158.75</v>
      </c>
      <c r="J497" s="21" t="s">
        <v>5841</v>
      </c>
      <c r="K497" s="21" t="s">
        <v>5842</v>
      </c>
      <c r="L497" s="44"/>
    </row>
    <row r="498" spans="1:12" ht="17.100000000000001" customHeight="1">
      <c r="A498" s="11">
        <v>497</v>
      </c>
      <c r="B498" s="11" t="s">
        <v>5844</v>
      </c>
      <c r="C498" s="11" t="s">
        <v>5843</v>
      </c>
      <c r="D498" s="11"/>
      <c r="E498" s="11" t="s">
        <v>11</v>
      </c>
      <c r="F498" s="11" t="s">
        <v>162</v>
      </c>
      <c r="G498" s="11" t="s">
        <v>38</v>
      </c>
      <c r="H498" s="11" t="s">
        <v>14</v>
      </c>
      <c r="I498" s="11">
        <v>2481.7800000000002</v>
      </c>
      <c r="J498" s="11" t="s">
        <v>5844</v>
      </c>
      <c r="K498" s="11" t="s">
        <v>5845</v>
      </c>
      <c r="L498" s="11"/>
    </row>
    <row r="499" spans="1:12" ht="17.100000000000001" customHeight="1">
      <c r="A499" s="11">
        <v>498</v>
      </c>
      <c r="B499" s="11" t="s">
        <v>5847</v>
      </c>
      <c r="C499" s="11" t="s">
        <v>5846</v>
      </c>
      <c r="D499" s="11"/>
      <c r="E499" s="11" t="s">
        <v>11</v>
      </c>
      <c r="F499" s="11" t="s">
        <v>162</v>
      </c>
      <c r="G499" s="11" t="s">
        <v>38</v>
      </c>
      <c r="H499" s="11" t="s">
        <v>14</v>
      </c>
      <c r="I499" s="11">
        <v>2481.7800000000002</v>
      </c>
      <c r="J499" s="11" t="s">
        <v>5847</v>
      </c>
      <c r="K499" s="11" t="s">
        <v>5848</v>
      </c>
      <c r="L499" s="11"/>
    </row>
    <row r="500" spans="1:12" ht="17.100000000000001" customHeight="1">
      <c r="A500" s="11">
        <v>499</v>
      </c>
      <c r="B500" s="11" t="s">
        <v>5850</v>
      </c>
      <c r="C500" s="11" t="s">
        <v>5849</v>
      </c>
      <c r="D500" s="11"/>
      <c r="E500" s="11" t="s">
        <v>11</v>
      </c>
      <c r="F500" s="11" t="s">
        <v>162</v>
      </c>
      <c r="G500" s="11" t="s">
        <v>38</v>
      </c>
      <c r="H500" s="11" t="s">
        <v>14</v>
      </c>
      <c r="I500" s="11">
        <v>2481.7800000000002</v>
      </c>
      <c r="J500" s="11" t="s">
        <v>5850</v>
      </c>
      <c r="K500" s="11"/>
      <c r="L500" s="11"/>
    </row>
    <row r="501" spans="1:12" ht="17.100000000000001" customHeight="1">
      <c r="A501" s="11">
        <v>500</v>
      </c>
      <c r="B501" s="11" t="s">
        <v>5852</v>
      </c>
      <c r="C501" s="11" t="s">
        <v>5851</v>
      </c>
      <c r="D501" s="11"/>
      <c r="E501" s="11" t="s">
        <v>11</v>
      </c>
      <c r="F501" s="11" t="s">
        <v>95</v>
      </c>
      <c r="G501" s="11" t="s">
        <v>38</v>
      </c>
      <c r="H501" s="11" t="s">
        <v>14</v>
      </c>
      <c r="I501" s="11">
        <v>2947.28</v>
      </c>
      <c r="J501" s="11" t="s">
        <v>5852</v>
      </c>
      <c r="K501" s="11" t="s">
        <v>2377</v>
      </c>
      <c r="L501" s="11"/>
    </row>
    <row r="502" spans="1:12" ht="17.100000000000001" customHeight="1">
      <c r="A502" s="11">
        <v>501</v>
      </c>
      <c r="B502" s="11" t="s">
        <v>5854</v>
      </c>
      <c r="C502" s="11" t="s">
        <v>5853</v>
      </c>
      <c r="D502" s="11"/>
      <c r="E502" s="11" t="s">
        <v>11</v>
      </c>
      <c r="F502" s="11" t="s">
        <v>100</v>
      </c>
      <c r="G502" s="11" t="s">
        <v>38</v>
      </c>
      <c r="H502" s="11" t="s">
        <v>14</v>
      </c>
      <c r="I502" s="11">
        <v>3158.75</v>
      </c>
      <c r="J502" s="11" t="s">
        <v>5854</v>
      </c>
      <c r="K502" s="11" t="s">
        <v>5012</v>
      </c>
      <c r="L502" s="11"/>
    </row>
    <row r="503" spans="1:12" ht="17.100000000000001" customHeight="1">
      <c r="A503" s="11">
        <v>502</v>
      </c>
      <c r="B503" s="16" t="s">
        <v>5856</v>
      </c>
      <c r="C503" s="16" t="s">
        <v>5855</v>
      </c>
      <c r="D503" s="16"/>
      <c r="E503" s="16" t="s">
        <v>11</v>
      </c>
      <c r="F503" s="16" t="s">
        <v>68</v>
      </c>
      <c r="G503" s="16" t="s">
        <v>38</v>
      </c>
      <c r="H503" s="16" t="s">
        <v>14</v>
      </c>
      <c r="I503" s="16">
        <v>2944.62</v>
      </c>
      <c r="J503" s="16" t="s">
        <v>5856</v>
      </c>
      <c r="K503" s="16" t="s">
        <v>5143</v>
      </c>
      <c r="L503" s="11"/>
    </row>
    <row r="504" spans="1:12" ht="17.100000000000001" customHeight="1">
      <c r="A504" s="11">
        <v>503</v>
      </c>
      <c r="B504" s="17" t="s">
        <v>5858</v>
      </c>
      <c r="C504" s="17" t="s">
        <v>5857</v>
      </c>
      <c r="D504" s="17" t="s">
        <v>45</v>
      </c>
      <c r="E504" s="17" t="s">
        <v>11</v>
      </c>
      <c r="F504" s="17" t="s">
        <v>95</v>
      </c>
      <c r="G504" s="17" t="s">
        <v>38</v>
      </c>
      <c r="H504" s="17" t="s">
        <v>14</v>
      </c>
      <c r="I504" s="17">
        <v>2947.28</v>
      </c>
      <c r="J504" s="17" t="s">
        <v>5858</v>
      </c>
      <c r="K504" s="17" t="s">
        <v>2377</v>
      </c>
      <c r="L504" s="55"/>
    </row>
    <row r="505" spans="1:12" ht="17.100000000000001" customHeight="1">
      <c r="A505" s="11">
        <v>504</v>
      </c>
      <c r="B505" s="17" t="s">
        <v>5860</v>
      </c>
      <c r="C505" s="17" t="s">
        <v>5859</v>
      </c>
      <c r="D505" s="17"/>
      <c r="E505" s="47" t="s">
        <v>11</v>
      </c>
      <c r="F505" s="17" t="s">
        <v>95</v>
      </c>
      <c r="G505" s="17" t="s">
        <v>38</v>
      </c>
      <c r="H505" s="21" t="s">
        <v>14</v>
      </c>
      <c r="I505" s="17">
        <v>2947.28</v>
      </c>
      <c r="J505" s="17" t="s">
        <v>5860</v>
      </c>
      <c r="K505" s="17" t="s">
        <v>5012</v>
      </c>
      <c r="L505" s="21"/>
    </row>
    <row r="506" spans="1:12" ht="17.100000000000001" customHeight="1">
      <c r="A506" s="11">
        <v>505</v>
      </c>
      <c r="B506" s="11" t="s">
        <v>2057</v>
      </c>
      <c r="C506" s="11" t="s">
        <v>5861</v>
      </c>
      <c r="D506" s="11"/>
      <c r="E506" s="11" t="s">
        <v>11</v>
      </c>
      <c r="F506" s="11" t="s">
        <v>95</v>
      </c>
      <c r="G506" s="11" t="s">
        <v>38</v>
      </c>
      <c r="H506" s="11" t="s">
        <v>14</v>
      </c>
      <c r="I506" s="11">
        <v>3445.1</v>
      </c>
      <c r="J506" s="11" t="s">
        <v>2057</v>
      </c>
      <c r="K506" s="11" t="s">
        <v>5143</v>
      </c>
      <c r="L506" s="52"/>
    </row>
    <row r="507" spans="1:12" ht="17.100000000000001" customHeight="1">
      <c r="A507" s="11">
        <v>506</v>
      </c>
      <c r="B507" s="11" t="s">
        <v>5863</v>
      </c>
      <c r="C507" s="11" t="s">
        <v>5862</v>
      </c>
      <c r="D507" s="11"/>
      <c r="E507" s="11" t="s">
        <v>11</v>
      </c>
      <c r="F507" s="11" t="s">
        <v>37</v>
      </c>
      <c r="G507" s="11" t="s">
        <v>38</v>
      </c>
      <c r="H507" s="11" t="s">
        <v>14</v>
      </c>
      <c r="I507" s="11">
        <v>2633.4</v>
      </c>
      <c r="J507" s="11" t="s">
        <v>5863</v>
      </c>
      <c r="K507" s="11" t="s">
        <v>2377</v>
      </c>
      <c r="L507" s="52"/>
    </row>
    <row r="508" spans="1:12" ht="17.100000000000001" customHeight="1">
      <c r="A508" s="11">
        <v>507</v>
      </c>
      <c r="B508" s="19" t="s">
        <v>2801</v>
      </c>
      <c r="C508" s="19" t="s">
        <v>5864</v>
      </c>
      <c r="D508" s="19"/>
      <c r="E508" s="19" t="s">
        <v>11</v>
      </c>
      <c r="F508" s="19" t="s">
        <v>37</v>
      </c>
      <c r="G508" s="19" t="s">
        <v>38</v>
      </c>
      <c r="H508" s="19" t="s">
        <v>14</v>
      </c>
      <c r="I508" s="19">
        <v>2806.3</v>
      </c>
      <c r="J508" s="19" t="s">
        <v>2801</v>
      </c>
      <c r="K508" s="19"/>
      <c r="L508" s="19"/>
    </row>
    <row r="509" spans="1:12" ht="17.100000000000001" customHeight="1">
      <c r="A509" s="11">
        <v>508</v>
      </c>
      <c r="B509" s="19" t="s">
        <v>1970</v>
      </c>
      <c r="C509" s="19" t="s">
        <v>5865</v>
      </c>
      <c r="D509" s="19"/>
      <c r="E509" s="19" t="s">
        <v>11</v>
      </c>
      <c r="F509" s="19" t="s">
        <v>153</v>
      </c>
      <c r="G509" s="19" t="s">
        <v>38</v>
      </c>
      <c r="H509" s="19" t="s">
        <v>14</v>
      </c>
      <c r="I509" s="19">
        <v>2268.0500000000002</v>
      </c>
      <c r="J509" s="19" t="s">
        <v>1970</v>
      </c>
      <c r="K509" s="19"/>
      <c r="L509" s="19"/>
    </row>
    <row r="510" spans="1:12" ht="17.100000000000001" customHeight="1">
      <c r="A510" s="11">
        <v>509</v>
      </c>
      <c r="B510" s="11" t="s">
        <v>5867</v>
      </c>
      <c r="C510" s="11" t="s">
        <v>5866</v>
      </c>
      <c r="D510" s="11"/>
      <c r="E510" s="11" t="s">
        <v>11</v>
      </c>
      <c r="F510" s="11" t="s">
        <v>410</v>
      </c>
      <c r="G510" s="11" t="s">
        <v>411</v>
      </c>
      <c r="H510" s="11" t="s">
        <v>14</v>
      </c>
      <c r="I510" s="11">
        <v>359.67</v>
      </c>
      <c r="J510" s="11" t="s">
        <v>5867</v>
      </c>
      <c r="K510" s="11" t="s">
        <v>5842</v>
      </c>
      <c r="L510" s="11"/>
    </row>
    <row r="511" spans="1:12" ht="17.100000000000001" customHeight="1">
      <c r="A511" s="11">
        <v>510</v>
      </c>
      <c r="B511" s="11" t="s">
        <v>5869</v>
      </c>
      <c r="C511" s="11" t="s">
        <v>5868</v>
      </c>
      <c r="D511" s="11"/>
      <c r="E511" s="11" t="s">
        <v>11</v>
      </c>
      <c r="F511" s="11" t="s">
        <v>410</v>
      </c>
      <c r="G511" s="11" t="s">
        <v>411</v>
      </c>
      <c r="H511" s="11" t="s">
        <v>14</v>
      </c>
      <c r="I511" s="11">
        <v>359.67</v>
      </c>
      <c r="J511" s="11" t="s">
        <v>5869</v>
      </c>
      <c r="K511" s="11" t="s">
        <v>5842</v>
      </c>
      <c r="L511" s="11"/>
    </row>
    <row r="512" spans="1:12" ht="17.100000000000001" customHeight="1">
      <c r="A512" s="11">
        <v>511</v>
      </c>
      <c r="B512" s="11" t="s">
        <v>5871</v>
      </c>
      <c r="C512" s="11" t="s">
        <v>5870</v>
      </c>
      <c r="D512" s="11"/>
      <c r="E512" s="11" t="s">
        <v>11</v>
      </c>
      <c r="F512" s="11" t="s">
        <v>410</v>
      </c>
      <c r="G512" s="11" t="s">
        <v>411</v>
      </c>
      <c r="H512" s="11" t="s">
        <v>14</v>
      </c>
      <c r="I512" s="11">
        <v>359.67</v>
      </c>
      <c r="J512" s="11" t="s">
        <v>5871</v>
      </c>
      <c r="K512" s="11" t="s">
        <v>5028</v>
      </c>
      <c r="L512" s="11" t="s">
        <v>5010</v>
      </c>
    </row>
    <row r="513" spans="1:12" ht="17.100000000000001" customHeight="1">
      <c r="A513" s="11">
        <v>512</v>
      </c>
      <c r="B513" s="11" t="s">
        <v>5873</v>
      </c>
      <c r="C513" s="11" t="s">
        <v>5872</v>
      </c>
      <c r="D513" s="11"/>
      <c r="E513" s="11" t="s">
        <v>11</v>
      </c>
      <c r="F513" s="11" t="s">
        <v>400</v>
      </c>
      <c r="G513" s="11" t="s">
        <v>233</v>
      </c>
      <c r="H513" s="11" t="s">
        <v>14</v>
      </c>
      <c r="I513" s="11">
        <v>333.98</v>
      </c>
      <c r="J513" s="11" t="s">
        <v>5873</v>
      </c>
      <c r="K513" s="11" t="s">
        <v>5011</v>
      </c>
      <c r="L513" s="11"/>
    </row>
    <row r="514" spans="1:12" ht="17.100000000000001" customHeight="1">
      <c r="A514" s="11">
        <v>513</v>
      </c>
      <c r="B514" s="11" t="s">
        <v>5875</v>
      </c>
      <c r="C514" s="11" t="s">
        <v>5874</v>
      </c>
      <c r="D514" s="11"/>
      <c r="E514" s="11" t="s">
        <v>11</v>
      </c>
      <c r="F514" s="11" t="s">
        <v>400</v>
      </c>
      <c r="G514" s="11" t="s">
        <v>233</v>
      </c>
      <c r="H514" s="11" t="s">
        <v>14</v>
      </c>
      <c r="I514" s="11">
        <v>265.44</v>
      </c>
      <c r="J514" s="11" t="s">
        <v>5875</v>
      </c>
      <c r="K514" s="11" t="s">
        <v>5011</v>
      </c>
      <c r="L514" s="11"/>
    </row>
    <row r="515" spans="1:12" ht="17.100000000000001" customHeight="1">
      <c r="A515" s="11">
        <v>514</v>
      </c>
      <c r="B515" s="11" t="s">
        <v>5877</v>
      </c>
      <c r="C515" s="11" t="s">
        <v>5876</v>
      </c>
      <c r="D515" s="11"/>
      <c r="E515" s="11" t="s">
        <v>11</v>
      </c>
      <c r="F515" s="11" t="s">
        <v>232</v>
      </c>
      <c r="G515" s="11" t="s">
        <v>233</v>
      </c>
      <c r="H515" s="11" t="s">
        <v>14</v>
      </c>
      <c r="I515" s="11">
        <v>265.44</v>
      </c>
      <c r="J515" s="11" t="s">
        <v>5877</v>
      </c>
      <c r="K515" s="11" t="s">
        <v>5878</v>
      </c>
      <c r="L515" s="11"/>
    </row>
    <row r="516" spans="1:12" ht="17.100000000000001" customHeight="1">
      <c r="A516" s="11">
        <v>515</v>
      </c>
      <c r="B516" s="11" t="s">
        <v>5880</v>
      </c>
      <c r="C516" s="11" t="s">
        <v>5879</v>
      </c>
      <c r="D516" s="11"/>
      <c r="E516" s="11" t="s">
        <v>11</v>
      </c>
      <c r="F516" s="11" t="s">
        <v>232</v>
      </c>
      <c r="G516" s="11" t="s">
        <v>233</v>
      </c>
      <c r="H516" s="11" t="s">
        <v>14</v>
      </c>
      <c r="I516" s="11">
        <v>265.44</v>
      </c>
      <c r="J516" s="11" t="s">
        <v>5880</v>
      </c>
      <c r="K516" s="11" t="s">
        <v>5623</v>
      </c>
      <c r="L516" s="11"/>
    </row>
    <row r="517" spans="1:12" ht="17.100000000000001" customHeight="1">
      <c r="A517" s="11">
        <v>516</v>
      </c>
      <c r="B517" s="11" t="s">
        <v>5882</v>
      </c>
      <c r="C517" s="11" t="s">
        <v>5881</v>
      </c>
      <c r="D517" s="11"/>
      <c r="E517" s="11" t="s">
        <v>11</v>
      </c>
      <c r="F517" s="11" t="s">
        <v>232</v>
      </c>
      <c r="G517" s="11" t="s">
        <v>233</v>
      </c>
      <c r="H517" s="11" t="s">
        <v>14</v>
      </c>
      <c r="I517" s="11">
        <v>265.44</v>
      </c>
      <c r="J517" s="11" t="s">
        <v>5882</v>
      </c>
      <c r="K517" s="11"/>
      <c r="L517" s="11"/>
    </row>
    <row r="518" spans="1:12" ht="17.100000000000001" customHeight="1">
      <c r="A518" s="11">
        <v>517</v>
      </c>
      <c r="B518" s="11" t="s">
        <v>5884</v>
      </c>
      <c r="C518" s="11" t="s">
        <v>5883</v>
      </c>
      <c r="D518" s="11"/>
      <c r="E518" s="11" t="s">
        <v>11</v>
      </c>
      <c r="F518" s="11" t="s">
        <v>232</v>
      </c>
      <c r="G518" s="11" t="s">
        <v>233</v>
      </c>
      <c r="H518" s="11" t="s">
        <v>14</v>
      </c>
      <c r="I518" s="11">
        <v>265.44</v>
      </c>
      <c r="J518" s="11" t="s">
        <v>5884</v>
      </c>
      <c r="K518" s="11" t="s">
        <v>5878</v>
      </c>
      <c r="L518" s="11"/>
    </row>
    <row r="519" spans="1:12" ht="17.100000000000001" customHeight="1">
      <c r="A519" s="11">
        <v>518</v>
      </c>
      <c r="B519" s="11" t="s">
        <v>5886</v>
      </c>
      <c r="C519" s="11" t="s">
        <v>5885</v>
      </c>
      <c r="D519" s="11"/>
      <c r="E519" s="11" t="s">
        <v>11</v>
      </c>
      <c r="F519" s="11" t="s">
        <v>400</v>
      </c>
      <c r="G519" s="11" t="s">
        <v>233</v>
      </c>
      <c r="H519" s="11" t="s">
        <v>14</v>
      </c>
      <c r="I519" s="11">
        <v>387.03</v>
      </c>
      <c r="J519" s="11" t="s">
        <v>5886</v>
      </c>
      <c r="K519" s="11" t="s">
        <v>5011</v>
      </c>
      <c r="L519" s="11"/>
    </row>
    <row r="520" spans="1:12" ht="17.100000000000001" customHeight="1">
      <c r="A520" s="11">
        <v>519</v>
      </c>
      <c r="B520" s="11" t="s">
        <v>5888</v>
      </c>
      <c r="C520" s="11" t="s">
        <v>5887</v>
      </c>
      <c r="D520" s="11"/>
      <c r="E520" s="11" t="s">
        <v>11</v>
      </c>
      <c r="F520" s="11" t="s">
        <v>400</v>
      </c>
      <c r="G520" s="11" t="s">
        <v>233</v>
      </c>
      <c r="H520" s="11" t="s">
        <v>14</v>
      </c>
      <c r="I520" s="11">
        <v>387.03</v>
      </c>
      <c r="J520" s="11" t="s">
        <v>5888</v>
      </c>
      <c r="K520" s="11" t="s">
        <v>2377</v>
      </c>
      <c r="L520" s="11"/>
    </row>
    <row r="521" spans="1:12" ht="17.100000000000001" customHeight="1">
      <c r="A521" s="11">
        <v>520</v>
      </c>
      <c r="B521" s="21" t="s">
        <v>3888</v>
      </c>
      <c r="C521" s="21" t="s">
        <v>5889</v>
      </c>
      <c r="D521" s="21"/>
      <c r="E521" s="47" t="s">
        <v>11</v>
      </c>
      <c r="F521" s="21" t="s">
        <v>41</v>
      </c>
      <c r="G521" s="21" t="s">
        <v>42</v>
      </c>
      <c r="H521" s="21" t="s">
        <v>14</v>
      </c>
      <c r="I521" s="21">
        <v>80.12</v>
      </c>
      <c r="J521" s="21" t="s">
        <v>3888</v>
      </c>
      <c r="K521" s="19" t="s">
        <v>5179</v>
      </c>
      <c r="L521" s="21"/>
    </row>
    <row r="522" spans="1:12" ht="17.100000000000001" customHeight="1">
      <c r="A522" s="11">
        <v>521</v>
      </c>
      <c r="B522" s="21" t="s">
        <v>2773</v>
      </c>
      <c r="C522" s="21" t="s">
        <v>5890</v>
      </c>
      <c r="D522" s="21"/>
      <c r="E522" s="47" t="s">
        <v>11</v>
      </c>
      <c r="F522" s="21" t="s">
        <v>147</v>
      </c>
      <c r="G522" s="21" t="s">
        <v>65</v>
      </c>
      <c r="H522" s="21" t="s">
        <v>14</v>
      </c>
      <c r="I522" s="21">
        <v>941.08</v>
      </c>
      <c r="J522" s="21" t="s">
        <v>2773</v>
      </c>
      <c r="K522" s="21"/>
      <c r="L522" s="21"/>
    </row>
    <row r="523" spans="1:12" ht="17.100000000000001" customHeight="1">
      <c r="A523" s="11">
        <v>522</v>
      </c>
      <c r="B523" s="19" t="s">
        <v>4974</v>
      </c>
      <c r="C523" s="19" t="s">
        <v>5891</v>
      </c>
      <c r="D523" s="19"/>
      <c r="E523" s="19" t="s">
        <v>11</v>
      </c>
      <c r="F523" s="19" t="s">
        <v>150</v>
      </c>
      <c r="G523" s="19" t="s">
        <v>38</v>
      </c>
      <c r="H523" s="19" t="s">
        <v>14</v>
      </c>
      <c r="I523" s="19">
        <v>2507</v>
      </c>
      <c r="J523" s="19" t="s">
        <v>4974</v>
      </c>
      <c r="K523" s="19"/>
      <c r="L523" s="19"/>
    </row>
    <row r="524" spans="1:12" ht="17.100000000000001" customHeight="1">
      <c r="A524" s="11">
        <v>523</v>
      </c>
      <c r="B524" s="19" t="s">
        <v>5893</v>
      </c>
      <c r="C524" s="19" t="s">
        <v>5892</v>
      </c>
      <c r="D524" s="19"/>
      <c r="E524" s="19" t="s">
        <v>11</v>
      </c>
      <c r="F524" s="19" t="s">
        <v>95</v>
      </c>
      <c r="G524" s="19" t="s">
        <v>38</v>
      </c>
      <c r="H524" s="19" t="s">
        <v>14</v>
      </c>
      <c r="I524" s="19">
        <v>2947.28</v>
      </c>
      <c r="J524" s="19" t="s">
        <v>5893</v>
      </c>
      <c r="K524" s="19"/>
      <c r="L524" s="19"/>
    </row>
    <row r="525" spans="1:12" ht="17.100000000000001" customHeight="1">
      <c r="A525" s="11">
        <v>524</v>
      </c>
      <c r="B525" s="21" t="s">
        <v>3236</v>
      </c>
      <c r="C525" s="21" t="s">
        <v>5894</v>
      </c>
      <c r="D525" s="21"/>
      <c r="E525" s="47" t="s">
        <v>11</v>
      </c>
      <c r="F525" s="21" t="s">
        <v>5895</v>
      </c>
      <c r="G525" s="21" t="s">
        <v>4553</v>
      </c>
      <c r="H525" s="17" t="s">
        <v>84</v>
      </c>
      <c r="I525" s="21">
        <v>258.55</v>
      </c>
      <c r="J525" s="21" t="s">
        <v>3236</v>
      </c>
      <c r="K525" s="21" t="s">
        <v>5896</v>
      </c>
      <c r="L525" s="21"/>
    </row>
    <row r="526" spans="1:12" ht="17.100000000000001" customHeight="1">
      <c r="A526" s="11">
        <v>525</v>
      </c>
      <c r="B526" s="21" t="s">
        <v>3236</v>
      </c>
      <c r="C526" s="21" t="s">
        <v>5897</v>
      </c>
      <c r="D526" s="21"/>
      <c r="E526" s="47" t="s">
        <v>11</v>
      </c>
      <c r="F526" s="21" t="s">
        <v>5898</v>
      </c>
      <c r="G526" s="21" t="s">
        <v>1166</v>
      </c>
      <c r="H526" s="17" t="s">
        <v>84</v>
      </c>
      <c r="I526" s="21">
        <v>258.55</v>
      </c>
      <c r="J526" s="21" t="s">
        <v>3236</v>
      </c>
      <c r="K526" s="21" t="s">
        <v>5899</v>
      </c>
      <c r="L526" s="21"/>
    </row>
    <row r="527" spans="1:12" ht="17.100000000000001" customHeight="1">
      <c r="A527" s="11">
        <v>526</v>
      </c>
      <c r="B527" s="17" t="s">
        <v>5901</v>
      </c>
      <c r="C527" s="17" t="s">
        <v>5900</v>
      </c>
      <c r="D527" s="17"/>
      <c r="E527" s="47" t="s">
        <v>11</v>
      </c>
      <c r="F527" s="17" t="s">
        <v>4554</v>
      </c>
      <c r="G527" s="17" t="s">
        <v>4553</v>
      </c>
      <c r="H527" s="17" t="s">
        <v>84</v>
      </c>
      <c r="I527" s="17">
        <v>201.76</v>
      </c>
      <c r="J527" s="17" t="s">
        <v>5901</v>
      </c>
      <c r="K527" s="17" t="s">
        <v>5899</v>
      </c>
      <c r="L527" s="21"/>
    </row>
    <row r="528" spans="1:12" ht="17.100000000000001" customHeight="1">
      <c r="A528" s="11">
        <v>527</v>
      </c>
      <c r="B528" s="19" t="s">
        <v>5903</v>
      </c>
      <c r="C528" s="19" t="s">
        <v>5902</v>
      </c>
      <c r="D528" s="19"/>
      <c r="E528" s="19" t="s">
        <v>11</v>
      </c>
      <c r="F528" s="19" t="s">
        <v>162</v>
      </c>
      <c r="G528" s="19" t="s">
        <v>38</v>
      </c>
      <c r="H528" s="19" t="s">
        <v>14</v>
      </c>
      <c r="I528" s="19">
        <v>2481.7800000000002</v>
      </c>
      <c r="J528" s="19" t="s">
        <v>5903</v>
      </c>
      <c r="K528" s="19"/>
      <c r="L528" s="19"/>
    </row>
    <row r="529" spans="1:12" ht="17.100000000000001" customHeight="1">
      <c r="A529" s="11">
        <v>528</v>
      </c>
      <c r="B529" s="19" t="s">
        <v>5905</v>
      </c>
      <c r="C529" s="19" t="s">
        <v>5904</v>
      </c>
      <c r="D529" s="19"/>
      <c r="E529" s="19" t="s">
        <v>11</v>
      </c>
      <c r="F529" s="19" t="s">
        <v>162</v>
      </c>
      <c r="G529" s="19" t="s">
        <v>38</v>
      </c>
      <c r="H529" s="19" t="s">
        <v>14</v>
      </c>
      <c r="I529" s="19">
        <v>2481.7800000000002</v>
      </c>
      <c r="J529" s="19" t="s">
        <v>5905</v>
      </c>
      <c r="K529" s="19"/>
      <c r="L529" s="19"/>
    </row>
    <row r="530" spans="1:12" ht="17.100000000000001" customHeight="1">
      <c r="A530" s="11">
        <v>529</v>
      </c>
      <c r="B530" s="11" t="s">
        <v>3055</v>
      </c>
      <c r="C530" s="11" t="s">
        <v>5906</v>
      </c>
      <c r="D530" s="11"/>
      <c r="E530" s="11" t="s">
        <v>11</v>
      </c>
      <c r="F530" s="11" t="s">
        <v>37</v>
      </c>
      <c r="G530" s="11" t="s">
        <v>38</v>
      </c>
      <c r="H530" s="11" t="s">
        <v>14</v>
      </c>
      <c r="I530" s="11">
        <v>2806.3</v>
      </c>
      <c r="J530" s="11" t="s">
        <v>3055</v>
      </c>
      <c r="K530" s="11" t="s">
        <v>5241</v>
      </c>
      <c r="L530" s="11"/>
    </row>
    <row r="531" spans="1:12" ht="17.100000000000001" customHeight="1">
      <c r="A531" s="11">
        <v>530</v>
      </c>
      <c r="B531" s="11" t="s">
        <v>4624</v>
      </c>
      <c r="C531" s="11" t="s">
        <v>5907</v>
      </c>
      <c r="D531" s="11"/>
      <c r="E531" s="11" t="s">
        <v>11</v>
      </c>
      <c r="F531" s="11" t="s">
        <v>95</v>
      </c>
      <c r="G531" s="11" t="s">
        <v>38</v>
      </c>
      <c r="H531" s="11" t="s">
        <v>14</v>
      </c>
      <c r="I531" s="11">
        <v>2947.28</v>
      </c>
      <c r="J531" s="11" t="s">
        <v>4624</v>
      </c>
      <c r="K531" s="11" t="s">
        <v>5012</v>
      </c>
      <c r="L531" s="11"/>
    </row>
    <row r="532" spans="1:12" ht="17.100000000000001" customHeight="1">
      <c r="A532" s="11">
        <v>531</v>
      </c>
      <c r="B532" s="11" t="s">
        <v>5909</v>
      </c>
      <c r="C532" s="11" t="s">
        <v>5908</v>
      </c>
      <c r="D532" s="11"/>
      <c r="E532" s="11" t="s">
        <v>11</v>
      </c>
      <c r="F532" s="11" t="s">
        <v>100</v>
      </c>
      <c r="G532" s="11" t="s">
        <v>38</v>
      </c>
      <c r="H532" s="11" t="s">
        <v>14</v>
      </c>
      <c r="I532" s="11">
        <v>3158.75</v>
      </c>
      <c r="J532" s="11" t="s">
        <v>5909</v>
      </c>
      <c r="K532" s="11" t="s">
        <v>5012</v>
      </c>
      <c r="L532" s="11"/>
    </row>
    <row r="533" spans="1:12" ht="17.100000000000001" customHeight="1">
      <c r="A533" s="11">
        <v>532</v>
      </c>
      <c r="B533" s="7" t="s">
        <v>2512</v>
      </c>
      <c r="C533" s="7" t="s">
        <v>5910</v>
      </c>
      <c r="D533" s="7"/>
      <c r="E533" s="7" t="s">
        <v>11</v>
      </c>
      <c r="F533" s="7" t="s">
        <v>100</v>
      </c>
      <c r="G533" s="7" t="s">
        <v>38</v>
      </c>
      <c r="H533" s="7" t="s">
        <v>14</v>
      </c>
      <c r="I533" s="7">
        <v>3696.11</v>
      </c>
      <c r="J533" s="7" t="s">
        <v>2512</v>
      </c>
      <c r="K533" s="7" t="s">
        <v>5143</v>
      </c>
      <c r="L533" s="7"/>
    </row>
    <row r="534" spans="1:12" ht="17.100000000000001" customHeight="1">
      <c r="A534" s="11">
        <v>533</v>
      </c>
      <c r="B534" s="7" t="s">
        <v>1479</v>
      </c>
      <c r="C534" s="7" t="s">
        <v>5911</v>
      </c>
      <c r="D534" s="7"/>
      <c r="E534" s="7" t="s">
        <v>11</v>
      </c>
      <c r="F534" s="7" t="s">
        <v>37</v>
      </c>
      <c r="G534" s="7" t="s">
        <v>38</v>
      </c>
      <c r="H534" s="7" t="s">
        <v>14</v>
      </c>
      <c r="I534" s="7">
        <v>2806.3</v>
      </c>
      <c r="J534" s="7" t="s">
        <v>1479</v>
      </c>
      <c r="K534" s="7"/>
      <c r="L534" s="7"/>
    </row>
    <row r="535" spans="1:12" ht="17.100000000000001" customHeight="1">
      <c r="A535" s="11">
        <v>534</v>
      </c>
      <c r="B535" s="17" t="s">
        <v>5901</v>
      </c>
      <c r="C535" s="17" t="s">
        <v>5912</v>
      </c>
      <c r="D535" s="17"/>
      <c r="E535" s="47" t="s">
        <v>11</v>
      </c>
      <c r="F535" s="17" t="s">
        <v>4864</v>
      </c>
      <c r="G535" s="17" t="s">
        <v>4863</v>
      </c>
      <c r="H535" s="21" t="s">
        <v>14</v>
      </c>
      <c r="I535" s="17">
        <v>339.68</v>
      </c>
      <c r="J535" s="17" t="s">
        <v>5901</v>
      </c>
      <c r="K535" s="17" t="s">
        <v>5913</v>
      </c>
      <c r="L535" s="21"/>
    </row>
    <row r="536" spans="1:12" ht="17.100000000000001" customHeight="1">
      <c r="A536" s="11">
        <v>535</v>
      </c>
      <c r="B536" s="7" t="s">
        <v>1007</v>
      </c>
      <c r="C536" s="7" t="s">
        <v>5914</v>
      </c>
      <c r="D536" s="7"/>
      <c r="E536" s="7" t="s">
        <v>11</v>
      </c>
      <c r="F536" s="7" t="s">
        <v>100</v>
      </c>
      <c r="G536" s="7" t="s">
        <v>38</v>
      </c>
      <c r="H536" s="7" t="s">
        <v>14</v>
      </c>
      <c r="I536" s="7">
        <v>3696.11</v>
      </c>
      <c r="J536" s="7" t="s">
        <v>1007</v>
      </c>
      <c r="K536" s="7" t="s">
        <v>2377</v>
      </c>
      <c r="L536" s="7"/>
    </row>
    <row r="537" spans="1:12" ht="17.100000000000001" customHeight="1">
      <c r="A537" s="11">
        <v>536</v>
      </c>
      <c r="B537" s="7" t="s">
        <v>3847</v>
      </c>
      <c r="C537" s="7" t="s">
        <v>5915</v>
      </c>
      <c r="D537" s="7"/>
      <c r="E537" s="7" t="s">
        <v>11</v>
      </c>
      <c r="F537" s="7" t="s">
        <v>100</v>
      </c>
      <c r="G537" s="7" t="s">
        <v>38</v>
      </c>
      <c r="H537" s="7" t="s">
        <v>14</v>
      </c>
      <c r="I537" s="7">
        <v>3158.75</v>
      </c>
      <c r="J537" s="7" t="s">
        <v>3847</v>
      </c>
      <c r="K537" s="7" t="s">
        <v>5916</v>
      </c>
      <c r="L537" s="7"/>
    </row>
    <row r="538" spans="1:12" ht="17.100000000000001" customHeight="1">
      <c r="A538" s="11">
        <v>537</v>
      </c>
      <c r="B538" s="7" t="s">
        <v>3778</v>
      </c>
      <c r="C538" s="7" t="s">
        <v>5917</v>
      </c>
      <c r="D538" s="7"/>
      <c r="E538" s="7" t="s">
        <v>11</v>
      </c>
      <c r="F538" s="7" t="s">
        <v>37</v>
      </c>
      <c r="G538" s="7" t="s">
        <v>38</v>
      </c>
      <c r="H538" s="7" t="s">
        <v>14</v>
      </c>
      <c r="I538" s="7">
        <v>2507</v>
      </c>
      <c r="J538" s="7" t="s">
        <v>3778</v>
      </c>
      <c r="K538" s="7" t="s">
        <v>5918</v>
      </c>
      <c r="L538" s="7"/>
    </row>
    <row r="539" spans="1:12" ht="17.100000000000001" customHeight="1">
      <c r="A539" s="11">
        <v>538</v>
      </c>
      <c r="B539" s="19" t="s">
        <v>5920</v>
      </c>
      <c r="C539" s="19" t="s">
        <v>5919</v>
      </c>
      <c r="D539" s="19"/>
      <c r="E539" s="19" t="s">
        <v>11</v>
      </c>
      <c r="F539" s="19" t="s">
        <v>400</v>
      </c>
      <c r="G539" s="19" t="s">
        <v>233</v>
      </c>
      <c r="H539" s="19" t="s">
        <v>14</v>
      </c>
      <c r="I539" s="19">
        <v>192.68</v>
      </c>
      <c r="J539" s="19" t="s">
        <v>5920</v>
      </c>
      <c r="K539" s="19" t="s">
        <v>5011</v>
      </c>
      <c r="L539" s="19"/>
    </row>
    <row r="540" spans="1:12" ht="17.100000000000001" customHeight="1">
      <c r="A540" s="11">
        <v>539</v>
      </c>
      <c r="B540" s="19" t="s">
        <v>4841</v>
      </c>
      <c r="C540" s="19" t="s">
        <v>5921</v>
      </c>
      <c r="D540" s="19"/>
      <c r="E540" s="19" t="s">
        <v>11</v>
      </c>
      <c r="F540" s="19" t="s">
        <v>1405</v>
      </c>
      <c r="G540" s="19" t="s">
        <v>1404</v>
      </c>
      <c r="H540" s="19" t="s">
        <v>14</v>
      </c>
      <c r="I540" s="19">
        <v>739.89</v>
      </c>
      <c r="J540" s="19" t="s">
        <v>4841</v>
      </c>
      <c r="K540" s="19" t="s">
        <v>5011</v>
      </c>
      <c r="L540" s="19"/>
    </row>
    <row r="541" spans="1:12" ht="17.100000000000001" customHeight="1">
      <c r="A541" s="11">
        <v>540</v>
      </c>
      <c r="B541" s="19" t="s">
        <v>1681</v>
      </c>
      <c r="C541" s="19" t="s">
        <v>5922</v>
      </c>
      <c r="D541" s="19"/>
      <c r="E541" s="19" t="s">
        <v>11</v>
      </c>
      <c r="F541" s="19" t="s">
        <v>1683</v>
      </c>
      <c r="G541" s="19" t="s">
        <v>1682</v>
      </c>
      <c r="H541" s="19" t="s">
        <v>14</v>
      </c>
      <c r="I541" s="19">
        <v>79.12</v>
      </c>
      <c r="J541" s="19" t="s">
        <v>1681</v>
      </c>
      <c r="K541" s="19"/>
      <c r="L541" s="19"/>
    </row>
    <row r="542" spans="1:12" ht="17.100000000000001" customHeight="1">
      <c r="A542" s="11">
        <v>541</v>
      </c>
      <c r="B542" s="19" t="s">
        <v>604</v>
      </c>
      <c r="C542" s="19" t="s">
        <v>5923</v>
      </c>
      <c r="D542" s="19"/>
      <c r="E542" s="19" t="s">
        <v>11</v>
      </c>
      <c r="F542" s="19" t="s">
        <v>611</v>
      </c>
      <c r="G542" s="19" t="s">
        <v>610</v>
      </c>
      <c r="H542" s="19" t="s">
        <v>14</v>
      </c>
      <c r="I542" s="19">
        <v>359.67</v>
      </c>
      <c r="J542" s="19" t="s">
        <v>604</v>
      </c>
      <c r="K542" s="19" t="s">
        <v>5009</v>
      </c>
      <c r="L542" s="19" t="s">
        <v>5010</v>
      </c>
    </row>
    <row r="543" spans="1:12" ht="17.100000000000001" customHeight="1">
      <c r="A543" s="11">
        <v>542</v>
      </c>
      <c r="B543" s="19" t="s">
        <v>5925</v>
      </c>
      <c r="C543" s="19" t="s">
        <v>5924</v>
      </c>
      <c r="D543" s="19"/>
      <c r="E543" s="19" t="s">
        <v>11</v>
      </c>
      <c r="F543" s="19" t="s">
        <v>59</v>
      </c>
      <c r="G543" s="19" t="s">
        <v>60</v>
      </c>
      <c r="H543" s="19" t="s">
        <v>14</v>
      </c>
      <c r="I543" s="19">
        <v>89.92</v>
      </c>
      <c r="J543" s="19" t="s">
        <v>5925</v>
      </c>
      <c r="K543" s="19"/>
      <c r="L543" s="19"/>
    </row>
    <row r="544" spans="1:12" ht="17.100000000000001" customHeight="1">
      <c r="A544" s="11">
        <v>543</v>
      </c>
      <c r="B544" s="7" t="s">
        <v>3296</v>
      </c>
      <c r="C544" s="7" t="s">
        <v>5926</v>
      </c>
      <c r="D544" s="7"/>
      <c r="E544" s="7" t="s">
        <v>11</v>
      </c>
      <c r="F544" s="7" t="s">
        <v>100</v>
      </c>
      <c r="G544" s="7" t="s">
        <v>38</v>
      </c>
      <c r="H544" s="7" t="s">
        <v>14</v>
      </c>
      <c r="I544" s="7">
        <v>3158.75</v>
      </c>
      <c r="J544" s="7" t="s">
        <v>3296</v>
      </c>
      <c r="K544" s="7" t="s">
        <v>2377</v>
      </c>
      <c r="L544" s="7"/>
    </row>
    <row r="545" spans="1:12" ht="17.100000000000001" customHeight="1">
      <c r="A545" s="11">
        <v>544</v>
      </c>
      <c r="B545" s="7" t="s">
        <v>5928</v>
      </c>
      <c r="C545" s="7" t="s">
        <v>5927</v>
      </c>
      <c r="D545" s="7"/>
      <c r="E545" s="7" t="s">
        <v>11</v>
      </c>
      <c r="F545" s="7" t="s">
        <v>71</v>
      </c>
      <c r="G545" s="7" t="s">
        <v>38</v>
      </c>
      <c r="H545" s="7" t="s">
        <v>14</v>
      </c>
      <c r="I545" s="7">
        <v>1428.42</v>
      </c>
      <c r="J545" s="7" t="s">
        <v>5928</v>
      </c>
      <c r="K545" s="7" t="s">
        <v>5011</v>
      </c>
      <c r="L545" s="7"/>
    </row>
    <row r="546" spans="1:12" ht="17.100000000000001" customHeight="1">
      <c r="A546" s="11">
        <v>545</v>
      </c>
      <c r="B546" s="7" t="s">
        <v>5930</v>
      </c>
      <c r="C546" s="7" t="s">
        <v>5929</v>
      </c>
      <c r="D546" s="7"/>
      <c r="E546" s="7" t="s">
        <v>11</v>
      </c>
      <c r="F546" s="7" t="s">
        <v>71</v>
      </c>
      <c r="G546" s="7" t="s">
        <v>38</v>
      </c>
      <c r="H546" s="7" t="s">
        <v>14</v>
      </c>
      <c r="I546" s="7">
        <v>1428.42</v>
      </c>
      <c r="J546" s="7" t="s">
        <v>5930</v>
      </c>
      <c r="K546" s="7" t="s">
        <v>2377</v>
      </c>
      <c r="L546" s="7"/>
    </row>
    <row r="547" spans="1:12" ht="17.100000000000001" customHeight="1">
      <c r="A547" s="11">
        <v>546</v>
      </c>
      <c r="B547" s="7" t="s">
        <v>5932</v>
      </c>
      <c r="C547" s="7" t="s">
        <v>5931</v>
      </c>
      <c r="D547" s="7"/>
      <c r="E547" s="7" t="s">
        <v>11</v>
      </c>
      <c r="F547" s="7" t="s">
        <v>100</v>
      </c>
      <c r="G547" s="7" t="s">
        <v>38</v>
      </c>
      <c r="H547" s="7" t="s">
        <v>14</v>
      </c>
      <c r="I547" s="7">
        <v>3158.75</v>
      </c>
      <c r="J547" s="7" t="s">
        <v>5932</v>
      </c>
      <c r="K547" s="7" t="s">
        <v>2377</v>
      </c>
      <c r="L547" s="7"/>
    </row>
    <row r="548" spans="1:12" ht="17.100000000000001" customHeight="1">
      <c r="A548" s="11">
        <v>547</v>
      </c>
      <c r="B548" s="7" t="s">
        <v>5934</v>
      </c>
      <c r="C548" s="7" t="s">
        <v>5933</v>
      </c>
      <c r="D548" s="7"/>
      <c r="E548" s="7" t="s">
        <v>11</v>
      </c>
      <c r="F548" s="7" t="s">
        <v>71</v>
      </c>
      <c r="G548" s="7" t="s">
        <v>38</v>
      </c>
      <c r="H548" s="7" t="s">
        <v>14</v>
      </c>
      <c r="I548" s="7">
        <v>1428.42</v>
      </c>
      <c r="J548" s="7" t="s">
        <v>5934</v>
      </c>
      <c r="K548" s="7" t="s">
        <v>5011</v>
      </c>
      <c r="L548" s="7"/>
    </row>
    <row r="549" spans="1:12" ht="17.100000000000001" customHeight="1">
      <c r="A549" s="11">
        <v>548</v>
      </c>
      <c r="B549" s="7" t="s">
        <v>5936</v>
      </c>
      <c r="C549" s="7" t="s">
        <v>5935</v>
      </c>
      <c r="D549" s="7"/>
      <c r="E549" s="7" t="s">
        <v>11</v>
      </c>
      <c r="F549" s="7" t="s">
        <v>100</v>
      </c>
      <c r="G549" s="7" t="s">
        <v>38</v>
      </c>
      <c r="H549" s="7" t="s">
        <v>14</v>
      </c>
      <c r="I549" s="7">
        <v>3158.75</v>
      </c>
      <c r="J549" s="7" t="s">
        <v>5936</v>
      </c>
      <c r="K549" s="7" t="s">
        <v>2377</v>
      </c>
      <c r="L549" s="7"/>
    </row>
    <row r="550" spans="1:12" ht="17.100000000000001" customHeight="1">
      <c r="A550" s="11">
        <v>549</v>
      </c>
      <c r="B550" s="7" t="s">
        <v>5938</v>
      </c>
      <c r="C550" s="7" t="s">
        <v>5937</v>
      </c>
      <c r="D550" s="7"/>
      <c r="E550" s="7" t="s">
        <v>11</v>
      </c>
      <c r="F550" s="7" t="s">
        <v>95</v>
      </c>
      <c r="G550" s="7" t="s">
        <v>38</v>
      </c>
      <c r="H550" s="7" t="s">
        <v>14</v>
      </c>
      <c r="I550" s="7">
        <v>2947.28</v>
      </c>
      <c r="J550" s="7" t="s">
        <v>5938</v>
      </c>
      <c r="K550" s="7"/>
      <c r="L550" s="7"/>
    </row>
    <row r="551" spans="1:12" ht="17.100000000000001" customHeight="1">
      <c r="A551" s="11">
        <v>550</v>
      </c>
      <c r="B551" s="7" t="s">
        <v>5940</v>
      </c>
      <c r="C551" s="7" t="s">
        <v>5939</v>
      </c>
      <c r="D551" s="7"/>
      <c r="E551" s="7" t="s">
        <v>11</v>
      </c>
      <c r="F551" s="7" t="s">
        <v>37</v>
      </c>
      <c r="G551" s="7" t="s">
        <v>38</v>
      </c>
      <c r="H551" s="7" t="s">
        <v>14</v>
      </c>
      <c r="I551" s="7">
        <v>3158.75</v>
      </c>
      <c r="J551" s="7" t="s">
        <v>5940</v>
      </c>
      <c r="K551" s="7" t="s">
        <v>2377</v>
      </c>
      <c r="L551" s="7"/>
    </row>
    <row r="552" spans="1:12" ht="17.100000000000001" customHeight="1">
      <c r="A552" s="11">
        <v>551</v>
      </c>
      <c r="B552" s="19" t="s">
        <v>5942</v>
      </c>
      <c r="C552" s="19" t="s">
        <v>5941</v>
      </c>
      <c r="D552" s="19" t="s">
        <v>45</v>
      </c>
      <c r="E552" s="19" t="s">
        <v>11</v>
      </c>
      <c r="F552" s="19" t="s">
        <v>95</v>
      </c>
      <c r="G552" s="19" t="s">
        <v>38</v>
      </c>
      <c r="H552" s="19" t="s">
        <v>14</v>
      </c>
      <c r="I552" s="19">
        <v>2947.28</v>
      </c>
      <c r="J552" s="19" t="s">
        <v>5942</v>
      </c>
      <c r="K552" s="19" t="s">
        <v>2377</v>
      </c>
      <c r="L552" s="49"/>
    </row>
    <row r="553" spans="1:12" ht="17.100000000000001" customHeight="1">
      <c r="A553" s="11">
        <v>552</v>
      </c>
      <c r="B553" s="19" t="s">
        <v>5944</v>
      </c>
      <c r="C553" s="19" t="s">
        <v>5943</v>
      </c>
      <c r="D553" s="19"/>
      <c r="E553" s="19" t="s">
        <v>11</v>
      </c>
      <c r="F553" s="19" t="s">
        <v>68</v>
      </c>
      <c r="G553" s="19" t="s">
        <v>38</v>
      </c>
      <c r="H553" s="19" t="s">
        <v>14</v>
      </c>
      <c r="I553" s="19">
        <v>2944.62</v>
      </c>
      <c r="J553" s="19" t="s">
        <v>5944</v>
      </c>
      <c r="K553" s="19" t="s">
        <v>5143</v>
      </c>
      <c r="L553" s="19"/>
    </row>
    <row r="554" spans="1:12" ht="17.100000000000001" customHeight="1">
      <c r="A554" s="11">
        <v>553</v>
      </c>
      <c r="B554" s="17" t="s">
        <v>5946</v>
      </c>
      <c r="C554" s="17" t="s">
        <v>5945</v>
      </c>
      <c r="D554" s="17"/>
      <c r="E554" s="54" t="s">
        <v>11</v>
      </c>
      <c r="F554" s="17" t="s">
        <v>100</v>
      </c>
      <c r="G554" s="17" t="s">
        <v>38</v>
      </c>
      <c r="H554" s="17" t="s">
        <v>14</v>
      </c>
      <c r="I554" s="17">
        <v>3158.75</v>
      </c>
      <c r="J554" s="17" t="s">
        <v>5946</v>
      </c>
      <c r="K554" s="17" t="s">
        <v>5012</v>
      </c>
      <c r="L554" s="17"/>
    </row>
    <row r="555" spans="1:12" ht="17.100000000000001" customHeight="1">
      <c r="A555" s="11">
        <v>554</v>
      </c>
      <c r="B555" s="19" t="s">
        <v>5948</v>
      </c>
      <c r="C555" s="19" t="s">
        <v>5947</v>
      </c>
      <c r="D555" s="19"/>
      <c r="E555" s="19" t="s">
        <v>11</v>
      </c>
      <c r="F555" s="19" t="s">
        <v>95</v>
      </c>
      <c r="G555" s="19" t="s">
        <v>38</v>
      </c>
      <c r="H555" s="19" t="s">
        <v>14</v>
      </c>
      <c r="I555" s="19">
        <v>2947.28</v>
      </c>
      <c r="J555" s="19" t="s">
        <v>5948</v>
      </c>
      <c r="K555" s="19" t="s">
        <v>4806</v>
      </c>
      <c r="L555" s="19"/>
    </row>
  </sheetData>
  <autoFilter ref="A1:L555">
    <filterColumn colId="1"/>
  </autoFilter>
  <phoneticPr fontId="9" type="noConversion"/>
  <printOptions horizontalCentered="1"/>
  <pageMargins left="0.39305555555555599" right="0.39305555555555599" top="0.39305555555555599" bottom="0.39305555555555599" header="0.29861111111111099" footer="0.29861111111111099"/>
  <pageSetup paperSize="9" scale="101" orientation="landscape" r:id="rId1"/>
</worksheet>
</file>

<file path=xl/worksheets/sheet4.xml><?xml version="1.0" encoding="utf-8"?>
<worksheet xmlns="http://schemas.openxmlformats.org/spreadsheetml/2006/main" xmlns:r="http://schemas.openxmlformats.org/officeDocument/2006/relationships">
  <sheetPr filterMode="1"/>
  <dimension ref="A1:O728"/>
  <sheetViews>
    <sheetView topLeftCell="A675" workbookViewId="0">
      <selection activeCell="L675" sqref="L1:L1048576"/>
    </sheetView>
  </sheetViews>
  <sheetFormatPr defaultColWidth="9" defaultRowHeight="12.95" customHeight="1"/>
  <cols>
    <col min="1" max="1" width="5" style="80" customWidth="1"/>
    <col min="2" max="2" width="24.875" customWidth="1"/>
    <col min="3" max="3" width="25.75" customWidth="1"/>
    <col min="4" max="4" width="9.875" customWidth="1"/>
    <col min="5" max="5" width="7.875" style="80" customWidth="1"/>
    <col min="6" max="6" width="9.125" customWidth="1"/>
    <col min="7" max="7" width="4.75" customWidth="1"/>
    <col min="8" max="8" width="6.375" customWidth="1"/>
    <col min="9" max="9" width="19" customWidth="1"/>
    <col min="10" max="10" width="20.375" customWidth="1"/>
    <col min="11" max="11" width="8" customWidth="1"/>
    <col min="12" max="12" width="7.625" style="80" customWidth="1"/>
    <col min="13" max="13" width="24.875" customWidth="1"/>
    <col min="14" max="14" width="19" customWidth="1"/>
  </cols>
  <sheetData>
    <row r="1" spans="1:14" ht="12.95" customHeight="1">
      <c r="A1" s="86" t="s">
        <v>0</v>
      </c>
      <c r="B1" s="3" t="s">
        <v>1</v>
      </c>
      <c r="C1" s="3" t="s">
        <v>2</v>
      </c>
      <c r="D1" s="3" t="s">
        <v>10293</v>
      </c>
      <c r="E1" s="86" t="s">
        <v>10294</v>
      </c>
      <c r="F1" s="3" t="s">
        <v>10295</v>
      </c>
      <c r="G1" s="3"/>
      <c r="H1" s="3" t="s">
        <v>3</v>
      </c>
      <c r="I1" s="3" t="s">
        <v>4</v>
      </c>
      <c r="J1" s="3" t="s">
        <v>5</v>
      </c>
      <c r="K1" s="3" t="s">
        <v>6</v>
      </c>
      <c r="L1" s="86" t="s">
        <v>7</v>
      </c>
      <c r="M1" s="3" t="s">
        <v>1</v>
      </c>
      <c r="N1" s="3" t="s">
        <v>8</v>
      </c>
    </row>
    <row r="2" spans="1:14" ht="12.95" customHeight="1">
      <c r="A2" s="86">
        <v>1</v>
      </c>
      <c r="B2" s="3" t="s">
        <v>9</v>
      </c>
      <c r="C2" s="3" t="s">
        <v>10</v>
      </c>
      <c r="D2" s="3" t="s">
        <v>2377</v>
      </c>
      <c r="E2" s="86">
        <v>0</v>
      </c>
      <c r="F2" s="3" t="s">
        <v>4983</v>
      </c>
      <c r="G2" s="3"/>
      <c r="H2" s="3" t="s">
        <v>11</v>
      </c>
      <c r="I2" s="3" t="s">
        <v>12</v>
      </c>
      <c r="J2" s="3" t="s">
        <v>13</v>
      </c>
      <c r="K2" s="3" t="s">
        <v>14</v>
      </c>
      <c r="L2" s="86">
        <v>465.5</v>
      </c>
      <c r="M2" s="3" t="s">
        <v>9</v>
      </c>
      <c r="N2" s="3"/>
    </row>
    <row r="3" spans="1:14" ht="12.95" customHeight="1">
      <c r="A3" s="86">
        <v>2</v>
      </c>
      <c r="B3" s="3" t="s">
        <v>15</v>
      </c>
      <c r="C3" s="3" t="s">
        <v>16</v>
      </c>
      <c r="D3" s="3" t="s">
        <v>2377</v>
      </c>
      <c r="E3" s="86">
        <v>0</v>
      </c>
      <c r="F3" s="3" t="s">
        <v>4983</v>
      </c>
      <c r="G3" s="3"/>
      <c r="H3" s="3" t="s">
        <v>11</v>
      </c>
      <c r="I3" s="3" t="s">
        <v>12</v>
      </c>
      <c r="J3" s="3" t="s">
        <v>13</v>
      </c>
      <c r="K3" s="3" t="s">
        <v>14</v>
      </c>
      <c r="L3" s="86">
        <v>465.5</v>
      </c>
      <c r="M3" s="3" t="s">
        <v>15</v>
      </c>
      <c r="N3" s="3"/>
    </row>
    <row r="4" spans="1:14" ht="12.95" customHeight="1">
      <c r="A4" s="86">
        <v>3</v>
      </c>
      <c r="B4" s="3" t="s">
        <v>17</v>
      </c>
      <c r="C4" s="3" t="s">
        <v>18</v>
      </c>
      <c r="D4" s="3" t="s">
        <v>2377</v>
      </c>
      <c r="E4" s="86">
        <v>0</v>
      </c>
      <c r="F4" s="3" t="s">
        <v>4983</v>
      </c>
      <c r="G4" s="3"/>
      <c r="H4" s="3" t="s">
        <v>11</v>
      </c>
      <c r="I4" s="3" t="s">
        <v>12</v>
      </c>
      <c r="J4" s="3" t="s">
        <v>13</v>
      </c>
      <c r="K4" s="3" t="s">
        <v>14</v>
      </c>
      <c r="L4" s="86">
        <v>465.5</v>
      </c>
      <c r="M4" s="3" t="s">
        <v>17</v>
      </c>
      <c r="N4" s="3"/>
    </row>
    <row r="5" spans="1:14" ht="12.95" customHeight="1">
      <c r="A5" s="86">
        <v>4</v>
      </c>
      <c r="B5" s="3" t="s">
        <v>19</v>
      </c>
      <c r="C5" s="3" t="s">
        <v>20</v>
      </c>
      <c r="D5" s="3" t="s">
        <v>2377</v>
      </c>
      <c r="E5" s="86">
        <v>0</v>
      </c>
      <c r="F5" s="3" t="s">
        <v>4983</v>
      </c>
      <c r="G5" s="3"/>
      <c r="H5" s="3" t="s">
        <v>11</v>
      </c>
      <c r="I5" s="3" t="s">
        <v>12</v>
      </c>
      <c r="J5" s="3" t="s">
        <v>13</v>
      </c>
      <c r="K5" s="3" t="s">
        <v>14</v>
      </c>
      <c r="L5" s="86">
        <v>453.46</v>
      </c>
      <c r="M5" s="3" t="s">
        <v>19</v>
      </c>
      <c r="N5" s="3"/>
    </row>
    <row r="6" spans="1:14" ht="12.95" customHeight="1">
      <c r="A6" s="86">
        <v>5</v>
      </c>
      <c r="B6" s="3" t="s">
        <v>21</v>
      </c>
      <c r="C6" s="3" t="s">
        <v>22</v>
      </c>
      <c r="D6" s="3" t="s">
        <v>2377</v>
      </c>
      <c r="E6" s="86">
        <v>0</v>
      </c>
      <c r="F6" s="3" t="s">
        <v>4983</v>
      </c>
      <c r="G6" s="3"/>
      <c r="H6" s="3" t="s">
        <v>11</v>
      </c>
      <c r="I6" s="3" t="s">
        <v>12</v>
      </c>
      <c r="J6" s="3" t="s">
        <v>13</v>
      </c>
      <c r="K6" s="3" t="s">
        <v>14</v>
      </c>
      <c r="L6" s="86">
        <v>453.46</v>
      </c>
      <c r="M6" s="3" t="s">
        <v>21</v>
      </c>
      <c r="N6" s="3"/>
    </row>
    <row r="7" spans="1:14" ht="12.95" hidden="1" customHeight="1">
      <c r="A7" s="3">
        <v>6</v>
      </c>
      <c r="B7" s="3" t="s">
        <v>10297</v>
      </c>
      <c r="C7" s="3" t="s">
        <v>24</v>
      </c>
      <c r="D7" s="3" t="e">
        <v>#N/A</v>
      </c>
      <c r="E7" s="86" t="e">
        <v>#N/A</v>
      </c>
      <c r="F7" s="3" t="e">
        <v>#N/A</v>
      </c>
      <c r="G7" s="3"/>
      <c r="H7" s="3" t="s">
        <v>11</v>
      </c>
      <c r="I7" s="3" t="s">
        <v>12</v>
      </c>
      <c r="J7" s="3" t="s">
        <v>13</v>
      </c>
      <c r="K7" s="3" t="s">
        <v>14</v>
      </c>
      <c r="L7" s="3">
        <v>453.46</v>
      </c>
      <c r="M7" s="3" t="s">
        <v>23</v>
      </c>
      <c r="N7" s="3"/>
    </row>
    <row r="8" spans="1:14" ht="12.95" hidden="1" customHeight="1">
      <c r="A8" s="3">
        <v>7</v>
      </c>
      <c r="B8" s="3" t="s">
        <v>25</v>
      </c>
      <c r="C8" s="3" t="s">
        <v>26</v>
      </c>
      <c r="D8" s="3" t="e">
        <v>#N/A</v>
      </c>
      <c r="E8" s="86" t="e">
        <v>#N/A</v>
      </c>
      <c r="F8" s="3" t="e">
        <v>#N/A</v>
      </c>
      <c r="G8" s="3"/>
      <c r="H8" s="3" t="s">
        <v>11</v>
      </c>
      <c r="I8" s="3" t="s">
        <v>12</v>
      </c>
      <c r="J8" s="3" t="s">
        <v>13</v>
      </c>
      <c r="K8" s="3" t="s">
        <v>14</v>
      </c>
      <c r="L8" s="3">
        <v>453.46</v>
      </c>
      <c r="M8" s="3" t="s">
        <v>25</v>
      </c>
      <c r="N8" s="3"/>
    </row>
    <row r="9" spans="1:14" ht="12.95" customHeight="1">
      <c r="A9" s="86">
        <v>8</v>
      </c>
      <c r="B9" s="3" t="s">
        <v>27</v>
      </c>
      <c r="C9" s="3" t="s">
        <v>28</v>
      </c>
      <c r="D9" s="3" t="s">
        <v>4984</v>
      </c>
      <c r="E9" s="86">
        <v>0</v>
      </c>
      <c r="F9" s="3" t="s">
        <v>4985</v>
      </c>
      <c r="G9" s="3"/>
      <c r="H9" s="3" t="s">
        <v>11</v>
      </c>
      <c r="I9" s="3" t="s">
        <v>29</v>
      </c>
      <c r="J9" s="3" t="s">
        <v>30</v>
      </c>
      <c r="K9" s="3" t="s">
        <v>14</v>
      </c>
      <c r="L9" s="86">
        <v>42.2</v>
      </c>
      <c r="M9" s="3" t="s">
        <v>27</v>
      </c>
      <c r="N9" s="3"/>
    </row>
    <row r="10" spans="1:14" ht="12.95" customHeight="1">
      <c r="A10" s="86">
        <v>9</v>
      </c>
      <c r="B10" s="4" t="s">
        <v>31</v>
      </c>
      <c r="C10" s="4" t="s">
        <v>32</v>
      </c>
      <c r="D10" s="3" t="s">
        <v>4986</v>
      </c>
      <c r="E10" s="86">
        <v>0</v>
      </c>
      <c r="F10" s="3" t="s">
        <v>4987</v>
      </c>
      <c r="G10" s="4"/>
      <c r="H10" s="3" t="s">
        <v>11</v>
      </c>
      <c r="I10" s="4" t="s">
        <v>33</v>
      </c>
      <c r="J10" s="4" t="s">
        <v>34</v>
      </c>
      <c r="K10" s="4" t="s">
        <v>14</v>
      </c>
      <c r="L10" s="88">
        <v>74.319999999999993</v>
      </c>
      <c r="M10" s="4" t="s">
        <v>31</v>
      </c>
      <c r="N10" s="3"/>
    </row>
    <row r="11" spans="1:14" ht="12.95" customHeight="1">
      <c r="A11" s="86">
        <v>10</v>
      </c>
      <c r="B11" s="3" t="s">
        <v>35</v>
      </c>
      <c r="C11" s="3" t="s">
        <v>36</v>
      </c>
      <c r="D11" s="3" t="s">
        <v>4988</v>
      </c>
      <c r="E11" s="86">
        <v>0</v>
      </c>
      <c r="F11" s="3" t="s">
        <v>4989</v>
      </c>
      <c r="G11" s="3"/>
      <c r="H11" s="3" t="s">
        <v>11</v>
      </c>
      <c r="I11" s="3" t="s">
        <v>37</v>
      </c>
      <c r="J11" s="3" t="s">
        <v>38</v>
      </c>
      <c r="K11" s="3" t="s">
        <v>14</v>
      </c>
      <c r="L11" s="86">
        <v>2507</v>
      </c>
      <c r="M11" s="3" t="s">
        <v>35</v>
      </c>
      <c r="N11" s="3"/>
    </row>
    <row r="12" spans="1:14" ht="12.95" customHeight="1">
      <c r="A12" s="86">
        <v>11</v>
      </c>
      <c r="B12" s="5" t="s">
        <v>39</v>
      </c>
      <c r="C12" s="5" t="s">
        <v>40</v>
      </c>
      <c r="D12" s="3" t="s">
        <v>4992</v>
      </c>
      <c r="E12" s="86" t="s">
        <v>4991</v>
      </c>
      <c r="F12" s="3" t="s">
        <v>4993</v>
      </c>
      <c r="G12" s="5"/>
      <c r="H12" s="6" t="s">
        <v>11</v>
      </c>
      <c r="I12" s="5" t="s">
        <v>41</v>
      </c>
      <c r="J12" s="5" t="s">
        <v>42</v>
      </c>
      <c r="K12" s="5" t="s">
        <v>14</v>
      </c>
      <c r="L12" s="86">
        <v>82.24</v>
      </c>
      <c r="M12" s="5" t="s">
        <v>39</v>
      </c>
      <c r="N12" s="3"/>
    </row>
    <row r="13" spans="1:14" ht="12.95" customHeight="1">
      <c r="A13" s="86">
        <v>12</v>
      </c>
      <c r="B13" s="7" t="s">
        <v>43</v>
      </c>
      <c r="C13" s="7" t="s">
        <v>44</v>
      </c>
      <c r="D13" s="3" t="s">
        <v>4994</v>
      </c>
      <c r="E13" s="86">
        <v>0</v>
      </c>
      <c r="F13" s="3" t="s">
        <v>4983</v>
      </c>
      <c r="G13" s="7" t="s">
        <v>45</v>
      </c>
      <c r="H13" s="7" t="s">
        <v>11</v>
      </c>
      <c r="I13" s="7" t="s">
        <v>46</v>
      </c>
      <c r="J13" s="7" t="s">
        <v>47</v>
      </c>
      <c r="K13" s="7" t="s">
        <v>14</v>
      </c>
      <c r="L13" s="89">
        <v>92.3</v>
      </c>
      <c r="M13" s="7" t="s">
        <v>43</v>
      </c>
      <c r="N13" s="12"/>
    </row>
    <row r="14" spans="1:14" ht="12.95" customHeight="1">
      <c r="A14" s="86">
        <v>13</v>
      </c>
      <c r="B14" s="7" t="s">
        <v>48</v>
      </c>
      <c r="C14" s="7" t="s">
        <v>49</v>
      </c>
      <c r="D14" s="3" t="s">
        <v>2377</v>
      </c>
      <c r="E14" s="86">
        <v>0</v>
      </c>
      <c r="F14" s="3" t="s">
        <v>4983</v>
      </c>
      <c r="G14" s="7"/>
      <c r="H14" s="7" t="s">
        <v>11</v>
      </c>
      <c r="I14" s="7" t="s">
        <v>12</v>
      </c>
      <c r="J14" s="7" t="s">
        <v>13</v>
      </c>
      <c r="K14" s="7" t="s">
        <v>14</v>
      </c>
      <c r="L14" s="89">
        <v>453.46</v>
      </c>
      <c r="M14" s="7" t="s">
        <v>48</v>
      </c>
      <c r="N14" s="12"/>
    </row>
    <row r="15" spans="1:14" ht="12.95" hidden="1" customHeight="1">
      <c r="A15" s="3">
        <v>14</v>
      </c>
      <c r="B15" s="7" t="s">
        <v>50</v>
      </c>
      <c r="C15" s="7" t="s">
        <v>51</v>
      </c>
      <c r="D15" s="3" t="e">
        <v>#N/A</v>
      </c>
      <c r="E15" s="86" t="e">
        <v>#N/A</v>
      </c>
      <c r="F15" s="3" t="e">
        <v>#N/A</v>
      </c>
      <c r="G15" s="7"/>
      <c r="H15" s="7" t="s">
        <v>11</v>
      </c>
      <c r="I15" s="7" t="s">
        <v>52</v>
      </c>
      <c r="J15" s="7" t="s">
        <v>53</v>
      </c>
      <c r="K15" s="7" t="s">
        <v>14</v>
      </c>
      <c r="L15" s="7">
        <v>787.22</v>
      </c>
      <c r="M15" s="7" t="s">
        <v>50</v>
      </c>
      <c r="N15" s="12"/>
    </row>
    <row r="16" spans="1:14" ht="12.95" hidden="1" customHeight="1">
      <c r="A16" s="3">
        <v>15</v>
      </c>
      <c r="B16" s="7" t="s">
        <v>50</v>
      </c>
      <c r="C16" s="7" t="s">
        <v>54</v>
      </c>
      <c r="D16" s="3" t="e">
        <v>#N/A</v>
      </c>
      <c r="E16" s="86" t="e">
        <v>#N/A</v>
      </c>
      <c r="F16" s="3" t="e">
        <v>#N/A</v>
      </c>
      <c r="G16" s="7"/>
      <c r="H16" s="7" t="s">
        <v>11</v>
      </c>
      <c r="I16" s="7" t="s">
        <v>52</v>
      </c>
      <c r="J16" s="7" t="s">
        <v>53</v>
      </c>
      <c r="K16" s="7" t="s">
        <v>14</v>
      </c>
      <c r="L16" s="7">
        <v>787.22</v>
      </c>
      <c r="M16" s="7" t="s">
        <v>50</v>
      </c>
      <c r="N16" s="12"/>
    </row>
    <row r="17" spans="1:14" ht="12.95" customHeight="1">
      <c r="A17" s="86">
        <v>16</v>
      </c>
      <c r="B17" s="7" t="s">
        <v>55</v>
      </c>
      <c r="C17" s="7" t="s">
        <v>56</v>
      </c>
      <c r="D17" s="3" t="s">
        <v>4984</v>
      </c>
      <c r="E17" s="86">
        <v>0</v>
      </c>
      <c r="F17" s="3" t="s">
        <v>3118</v>
      </c>
      <c r="G17" s="7"/>
      <c r="H17" s="7" t="s">
        <v>11</v>
      </c>
      <c r="I17" s="7" t="s">
        <v>52</v>
      </c>
      <c r="J17" s="7" t="s">
        <v>53</v>
      </c>
      <c r="K17" s="7" t="s">
        <v>14</v>
      </c>
      <c r="L17" s="89">
        <v>435.15</v>
      </c>
      <c r="M17" s="7" t="s">
        <v>55</v>
      </c>
      <c r="N17" s="12"/>
    </row>
    <row r="18" spans="1:14" ht="12.95" customHeight="1">
      <c r="A18" s="86">
        <v>17</v>
      </c>
      <c r="B18" s="7" t="s">
        <v>57</v>
      </c>
      <c r="C18" s="7" t="s">
        <v>58</v>
      </c>
      <c r="D18" s="3" t="s">
        <v>4995</v>
      </c>
      <c r="E18" s="86">
        <v>0</v>
      </c>
      <c r="F18" s="3" t="s">
        <v>4996</v>
      </c>
      <c r="G18" s="7"/>
      <c r="H18" s="7" t="s">
        <v>11</v>
      </c>
      <c r="I18" s="7" t="s">
        <v>59</v>
      </c>
      <c r="J18" s="7" t="s">
        <v>60</v>
      </c>
      <c r="K18" s="7" t="s">
        <v>14</v>
      </c>
      <c r="L18" s="89">
        <v>92.3</v>
      </c>
      <c r="M18" s="7" t="s">
        <v>57</v>
      </c>
      <c r="N18" s="12"/>
    </row>
    <row r="19" spans="1:14" ht="12.95" hidden="1" customHeight="1">
      <c r="A19" s="3">
        <v>18</v>
      </c>
      <c r="B19" s="7" t="s">
        <v>57</v>
      </c>
      <c r="C19" s="7" t="s">
        <v>61</v>
      </c>
      <c r="D19" s="3" t="e">
        <v>#N/A</v>
      </c>
      <c r="E19" s="86" t="e">
        <v>#N/A</v>
      </c>
      <c r="F19" s="3" t="e">
        <v>#N/A</v>
      </c>
      <c r="G19" s="7"/>
      <c r="H19" s="7" t="s">
        <v>11</v>
      </c>
      <c r="I19" s="7" t="s">
        <v>59</v>
      </c>
      <c r="J19" s="7" t="s">
        <v>60</v>
      </c>
      <c r="K19" s="7" t="s">
        <v>14</v>
      </c>
      <c r="L19" s="7">
        <v>92.3</v>
      </c>
      <c r="M19" s="7" t="s">
        <v>57</v>
      </c>
      <c r="N19" s="12"/>
    </row>
    <row r="20" spans="1:14" ht="12.95" customHeight="1">
      <c r="A20" s="86">
        <v>19</v>
      </c>
      <c r="B20" s="7" t="s">
        <v>62</v>
      </c>
      <c r="C20" s="7" t="s">
        <v>63</v>
      </c>
      <c r="D20" s="3" t="s">
        <v>4997</v>
      </c>
      <c r="E20" s="86">
        <v>0</v>
      </c>
      <c r="F20" s="3" t="s">
        <v>4985</v>
      </c>
      <c r="G20" s="7"/>
      <c r="H20" s="7" t="s">
        <v>11</v>
      </c>
      <c r="I20" s="7" t="s">
        <v>64</v>
      </c>
      <c r="J20" s="7" t="s">
        <v>65</v>
      </c>
      <c r="K20" s="7" t="s">
        <v>14</v>
      </c>
      <c r="L20" s="89">
        <v>1136.6600000000001</v>
      </c>
      <c r="M20" s="7" t="s">
        <v>62</v>
      </c>
      <c r="N20" s="12"/>
    </row>
    <row r="21" spans="1:14" ht="12.95" customHeight="1">
      <c r="A21" s="86">
        <v>20</v>
      </c>
      <c r="B21" s="7" t="s">
        <v>66</v>
      </c>
      <c r="C21" s="7" t="s">
        <v>67</v>
      </c>
      <c r="D21" s="3" t="s">
        <v>4999</v>
      </c>
      <c r="E21" s="86">
        <v>190413</v>
      </c>
      <c r="F21" s="3" t="s">
        <v>4989</v>
      </c>
      <c r="G21" s="7"/>
      <c r="H21" s="7" t="s">
        <v>11</v>
      </c>
      <c r="I21" s="7" t="s">
        <v>68</v>
      </c>
      <c r="J21" s="7" t="s">
        <v>38</v>
      </c>
      <c r="K21" s="7" t="s">
        <v>14</v>
      </c>
      <c r="L21" s="89">
        <v>2530.41</v>
      </c>
      <c r="M21" s="7" t="s">
        <v>66</v>
      </c>
      <c r="N21" s="12"/>
    </row>
    <row r="22" spans="1:14" ht="12.95" customHeight="1">
      <c r="A22" s="86">
        <v>21</v>
      </c>
      <c r="B22" s="7" t="s">
        <v>69</v>
      </c>
      <c r="C22" s="7" t="s">
        <v>70</v>
      </c>
      <c r="D22" s="3" t="s">
        <v>5000</v>
      </c>
      <c r="E22" s="86">
        <v>0</v>
      </c>
      <c r="F22" s="3" t="s">
        <v>5001</v>
      </c>
      <c r="G22" s="7"/>
      <c r="H22" s="7" t="s">
        <v>11</v>
      </c>
      <c r="I22" s="7" t="s">
        <v>71</v>
      </c>
      <c r="J22" s="7" t="s">
        <v>38</v>
      </c>
      <c r="K22" s="7" t="s">
        <v>14</v>
      </c>
      <c r="L22" s="89">
        <v>3158.75</v>
      </c>
      <c r="M22" s="7" t="s">
        <v>69</v>
      </c>
      <c r="N22" s="12"/>
    </row>
    <row r="23" spans="1:14" ht="12.95" customHeight="1">
      <c r="A23" s="86">
        <v>22</v>
      </c>
      <c r="B23" s="7" t="s">
        <v>72</v>
      </c>
      <c r="C23" s="7" t="s">
        <v>73</v>
      </c>
      <c r="D23" s="3" t="s">
        <v>5000</v>
      </c>
      <c r="E23" s="86">
        <v>0</v>
      </c>
      <c r="F23" s="3" t="s">
        <v>5001</v>
      </c>
      <c r="G23" s="7"/>
      <c r="H23" s="7" t="s">
        <v>11</v>
      </c>
      <c r="I23" s="7" t="s">
        <v>71</v>
      </c>
      <c r="J23" s="7" t="s">
        <v>38</v>
      </c>
      <c r="K23" s="7" t="s">
        <v>14</v>
      </c>
      <c r="L23" s="89">
        <v>1428.42</v>
      </c>
      <c r="M23" s="7" t="s">
        <v>72</v>
      </c>
      <c r="N23" s="12"/>
    </row>
    <row r="24" spans="1:14" ht="12.95" customHeight="1">
      <c r="A24" s="86">
        <v>23</v>
      </c>
      <c r="B24" s="7" t="s">
        <v>74</v>
      </c>
      <c r="C24" s="7" t="s">
        <v>75</v>
      </c>
      <c r="D24" s="3" t="s">
        <v>4986</v>
      </c>
      <c r="E24" s="86">
        <v>0</v>
      </c>
      <c r="F24" s="3" t="s">
        <v>4987</v>
      </c>
      <c r="G24" s="7"/>
      <c r="H24" s="7" t="s">
        <v>11</v>
      </c>
      <c r="I24" s="7" t="s">
        <v>33</v>
      </c>
      <c r="J24" s="7" t="s">
        <v>34</v>
      </c>
      <c r="K24" s="7" t="s">
        <v>14</v>
      </c>
      <c r="L24" s="89">
        <v>72.39</v>
      </c>
      <c r="M24" s="7" t="s">
        <v>74</v>
      </c>
      <c r="N24" s="7"/>
    </row>
    <row r="25" spans="1:14" ht="12.95" customHeight="1">
      <c r="A25" s="86">
        <v>24</v>
      </c>
      <c r="B25" s="7" t="s">
        <v>76</v>
      </c>
      <c r="C25" s="7" t="s">
        <v>77</v>
      </c>
      <c r="D25" s="3" t="s">
        <v>4986</v>
      </c>
      <c r="E25" s="86">
        <v>0</v>
      </c>
      <c r="F25" s="3" t="s">
        <v>4987</v>
      </c>
      <c r="G25" s="7"/>
      <c r="H25" s="7" t="s">
        <v>11</v>
      </c>
      <c r="I25" s="7" t="s">
        <v>33</v>
      </c>
      <c r="J25" s="7" t="s">
        <v>34</v>
      </c>
      <c r="K25" s="7" t="s">
        <v>14</v>
      </c>
      <c r="L25" s="89">
        <v>72.39</v>
      </c>
      <c r="M25" s="7" t="s">
        <v>76</v>
      </c>
      <c r="N25" s="7"/>
    </row>
    <row r="26" spans="1:14" ht="12.95" customHeight="1">
      <c r="A26" s="86">
        <v>25</v>
      </c>
      <c r="B26" s="7" t="s">
        <v>78</v>
      </c>
      <c r="C26" s="7" t="s">
        <v>79</v>
      </c>
      <c r="D26" s="3" t="s">
        <v>5003</v>
      </c>
      <c r="E26" s="86">
        <v>0</v>
      </c>
      <c r="F26" s="3" t="s">
        <v>4983</v>
      </c>
      <c r="G26" s="7"/>
      <c r="H26" s="7" t="s">
        <v>11</v>
      </c>
      <c r="I26" s="7" t="s">
        <v>80</v>
      </c>
      <c r="J26" s="7" t="s">
        <v>81</v>
      </c>
      <c r="K26" s="7" t="s">
        <v>14</v>
      </c>
      <c r="L26" s="89">
        <v>191.2</v>
      </c>
      <c r="M26" s="7" t="s">
        <v>78</v>
      </c>
      <c r="N26" s="7"/>
    </row>
    <row r="27" spans="1:14" ht="12.95" customHeight="1">
      <c r="A27" s="86">
        <v>26</v>
      </c>
      <c r="B27" s="7" t="s">
        <v>82</v>
      </c>
      <c r="C27" s="7" t="s">
        <v>83</v>
      </c>
      <c r="D27" s="3" t="s">
        <v>5003</v>
      </c>
      <c r="E27" s="86">
        <v>0</v>
      </c>
      <c r="F27" s="3" t="s">
        <v>4983</v>
      </c>
      <c r="G27" s="7"/>
      <c r="H27" s="7" t="s">
        <v>11</v>
      </c>
      <c r="I27" s="7" t="s">
        <v>80</v>
      </c>
      <c r="J27" s="7" t="s">
        <v>81</v>
      </c>
      <c r="K27" s="7" t="s">
        <v>84</v>
      </c>
      <c r="L27" s="89">
        <v>191.2</v>
      </c>
      <c r="M27" s="7" t="s">
        <v>82</v>
      </c>
      <c r="N27" s="7"/>
    </row>
    <row r="28" spans="1:14" ht="12.95" customHeight="1">
      <c r="A28" s="86">
        <v>27</v>
      </c>
      <c r="B28" s="7" t="s">
        <v>85</v>
      </c>
      <c r="C28" s="7" t="s">
        <v>86</v>
      </c>
      <c r="D28" s="3" t="s">
        <v>5004</v>
      </c>
      <c r="E28" s="86">
        <v>1803</v>
      </c>
      <c r="F28" s="3" t="s">
        <v>4989</v>
      </c>
      <c r="G28" s="7"/>
      <c r="H28" s="7" t="s">
        <v>11</v>
      </c>
      <c r="I28" s="7" t="s">
        <v>37</v>
      </c>
      <c r="J28" s="7" t="s">
        <v>38</v>
      </c>
      <c r="K28" s="7" t="s">
        <v>14</v>
      </c>
      <c r="L28" s="89">
        <v>2806.3</v>
      </c>
      <c r="M28" s="7" t="s">
        <v>85</v>
      </c>
      <c r="N28" s="7"/>
    </row>
    <row r="29" spans="1:14" ht="12.95" customHeight="1">
      <c r="A29" s="86">
        <v>28</v>
      </c>
      <c r="B29" s="7" t="s">
        <v>87</v>
      </c>
      <c r="C29" s="7" t="s">
        <v>88</v>
      </c>
      <c r="D29" s="3" t="s">
        <v>5005</v>
      </c>
      <c r="E29" s="86">
        <v>190329</v>
      </c>
      <c r="F29" s="3" t="s">
        <v>4996</v>
      </c>
      <c r="G29" s="7"/>
      <c r="H29" s="7" t="s">
        <v>11</v>
      </c>
      <c r="I29" s="7" t="s">
        <v>68</v>
      </c>
      <c r="J29" s="7" t="s">
        <v>38</v>
      </c>
      <c r="K29" s="7" t="s">
        <v>14</v>
      </c>
      <c r="L29" s="89">
        <v>2947.28</v>
      </c>
      <c r="M29" s="7" t="s">
        <v>87</v>
      </c>
      <c r="N29" s="7"/>
    </row>
    <row r="30" spans="1:14" ht="12.95" customHeight="1">
      <c r="A30" s="86">
        <v>29</v>
      </c>
      <c r="B30" s="7" t="s">
        <v>89</v>
      </c>
      <c r="C30" s="7" t="s">
        <v>90</v>
      </c>
      <c r="D30" s="3" t="s">
        <v>5005</v>
      </c>
      <c r="E30" s="86">
        <v>190523</v>
      </c>
      <c r="F30" s="3" t="s">
        <v>4996</v>
      </c>
      <c r="G30" s="7"/>
      <c r="H30" s="7" t="s">
        <v>11</v>
      </c>
      <c r="I30" s="7" t="s">
        <v>68</v>
      </c>
      <c r="J30" s="7" t="s">
        <v>38</v>
      </c>
      <c r="K30" s="7" t="s">
        <v>84</v>
      </c>
      <c r="L30" s="89">
        <v>3696.11</v>
      </c>
      <c r="M30" s="7" t="s">
        <v>89</v>
      </c>
      <c r="N30" s="7"/>
    </row>
    <row r="31" spans="1:14" ht="12.95" customHeight="1">
      <c r="A31" s="86">
        <v>30</v>
      </c>
      <c r="B31" s="7" t="s">
        <v>91</v>
      </c>
      <c r="C31" s="7" t="s">
        <v>92</v>
      </c>
      <c r="D31" s="3" t="s">
        <v>5006</v>
      </c>
      <c r="E31" s="86">
        <v>190219</v>
      </c>
      <c r="F31" s="3" t="s">
        <v>4989</v>
      </c>
      <c r="G31" s="7"/>
      <c r="H31" s="7" t="s">
        <v>11</v>
      </c>
      <c r="I31" s="7" t="s">
        <v>68</v>
      </c>
      <c r="J31" s="7" t="s">
        <v>38</v>
      </c>
      <c r="K31" s="7" t="s">
        <v>14</v>
      </c>
      <c r="L31" s="89">
        <v>3445.1</v>
      </c>
      <c r="M31" s="7" t="s">
        <v>91</v>
      </c>
      <c r="N31" s="7"/>
    </row>
    <row r="32" spans="1:14" ht="12.95" customHeight="1">
      <c r="A32" s="86">
        <v>31</v>
      </c>
      <c r="B32" s="7" t="s">
        <v>93</v>
      </c>
      <c r="C32" s="7" t="s">
        <v>94</v>
      </c>
      <c r="D32" s="3" t="s">
        <v>5007</v>
      </c>
      <c r="E32" s="86">
        <v>190817</v>
      </c>
      <c r="F32" s="3" t="s">
        <v>4983</v>
      </c>
      <c r="G32" s="7"/>
      <c r="H32" s="7" t="s">
        <v>11</v>
      </c>
      <c r="I32" s="7" t="s">
        <v>95</v>
      </c>
      <c r="J32" s="7" t="s">
        <v>38</v>
      </c>
      <c r="K32" s="7" t="s">
        <v>14</v>
      </c>
      <c r="L32" s="89">
        <v>3448.7</v>
      </c>
      <c r="M32" s="7" t="s">
        <v>93</v>
      </c>
      <c r="N32" s="7"/>
    </row>
    <row r="33" spans="1:14" ht="12.95" customHeight="1">
      <c r="A33" s="86">
        <v>32</v>
      </c>
      <c r="B33" s="7" t="s">
        <v>96</v>
      </c>
      <c r="C33" s="7" t="s">
        <v>97</v>
      </c>
      <c r="D33" s="3" t="s">
        <v>2377</v>
      </c>
      <c r="E33" s="86">
        <v>0</v>
      </c>
      <c r="F33" s="3" t="s">
        <v>4989</v>
      </c>
      <c r="G33" s="7"/>
      <c r="H33" s="7" t="s">
        <v>11</v>
      </c>
      <c r="I33" s="7" t="s">
        <v>37</v>
      </c>
      <c r="J33" s="7" t="s">
        <v>38</v>
      </c>
      <c r="K33" s="7" t="s">
        <v>14</v>
      </c>
      <c r="L33" s="89">
        <v>2507</v>
      </c>
      <c r="M33" s="7" t="s">
        <v>96</v>
      </c>
      <c r="N33" s="7"/>
    </row>
    <row r="34" spans="1:14" ht="12.95" customHeight="1">
      <c r="A34" s="86">
        <v>33</v>
      </c>
      <c r="B34" s="7" t="s">
        <v>98</v>
      </c>
      <c r="C34" s="7" t="s">
        <v>99</v>
      </c>
      <c r="D34" s="3" t="s">
        <v>2377</v>
      </c>
      <c r="E34" s="86">
        <v>190407</v>
      </c>
      <c r="F34" s="3" t="s">
        <v>4989</v>
      </c>
      <c r="G34" s="7"/>
      <c r="H34" s="7" t="s">
        <v>11</v>
      </c>
      <c r="I34" s="7" t="s">
        <v>100</v>
      </c>
      <c r="J34" s="7" t="s">
        <v>38</v>
      </c>
      <c r="K34" s="7" t="s">
        <v>14</v>
      </c>
      <c r="L34" s="89">
        <v>3696.11</v>
      </c>
      <c r="M34" s="7" t="s">
        <v>98</v>
      </c>
      <c r="N34" s="7"/>
    </row>
    <row r="35" spans="1:14" ht="12.95" customHeight="1">
      <c r="A35" s="86">
        <v>34</v>
      </c>
      <c r="B35" s="8" t="s">
        <v>101</v>
      </c>
      <c r="C35" s="8" t="s">
        <v>102</v>
      </c>
      <c r="D35" s="3" t="s">
        <v>4994</v>
      </c>
      <c r="E35" s="86">
        <v>0</v>
      </c>
      <c r="F35" s="3" t="s">
        <v>4983</v>
      </c>
      <c r="G35" s="8"/>
      <c r="H35" s="8" t="s">
        <v>11</v>
      </c>
      <c r="I35" s="8" t="s">
        <v>46</v>
      </c>
      <c r="J35" s="8" t="s">
        <v>47</v>
      </c>
      <c r="K35" s="8" t="s">
        <v>14</v>
      </c>
      <c r="L35" s="90">
        <v>92.3</v>
      </c>
      <c r="M35" s="8" t="s">
        <v>101</v>
      </c>
      <c r="N35" s="8"/>
    </row>
    <row r="36" spans="1:14" ht="12.95" customHeight="1">
      <c r="A36" s="86">
        <v>35</v>
      </c>
      <c r="B36" s="8" t="s">
        <v>103</v>
      </c>
      <c r="C36" s="8" t="s">
        <v>104</v>
      </c>
      <c r="D36" s="3" t="s">
        <v>2377</v>
      </c>
      <c r="E36" s="86">
        <v>0</v>
      </c>
      <c r="F36" s="3" t="s">
        <v>4983</v>
      </c>
      <c r="G36" s="8"/>
      <c r="H36" s="8" t="s">
        <v>11</v>
      </c>
      <c r="I36" s="8" t="s">
        <v>12</v>
      </c>
      <c r="J36" s="8" t="s">
        <v>13</v>
      </c>
      <c r="K36" s="8" t="s">
        <v>14</v>
      </c>
      <c r="L36" s="90">
        <v>453.46</v>
      </c>
      <c r="M36" s="8" t="s">
        <v>103</v>
      </c>
      <c r="N36" s="8"/>
    </row>
    <row r="37" spans="1:14" ht="12.95" customHeight="1">
      <c r="A37" s="86">
        <v>36</v>
      </c>
      <c r="B37" s="8" t="s">
        <v>105</v>
      </c>
      <c r="C37" s="8" t="s">
        <v>106</v>
      </c>
      <c r="D37" s="3" t="s">
        <v>2377</v>
      </c>
      <c r="E37" s="86">
        <v>0</v>
      </c>
      <c r="F37" s="3" t="s">
        <v>4983</v>
      </c>
      <c r="G37" s="8"/>
      <c r="H37" s="8" t="s">
        <v>11</v>
      </c>
      <c r="I37" s="8" t="s">
        <v>12</v>
      </c>
      <c r="J37" s="8" t="s">
        <v>13</v>
      </c>
      <c r="K37" s="8" t="s">
        <v>14</v>
      </c>
      <c r="L37" s="90">
        <v>465.5</v>
      </c>
      <c r="M37" s="8" t="s">
        <v>105</v>
      </c>
      <c r="N37" s="8"/>
    </row>
    <row r="38" spans="1:14" ht="12.95" hidden="1" customHeight="1">
      <c r="A38" s="3">
        <v>37</v>
      </c>
      <c r="B38" s="8" t="s">
        <v>107</v>
      </c>
      <c r="C38" s="8" t="s">
        <v>108</v>
      </c>
      <c r="D38" s="3" t="e">
        <v>#N/A</v>
      </c>
      <c r="E38" s="86" t="e">
        <v>#N/A</v>
      </c>
      <c r="F38" s="3" t="e">
        <v>#N/A</v>
      </c>
      <c r="G38" s="8" t="s">
        <v>45</v>
      </c>
      <c r="H38" s="8" t="s">
        <v>11</v>
      </c>
      <c r="I38" s="8" t="s">
        <v>12</v>
      </c>
      <c r="J38" s="8" t="s">
        <v>13</v>
      </c>
      <c r="K38" s="8" t="s">
        <v>14</v>
      </c>
      <c r="L38" s="8">
        <v>453.46</v>
      </c>
      <c r="M38" s="8" t="s">
        <v>107</v>
      </c>
      <c r="N38" s="8"/>
    </row>
    <row r="39" spans="1:14" ht="12.95" hidden="1" customHeight="1">
      <c r="A39" s="3">
        <v>38</v>
      </c>
      <c r="B39" s="8" t="s">
        <v>109</v>
      </c>
      <c r="C39" s="8" t="s">
        <v>110</v>
      </c>
      <c r="D39" s="3" t="e">
        <v>#N/A</v>
      </c>
      <c r="E39" s="86" t="e">
        <v>#N/A</v>
      </c>
      <c r="F39" s="3" t="e">
        <v>#N/A</v>
      </c>
      <c r="G39" s="8"/>
      <c r="H39" s="8" t="s">
        <v>11</v>
      </c>
      <c r="I39" s="8" t="s">
        <v>12</v>
      </c>
      <c r="J39" s="8" t="s">
        <v>13</v>
      </c>
      <c r="K39" s="8" t="s">
        <v>14</v>
      </c>
      <c r="L39" s="8">
        <v>453.46</v>
      </c>
      <c r="M39" s="8" t="s">
        <v>109</v>
      </c>
      <c r="N39" s="8"/>
    </row>
    <row r="40" spans="1:14" ht="12.95" customHeight="1">
      <c r="A40" s="86">
        <v>39</v>
      </c>
      <c r="B40" s="8" t="s">
        <v>111</v>
      </c>
      <c r="C40" s="8" t="s">
        <v>112</v>
      </c>
      <c r="D40" s="3" t="s">
        <v>2377</v>
      </c>
      <c r="E40" s="86">
        <v>0</v>
      </c>
      <c r="F40" s="3" t="s">
        <v>4983</v>
      </c>
      <c r="G40" s="8"/>
      <c r="H40" s="8" t="s">
        <v>11</v>
      </c>
      <c r="I40" s="8" t="s">
        <v>12</v>
      </c>
      <c r="J40" s="8" t="s">
        <v>13</v>
      </c>
      <c r="K40" s="8" t="s">
        <v>14</v>
      </c>
      <c r="L40" s="90">
        <v>465.5</v>
      </c>
      <c r="M40" s="8" t="s">
        <v>111</v>
      </c>
      <c r="N40" s="8"/>
    </row>
    <row r="41" spans="1:14" ht="12.95" customHeight="1">
      <c r="A41" s="86">
        <v>40</v>
      </c>
      <c r="B41" s="8" t="s">
        <v>113</v>
      </c>
      <c r="C41" s="8" t="s">
        <v>114</v>
      </c>
      <c r="D41" s="3" t="s">
        <v>2377</v>
      </c>
      <c r="E41" s="86">
        <v>0</v>
      </c>
      <c r="F41" s="3" t="s">
        <v>4983</v>
      </c>
      <c r="G41" s="8"/>
      <c r="H41" s="8" t="s">
        <v>11</v>
      </c>
      <c r="I41" s="8" t="s">
        <v>12</v>
      </c>
      <c r="J41" s="8" t="s">
        <v>13</v>
      </c>
      <c r="K41" s="8" t="s">
        <v>14</v>
      </c>
      <c r="L41" s="90">
        <v>465.5</v>
      </c>
      <c r="M41" s="8" t="s">
        <v>113</v>
      </c>
      <c r="N41" s="8"/>
    </row>
    <row r="42" spans="1:14" ht="12.95" customHeight="1">
      <c r="A42" s="86">
        <v>41</v>
      </c>
      <c r="B42" s="8" t="s">
        <v>115</v>
      </c>
      <c r="C42" s="8" t="s">
        <v>116</v>
      </c>
      <c r="D42" s="3" t="s">
        <v>2377</v>
      </c>
      <c r="E42" s="86">
        <v>0</v>
      </c>
      <c r="F42" s="3" t="s">
        <v>4983</v>
      </c>
      <c r="G42" s="8"/>
      <c r="H42" s="8" t="s">
        <v>11</v>
      </c>
      <c r="I42" s="8" t="s">
        <v>12</v>
      </c>
      <c r="J42" s="8" t="s">
        <v>13</v>
      </c>
      <c r="K42" s="8" t="s">
        <v>14</v>
      </c>
      <c r="L42" s="90">
        <v>465.5</v>
      </c>
      <c r="M42" s="8" t="s">
        <v>115</v>
      </c>
      <c r="N42" s="8"/>
    </row>
    <row r="43" spans="1:14" ht="12.95" customHeight="1">
      <c r="A43" s="86">
        <v>42</v>
      </c>
      <c r="B43" s="8" t="s">
        <v>117</v>
      </c>
      <c r="C43" s="8" t="s">
        <v>118</v>
      </c>
      <c r="D43" s="3" t="s">
        <v>2377</v>
      </c>
      <c r="E43" s="86">
        <v>0</v>
      </c>
      <c r="F43" s="3" t="s">
        <v>4983</v>
      </c>
      <c r="G43" s="8"/>
      <c r="H43" s="8" t="s">
        <v>11</v>
      </c>
      <c r="I43" s="8" t="s">
        <v>12</v>
      </c>
      <c r="J43" s="8" t="s">
        <v>13</v>
      </c>
      <c r="K43" s="8" t="s">
        <v>14</v>
      </c>
      <c r="L43" s="90">
        <v>465.5</v>
      </c>
      <c r="M43" s="8" t="s">
        <v>117</v>
      </c>
      <c r="N43" s="8"/>
    </row>
    <row r="44" spans="1:14" ht="12.95" customHeight="1">
      <c r="A44" s="86">
        <v>43</v>
      </c>
      <c r="B44" s="8" t="s">
        <v>119</v>
      </c>
      <c r="C44" s="8" t="s">
        <v>120</v>
      </c>
      <c r="D44" s="3" t="s">
        <v>2377</v>
      </c>
      <c r="E44" s="86">
        <v>0</v>
      </c>
      <c r="F44" s="3" t="s">
        <v>4983</v>
      </c>
      <c r="G44" s="8"/>
      <c r="H44" s="8" t="s">
        <v>11</v>
      </c>
      <c r="I44" s="8" t="s">
        <v>12</v>
      </c>
      <c r="J44" s="8" t="s">
        <v>13</v>
      </c>
      <c r="K44" s="8" t="s">
        <v>14</v>
      </c>
      <c r="L44" s="90">
        <v>465.5</v>
      </c>
      <c r="M44" s="8" t="s">
        <v>119</v>
      </c>
      <c r="N44" s="8"/>
    </row>
    <row r="45" spans="1:14" ht="12.95" customHeight="1">
      <c r="A45" s="86">
        <v>44</v>
      </c>
      <c r="B45" s="8" t="s">
        <v>121</v>
      </c>
      <c r="C45" s="8" t="s">
        <v>122</v>
      </c>
      <c r="D45" s="3" t="s">
        <v>2377</v>
      </c>
      <c r="E45" s="86">
        <v>0</v>
      </c>
      <c r="F45" s="3" t="s">
        <v>4983</v>
      </c>
      <c r="G45" s="8"/>
      <c r="H45" s="8" t="s">
        <v>11</v>
      </c>
      <c r="I45" s="8" t="s">
        <v>12</v>
      </c>
      <c r="J45" s="8" t="s">
        <v>13</v>
      </c>
      <c r="K45" s="8" t="s">
        <v>14</v>
      </c>
      <c r="L45" s="90">
        <v>465.5</v>
      </c>
      <c r="M45" s="8" t="s">
        <v>121</v>
      </c>
      <c r="N45" s="8"/>
    </row>
    <row r="46" spans="1:14" ht="12.95" customHeight="1">
      <c r="A46" s="86">
        <v>45</v>
      </c>
      <c r="B46" s="8" t="s">
        <v>123</v>
      </c>
      <c r="C46" s="8" t="s">
        <v>124</v>
      </c>
      <c r="D46" s="3" t="s">
        <v>2377</v>
      </c>
      <c r="E46" s="86">
        <v>0</v>
      </c>
      <c r="F46" s="3" t="s">
        <v>4983</v>
      </c>
      <c r="G46" s="8"/>
      <c r="H46" s="8" t="s">
        <v>11</v>
      </c>
      <c r="I46" s="8" t="s">
        <v>12</v>
      </c>
      <c r="J46" s="8" t="s">
        <v>13</v>
      </c>
      <c r="K46" s="8" t="s">
        <v>14</v>
      </c>
      <c r="L46" s="90">
        <v>453.46</v>
      </c>
      <c r="M46" s="8" t="s">
        <v>123</v>
      </c>
      <c r="N46" s="8"/>
    </row>
    <row r="47" spans="1:14" ht="12.95" customHeight="1">
      <c r="A47" s="86">
        <v>46</v>
      </c>
      <c r="B47" s="8" t="s">
        <v>125</v>
      </c>
      <c r="C47" s="8" t="s">
        <v>126</v>
      </c>
      <c r="D47" s="3" t="s">
        <v>2377</v>
      </c>
      <c r="E47" s="86">
        <v>0</v>
      </c>
      <c r="F47" s="3" t="s">
        <v>4983</v>
      </c>
      <c r="G47" s="8"/>
      <c r="H47" s="8" t="s">
        <v>11</v>
      </c>
      <c r="I47" s="8" t="s">
        <v>12</v>
      </c>
      <c r="J47" s="8" t="s">
        <v>13</v>
      </c>
      <c r="K47" s="8" t="s">
        <v>14</v>
      </c>
      <c r="L47" s="90">
        <v>465.5</v>
      </c>
      <c r="M47" s="8" t="s">
        <v>125</v>
      </c>
      <c r="N47" s="8"/>
    </row>
    <row r="48" spans="1:14" ht="12.95" customHeight="1">
      <c r="A48" s="86">
        <v>47</v>
      </c>
      <c r="B48" s="8" t="s">
        <v>127</v>
      </c>
      <c r="C48" s="8" t="s">
        <v>128</v>
      </c>
      <c r="D48" s="3" t="s">
        <v>2377</v>
      </c>
      <c r="E48" s="86">
        <v>0</v>
      </c>
      <c r="F48" s="3" t="s">
        <v>4983</v>
      </c>
      <c r="G48" s="8"/>
      <c r="H48" s="8" t="s">
        <v>11</v>
      </c>
      <c r="I48" s="8" t="s">
        <v>12</v>
      </c>
      <c r="J48" s="8" t="s">
        <v>13</v>
      </c>
      <c r="K48" s="8" t="s">
        <v>14</v>
      </c>
      <c r="L48" s="90">
        <v>465.5</v>
      </c>
      <c r="M48" s="8" t="s">
        <v>127</v>
      </c>
      <c r="N48" s="8"/>
    </row>
    <row r="49" spans="1:14" ht="12.95" customHeight="1">
      <c r="A49" s="86">
        <v>48</v>
      </c>
      <c r="B49" s="8" t="s">
        <v>129</v>
      </c>
      <c r="C49" s="8" t="s">
        <v>130</v>
      </c>
      <c r="D49" s="3" t="s">
        <v>2377</v>
      </c>
      <c r="E49" s="86">
        <v>0</v>
      </c>
      <c r="F49" s="3" t="s">
        <v>4983</v>
      </c>
      <c r="G49" s="8"/>
      <c r="H49" s="8" t="s">
        <v>11</v>
      </c>
      <c r="I49" s="8" t="s">
        <v>12</v>
      </c>
      <c r="J49" s="8" t="s">
        <v>13</v>
      </c>
      <c r="K49" s="8" t="s">
        <v>14</v>
      </c>
      <c r="L49" s="90">
        <v>453.46</v>
      </c>
      <c r="M49" s="8" t="s">
        <v>129</v>
      </c>
      <c r="N49" s="8"/>
    </row>
    <row r="50" spans="1:14" ht="12.95" customHeight="1">
      <c r="A50" s="86">
        <v>49</v>
      </c>
      <c r="B50" s="8" t="s">
        <v>131</v>
      </c>
      <c r="C50" s="8" t="s">
        <v>132</v>
      </c>
      <c r="D50" s="3" t="s">
        <v>2377</v>
      </c>
      <c r="E50" s="86">
        <v>0</v>
      </c>
      <c r="F50" s="3" t="s">
        <v>4983</v>
      </c>
      <c r="G50" s="8"/>
      <c r="H50" s="8" t="s">
        <v>11</v>
      </c>
      <c r="I50" s="8" t="s">
        <v>12</v>
      </c>
      <c r="J50" s="8" t="s">
        <v>13</v>
      </c>
      <c r="K50" s="8" t="s">
        <v>14</v>
      </c>
      <c r="L50" s="90">
        <v>465.5</v>
      </c>
      <c r="M50" s="8" t="s">
        <v>131</v>
      </c>
      <c r="N50" s="8"/>
    </row>
    <row r="51" spans="1:14" ht="12.95" customHeight="1">
      <c r="A51" s="86">
        <v>50</v>
      </c>
      <c r="B51" s="8" t="s">
        <v>133</v>
      </c>
      <c r="C51" s="8" t="s">
        <v>134</v>
      </c>
      <c r="D51" s="3" t="s">
        <v>4984</v>
      </c>
      <c r="E51" s="86">
        <v>0</v>
      </c>
      <c r="F51" s="3" t="s">
        <v>4985</v>
      </c>
      <c r="G51" s="8"/>
      <c r="H51" s="8" t="s">
        <v>11</v>
      </c>
      <c r="I51" s="8" t="s">
        <v>29</v>
      </c>
      <c r="J51" s="8" t="s">
        <v>30</v>
      </c>
      <c r="K51" s="8" t="s">
        <v>14</v>
      </c>
      <c r="L51" s="90">
        <v>42.2</v>
      </c>
      <c r="M51" s="8" t="s">
        <v>133</v>
      </c>
      <c r="N51" s="8"/>
    </row>
    <row r="52" spans="1:14" ht="12.95" customHeight="1">
      <c r="A52" s="86">
        <v>51</v>
      </c>
      <c r="B52" s="8" t="s">
        <v>135</v>
      </c>
      <c r="C52" s="8" t="s">
        <v>136</v>
      </c>
      <c r="D52" s="3" t="s">
        <v>4984</v>
      </c>
      <c r="E52" s="86">
        <v>0</v>
      </c>
      <c r="F52" s="3" t="s">
        <v>4985</v>
      </c>
      <c r="G52" s="8"/>
      <c r="H52" s="8" t="s">
        <v>11</v>
      </c>
      <c r="I52" s="8" t="s">
        <v>29</v>
      </c>
      <c r="J52" s="8" t="s">
        <v>30</v>
      </c>
      <c r="K52" s="8" t="s">
        <v>14</v>
      </c>
      <c r="L52" s="90">
        <v>41.11</v>
      </c>
      <c r="M52" s="8" t="s">
        <v>135</v>
      </c>
      <c r="N52" s="8"/>
    </row>
    <row r="53" spans="1:14" ht="12.95" customHeight="1">
      <c r="A53" s="86">
        <v>52</v>
      </c>
      <c r="B53" s="8" t="s">
        <v>137</v>
      </c>
      <c r="C53" s="8" t="s">
        <v>138</v>
      </c>
      <c r="D53" s="3" t="s">
        <v>5008</v>
      </c>
      <c r="E53" s="86">
        <v>0</v>
      </c>
      <c r="F53" s="3" t="s">
        <v>4985</v>
      </c>
      <c r="G53" s="8"/>
      <c r="H53" s="8" t="s">
        <v>11</v>
      </c>
      <c r="I53" s="8" t="s">
        <v>139</v>
      </c>
      <c r="J53" s="8" t="s">
        <v>140</v>
      </c>
      <c r="K53" s="8" t="s">
        <v>14</v>
      </c>
      <c r="L53" s="90">
        <v>151.03</v>
      </c>
      <c r="M53" s="8" t="s">
        <v>137</v>
      </c>
      <c r="N53" s="8"/>
    </row>
    <row r="54" spans="1:14" ht="12.95" customHeight="1">
      <c r="A54" s="86">
        <v>53</v>
      </c>
      <c r="B54" s="8" t="s">
        <v>141</v>
      </c>
      <c r="C54" s="8" t="s">
        <v>142</v>
      </c>
      <c r="D54" s="3" t="s">
        <v>5009</v>
      </c>
      <c r="E54" s="86">
        <v>0</v>
      </c>
      <c r="F54" s="3" t="s">
        <v>5010</v>
      </c>
      <c r="G54" s="8"/>
      <c r="H54" s="8" t="s">
        <v>11</v>
      </c>
      <c r="I54" s="8" t="s">
        <v>143</v>
      </c>
      <c r="J54" s="8" t="s">
        <v>144</v>
      </c>
      <c r="K54" s="8" t="s">
        <v>14</v>
      </c>
      <c r="L54" s="90">
        <v>419.33</v>
      </c>
      <c r="M54" s="8" t="s">
        <v>141</v>
      </c>
      <c r="N54" s="8"/>
    </row>
    <row r="55" spans="1:14" ht="12.95" customHeight="1">
      <c r="A55" s="86">
        <v>54</v>
      </c>
      <c r="B55" s="8" t="s">
        <v>145</v>
      </c>
      <c r="C55" s="8" t="s">
        <v>146</v>
      </c>
      <c r="D55" s="3" t="s">
        <v>4997</v>
      </c>
      <c r="E55" s="86">
        <v>0</v>
      </c>
      <c r="F55" s="3" t="s">
        <v>4985</v>
      </c>
      <c r="G55" s="8" t="s">
        <v>45</v>
      </c>
      <c r="H55" s="8" t="s">
        <v>11</v>
      </c>
      <c r="I55" s="8" t="s">
        <v>147</v>
      </c>
      <c r="J55" s="8" t="s">
        <v>65</v>
      </c>
      <c r="K55" s="8" t="s">
        <v>14</v>
      </c>
      <c r="L55" s="90">
        <v>916.74</v>
      </c>
      <c r="M55" s="8" t="s">
        <v>145</v>
      </c>
      <c r="N55" s="8"/>
    </row>
    <row r="56" spans="1:14" ht="12.95" customHeight="1">
      <c r="A56" s="86">
        <v>55</v>
      </c>
      <c r="B56" s="8" t="s">
        <v>148</v>
      </c>
      <c r="C56" s="8" t="s">
        <v>149</v>
      </c>
      <c r="D56" s="3" t="s">
        <v>5011</v>
      </c>
      <c r="E56" s="86">
        <v>1801</v>
      </c>
      <c r="F56" s="3" t="s">
        <v>5001</v>
      </c>
      <c r="G56" s="8"/>
      <c r="H56" s="8" t="s">
        <v>11</v>
      </c>
      <c r="I56" s="8" t="s">
        <v>150</v>
      </c>
      <c r="J56" s="8" t="s">
        <v>38</v>
      </c>
      <c r="K56" s="8" t="s">
        <v>14</v>
      </c>
      <c r="L56" s="90">
        <v>2043.13</v>
      </c>
      <c r="M56" s="8" t="s">
        <v>148</v>
      </c>
      <c r="N56" s="8"/>
    </row>
    <row r="57" spans="1:14" ht="12.95" customHeight="1">
      <c r="A57" s="86">
        <v>56</v>
      </c>
      <c r="B57" s="8" t="s">
        <v>151</v>
      </c>
      <c r="C57" s="8" t="s">
        <v>152</v>
      </c>
      <c r="D57" s="3" t="s">
        <v>5011</v>
      </c>
      <c r="E57" s="86">
        <v>1801</v>
      </c>
      <c r="F57" s="3" t="s">
        <v>5001</v>
      </c>
      <c r="G57" s="8"/>
      <c r="H57" s="8" t="s">
        <v>11</v>
      </c>
      <c r="I57" s="8" t="s">
        <v>153</v>
      </c>
      <c r="J57" s="8" t="s">
        <v>38</v>
      </c>
      <c r="K57" s="8" t="s">
        <v>14</v>
      </c>
      <c r="L57" s="90">
        <v>2003.01</v>
      </c>
      <c r="M57" s="8" t="s">
        <v>151</v>
      </c>
      <c r="N57" s="8"/>
    </row>
    <row r="58" spans="1:14" ht="12.95" customHeight="1">
      <c r="A58" s="86">
        <v>57</v>
      </c>
      <c r="B58" s="8" t="s">
        <v>154</v>
      </c>
      <c r="C58" s="8" t="s">
        <v>155</v>
      </c>
      <c r="D58" s="3" t="s">
        <v>5006</v>
      </c>
      <c r="E58" s="86">
        <v>190712</v>
      </c>
      <c r="F58" s="3" t="s">
        <v>4983</v>
      </c>
      <c r="G58" s="8"/>
      <c r="H58" s="8" t="s">
        <v>11</v>
      </c>
      <c r="I58" s="8" t="s">
        <v>100</v>
      </c>
      <c r="J58" s="8" t="s">
        <v>38</v>
      </c>
      <c r="K58" s="8" t="s">
        <v>14</v>
      </c>
      <c r="L58" s="90">
        <v>3388.08</v>
      </c>
      <c r="M58" s="8" t="s">
        <v>154</v>
      </c>
      <c r="N58" s="8"/>
    </row>
    <row r="59" spans="1:14" ht="12.95" customHeight="1">
      <c r="A59" s="86">
        <v>58</v>
      </c>
      <c r="B59" s="8" t="s">
        <v>156</v>
      </c>
      <c r="C59" s="8" t="s">
        <v>157</v>
      </c>
      <c r="D59" s="3" t="s">
        <v>5007</v>
      </c>
      <c r="E59" s="86">
        <v>190520</v>
      </c>
      <c r="F59" s="3" t="s">
        <v>4989</v>
      </c>
      <c r="G59" s="8"/>
      <c r="H59" s="8" t="s">
        <v>11</v>
      </c>
      <c r="I59" s="8" t="s">
        <v>100</v>
      </c>
      <c r="J59" s="8" t="s">
        <v>38</v>
      </c>
      <c r="K59" s="8" t="s">
        <v>14</v>
      </c>
      <c r="L59" s="90">
        <v>3158.75</v>
      </c>
      <c r="M59" s="8" t="s">
        <v>156</v>
      </c>
      <c r="N59" s="8"/>
    </row>
    <row r="60" spans="1:14" ht="12.95" customHeight="1">
      <c r="A60" s="86">
        <v>59</v>
      </c>
      <c r="B60" s="8" t="s">
        <v>158</v>
      </c>
      <c r="C60" s="8" t="s">
        <v>159</v>
      </c>
      <c r="D60" s="3" t="s">
        <v>5011</v>
      </c>
      <c r="E60" s="86">
        <v>1702</v>
      </c>
      <c r="F60" s="3" t="s">
        <v>5001</v>
      </c>
      <c r="G60" s="8"/>
      <c r="H60" s="8" t="s">
        <v>11</v>
      </c>
      <c r="I60" s="8" t="s">
        <v>150</v>
      </c>
      <c r="J60" s="8" t="s">
        <v>38</v>
      </c>
      <c r="K60" s="8" t="s">
        <v>14</v>
      </c>
      <c r="L60" s="90">
        <v>2507</v>
      </c>
      <c r="M60" s="8" t="s">
        <v>158</v>
      </c>
      <c r="N60" s="8"/>
    </row>
    <row r="61" spans="1:14" ht="12.95" hidden="1" customHeight="1">
      <c r="A61" s="3">
        <v>60</v>
      </c>
      <c r="B61" s="8" t="s">
        <v>160</v>
      </c>
      <c r="C61" s="8" t="s">
        <v>161</v>
      </c>
      <c r="D61" s="3" t="e">
        <v>#N/A</v>
      </c>
      <c r="E61" s="86" t="e">
        <v>#N/A</v>
      </c>
      <c r="F61" s="3" t="e">
        <v>#N/A</v>
      </c>
      <c r="G61" s="8"/>
      <c r="H61" s="8" t="s">
        <v>11</v>
      </c>
      <c r="I61" s="8" t="s">
        <v>162</v>
      </c>
      <c r="J61" s="8" t="s">
        <v>38</v>
      </c>
      <c r="K61" s="8" t="s">
        <v>14</v>
      </c>
      <c r="L61" s="8">
        <v>2507</v>
      </c>
      <c r="M61" s="8" t="s">
        <v>160</v>
      </c>
      <c r="N61" s="8"/>
    </row>
    <row r="62" spans="1:14" ht="12.95" customHeight="1">
      <c r="A62" s="86">
        <v>61</v>
      </c>
      <c r="B62" s="8" t="s">
        <v>163</v>
      </c>
      <c r="C62" s="8" t="s">
        <v>164</v>
      </c>
      <c r="D62" s="3" t="s">
        <v>5012</v>
      </c>
      <c r="E62" s="86">
        <v>0</v>
      </c>
      <c r="F62" s="3" t="s">
        <v>4985</v>
      </c>
      <c r="G62" s="8"/>
      <c r="H62" s="8" t="s">
        <v>11</v>
      </c>
      <c r="I62" s="8" t="s">
        <v>68</v>
      </c>
      <c r="J62" s="8" t="s">
        <v>38</v>
      </c>
      <c r="K62" s="8" t="s">
        <v>14</v>
      </c>
      <c r="L62" s="90">
        <v>3445.1</v>
      </c>
      <c r="M62" s="8" t="s">
        <v>163</v>
      </c>
      <c r="N62" s="8"/>
    </row>
    <row r="63" spans="1:14" ht="12.95" customHeight="1">
      <c r="A63" s="86">
        <v>62</v>
      </c>
      <c r="B63" s="8" t="s">
        <v>165</v>
      </c>
      <c r="C63" s="8" t="s">
        <v>166</v>
      </c>
      <c r="D63" s="3" t="s">
        <v>5011</v>
      </c>
      <c r="E63" s="86">
        <v>190828</v>
      </c>
      <c r="F63" s="3" t="s">
        <v>5001</v>
      </c>
      <c r="G63" s="8"/>
      <c r="H63" s="8" t="s">
        <v>11</v>
      </c>
      <c r="I63" s="8" t="s">
        <v>100</v>
      </c>
      <c r="J63" s="8" t="s">
        <v>38</v>
      </c>
      <c r="K63" s="8" t="s">
        <v>14</v>
      </c>
      <c r="L63" s="90">
        <v>3158.75</v>
      </c>
      <c r="M63" s="8" t="s">
        <v>165</v>
      </c>
      <c r="N63" s="8"/>
    </row>
    <row r="64" spans="1:14" ht="12.95" customHeight="1">
      <c r="A64" s="86">
        <v>63</v>
      </c>
      <c r="B64" s="8" t="s">
        <v>167</v>
      </c>
      <c r="C64" s="8" t="s">
        <v>168</v>
      </c>
      <c r="D64" s="3" t="s">
        <v>5013</v>
      </c>
      <c r="E64" s="86">
        <v>190603</v>
      </c>
      <c r="F64" s="3" t="s">
        <v>4989</v>
      </c>
      <c r="G64" s="8"/>
      <c r="H64" s="8" t="s">
        <v>11</v>
      </c>
      <c r="I64" s="8" t="s">
        <v>169</v>
      </c>
      <c r="J64" s="8" t="s">
        <v>38</v>
      </c>
      <c r="K64" s="8" t="s">
        <v>14</v>
      </c>
      <c r="L64" s="90">
        <v>2622.76</v>
      </c>
      <c r="M64" s="8" t="s">
        <v>167</v>
      </c>
      <c r="N64" s="8"/>
    </row>
    <row r="65" spans="1:14" ht="12.95" customHeight="1">
      <c r="A65" s="86">
        <v>64</v>
      </c>
      <c r="B65" s="8" t="s">
        <v>170</v>
      </c>
      <c r="C65" s="8" t="s">
        <v>171</v>
      </c>
      <c r="D65" s="3" t="s">
        <v>5011</v>
      </c>
      <c r="E65" s="86">
        <v>191118</v>
      </c>
      <c r="F65" s="3" t="s">
        <v>5001</v>
      </c>
      <c r="G65" s="8"/>
      <c r="H65" s="8" t="s">
        <v>11</v>
      </c>
      <c r="I65" s="8" t="s">
        <v>162</v>
      </c>
      <c r="J65" s="8" t="s">
        <v>38</v>
      </c>
      <c r="K65" s="8" t="s">
        <v>14</v>
      </c>
      <c r="L65" s="90">
        <v>2640.05</v>
      </c>
      <c r="M65" s="8" t="s">
        <v>170</v>
      </c>
      <c r="N65" s="8"/>
    </row>
    <row r="66" spans="1:14" ht="12.95" customHeight="1">
      <c r="A66" s="86">
        <v>65</v>
      </c>
      <c r="B66" s="8" t="s">
        <v>172</v>
      </c>
      <c r="C66" s="8" t="s">
        <v>173</v>
      </c>
      <c r="D66" s="3" t="s">
        <v>5011</v>
      </c>
      <c r="E66" s="86">
        <v>191115</v>
      </c>
      <c r="F66" s="3" t="s">
        <v>5001</v>
      </c>
      <c r="G66" s="8" t="s">
        <v>45</v>
      </c>
      <c r="H66" s="8" t="s">
        <v>11</v>
      </c>
      <c r="I66" s="8" t="s">
        <v>100</v>
      </c>
      <c r="J66" s="8" t="s">
        <v>38</v>
      </c>
      <c r="K66" s="8" t="s">
        <v>14</v>
      </c>
      <c r="L66" s="90">
        <v>3158.75</v>
      </c>
      <c r="M66" s="8" t="s">
        <v>172</v>
      </c>
      <c r="N66" s="8"/>
    </row>
    <row r="67" spans="1:14" ht="12.95" customHeight="1">
      <c r="A67" s="86">
        <v>66</v>
      </c>
      <c r="B67" s="8" t="s">
        <v>174</v>
      </c>
      <c r="C67" s="8" t="s">
        <v>175</v>
      </c>
      <c r="D67" s="3" t="s">
        <v>3118</v>
      </c>
      <c r="E67" s="86">
        <v>0</v>
      </c>
      <c r="F67" s="3" t="s">
        <v>4985</v>
      </c>
      <c r="G67" s="8"/>
      <c r="H67" s="8" t="s">
        <v>11</v>
      </c>
      <c r="I67" s="8" t="s">
        <v>176</v>
      </c>
      <c r="J67" s="8" t="s">
        <v>177</v>
      </c>
      <c r="K67" s="8" t="s">
        <v>14</v>
      </c>
      <c r="L67" s="90">
        <v>628.69000000000005</v>
      </c>
      <c r="M67" s="8" t="s">
        <v>174</v>
      </c>
      <c r="N67" s="8"/>
    </row>
    <row r="68" spans="1:14" ht="12.95" customHeight="1">
      <c r="A68" s="86">
        <v>67</v>
      </c>
      <c r="B68" s="8" t="s">
        <v>178</v>
      </c>
      <c r="C68" s="8" t="s">
        <v>179</v>
      </c>
      <c r="D68" s="3" t="s">
        <v>5014</v>
      </c>
      <c r="E68" s="86">
        <v>0</v>
      </c>
      <c r="F68" s="3" t="s">
        <v>4996</v>
      </c>
      <c r="G68" s="8"/>
      <c r="H68" s="8" t="s">
        <v>11</v>
      </c>
      <c r="I68" s="8" t="s">
        <v>59</v>
      </c>
      <c r="J68" s="8" t="s">
        <v>60</v>
      </c>
      <c r="K68" s="8" t="s">
        <v>14</v>
      </c>
      <c r="L68" s="90">
        <v>92.3</v>
      </c>
      <c r="M68" s="8" t="s">
        <v>178</v>
      </c>
      <c r="N68" s="8"/>
    </row>
    <row r="69" spans="1:14" ht="12.95" customHeight="1">
      <c r="A69" s="86">
        <v>68</v>
      </c>
      <c r="B69" s="13" t="s">
        <v>180</v>
      </c>
      <c r="C69" s="13" t="s">
        <v>181</v>
      </c>
      <c r="D69" s="3" t="s">
        <v>3118</v>
      </c>
      <c r="E69" s="86">
        <v>0</v>
      </c>
      <c r="F69" s="3" t="s">
        <v>4985</v>
      </c>
      <c r="G69" s="13"/>
      <c r="H69" s="13" t="s">
        <v>11</v>
      </c>
      <c r="I69" s="13" t="s">
        <v>182</v>
      </c>
      <c r="J69" s="13" t="s">
        <v>183</v>
      </c>
      <c r="K69" s="14" t="s">
        <v>84</v>
      </c>
      <c r="L69" s="91">
        <v>99.65</v>
      </c>
      <c r="M69" s="13" t="s">
        <v>180</v>
      </c>
      <c r="N69" s="14"/>
    </row>
    <row r="70" spans="1:14" ht="12.95" customHeight="1">
      <c r="A70" s="86">
        <v>69</v>
      </c>
      <c r="B70" s="13" t="s">
        <v>184</v>
      </c>
      <c r="C70" s="13" t="s">
        <v>185</v>
      </c>
      <c r="D70" s="3" t="s">
        <v>4986</v>
      </c>
      <c r="E70" s="86">
        <v>0</v>
      </c>
      <c r="F70" s="3" t="s">
        <v>4985</v>
      </c>
      <c r="G70" s="13" t="s">
        <v>45</v>
      </c>
      <c r="H70" s="13" t="s">
        <v>11</v>
      </c>
      <c r="I70" s="13" t="s">
        <v>33</v>
      </c>
      <c r="J70" s="13" t="s">
        <v>34</v>
      </c>
      <c r="K70" s="14" t="s">
        <v>14</v>
      </c>
      <c r="L70" s="91">
        <v>74.319999999999993</v>
      </c>
      <c r="M70" s="13" t="s">
        <v>184</v>
      </c>
      <c r="N70" s="14"/>
    </row>
    <row r="71" spans="1:14" ht="12.95" customHeight="1">
      <c r="A71" s="86">
        <v>70</v>
      </c>
      <c r="B71" s="13" t="s">
        <v>186</v>
      </c>
      <c r="C71" s="13" t="s">
        <v>187</v>
      </c>
      <c r="D71" s="3" t="s">
        <v>5016</v>
      </c>
      <c r="E71" s="86">
        <v>0</v>
      </c>
      <c r="F71" s="3" t="s">
        <v>4996</v>
      </c>
      <c r="G71" s="13"/>
      <c r="H71" s="13" t="s">
        <v>11</v>
      </c>
      <c r="I71" s="13" t="s">
        <v>188</v>
      </c>
      <c r="J71" s="13" t="s">
        <v>189</v>
      </c>
      <c r="K71" s="14" t="s">
        <v>14</v>
      </c>
      <c r="L71" s="91">
        <v>150.29</v>
      </c>
      <c r="M71" s="13" t="s">
        <v>186</v>
      </c>
      <c r="N71" s="14"/>
    </row>
    <row r="72" spans="1:14" ht="12.95" customHeight="1">
      <c r="A72" s="86">
        <v>71</v>
      </c>
      <c r="B72" s="13" t="s">
        <v>190</v>
      </c>
      <c r="C72" s="13" t="s">
        <v>191</v>
      </c>
      <c r="D72" s="3" t="s">
        <v>5009</v>
      </c>
      <c r="E72" s="86">
        <v>0</v>
      </c>
      <c r="F72" s="3" t="s">
        <v>5010</v>
      </c>
      <c r="G72" s="13"/>
      <c r="H72" s="13" t="s">
        <v>11</v>
      </c>
      <c r="I72" s="13" t="s">
        <v>143</v>
      </c>
      <c r="J72" s="13" t="s">
        <v>144</v>
      </c>
      <c r="K72" s="14" t="s">
        <v>14</v>
      </c>
      <c r="L72" s="91">
        <v>27.69</v>
      </c>
      <c r="M72" s="13" t="s">
        <v>190</v>
      </c>
      <c r="N72" s="14"/>
    </row>
    <row r="73" spans="1:14" ht="12.95" customHeight="1">
      <c r="A73" s="86">
        <v>72</v>
      </c>
      <c r="B73" s="13" t="s">
        <v>192</v>
      </c>
      <c r="C73" s="13" t="s">
        <v>193</v>
      </c>
      <c r="D73" s="3" t="s">
        <v>5013</v>
      </c>
      <c r="E73" s="86">
        <v>190414</v>
      </c>
      <c r="F73" s="3" t="s">
        <v>4989</v>
      </c>
      <c r="G73" s="13"/>
      <c r="H73" s="13" t="s">
        <v>11</v>
      </c>
      <c r="I73" s="13" t="s">
        <v>100</v>
      </c>
      <c r="J73" s="13" t="s">
        <v>38</v>
      </c>
      <c r="K73" s="14" t="s">
        <v>14</v>
      </c>
      <c r="L73" s="91">
        <v>3696.11</v>
      </c>
      <c r="M73" s="13" t="s">
        <v>192</v>
      </c>
      <c r="N73" s="14"/>
    </row>
    <row r="74" spans="1:14" ht="12.95" customHeight="1">
      <c r="A74" s="86">
        <v>73</v>
      </c>
      <c r="B74" s="13" t="s">
        <v>194</v>
      </c>
      <c r="C74" s="13" t="s">
        <v>195</v>
      </c>
      <c r="D74" s="3" t="s">
        <v>5017</v>
      </c>
      <c r="E74" s="86">
        <v>0</v>
      </c>
      <c r="F74" s="3" t="s">
        <v>5018</v>
      </c>
      <c r="G74" s="13"/>
      <c r="H74" s="13" t="s">
        <v>11</v>
      </c>
      <c r="I74" s="13" t="s">
        <v>169</v>
      </c>
      <c r="J74" s="13" t="s">
        <v>38</v>
      </c>
      <c r="K74" s="14" t="s">
        <v>14</v>
      </c>
      <c r="L74" s="91">
        <v>2622.76</v>
      </c>
      <c r="M74" s="13" t="s">
        <v>194</v>
      </c>
      <c r="N74" s="14"/>
    </row>
    <row r="75" spans="1:14" ht="12.95" customHeight="1">
      <c r="A75" s="86">
        <v>74</v>
      </c>
      <c r="B75" s="13" t="s">
        <v>196</v>
      </c>
      <c r="C75" s="13" t="s">
        <v>197</v>
      </c>
      <c r="D75" s="3" t="s">
        <v>5019</v>
      </c>
      <c r="E75" s="86">
        <v>181009</v>
      </c>
      <c r="F75" s="3" t="s">
        <v>4989</v>
      </c>
      <c r="G75" s="13"/>
      <c r="H75" s="13" t="s">
        <v>11</v>
      </c>
      <c r="I75" s="13" t="s">
        <v>169</v>
      </c>
      <c r="J75" s="13" t="s">
        <v>38</v>
      </c>
      <c r="K75" s="14" t="s">
        <v>14</v>
      </c>
      <c r="L75" s="91">
        <v>2465.5300000000002</v>
      </c>
      <c r="M75" s="13" t="s">
        <v>196</v>
      </c>
      <c r="N75" s="14"/>
    </row>
    <row r="76" spans="1:14" ht="12.95" customHeight="1">
      <c r="A76" s="86">
        <v>75</v>
      </c>
      <c r="B76" s="13" t="s">
        <v>198</v>
      </c>
      <c r="C76" s="13" t="s">
        <v>199</v>
      </c>
      <c r="D76" s="3" t="s">
        <v>2377</v>
      </c>
      <c r="E76" s="86">
        <v>181112</v>
      </c>
      <c r="F76" s="3" t="s">
        <v>4989</v>
      </c>
      <c r="G76" s="13"/>
      <c r="H76" s="13" t="s">
        <v>11</v>
      </c>
      <c r="I76" s="13" t="s">
        <v>169</v>
      </c>
      <c r="J76" s="13" t="s">
        <v>38</v>
      </c>
      <c r="K76" s="14" t="s">
        <v>14</v>
      </c>
      <c r="L76" s="91">
        <v>2465.5300000000002</v>
      </c>
      <c r="M76" s="13" t="s">
        <v>198</v>
      </c>
      <c r="N76" s="14"/>
    </row>
    <row r="77" spans="1:14" ht="12.95" customHeight="1">
      <c r="A77" s="86">
        <v>76</v>
      </c>
      <c r="B77" s="13" t="s">
        <v>200</v>
      </c>
      <c r="C77" s="13" t="s">
        <v>201</v>
      </c>
      <c r="D77" s="3" t="s">
        <v>5006</v>
      </c>
      <c r="E77" s="86">
        <v>190419</v>
      </c>
      <c r="F77" s="3" t="s">
        <v>4989</v>
      </c>
      <c r="G77" s="13"/>
      <c r="H77" s="13" t="s">
        <v>11</v>
      </c>
      <c r="I77" s="13" t="s">
        <v>100</v>
      </c>
      <c r="J77" s="13" t="s">
        <v>38</v>
      </c>
      <c r="K77" s="14" t="s">
        <v>14</v>
      </c>
      <c r="L77" s="91">
        <v>3696.11</v>
      </c>
      <c r="M77" s="13" t="s">
        <v>200</v>
      </c>
      <c r="N77" s="14"/>
    </row>
    <row r="78" spans="1:14" ht="12.95" customHeight="1">
      <c r="A78" s="86">
        <v>77</v>
      </c>
      <c r="B78" s="13" t="s">
        <v>202</v>
      </c>
      <c r="C78" s="13" t="s">
        <v>203</v>
      </c>
      <c r="D78" s="3" t="s">
        <v>5011</v>
      </c>
      <c r="E78" s="86">
        <v>0</v>
      </c>
      <c r="F78" s="3" t="s">
        <v>5001</v>
      </c>
      <c r="G78" s="13"/>
      <c r="H78" s="13" t="s">
        <v>11</v>
      </c>
      <c r="I78" s="13" t="s">
        <v>37</v>
      </c>
      <c r="J78" s="13" t="s">
        <v>38</v>
      </c>
      <c r="K78" s="14" t="s">
        <v>14</v>
      </c>
      <c r="L78" s="91">
        <v>2666.65</v>
      </c>
      <c r="M78" s="13" t="s">
        <v>202</v>
      </c>
      <c r="N78" s="14"/>
    </row>
    <row r="79" spans="1:14" ht="12.95" customHeight="1">
      <c r="A79" s="86">
        <v>78</v>
      </c>
      <c r="B79" s="13" t="s">
        <v>204</v>
      </c>
      <c r="C79" s="13" t="s">
        <v>205</v>
      </c>
      <c r="D79" s="3" t="s">
        <v>2377</v>
      </c>
      <c r="E79" s="86">
        <v>180121</v>
      </c>
      <c r="F79" s="3" t="s">
        <v>4989</v>
      </c>
      <c r="G79" s="13"/>
      <c r="H79" s="13" t="s">
        <v>11</v>
      </c>
      <c r="I79" s="13" t="s">
        <v>37</v>
      </c>
      <c r="J79" s="13" t="s">
        <v>38</v>
      </c>
      <c r="K79" s="14" t="s">
        <v>14</v>
      </c>
      <c r="L79" s="91">
        <v>2507</v>
      </c>
      <c r="M79" s="13" t="s">
        <v>204</v>
      </c>
      <c r="N79" s="14"/>
    </row>
    <row r="80" spans="1:14" ht="12.95" customHeight="1">
      <c r="A80" s="86">
        <v>79</v>
      </c>
      <c r="B80" s="13" t="s">
        <v>206</v>
      </c>
      <c r="C80" s="13" t="s">
        <v>207</v>
      </c>
      <c r="D80" s="3" t="s">
        <v>4999</v>
      </c>
      <c r="E80" s="86">
        <v>190414</v>
      </c>
      <c r="F80" s="3" t="s">
        <v>4989</v>
      </c>
      <c r="G80" s="13"/>
      <c r="H80" s="13" t="s">
        <v>11</v>
      </c>
      <c r="I80" s="13" t="s">
        <v>95</v>
      </c>
      <c r="J80" s="13" t="s">
        <v>38</v>
      </c>
      <c r="K80" s="14" t="s">
        <v>14</v>
      </c>
      <c r="L80" s="91">
        <v>2947.28</v>
      </c>
      <c r="M80" s="13" t="s">
        <v>206</v>
      </c>
      <c r="N80" s="14"/>
    </row>
    <row r="81" spans="1:14" ht="12.95" customHeight="1">
      <c r="A81" s="86">
        <v>80</v>
      </c>
      <c r="B81" s="13" t="s">
        <v>208</v>
      </c>
      <c r="C81" s="13" t="s">
        <v>209</v>
      </c>
      <c r="D81" s="3" t="s">
        <v>5011</v>
      </c>
      <c r="E81" s="86">
        <v>0</v>
      </c>
      <c r="F81" s="3" t="s">
        <v>5001</v>
      </c>
      <c r="G81" s="13"/>
      <c r="H81" s="13" t="s">
        <v>11</v>
      </c>
      <c r="I81" s="13" t="s">
        <v>95</v>
      </c>
      <c r="J81" s="13" t="s">
        <v>38</v>
      </c>
      <c r="K81" s="14" t="s">
        <v>14</v>
      </c>
      <c r="L81" s="91">
        <v>3448.7</v>
      </c>
      <c r="M81" s="13" t="s">
        <v>208</v>
      </c>
      <c r="N81" s="14"/>
    </row>
    <row r="82" spans="1:14" ht="12.95" customHeight="1">
      <c r="A82" s="86">
        <v>81</v>
      </c>
      <c r="B82" s="13" t="s">
        <v>210</v>
      </c>
      <c r="C82" s="13" t="s">
        <v>211</v>
      </c>
      <c r="D82" s="3" t="s">
        <v>2377</v>
      </c>
      <c r="E82" s="86">
        <v>190516</v>
      </c>
      <c r="F82" s="3" t="s">
        <v>4989</v>
      </c>
      <c r="G82" s="13"/>
      <c r="H82" s="15" t="s">
        <v>11</v>
      </c>
      <c r="I82" s="13" t="s">
        <v>95</v>
      </c>
      <c r="J82" s="13" t="s">
        <v>38</v>
      </c>
      <c r="K82" s="13" t="s">
        <v>14</v>
      </c>
      <c r="L82" s="91">
        <v>2947.28</v>
      </c>
      <c r="M82" s="13" t="s">
        <v>210</v>
      </c>
      <c r="N82" s="13"/>
    </row>
    <row r="83" spans="1:14" ht="12.95" hidden="1" customHeight="1">
      <c r="A83" s="3">
        <v>82</v>
      </c>
      <c r="B83" s="13" t="s">
        <v>212</v>
      </c>
      <c r="C83" s="13" t="s">
        <v>213</v>
      </c>
      <c r="D83" s="3" t="e">
        <v>#N/A</v>
      </c>
      <c r="E83" s="86" t="e">
        <v>#N/A</v>
      </c>
      <c r="F83" s="3" t="e">
        <v>#N/A</v>
      </c>
      <c r="G83" s="13"/>
      <c r="H83" s="15" t="s">
        <v>11</v>
      </c>
      <c r="I83" s="13" t="s">
        <v>150</v>
      </c>
      <c r="J83" s="13" t="s">
        <v>38</v>
      </c>
      <c r="K83" s="13" t="s">
        <v>14</v>
      </c>
      <c r="L83" s="13">
        <v>2307.61</v>
      </c>
      <c r="M83" s="13" t="s">
        <v>212</v>
      </c>
      <c r="N83" s="13"/>
    </row>
    <row r="84" spans="1:14" ht="12.95" customHeight="1">
      <c r="A84" s="86">
        <v>83</v>
      </c>
      <c r="B84" s="13" t="s">
        <v>214</v>
      </c>
      <c r="C84" s="13" t="s">
        <v>215</v>
      </c>
      <c r="D84" s="3" t="s">
        <v>5022</v>
      </c>
      <c r="E84" s="86">
        <v>190526</v>
      </c>
      <c r="F84" s="3" t="s">
        <v>5018</v>
      </c>
      <c r="G84" s="13"/>
      <c r="H84" s="15" t="s">
        <v>11</v>
      </c>
      <c r="I84" s="13" t="s">
        <v>68</v>
      </c>
      <c r="J84" s="13" t="s">
        <v>38</v>
      </c>
      <c r="K84" s="13" t="s">
        <v>14</v>
      </c>
      <c r="L84" s="91">
        <v>3445.1</v>
      </c>
      <c r="M84" s="13" t="s">
        <v>214</v>
      </c>
      <c r="N84" s="13"/>
    </row>
    <row r="85" spans="1:14" ht="12.95" hidden="1" customHeight="1">
      <c r="A85" s="3">
        <v>84</v>
      </c>
      <c r="B85" s="13" t="s">
        <v>216</v>
      </c>
      <c r="C85" s="13" t="s">
        <v>217</v>
      </c>
      <c r="D85" s="3" t="e">
        <v>#N/A</v>
      </c>
      <c r="E85" s="86" t="e">
        <v>#N/A</v>
      </c>
      <c r="F85" s="3" t="e">
        <v>#N/A</v>
      </c>
      <c r="G85" s="13"/>
      <c r="H85" s="15" t="s">
        <v>11</v>
      </c>
      <c r="I85" s="13" t="s">
        <v>68</v>
      </c>
      <c r="J85" s="13" t="s">
        <v>38</v>
      </c>
      <c r="K85" s="13" t="s">
        <v>14</v>
      </c>
      <c r="L85" s="13">
        <v>2944.62</v>
      </c>
      <c r="M85" s="13" t="s">
        <v>216</v>
      </c>
      <c r="N85" s="13"/>
    </row>
    <row r="86" spans="1:14" ht="12.95" customHeight="1">
      <c r="A86" s="86">
        <v>85</v>
      </c>
      <c r="B86" s="13" t="s">
        <v>218</v>
      </c>
      <c r="C86" s="13" t="s">
        <v>219</v>
      </c>
      <c r="D86" s="3" t="s">
        <v>5006</v>
      </c>
      <c r="E86" s="86">
        <v>191019</v>
      </c>
      <c r="F86" s="3" t="s">
        <v>4983</v>
      </c>
      <c r="G86" s="13"/>
      <c r="H86" s="15" t="s">
        <v>11</v>
      </c>
      <c r="I86" s="13" t="s">
        <v>95</v>
      </c>
      <c r="J86" s="13" t="s">
        <v>38</v>
      </c>
      <c r="K86" s="13" t="s">
        <v>14</v>
      </c>
      <c r="L86" s="91">
        <v>3448.7</v>
      </c>
      <c r="M86" s="13" t="s">
        <v>218</v>
      </c>
      <c r="N86" s="13"/>
    </row>
    <row r="87" spans="1:14" ht="12.95" customHeight="1">
      <c r="A87" s="86">
        <v>86</v>
      </c>
      <c r="B87" s="13" t="s">
        <v>220</v>
      </c>
      <c r="C87" s="13" t="s">
        <v>221</v>
      </c>
      <c r="D87" s="3" t="s">
        <v>2377</v>
      </c>
      <c r="E87" s="86">
        <v>181126</v>
      </c>
      <c r="F87" s="3" t="s">
        <v>4989</v>
      </c>
      <c r="G87" s="13"/>
      <c r="H87" s="15" t="s">
        <v>11</v>
      </c>
      <c r="I87" s="13" t="s">
        <v>37</v>
      </c>
      <c r="J87" s="13" t="s">
        <v>38</v>
      </c>
      <c r="K87" s="13" t="s">
        <v>14</v>
      </c>
      <c r="L87" s="91">
        <v>2806.3</v>
      </c>
      <c r="M87" s="13" t="s">
        <v>220</v>
      </c>
      <c r="N87" s="13"/>
    </row>
    <row r="88" spans="1:14" ht="12.95" customHeight="1">
      <c r="A88" s="86">
        <v>87</v>
      </c>
      <c r="B88" s="13" t="s">
        <v>222</v>
      </c>
      <c r="C88" s="13" t="s">
        <v>223</v>
      </c>
      <c r="D88" s="3" t="s">
        <v>5025</v>
      </c>
      <c r="E88" s="86">
        <v>180210</v>
      </c>
      <c r="F88" s="3" t="s">
        <v>4983</v>
      </c>
      <c r="G88" s="13"/>
      <c r="H88" s="15" t="s">
        <v>11</v>
      </c>
      <c r="I88" s="13" t="s">
        <v>68</v>
      </c>
      <c r="J88" s="13" t="s">
        <v>38</v>
      </c>
      <c r="K88" s="13" t="s">
        <v>14</v>
      </c>
      <c r="L88" s="91">
        <v>2944.62</v>
      </c>
      <c r="M88" s="13" t="s">
        <v>222</v>
      </c>
      <c r="N88" s="13"/>
    </row>
    <row r="89" spans="1:14" ht="12.95" customHeight="1">
      <c r="A89" s="86">
        <v>88</v>
      </c>
      <c r="B89" s="13" t="s">
        <v>224</v>
      </c>
      <c r="C89" s="13" t="s">
        <v>225</v>
      </c>
      <c r="D89" s="3" t="s">
        <v>5025</v>
      </c>
      <c r="E89" s="86">
        <v>190514</v>
      </c>
      <c r="F89" s="3" t="s">
        <v>4983</v>
      </c>
      <c r="G89" s="13"/>
      <c r="H89" s="15" t="s">
        <v>11</v>
      </c>
      <c r="I89" s="13" t="s">
        <v>226</v>
      </c>
      <c r="J89" s="13" t="s">
        <v>227</v>
      </c>
      <c r="K89" s="13" t="s">
        <v>14</v>
      </c>
      <c r="L89" s="91">
        <v>2215.3000000000002</v>
      </c>
      <c r="M89" s="13" t="s">
        <v>224</v>
      </c>
      <c r="N89" s="13"/>
    </row>
    <row r="90" spans="1:14" ht="12.95" customHeight="1">
      <c r="A90" s="86">
        <v>89</v>
      </c>
      <c r="B90" s="16" t="s">
        <v>228</v>
      </c>
      <c r="C90" s="16" t="s">
        <v>229</v>
      </c>
      <c r="D90" s="3" t="s">
        <v>2377</v>
      </c>
      <c r="E90" s="86">
        <v>0</v>
      </c>
      <c r="F90" s="3" t="s">
        <v>4983</v>
      </c>
      <c r="G90" s="16"/>
      <c r="H90" s="16" t="s">
        <v>11</v>
      </c>
      <c r="I90" s="16" t="s">
        <v>12</v>
      </c>
      <c r="J90" s="16" t="s">
        <v>13</v>
      </c>
      <c r="K90" s="16" t="s">
        <v>14</v>
      </c>
      <c r="L90" s="92">
        <v>453.46</v>
      </c>
      <c r="M90" s="16" t="s">
        <v>228</v>
      </c>
      <c r="N90" s="20"/>
    </row>
    <row r="91" spans="1:14" ht="12.95" customHeight="1">
      <c r="A91" s="86">
        <v>90</v>
      </c>
      <c r="B91" s="16" t="s">
        <v>230</v>
      </c>
      <c r="C91" s="16" t="s">
        <v>231</v>
      </c>
      <c r="D91" s="3" t="s">
        <v>3118</v>
      </c>
      <c r="E91" s="86">
        <v>0</v>
      </c>
      <c r="F91" s="3">
        <v>0</v>
      </c>
      <c r="G91" s="16"/>
      <c r="H91" s="16" t="s">
        <v>11</v>
      </c>
      <c r="I91" s="16" t="s">
        <v>232</v>
      </c>
      <c r="J91" s="16" t="s">
        <v>233</v>
      </c>
      <c r="K91" s="16" t="s">
        <v>14</v>
      </c>
      <c r="L91" s="92">
        <v>265.44</v>
      </c>
      <c r="M91" s="16" t="s">
        <v>230</v>
      </c>
      <c r="N91" s="20"/>
    </row>
    <row r="92" spans="1:14" ht="12.95" customHeight="1">
      <c r="A92" s="86">
        <v>91</v>
      </c>
      <c r="B92" s="16" t="s">
        <v>234</v>
      </c>
      <c r="C92" s="16" t="s">
        <v>235</v>
      </c>
      <c r="D92" s="3" t="s">
        <v>2377</v>
      </c>
      <c r="E92" s="86">
        <v>190425</v>
      </c>
      <c r="F92" s="3" t="s">
        <v>4989</v>
      </c>
      <c r="G92" s="16"/>
      <c r="H92" s="16" t="s">
        <v>11</v>
      </c>
      <c r="I92" s="16" t="s">
        <v>100</v>
      </c>
      <c r="J92" s="16" t="s">
        <v>38</v>
      </c>
      <c r="K92" s="16" t="s">
        <v>14</v>
      </c>
      <c r="L92" s="92">
        <v>3158.75</v>
      </c>
      <c r="M92" s="16" t="s">
        <v>234</v>
      </c>
      <c r="N92" s="20"/>
    </row>
    <row r="93" spans="1:14" ht="12.95" customHeight="1">
      <c r="A93" s="86">
        <v>92</v>
      </c>
      <c r="B93" s="16" t="s">
        <v>236</v>
      </c>
      <c r="C93" s="16" t="s">
        <v>237</v>
      </c>
      <c r="D93" s="3" t="s">
        <v>5006</v>
      </c>
      <c r="E93" s="86">
        <v>190715</v>
      </c>
      <c r="F93" s="3" t="s">
        <v>4983</v>
      </c>
      <c r="G93" s="16"/>
      <c r="H93" s="16" t="s">
        <v>11</v>
      </c>
      <c r="I93" s="16" t="s">
        <v>68</v>
      </c>
      <c r="J93" s="16" t="s">
        <v>38</v>
      </c>
      <c r="K93" s="16" t="s">
        <v>14</v>
      </c>
      <c r="L93" s="92">
        <v>3445.1</v>
      </c>
      <c r="M93" s="16" t="s">
        <v>236</v>
      </c>
      <c r="N93" s="20"/>
    </row>
    <row r="94" spans="1:14" ht="12.95" customHeight="1">
      <c r="A94" s="86">
        <v>93</v>
      </c>
      <c r="B94" s="17" t="s">
        <v>238</v>
      </c>
      <c r="C94" s="17" t="s">
        <v>239</v>
      </c>
      <c r="D94" s="3" t="s">
        <v>4988</v>
      </c>
      <c r="E94" s="86">
        <v>190215</v>
      </c>
      <c r="F94" s="3" t="s">
        <v>4989</v>
      </c>
      <c r="G94" s="17"/>
      <c r="H94" s="17" t="s">
        <v>11</v>
      </c>
      <c r="I94" s="17" t="s">
        <v>68</v>
      </c>
      <c r="J94" s="17" t="s">
        <v>38</v>
      </c>
      <c r="K94" s="17" t="s">
        <v>14</v>
      </c>
      <c r="L94" s="84">
        <v>3445.1</v>
      </c>
      <c r="M94" s="17" t="s">
        <v>238</v>
      </c>
      <c r="N94" s="17"/>
    </row>
    <row r="95" spans="1:14" ht="12.95" customHeight="1">
      <c r="A95" s="86">
        <v>94</v>
      </c>
      <c r="B95" s="17" t="s">
        <v>240</v>
      </c>
      <c r="C95" s="17" t="s">
        <v>241</v>
      </c>
      <c r="D95" s="3" t="s">
        <v>5005</v>
      </c>
      <c r="E95" s="86">
        <v>190212</v>
      </c>
      <c r="F95" s="3" t="s">
        <v>4996</v>
      </c>
      <c r="G95" s="17"/>
      <c r="H95" s="17" t="s">
        <v>11</v>
      </c>
      <c r="I95" s="17" t="s">
        <v>68</v>
      </c>
      <c r="J95" s="17" t="s">
        <v>38</v>
      </c>
      <c r="K95" s="17" t="s">
        <v>14</v>
      </c>
      <c r="L95" s="84">
        <v>3445.1</v>
      </c>
      <c r="M95" s="17" t="s">
        <v>240</v>
      </c>
      <c r="N95" s="17"/>
    </row>
    <row r="96" spans="1:14" ht="12.95" customHeight="1">
      <c r="A96" s="86">
        <v>95</v>
      </c>
      <c r="B96" s="17" t="s">
        <v>242</v>
      </c>
      <c r="C96" s="17" t="s">
        <v>243</v>
      </c>
      <c r="D96" s="3" t="s">
        <v>5006</v>
      </c>
      <c r="E96" s="86">
        <v>190911</v>
      </c>
      <c r="F96" s="3" t="s">
        <v>4983</v>
      </c>
      <c r="G96" s="17" t="s">
        <v>45</v>
      </c>
      <c r="H96" s="17" t="s">
        <v>11</v>
      </c>
      <c r="I96" s="17" t="s">
        <v>68</v>
      </c>
      <c r="J96" s="17" t="s">
        <v>38</v>
      </c>
      <c r="K96" s="17" t="s">
        <v>14</v>
      </c>
      <c r="L96" s="84">
        <v>3445.1</v>
      </c>
      <c r="M96" s="17" t="s">
        <v>242</v>
      </c>
      <c r="N96" s="17"/>
    </row>
    <row r="97" spans="1:14" ht="12.95" customHeight="1">
      <c r="A97" s="86">
        <v>96</v>
      </c>
      <c r="B97" s="18" t="s">
        <v>244</v>
      </c>
      <c r="C97" s="18" t="s">
        <v>245</v>
      </c>
      <c r="D97" s="3" t="s">
        <v>2377</v>
      </c>
      <c r="E97" s="86">
        <v>0</v>
      </c>
      <c r="F97" s="3" t="s">
        <v>4983</v>
      </c>
      <c r="G97" s="18"/>
      <c r="H97" s="18" t="s">
        <v>11</v>
      </c>
      <c r="I97" s="18" t="s">
        <v>12</v>
      </c>
      <c r="J97" s="18" t="s">
        <v>13</v>
      </c>
      <c r="K97" s="18" t="s">
        <v>14</v>
      </c>
      <c r="L97" s="93">
        <v>465.5</v>
      </c>
      <c r="M97" s="18" t="s">
        <v>244</v>
      </c>
      <c r="N97" s="18"/>
    </row>
    <row r="98" spans="1:14" ht="12.95" customHeight="1">
      <c r="A98" s="86">
        <v>97</v>
      </c>
      <c r="B98" s="18" t="s">
        <v>246</v>
      </c>
      <c r="C98" s="18" t="s">
        <v>247</v>
      </c>
      <c r="D98" s="3" t="s">
        <v>2377</v>
      </c>
      <c r="E98" s="86">
        <v>0</v>
      </c>
      <c r="F98" s="3" t="s">
        <v>4983</v>
      </c>
      <c r="G98" s="18"/>
      <c r="H98" s="18" t="s">
        <v>11</v>
      </c>
      <c r="I98" s="18" t="s">
        <v>12</v>
      </c>
      <c r="J98" s="18" t="s">
        <v>13</v>
      </c>
      <c r="K98" s="18" t="s">
        <v>14</v>
      </c>
      <c r="L98" s="93">
        <v>465.5</v>
      </c>
      <c r="M98" s="18" t="s">
        <v>246</v>
      </c>
      <c r="N98" s="18"/>
    </row>
    <row r="99" spans="1:14" ht="12.95" customHeight="1">
      <c r="A99" s="86">
        <v>98</v>
      </c>
      <c r="B99" s="18" t="s">
        <v>248</v>
      </c>
      <c r="C99" s="18" t="s">
        <v>249</v>
      </c>
      <c r="D99" s="3" t="s">
        <v>2377</v>
      </c>
      <c r="E99" s="86">
        <v>0</v>
      </c>
      <c r="F99" s="3" t="s">
        <v>4983</v>
      </c>
      <c r="G99" s="18"/>
      <c r="H99" s="18" t="s">
        <v>11</v>
      </c>
      <c r="I99" s="18" t="s">
        <v>12</v>
      </c>
      <c r="J99" s="18" t="s">
        <v>13</v>
      </c>
      <c r="K99" s="18" t="s">
        <v>14</v>
      </c>
      <c r="L99" s="93">
        <v>465.5</v>
      </c>
      <c r="M99" s="18" t="s">
        <v>248</v>
      </c>
      <c r="N99" s="18"/>
    </row>
    <row r="100" spans="1:14" ht="12.95" customHeight="1">
      <c r="A100" s="86">
        <v>99</v>
      </c>
      <c r="B100" s="18" t="s">
        <v>250</v>
      </c>
      <c r="C100" s="18" t="s">
        <v>251</v>
      </c>
      <c r="D100" s="3" t="s">
        <v>2377</v>
      </c>
      <c r="E100" s="86">
        <v>0</v>
      </c>
      <c r="F100" s="3" t="s">
        <v>4983</v>
      </c>
      <c r="G100" s="18"/>
      <c r="H100" s="18" t="s">
        <v>11</v>
      </c>
      <c r="I100" s="18" t="s">
        <v>12</v>
      </c>
      <c r="J100" s="18" t="s">
        <v>13</v>
      </c>
      <c r="K100" s="18" t="s">
        <v>14</v>
      </c>
      <c r="L100" s="93">
        <v>465.5</v>
      </c>
      <c r="M100" s="18" t="s">
        <v>250</v>
      </c>
      <c r="N100" s="18"/>
    </row>
    <row r="101" spans="1:14" ht="12.95" customHeight="1">
      <c r="A101" s="86">
        <v>100</v>
      </c>
      <c r="B101" s="18" t="s">
        <v>252</v>
      </c>
      <c r="C101" s="18" t="s">
        <v>253</v>
      </c>
      <c r="D101" s="3" t="s">
        <v>5008</v>
      </c>
      <c r="E101" s="86">
        <v>0</v>
      </c>
      <c r="F101" s="3" t="s">
        <v>4985</v>
      </c>
      <c r="G101" s="18"/>
      <c r="H101" s="18" t="s">
        <v>11</v>
      </c>
      <c r="I101" s="18" t="s">
        <v>139</v>
      </c>
      <c r="J101" s="18" t="s">
        <v>140</v>
      </c>
      <c r="K101" s="18" t="s">
        <v>14</v>
      </c>
      <c r="L101" s="93">
        <v>147.12</v>
      </c>
      <c r="M101" s="18" t="s">
        <v>252</v>
      </c>
      <c r="N101" s="18"/>
    </row>
    <row r="102" spans="1:14" ht="12.95" customHeight="1">
      <c r="A102" s="86">
        <v>101</v>
      </c>
      <c r="B102" s="18" t="s">
        <v>254</v>
      </c>
      <c r="C102" s="18" t="s">
        <v>255</v>
      </c>
      <c r="D102" s="3" t="s">
        <v>5003</v>
      </c>
      <c r="E102" s="86">
        <v>0</v>
      </c>
      <c r="F102" s="3" t="s">
        <v>4983</v>
      </c>
      <c r="G102" s="18"/>
      <c r="H102" s="18" t="s">
        <v>11</v>
      </c>
      <c r="I102" s="18" t="s">
        <v>80</v>
      </c>
      <c r="J102" s="18" t="s">
        <v>81</v>
      </c>
      <c r="K102" s="18" t="s">
        <v>14</v>
      </c>
      <c r="L102" s="93">
        <v>191.2</v>
      </c>
      <c r="M102" s="18" t="s">
        <v>254</v>
      </c>
      <c r="N102" s="18"/>
    </row>
    <row r="103" spans="1:14" ht="12.95" customHeight="1">
      <c r="A103" s="86">
        <v>102</v>
      </c>
      <c r="B103" s="18" t="s">
        <v>256</v>
      </c>
      <c r="C103" s="18" t="s">
        <v>257</v>
      </c>
      <c r="D103" s="3" t="s">
        <v>5003</v>
      </c>
      <c r="E103" s="86">
        <v>0</v>
      </c>
      <c r="F103" s="3" t="s">
        <v>4983</v>
      </c>
      <c r="G103" s="18"/>
      <c r="H103" s="18" t="s">
        <v>11</v>
      </c>
      <c r="I103" s="18" t="s">
        <v>80</v>
      </c>
      <c r="J103" s="18" t="s">
        <v>81</v>
      </c>
      <c r="K103" s="18" t="s">
        <v>14</v>
      </c>
      <c r="L103" s="93">
        <v>186.25</v>
      </c>
      <c r="M103" s="18" t="s">
        <v>256</v>
      </c>
      <c r="N103" s="18"/>
    </row>
    <row r="104" spans="1:14" ht="12.95" customHeight="1">
      <c r="A104" s="86">
        <v>103</v>
      </c>
      <c r="B104" s="18" t="s">
        <v>258</v>
      </c>
      <c r="C104" s="18" t="s">
        <v>259</v>
      </c>
      <c r="D104" s="3" t="s">
        <v>4986</v>
      </c>
      <c r="E104" s="86">
        <v>0</v>
      </c>
      <c r="F104" s="3" t="s">
        <v>4985</v>
      </c>
      <c r="G104" s="18"/>
      <c r="H104" s="18" t="s">
        <v>11</v>
      </c>
      <c r="I104" s="18" t="s">
        <v>260</v>
      </c>
      <c r="J104" s="18" t="s">
        <v>34</v>
      </c>
      <c r="K104" s="18" t="s">
        <v>14</v>
      </c>
      <c r="L104" s="93">
        <v>61.9</v>
      </c>
      <c r="M104" s="18" t="s">
        <v>258</v>
      </c>
      <c r="N104" s="18"/>
    </row>
    <row r="105" spans="1:14" ht="12.95" customHeight="1">
      <c r="A105" s="86">
        <v>104</v>
      </c>
      <c r="B105" s="18" t="s">
        <v>261</v>
      </c>
      <c r="C105" s="18" t="s">
        <v>262</v>
      </c>
      <c r="D105" s="3" t="s">
        <v>4984</v>
      </c>
      <c r="E105" s="86">
        <v>0</v>
      </c>
      <c r="F105" s="3" t="s">
        <v>4985</v>
      </c>
      <c r="G105" s="18" t="s">
        <v>45</v>
      </c>
      <c r="H105" s="18" t="s">
        <v>11</v>
      </c>
      <c r="I105" s="18" t="s">
        <v>29</v>
      </c>
      <c r="J105" s="18" t="s">
        <v>30</v>
      </c>
      <c r="K105" s="18" t="s">
        <v>14</v>
      </c>
      <c r="L105" s="93">
        <v>42.2</v>
      </c>
      <c r="M105" s="18" t="s">
        <v>261</v>
      </c>
      <c r="N105" s="18"/>
    </row>
    <row r="106" spans="1:14" ht="12.95" hidden="1" customHeight="1">
      <c r="A106" s="3">
        <v>105</v>
      </c>
      <c r="B106" s="18" t="s">
        <v>261</v>
      </c>
      <c r="C106" s="18" t="s">
        <v>263</v>
      </c>
      <c r="D106" s="3" t="e">
        <v>#N/A</v>
      </c>
      <c r="E106" s="86" t="e">
        <v>#N/A</v>
      </c>
      <c r="F106" s="3" t="e">
        <v>#N/A</v>
      </c>
      <c r="G106" s="18" t="s">
        <v>45</v>
      </c>
      <c r="H106" s="18" t="s">
        <v>11</v>
      </c>
      <c r="I106" s="18" t="s">
        <v>29</v>
      </c>
      <c r="J106" s="18" t="s">
        <v>30</v>
      </c>
      <c r="K106" s="18" t="s">
        <v>14</v>
      </c>
      <c r="L106" s="18">
        <v>42.2</v>
      </c>
      <c r="M106" s="18" t="s">
        <v>261</v>
      </c>
      <c r="N106" s="18"/>
    </row>
    <row r="107" spans="1:14" ht="12.95" customHeight="1">
      <c r="A107" s="86">
        <v>106</v>
      </c>
      <c r="B107" s="18" t="s">
        <v>264</v>
      </c>
      <c r="C107" s="18" t="s">
        <v>265</v>
      </c>
      <c r="D107" s="3" t="s">
        <v>3118</v>
      </c>
      <c r="E107" s="86">
        <v>0</v>
      </c>
      <c r="F107" s="3" t="s">
        <v>4985</v>
      </c>
      <c r="G107" s="18"/>
      <c r="H107" s="18" t="s">
        <v>11</v>
      </c>
      <c r="I107" s="18" t="s">
        <v>147</v>
      </c>
      <c r="J107" s="18" t="s">
        <v>65</v>
      </c>
      <c r="K107" s="18" t="s">
        <v>14</v>
      </c>
      <c r="L107" s="93">
        <v>941.08</v>
      </c>
      <c r="M107" s="18" t="s">
        <v>264</v>
      </c>
      <c r="N107" s="18"/>
    </row>
    <row r="108" spans="1:14" ht="12.95" customHeight="1">
      <c r="A108" s="86">
        <v>107</v>
      </c>
      <c r="B108" s="18" t="s">
        <v>266</v>
      </c>
      <c r="C108" s="18" t="s">
        <v>267</v>
      </c>
      <c r="D108" s="3" t="s">
        <v>5026</v>
      </c>
      <c r="E108" s="86">
        <v>0</v>
      </c>
      <c r="F108" s="3" t="s">
        <v>5010</v>
      </c>
      <c r="G108" s="18"/>
      <c r="H108" s="18" t="s">
        <v>11</v>
      </c>
      <c r="I108" s="18" t="s">
        <v>268</v>
      </c>
      <c r="J108" s="18" t="s">
        <v>269</v>
      </c>
      <c r="K108" s="18" t="s">
        <v>14</v>
      </c>
      <c r="L108" s="93">
        <v>418.01</v>
      </c>
      <c r="M108" s="18" t="s">
        <v>266</v>
      </c>
      <c r="N108" s="18"/>
    </row>
    <row r="109" spans="1:14" ht="12.95" customHeight="1">
      <c r="A109" s="86">
        <v>108</v>
      </c>
      <c r="B109" s="18" t="s">
        <v>270</v>
      </c>
      <c r="C109" s="18" t="s">
        <v>271</v>
      </c>
      <c r="D109" s="3" t="s">
        <v>5028</v>
      </c>
      <c r="E109" s="86">
        <v>0</v>
      </c>
      <c r="F109" s="3" t="s">
        <v>5010</v>
      </c>
      <c r="G109" s="18"/>
      <c r="H109" s="18" t="s">
        <v>11</v>
      </c>
      <c r="I109" s="18" t="s">
        <v>268</v>
      </c>
      <c r="J109" s="18" t="s">
        <v>269</v>
      </c>
      <c r="K109" s="18" t="s">
        <v>14</v>
      </c>
      <c r="L109" s="93">
        <v>418.01</v>
      </c>
      <c r="M109" s="18" t="s">
        <v>270</v>
      </c>
      <c r="N109" s="18"/>
    </row>
    <row r="110" spans="1:14" ht="12.95" hidden="1" customHeight="1">
      <c r="A110" s="3">
        <v>109</v>
      </c>
      <c r="B110" s="18" t="s">
        <v>272</v>
      </c>
      <c r="C110" s="18" t="s">
        <v>273</v>
      </c>
      <c r="D110" s="3" t="e">
        <v>#N/A</v>
      </c>
      <c r="E110" s="86" t="e">
        <v>#N/A</v>
      </c>
      <c r="F110" s="3" t="e">
        <v>#N/A</v>
      </c>
      <c r="G110" s="18"/>
      <c r="H110" s="18" t="s">
        <v>11</v>
      </c>
      <c r="I110" s="18" t="s">
        <v>274</v>
      </c>
      <c r="J110" s="18" t="s">
        <v>38</v>
      </c>
      <c r="K110" s="18" t="s">
        <v>14</v>
      </c>
      <c r="L110" s="18">
        <v>418.01</v>
      </c>
      <c r="M110" s="18" t="s">
        <v>272</v>
      </c>
      <c r="N110" s="18"/>
    </row>
    <row r="111" spans="1:14" ht="12.95" customHeight="1">
      <c r="A111" s="86">
        <v>110</v>
      </c>
      <c r="B111" s="18" t="s">
        <v>275</v>
      </c>
      <c r="C111" s="18" t="s">
        <v>276</v>
      </c>
      <c r="D111" s="3" t="s">
        <v>5016</v>
      </c>
      <c r="E111" s="86">
        <v>0</v>
      </c>
      <c r="F111" s="3" t="s">
        <v>4996</v>
      </c>
      <c r="G111" s="18"/>
      <c r="H111" s="18" t="s">
        <v>11</v>
      </c>
      <c r="I111" s="18" t="s">
        <v>277</v>
      </c>
      <c r="J111" s="18" t="s">
        <v>189</v>
      </c>
      <c r="K111" s="18" t="s">
        <v>14</v>
      </c>
      <c r="L111" s="93">
        <v>113.05</v>
      </c>
      <c r="M111" s="18" t="s">
        <v>275</v>
      </c>
      <c r="N111" s="18"/>
    </row>
    <row r="112" spans="1:14" ht="12.95" customHeight="1">
      <c r="A112" s="86">
        <v>111</v>
      </c>
      <c r="B112" s="18" t="s">
        <v>278</v>
      </c>
      <c r="C112" s="18" t="s">
        <v>279</v>
      </c>
      <c r="D112" s="3" t="s">
        <v>5029</v>
      </c>
      <c r="E112" s="86">
        <v>190413</v>
      </c>
      <c r="F112" s="3" t="s">
        <v>4989</v>
      </c>
      <c r="G112" s="18"/>
      <c r="H112" s="18" t="s">
        <v>11</v>
      </c>
      <c r="I112" s="18" t="s">
        <v>100</v>
      </c>
      <c r="J112" s="18" t="s">
        <v>38</v>
      </c>
      <c r="K112" s="18" t="s">
        <v>14</v>
      </c>
      <c r="L112" s="93">
        <v>3696.11</v>
      </c>
      <c r="M112" s="18" t="s">
        <v>278</v>
      </c>
      <c r="N112" s="18"/>
    </row>
    <row r="113" spans="1:14" ht="12.95" customHeight="1">
      <c r="A113" s="86">
        <v>112</v>
      </c>
      <c r="B113" s="18" t="s">
        <v>280</v>
      </c>
      <c r="C113" s="18" t="s">
        <v>281</v>
      </c>
      <c r="D113" s="3" t="s">
        <v>5006</v>
      </c>
      <c r="E113" s="86">
        <v>190613</v>
      </c>
      <c r="F113" s="3" t="s">
        <v>4989</v>
      </c>
      <c r="G113" s="18"/>
      <c r="H113" s="18" t="s">
        <v>11</v>
      </c>
      <c r="I113" s="18" t="s">
        <v>100</v>
      </c>
      <c r="J113" s="18" t="s">
        <v>38</v>
      </c>
      <c r="K113" s="18" t="s">
        <v>14</v>
      </c>
      <c r="L113" s="93">
        <v>3158.68</v>
      </c>
      <c r="M113" s="18" t="s">
        <v>280</v>
      </c>
      <c r="N113" s="18"/>
    </row>
    <row r="114" spans="1:14" ht="12.95" customHeight="1">
      <c r="A114" s="86">
        <v>113</v>
      </c>
      <c r="B114" s="18" t="s">
        <v>282</v>
      </c>
      <c r="C114" s="18" t="s">
        <v>283</v>
      </c>
      <c r="D114" s="3" t="s">
        <v>4992</v>
      </c>
      <c r="E114" s="86">
        <v>200101</v>
      </c>
      <c r="F114" s="3" t="s">
        <v>4983</v>
      </c>
      <c r="G114" s="18"/>
      <c r="H114" s="18" t="s">
        <v>11</v>
      </c>
      <c r="I114" s="18" t="s">
        <v>95</v>
      </c>
      <c r="J114" s="18" t="s">
        <v>38</v>
      </c>
      <c r="K114" s="18" t="s">
        <v>14</v>
      </c>
      <c r="L114" s="93">
        <v>2947.28</v>
      </c>
      <c r="M114" s="18" t="s">
        <v>282</v>
      </c>
      <c r="N114" s="18"/>
    </row>
    <row r="115" spans="1:14" ht="12.95" customHeight="1">
      <c r="A115" s="86">
        <v>114</v>
      </c>
      <c r="B115" s="18" t="s">
        <v>284</v>
      </c>
      <c r="C115" s="18" t="s">
        <v>285</v>
      </c>
      <c r="D115" s="3" t="s">
        <v>5012</v>
      </c>
      <c r="E115" s="86">
        <v>0</v>
      </c>
      <c r="F115" s="3" t="s">
        <v>4985</v>
      </c>
      <c r="G115" s="18"/>
      <c r="H115" s="18" t="s">
        <v>11</v>
      </c>
      <c r="I115" s="18" t="s">
        <v>100</v>
      </c>
      <c r="J115" s="18" t="s">
        <v>38</v>
      </c>
      <c r="K115" s="18" t="s">
        <v>14</v>
      </c>
      <c r="L115" s="93">
        <v>3241.81</v>
      </c>
      <c r="M115" s="18" t="s">
        <v>284</v>
      </c>
      <c r="N115" s="18"/>
    </row>
    <row r="116" spans="1:14" ht="12.95" customHeight="1">
      <c r="A116" s="86">
        <v>115</v>
      </c>
      <c r="B116" s="18" t="s">
        <v>286</v>
      </c>
      <c r="C116" s="18" t="s">
        <v>287</v>
      </c>
      <c r="D116" s="3" t="s">
        <v>5030</v>
      </c>
      <c r="E116" s="86">
        <v>190604</v>
      </c>
      <c r="F116" s="3" t="s">
        <v>4985</v>
      </c>
      <c r="G116" s="18"/>
      <c r="H116" s="18" t="s">
        <v>11</v>
      </c>
      <c r="I116" s="18" t="s">
        <v>95</v>
      </c>
      <c r="J116" s="18" t="s">
        <v>38</v>
      </c>
      <c r="K116" s="18" t="s">
        <v>14</v>
      </c>
      <c r="L116" s="93">
        <v>2947.28</v>
      </c>
      <c r="M116" s="18" t="s">
        <v>286</v>
      </c>
      <c r="N116" s="18"/>
    </row>
    <row r="117" spans="1:14" ht="12.95" customHeight="1">
      <c r="A117" s="86">
        <v>116</v>
      </c>
      <c r="B117" s="18" t="s">
        <v>288</v>
      </c>
      <c r="C117" s="18" t="s">
        <v>289</v>
      </c>
      <c r="D117" s="3" t="s">
        <v>5012</v>
      </c>
      <c r="E117" s="86">
        <v>191114</v>
      </c>
      <c r="F117" s="3" t="s">
        <v>4985</v>
      </c>
      <c r="G117" s="18"/>
      <c r="H117" s="18" t="s">
        <v>11</v>
      </c>
      <c r="I117" s="18" t="s">
        <v>95</v>
      </c>
      <c r="J117" s="18" t="s">
        <v>38</v>
      </c>
      <c r="K117" s="18" t="s">
        <v>14</v>
      </c>
      <c r="L117" s="93">
        <v>2947.28</v>
      </c>
      <c r="M117" s="18" t="s">
        <v>288</v>
      </c>
      <c r="N117" s="18"/>
    </row>
    <row r="118" spans="1:14" ht="12.95" customHeight="1">
      <c r="A118" s="86">
        <v>117</v>
      </c>
      <c r="B118" s="18" t="s">
        <v>290</v>
      </c>
      <c r="C118" s="18" t="s">
        <v>291</v>
      </c>
      <c r="D118" s="3" t="s">
        <v>5016</v>
      </c>
      <c r="E118" s="86">
        <v>0</v>
      </c>
      <c r="F118" s="3" t="s">
        <v>4985</v>
      </c>
      <c r="G118" s="18"/>
      <c r="H118" s="18" t="s">
        <v>11</v>
      </c>
      <c r="I118" s="18" t="s">
        <v>292</v>
      </c>
      <c r="J118" s="18" t="s">
        <v>293</v>
      </c>
      <c r="K118" s="18" t="s">
        <v>14</v>
      </c>
      <c r="L118" s="93">
        <v>514.27</v>
      </c>
      <c r="M118" s="18" t="s">
        <v>290</v>
      </c>
      <c r="N118" s="18"/>
    </row>
    <row r="119" spans="1:14" ht="12.95" customHeight="1">
      <c r="A119" s="86">
        <v>118</v>
      </c>
      <c r="B119" s="19" t="s">
        <v>294</v>
      </c>
      <c r="C119" s="19" t="s">
        <v>295</v>
      </c>
      <c r="D119" s="3" t="s">
        <v>5031</v>
      </c>
      <c r="E119" s="86">
        <v>0</v>
      </c>
      <c r="F119" s="3" t="s">
        <v>4996</v>
      </c>
      <c r="G119" s="19"/>
      <c r="H119" s="19" t="s">
        <v>11</v>
      </c>
      <c r="I119" s="19" t="s">
        <v>71</v>
      </c>
      <c r="J119" s="19" t="s">
        <v>38</v>
      </c>
      <c r="K119" s="19" t="s">
        <v>14</v>
      </c>
      <c r="L119" s="83">
        <v>1555.99</v>
      </c>
      <c r="M119" s="19" t="s">
        <v>294</v>
      </c>
      <c r="N119" s="19"/>
    </row>
    <row r="120" spans="1:14" ht="12.95" customHeight="1">
      <c r="A120" s="86">
        <v>119</v>
      </c>
      <c r="B120" s="11" t="s">
        <v>296</v>
      </c>
      <c r="C120" s="11" t="s">
        <v>297</v>
      </c>
      <c r="D120" s="3" t="s">
        <v>5003</v>
      </c>
      <c r="E120" s="86">
        <v>0</v>
      </c>
      <c r="F120" s="3" t="s">
        <v>4985</v>
      </c>
      <c r="G120" s="11" t="s">
        <v>45</v>
      </c>
      <c r="H120" s="11" t="s">
        <v>11</v>
      </c>
      <c r="I120" s="11" t="s">
        <v>80</v>
      </c>
      <c r="J120" s="11" t="s">
        <v>81</v>
      </c>
      <c r="K120" s="11" t="s">
        <v>14</v>
      </c>
      <c r="L120" s="87">
        <v>186.25</v>
      </c>
      <c r="M120" s="11" t="s">
        <v>296</v>
      </c>
      <c r="N120" s="11"/>
    </row>
    <row r="121" spans="1:14" ht="12.95" customHeight="1">
      <c r="A121" s="86">
        <v>120</v>
      </c>
      <c r="B121" s="11" t="s">
        <v>298</v>
      </c>
      <c r="C121" s="11" t="s">
        <v>299</v>
      </c>
      <c r="D121" s="3" t="s">
        <v>5032</v>
      </c>
      <c r="E121" s="86">
        <v>0</v>
      </c>
      <c r="F121" s="3" t="s">
        <v>4985</v>
      </c>
      <c r="G121" s="11"/>
      <c r="H121" s="11" t="s">
        <v>11</v>
      </c>
      <c r="I121" s="11" t="s">
        <v>300</v>
      </c>
      <c r="J121" s="11" t="s">
        <v>301</v>
      </c>
      <c r="K121" s="11" t="s">
        <v>14</v>
      </c>
      <c r="L121" s="87">
        <v>69.45</v>
      </c>
      <c r="M121" s="11" t="s">
        <v>298</v>
      </c>
      <c r="N121" s="11"/>
    </row>
    <row r="122" spans="1:14" ht="12.95" customHeight="1">
      <c r="A122" s="86">
        <v>121</v>
      </c>
      <c r="B122" s="11" t="s">
        <v>302</v>
      </c>
      <c r="C122" s="11" t="s">
        <v>303</v>
      </c>
      <c r="D122" s="3" t="s">
        <v>4994</v>
      </c>
      <c r="E122" s="86">
        <v>0</v>
      </c>
      <c r="F122" s="3" t="s">
        <v>4983</v>
      </c>
      <c r="G122" s="11"/>
      <c r="H122" s="11" t="s">
        <v>11</v>
      </c>
      <c r="I122" s="11" t="s">
        <v>46</v>
      </c>
      <c r="J122" s="11" t="s">
        <v>47</v>
      </c>
      <c r="K122" s="11" t="s">
        <v>14</v>
      </c>
      <c r="L122" s="87">
        <v>89.92</v>
      </c>
      <c r="M122" s="11" t="s">
        <v>302</v>
      </c>
      <c r="N122" s="11"/>
    </row>
    <row r="123" spans="1:14" ht="12.95" customHeight="1">
      <c r="A123" s="86">
        <v>122</v>
      </c>
      <c r="B123" s="11" t="s">
        <v>304</v>
      </c>
      <c r="C123" s="11" t="s">
        <v>305</v>
      </c>
      <c r="D123" s="3" t="s">
        <v>4984</v>
      </c>
      <c r="E123" s="86">
        <v>0</v>
      </c>
      <c r="F123" s="3" t="s">
        <v>4985</v>
      </c>
      <c r="G123" s="11"/>
      <c r="H123" s="11" t="s">
        <v>11</v>
      </c>
      <c r="I123" s="11" t="s">
        <v>29</v>
      </c>
      <c r="J123" s="11" t="s">
        <v>30</v>
      </c>
      <c r="K123" s="11" t="s">
        <v>14</v>
      </c>
      <c r="L123" s="87">
        <v>42.2</v>
      </c>
      <c r="M123" s="11" t="s">
        <v>304</v>
      </c>
      <c r="N123" s="11"/>
    </row>
    <row r="124" spans="1:14" ht="12.95" hidden="1" customHeight="1">
      <c r="A124" s="3">
        <v>123</v>
      </c>
      <c r="B124" s="11" t="s">
        <v>304</v>
      </c>
      <c r="C124" s="11" t="s">
        <v>306</v>
      </c>
      <c r="D124" s="3" t="e">
        <v>#N/A</v>
      </c>
      <c r="E124" s="86" t="e">
        <v>#N/A</v>
      </c>
      <c r="F124" s="3" t="e">
        <v>#N/A</v>
      </c>
      <c r="G124" s="11"/>
      <c r="H124" s="11" t="s">
        <v>11</v>
      </c>
      <c r="I124" s="11" t="s">
        <v>29</v>
      </c>
      <c r="J124" s="11" t="s">
        <v>30</v>
      </c>
      <c r="K124" s="11" t="s">
        <v>14</v>
      </c>
      <c r="L124" s="11">
        <v>42.2</v>
      </c>
      <c r="M124" s="11" t="s">
        <v>304</v>
      </c>
      <c r="N124" s="11"/>
    </row>
    <row r="125" spans="1:14" ht="12.95" customHeight="1">
      <c r="A125" s="86">
        <v>124</v>
      </c>
      <c r="B125" s="11" t="s">
        <v>307</v>
      </c>
      <c r="C125" s="11" t="s">
        <v>308</v>
      </c>
      <c r="D125" s="3" t="s">
        <v>5008</v>
      </c>
      <c r="E125" s="86">
        <v>0</v>
      </c>
      <c r="F125" s="3" t="s">
        <v>4985</v>
      </c>
      <c r="G125" s="11"/>
      <c r="H125" s="11" t="s">
        <v>11</v>
      </c>
      <c r="I125" s="11" t="s">
        <v>139</v>
      </c>
      <c r="J125" s="11" t="s">
        <v>140</v>
      </c>
      <c r="K125" s="11" t="s">
        <v>14</v>
      </c>
      <c r="L125" s="87">
        <v>151.03</v>
      </c>
      <c r="M125" s="11" t="s">
        <v>307</v>
      </c>
      <c r="N125" s="11"/>
    </row>
    <row r="126" spans="1:14" ht="12.95" customHeight="1">
      <c r="A126" s="86">
        <v>125</v>
      </c>
      <c r="B126" s="11" t="s">
        <v>309</v>
      </c>
      <c r="C126" s="11" t="s">
        <v>310</v>
      </c>
      <c r="D126" s="3" t="s">
        <v>5008</v>
      </c>
      <c r="E126" s="86">
        <v>0</v>
      </c>
      <c r="F126" s="3" t="s">
        <v>4985</v>
      </c>
      <c r="G126" s="11"/>
      <c r="H126" s="11" t="s">
        <v>11</v>
      </c>
      <c r="I126" s="11" t="s">
        <v>139</v>
      </c>
      <c r="J126" s="11" t="s">
        <v>140</v>
      </c>
      <c r="K126" s="11" t="s">
        <v>14</v>
      </c>
      <c r="L126" s="87">
        <v>147.12</v>
      </c>
      <c r="M126" s="11" t="s">
        <v>309</v>
      </c>
      <c r="N126" s="11"/>
    </row>
    <row r="127" spans="1:14" ht="12.95" customHeight="1">
      <c r="A127" s="86">
        <v>126</v>
      </c>
      <c r="B127" s="11" t="s">
        <v>311</v>
      </c>
      <c r="C127" s="11" t="s">
        <v>312</v>
      </c>
      <c r="D127" s="3" t="s">
        <v>5008</v>
      </c>
      <c r="E127" s="86">
        <v>0</v>
      </c>
      <c r="F127" s="3" t="s">
        <v>4985</v>
      </c>
      <c r="G127" s="11"/>
      <c r="H127" s="11" t="s">
        <v>11</v>
      </c>
      <c r="I127" s="11" t="s">
        <v>139</v>
      </c>
      <c r="J127" s="11" t="s">
        <v>140</v>
      </c>
      <c r="K127" s="11" t="s">
        <v>14</v>
      </c>
      <c r="L127" s="87">
        <v>147.12</v>
      </c>
      <c r="M127" s="11" t="s">
        <v>311</v>
      </c>
      <c r="N127" s="11"/>
    </row>
    <row r="128" spans="1:14" ht="12.95" hidden="1" customHeight="1">
      <c r="A128" s="3">
        <v>127</v>
      </c>
      <c r="B128" s="11" t="s">
        <v>298</v>
      </c>
      <c r="C128" s="11" t="s">
        <v>313</v>
      </c>
      <c r="D128" s="3" t="e">
        <v>#N/A</v>
      </c>
      <c r="E128" s="86" t="e">
        <v>#N/A</v>
      </c>
      <c r="F128" s="3" t="e">
        <v>#N/A</v>
      </c>
      <c r="G128" s="11"/>
      <c r="H128" s="11" t="s">
        <v>11</v>
      </c>
      <c r="I128" s="11" t="s">
        <v>314</v>
      </c>
      <c r="J128" s="11" t="s">
        <v>315</v>
      </c>
      <c r="K128" s="11" t="s">
        <v>84</v>
      </c>
      <c r="L128" s="11">
        <v>31.76</v>
      </c>
      <c r="M128" s="11" t="s">
        <v>298</v>
      </c>
      <c r="N128" s="11"/>
    </row>
    <row r="129" spans="1:14" ht="12.95" customHeight="1">
      <c r="A129" s="86">
        <v>128</v>
      </c>
      <c r="B129" s="11" t="s">
        <v>316</v>
      </c>
      <c r="C129" s="11" t="s">
        <v>317</v>
      </c>
      <c r="D129" s="3" t="s">
        <v>5003</v>
      </c>
      <c r="E129" s="86">
        <v>0</v>
      </c>
      <c r="F129" s="3" t="s">
        <v>4985</v>
      </c>
      <c r="G129" s="11"/>
      <c r="H129" s="11" t="s">
        <v>11</v>
      </c>
      <c r="I129" s="11" t="s">
        <v>80</v>
      </c>
      <c r="J129" s="11" t="s">
        <v>81</v>
      </c>
      <c r="K129" s="11" t="s">
        <v>14</v>
      </c>
      <c r="L129" s="87">
        <v>191.2</v>
      </c>
      <c r="M129" s="11" t="s">
        <v>316</v>
      </c>
      <c r="N129" s="11"/>
    </row>
    <row r="130" spans="1:14" ht="12.95" customHeight="1">
      <c r="A130" s="86">
        <v>129</v>
      </c>
      <c r="B130" s="11" t="s">
        <v>318</v>
      </c>
      <c r="C130" s="11" t="s">
        <v>319</v>
      </c>
      <c r="D130" s="3" t="s">
        <v>5011</v>
      </c>
      <c r="E130" s="86">
        <v>0</v>
      </c>
      <c r="F130" s="3" t="s">
        <v>5001</v>
      </c>
      <c r="G130" s="11"/>
      <c r="H130" s="11" t="s">
        <v>11</v>
      </c>
      <c r="I130" s="11" t="s">
        <v>320</v>
      </c>
      <c r="J130" s="11" t="s">
        <v>321</v>
      </c>
      <c r="K130" s="11" t="s">
        <v>14</v>
      </c>
      <c r="L130" s="87">
        <v>342.84</v>
      </c>
      <c r="M130" s="11" t="s">
        <v>318</v>
      </c>
      <c r="N130" s="11"/>
    </row>
    <row r="131" spans="1:14" ht="12.95" customHeight="1">
      <c r="A131" s="86">
        <v>130</v>
      </c>
      <c r="B131" s="11" t="s">
        <v>322</v>
      </c>
      <c r="C131" s="11" t="s">
        <v>323</v>
      </c>
      <c r="D131" s="3" t="s">
        <v>5033</v>
      </c>
      <c r="E131" s="86">
        <v>0</v>
      </c>
      <c r="F131" s="3" t="s">
        <v>5018</v>
      </c>
      <c r="G131" s="11"/>
      <c r="H131" s="11" t="s">
        <v>11</v>
      </c>
      <c r="I131" s="11" t="s">
        <v>320</v>
      </c>
      <c r="J131" s="11" t="s">
        <v>321</v>
      </c>
      <c r="K131" s="11" t="s">
        <v>14</v>
      </c>
      <c r="L131" s="87">
        <v>342.84</v>
      </c>
      <c r="M131" s="11" t="s">
        <v>322</v>
      </c>
      <c r="N131" s="11"/>
    </row>
    <row r="132" spans="1:14" ht="12.95" customHeight="1">
      <c r="A132" s="86">
        <v>131</v>
      </c>
      <c r="B132" s="11" t="s">
        <v>324</v>
      </c>
      <c r="C132" s="11" t="s">
        <v>325</v>
      </c>
      <c r="D132" s="3" t="s">
        <v>5011</v>
      </c>
      <c r="E132" s="86">
        <v>0</v>
      </c>
      <c r="F132" s="3" t="s">
        <v>5001</v>
      </c>
      <c r="G132" s="11"/>
      <c r="H132" s="11" t="s">
        <v>11</v>
      </c>
      <c r="I132" s="11" t="s">
        <v>320</v>
      </c>
      <c r="J132" s="11" t="s">
        <v>321</v>
      </c>
      <c r="K132" s="11" t="s">
        <v>14</v>
      </c>
      <c r="L132" s="87">
        <v>342.84</v>
      </c>
      <c r="M132" s="11" t="s">
        <v>324</v>
      </c>
      <c r="N132" s="11"/>
    </row>
    <row r="133" spans="1:14" ht="12.95" customHeight="1">
      <c r="A133" s="86">
        <v>132</v>
      </c>
      <c r="B133" s="11" t="s">
        <v>326</v>
      </c>
      <c r="C133" s="11" t="s">
        <v>327</v>
      </c>
      <c r="D133" s="3" t="s">
        <v>5028</v>
      </c>
      <c r="E133" s="86">
        <v>0</v>
      </c>
      <c r="F133" s="3" t="s">
        <v>5010</v>
      </c>
      <c r="G133" s="11"/>
      <c r="H133" s="11" t="s">
        <v>11</v>
      </c>
      <c r="I133" s="11" t="s">
        <v>268</v>
      </c>
      <c r="J133" s="11" t="s">
        <v>269</v>
      </c>
      <c r="K133" s="11" t="s">
        <v>14</v>
      </c>
      <c r="L133" s="87">
        <v>1081.28</v>
      </c>
      <c r="M133" s="11" t="s">
        <v>326</v>
      </c>
      <c r="N133" s="11"/>
    </row>
    <row r="134" spans="1:14" ht="12.95" customHeight="1">
      <c r="A134" s="86">
        <v>133</v>
      </c>
      <c r="B134" s="11" t="s">
        <v>328</v>
      </c>
      <c r="C134" s="11" t="s">
        <v>329</v>
      </c>
      <c r="D134" s="3" t="s">
        <v>5011</v>
      </c>
      <c r="E134" s="86">
        <v>0</v>
      </c>
      <c r="F134" s="3" t="s">
        <v>5001</v>
      </c>
      <c r="G134" s="11"/>
      <c r="H134" s="11" t="s">
        <v>11</v>
      </c>
      <c r="I134" s="11" t="s">
        <v>330</v>
      </c>
      <c r="J134" s="11" t="s">
        <v>331</v>
      </c>
      <c r="K134" s="11" t="s">
        <v>14</v>
      </c>
      <c r="L134" s="87">
        <v>118.68</v>
      </c>
      <c r="M134" s="11" t="s">
        <v>328</v>
      </c>
      <c r="N134" s="11"/>
    </row>
    <row r="135" spans="1:14" ht="12.95" customHeight="1">
      <c r="A135" s="86">
        <v>134</v>
      </c>
      <c r="B135" s="11" t="s">
        <v>332</v>
      </c>
      <c r="C135" s="11" t="s">
        <v>333</v>
      </c>
      <c r="D135" s="3" t="s">
        <v>5005</v>
      </c>
      <c r="E135" s="86">
        <v>0</v>
      </c>
      <c r="F135" s="3" t="s">
        <v>4996</v>
      </c>
      <c r="G135" s="11"/>
      <c r="H135" s="11" t="s">
        <v>11</v>
      </c>
      <c r="I135" s="11" t="s">
        <v>330</v>
      </c>
      <c r="J135" s="11" t="s">
        <v>331</v>
      </c>
      <c r="K135" s="11" t="s">
        <v>14</v>
      </c>
      <c r="L135" s="87">
        <v>118.68</v>
      </c>
      <c r="M135" s="11" t="s">
        <v>332</v>
      </c>
      <c r="N135" s="11"/>
    </row>
    <row r="136" spans="1:14" ht="12.95" customHeight="1">
      <c r="A136" s="86">
        <v>135</v>
      </c>
      <c r="B136" s="11" t="s">
        <v>334</v>
      </c>
      <c r="C136" s="11" t="s">
        <v>335</v>
      </c>
      <c r="D136" s="3" t="s">
        <v>5028</v>
      </c>
      <c r="E136" s="86">
        <v>0</v>
      </c>
      <c r="F136" s="3" t="s">
        <v>5010</v>
      </c>
      <c r="G136" s="11"/>
      <c r="H136" s="11" t="s">
        <v>11</v>
      </c>
      <c r="I136" s="11" t="s">
        <v>330</v>
      </c>
      <c r="J136" s="11" t="s">
        <v>331</v>
      </c>
      <c r="K136" s="11" t="s">
        <v>14</v>
      </c>
      <c r="L136" s="87">
        <v>118.68</v>
      </c>
      <c r="M136" s="11" t="s">
        <v>334</v>
      </c>
      <c r="N136" s="11"/>
    </row>
    <row r="137" spans="1:14" ht="12.95" customHeight="1">
      <c r="A137" s="86">
        <v>136</v>
      </c>
      <c r="B137" s="11" t="s">
        <v>336</v>
      </c>
      <c r="C137" s="11" t="s">
        <v>337</v>
      </c>
      <c r="D137" s="3" t="s">
        <v>5006</v>
      </c>
      <c r="E137" s="86">
        <v>190530</v>
      </c>
      <c r="F137" s="3" t="s">
        <v>4989</v>
      </c>
      <c r="G137" s="11"/>
      <c r="H137" s="11" t="s">
        <v>11</v>
      </c>
      <c r="I137" s="11" t="s">
        <v>95</v>
      </c>
      <c r="J137" s="11" t="s">
        <v>38</v>
      </c>
      <c r="K137" s="11" t="s">
        <v>14</v>
      </c>
      <c r="L137" s="87">
        <v>3448.7</v>
      </c>
      <c r="M137" s="11" t="s">
        <v>336</v>
      </c>
      <c r="N137" s="11"/>
    </row>
    <row r="138" spans="1:14" ht="12.95" customHeight="1">
      <c r="A138" s="86">
        <v>137</v>
      </c>
      <c r="B138" s="11" t="s">
        <v>338</v>
      </c>
      <c r="C138" s="11" t="s">
        <v>339</v>
      </c>
      <c r="D138" s="3" t="s">
        <v>5034</v>
      </c>
      <c r="E138" s="86">
        <v>190607</v>
      </c>
      <c r="F138" s="3" t="s">
        <v>4989</v>
      </c>
      <c r="G138" s="11"/>
      <c r="H138" s="11" t="s">
        <v>11</v>
      </c>
      <c r="I138" s="11" t="s">
        <v>100</v>
      </c>
      <c r="J138" s="11" t="s">
        <v>38</v>
      </c>
      <c r="K138" s="11" t="s">
        <v>14</v>
      </c>
      <c r="L138" s="87">
        <v>3158.68</v>
      </c>
      <c r="M138" s="11" t="s">
        <v>338</v>
      </c>
      <c r="N138" s="11"/>
    </row>
    <row r="139" spans="1:14" ht="12.95" customHeight="1">
      <c r="A139" s="86">
        <v>138</v>
      </c>
      <c r="B139" s="11" t="s">
        <v>340</v>
      </c>
      <c r="C139" s="11" t="s">
        <v>341</v>
      </c>
      <c r="D139" s="3" t="s">
        <v>5006</v>
      </c>
      <c r="E139" s="86">
        <v>0</v>
      </c>
      <c r="F139" s="3" t="s">
        <v>4989</v>
      </c>
      <c r="G139" s="11"/>
      <c r="H139" s="11" t="s">
        <v>11</v>
      </c>
      <c r="I139" s="11" t="s">
        <v>95</v>
      </c>
      <c r="J139" s="11" t="s">
        <v>38</v>
      </c>
      <c r="K139" s="11" t="s">
        <v>14</v>
      </c>
      <c r="L139" s="87">
        <v>3448.7</v>
      </c>
      <c r="M139" s="11" t="s">
        <v>340</v>
      </c>
      <c r="N139" s="11"/>
    </row>
    <row r="140" spans="1:14" ht="12.95" hidden="1" customHeight="1">
      <c r="A140" s="3">
        <v>139</v>
      </c>
      <c r="B140" s="11" t="s">
        <v>342</v>
      </c>
      <c r="C140" s="11" t="s">
        <v>343</v>
      </c>
      <c r="D140" s="3" t="e">
        <v>#N/A</v>
      </c>
      <c r="E140" s="86" t="e">
        <v>#N/A</v>
      </c>
      <c r="F140" s="3" t="e">
        <v>#N/A</v>
      </c>
      <c r="G140" s="11"/>
      <c r="H140" s="11" t="s">
        <v>11</v>
      </c>
      <c r="I140" s="11" t="s">
        <v>95</v>
      </c>
      <c r="J140" s="11" t="s">
        <v>38</v>
      </c>
      <c r="K140" s="11" t="s">
        <v>14</v>
      </c>
      <c r="L140" s="11">
        <v>2947.28</v>
      </c>
      <c r="M140" s="11" t="s">
        <v>342</v>
      </c>
      <c r="N140" s="11"/>
    </row>
    <row r="141" spans="1:14" ht="12.95" customHeight="1">
      <c r="A141" s="86">
        <v>140</v>
      </c>
      <c r="B141" s="11" t="s">
        <v>344</v>
      </c>
      <c r="C141" s="11" t="s">
        <v>345</v>
      </c>
      <c r="D141" s="3" t="s">
        <v>5000</v>
      </c>
      <c r="E141" s="86">
        <v>0</v>
      </c>
      <c r="F141" s="3" t="s">
        <v>5001</v>
      </c>
      <c r="G141" s="11"/>
      <c r="H141" s="11" t="s">
        <v>11</v>
      </c>
      <c r="I141" s="11" t="s">
        <v>71</v>
      </c>
      <c r="J141" s="11" t="s">
        <v>38</v>
      </c>
      <c r="K141" s="11" t="s">
        <v>14</v>
      </c>
      <c r="L141" s="87">
        <v>1555.99</v>
      </c>
      <c r="M141" s="11" t="s">
        <v>344</v>
      </c>
      <c r="N141" s="11"/>
    </row>
    <row r="142" spans="1:14" ht="12.95" customHeight="1">
      <c r="A142" s="86">
        <v>141</v>
      </c>
      <c r="B142" s="11" t="s">
        <v>346</v>
      </c>
      <c r="C142" s="11" t="s">
        <v>347</v>
      </c>
      <c r="D142" s="3" t="s">
        <v>5000</v>
      </c>
      <c r="E142" s="86">
        <v>0</v>
      </c>
      <c r="F142" s="3" t="s">
        <v>5001</v>
      </c>
      <c r="G142" s="11"/>
      <c r="H142" s="11" t="s">
        <v>11</v>
      </c>
      <c r="I142" s="11" t="s">
        <v>71</v>
      </c>
      <c r="J142" s="11" t="s">
        <v>38</v>
      </c>
      <c r="K142" s="11" t="s">
        <v>14</v>
      </c>
      <c r="L142" s="87">
        <v>1555.99</v>
      </c>
      <c r="M142" s="11" t="s">
        <v>346</v>
      </c>
      <c r="N142" s="11"/>
    </row>
    <row r="143" spans="1:14" ht="12.95" customHeight="1">
      <c r="A143" s="86">
        <v>142</v>
      </c>
      <c r="B143" s="11" t="s">
        <v>348</v>
      </c>
      <c r="C143" s="11" t="s">
        <v>349</v>
      </c>
      <c r="D143" s="3" t="s">
        <v>5000</v>
      </c>
      <c r="E143" s="86">
        <v>0</v>
      </c>
      <c r="F143" s="3" t="s">
        <v>5001</v>
      </c>
      <c r="G143" s="11"/>
      <c r="H143" s="11" t="s">
        <v>11</v>
      </c>
      <c r="I143" s="11" t="s">
        <v>71</v>
      </c>
      <c r="J143" s="11" t="s">
        <v>38</v>
      </c>
      <c r="K143" s="11" t="s">
        <v>14</v>
      </c>
      <c r="L143" s="87">
        <v>1555.99</v>
      </c>
      <c r="M143" s="11" t="s">
        <v>348</v>
      </c>
      <c r="N143" s="11"/>
    </row>
    <row r="144" spans="1:14" ht="12.95" customHeight="1">
      <c r="A144" s="86">
        <v>143</v>
      </c>
      <c r="B144" s="11" t="s">
        <v>350</v>
      </c>
      <c r="C144" s="11" t="s">
        <v>351</v>
      </c>
      <c r="D144" s="3" t="s">
        <v>5000</v>
      </c>
      <c r="E144" s="86">
        <v>0</v>
      </c>
      <c r="F144" s="3" t="s">
        <v>5001</v>
      </c>
      <c r="G144" s="11"/>
      <c r="H144" s="11" t="s">
        <v>11</v>
      </c>
      <c r="I144" s="11" t="s">
        <v>71</v>
      </c>
      <c r="J144" s="11" t="s">
        <v>38</v>
      </c>
      <c r="K144" s="11" t="s">
        <v>14</v>
      </c>
      <c r="L144" s="87">
        <v>1555.99</v>
      </c>
      <c r="M144" s="11" t="s">
        <v>350</v>
      </c>
      <c r="N144" s="11"/>
    </row>
    <row r="145" spans="1:14" ht="12.95" customHeight="1">
      <c r="A145" s="86">
        <v>144</v>
      </c>
      <c r="B145" s="11" t="s">
        <v>352</v>
      </c>
      <c r="C145" s="11" t="s">
        <v>353</v>
      </c>
      <c r="D145" s="3" t="s">
        <v>5000</v>
      </c>
      <c r="E145" s="86">
        <v>0</v>
      </c>
      <c r="F145" s="3" t="s">
        <v>5001</v>
      </c>
      <c r="G145" s="11"/>
      <c r="H145" s="11" t="s">
        <v>11</v>
      </c>
      <c r="I145" s="11" t="s">
        <v>71</v>
      </c>
      <c r="J145" s="11" t="s">
        <v>38</v>
      </c>
      <c r="K145" s="11" t="s">
        <v>14</v>
      </c>
      <c r="L145" s="87">
        <v>1555.99</v>
      </c>
      <c r="M145" s="11" t="s">
        <v>352</v>
      </c>
      <c r="N145" s="11"/>
    </row>
    <row r="146" spans="1:14" ht="12.95" customHeight="1">
      <c r="A146" s="86">
        <v>145</v>
      </c>
      <c r="B146" s="11" t="s">
        <v>354</v>
      </c>
      <c r="C146" s="11" t="s">
        <v>355</v>
      </c>
      <c r="D146" s="3" t="s">
        <v>5035</v>
      </c>
      <c r="E146" s="86">
        <v>0</v>
      </c>
      <c r="F146" s="3" t="s">
        <v>5010</v>
      </c>
      <c r="G146" s="11"/>
      <c r="H146" s="11" t="s">
        <v>11</v>
      </c>
      <c r="I146" s="11" t="s">
        <v>274</v>
      </c>
      <c r="J146" s="11" t="s">
        <v>38</v>
      </c>
      <c r="K146" s="11" t="s">
        <v>14</v>
      </c>
      <c r="L146" s="87">
        <v>1428.42</v>
      </c>
      <c r="M146" s="11" t="s">
        <v>354</v>
      </c>
      <c r="N146" s="11"/>
    </row>
    <row r="147" spans="1:14" ht="12.95" customHeight="1">
      <c r="A147" s="86">
        <v>146</v>
      </c>
      <c r="B147" s="11" t="s">
        <v>356</v>
      </c>
      <c r="C147" s="11" t="s">
        <v>357</v>
      </c>
      <c r="D147" s="3" t="s">
        <v>3118</v>
      </c>
      <c r="E147" s="86">
        <v>0</v>
      </c>
      <c r="F147" s="3">
        <v>0</v>
      </c>
      <c r="G147" s="11"/>
      <c r="H147" s="11" t="s">
        <v>11</v>
      </c>
      <c r="I147" s="11" t="s">
        <v>71</v>
      </c>
      <c r="J147" s="11" t="s">
        <v>38</v>
      </c>
      <c r="K147" s="11" t="s">
        <v>14</v>
      </c>
      <c r="L147" s="87">
        <v>1428.42</v>
      </c>
      <c r="M147" s="11" t="s">
        <v>356</v>
      </c>
      <c r="N147" s="11"/>
    </row>
    <row r="148" spans="1:14" ht="12.95" customHeight="1">
      <c r="A148" s="86">
        <v>147</v>
      </c>
      <c r="B148" s="11" t="s">
        <v>358</v>
      </c>
      <c r="C148" s="11" t="s">
        <v>359</v>
      </c>
      <c r="D148" s="3" t="s">
        <v>5000</v>
      </c>
      <c r="E148" s="86">
        <v>0</v>
      </c>
      <c r="F148" s="3" t="s">
        <v>5001</v>
      </c>
      <c r="G148" s="11"/>
      <c r="H148" s="11" t="s">
        <v>11</v>
      </c>
      <c r="I148" s="11" t="s">
        <v>71</v>
      </c>
      <c r="J148" s="11" t="s">
        <v>38</v>
      </c>
      <c r="K148" s="11" t="s">
        <v>14</v>
      </c>
      <c r="L148" s="87">
        <v>1428.42</v>
      </c>
      <c r="M148" s="11" t="s">
        <v>358</v>
      </c>
      <c r="N148" s="11"/>
    </row>
    <row r="149" spans="1:14" ht="12.95" hidden="1" customHeight="1">
      <c r="A149" s="3">
        <v>148</v>
      </c>
      <c r="B149" s="11" t="s">
        <v>360</v>
      </c>
      <c r="C149" s="11" t="s">
        <v>361</v>
      </c>
      <c r="D149" s="3" t="e">
        <v>#N/A</v>
      </c>
      <c r="E149" s="86" t="e">
        <v>#N/A</v>
      </c>
      <c r="F149" s="3" t="e">
        <v>#N/A</v>
      </c>
      <c r="G149" s="11"/>
      <c r="H149" s="11" t="s">
        <v>11</v>
      </c>
      <c r="I149" s="11" t="s">
        <v>162</v>
      </c>
      <c r="J149" s="11" t="s">
        <v>38</v>
      </c>
      <c r="K149" s="11" t="s">
        <v>14</v>
      </c>
      <c r="L149" s="11">
        <v>2640.05</v>
      </c>
      <c r="M149" s="11" t="s">
        <v>360</v>
      </c>
      <c r="N149" s="11"/>
    </row>
    <row r="150" spans="1:14" ht="12.95" customHeight="1">
      <c r="A150" s="86">
        <v>149</v>
      </c>
      <c r="B150" s="11" t="s">
        <v>362</v>
      </c>
      <c r="C150" s="11" t="s">
        <v>363</v>
      </c>
      <c r="D150" s="3" t="s">
        <v>5006</v>
      </c>
      <c r="E150" s="86">
        <v>190602</v>
      </c>
      <c r="F150" s="3" t="s">
        <v>4989</v>
      </c>
      <c r="G150" s="11"/>
      <c r="H150" s="11" t="s">
        <v>11</v>
      </c>
      <c r="I150" s="11" t="s">
        <v>95</v>
      </c>
      <c r="J150" s="11" t="s">
        <v>38</v>
      </c>
      <c r="K150" s="11" t="s">
        <v>14</v>
      </c>
      <c r="L150" s="87">
        <v>3448.7</v>
      </c>
      <c r="M150" s="11" t="s">
        <v>362</v>
      </c>
      <c r="N150" s="11"/>
    </row>
    <row r="151" spans="1:14" ht="12.95" customHeight="1">
      <c r="A151" s="86">
        <v>150</v>
      </c>
      <c r="B151" s="11" t="s">
        <v>364</v>
      </c>
      <c r="C151" s="11" t="s">
        <v>365</v>
      </c>
      <c r="D151" s="3" t="s">
        <v>5036</v>
      </c>
      <c r="E151" s="86">
        <v>190507</v>
      </c>
      <c r="F151" s="3" t="s">
        <v>4985</v>
      </c>
      <c r="G151" s="11"/>
      <c r="H151" s="11" t="s">
        <v>11</v>
      </c>
      <c r="I151" s="11" t="s">
        <v>100</v>
      </c>
      <c r="J151" s="11" t="s">
        <v>38</v>
      </c>
      <c r="K151" s="11" t="s">
        <v>14</v>
      </c>
      <c r="L151" s="87">
        <v>3158.75</v>
      </c>
      <c r="M151" s="11" t="s">
        <v>364</v>
      </c>
      <c r="N151" s="11"/>
    </row>
    <row r="152" spans="1:14" ht="12.95" customHeight="1">
      <c r="A152" s="86">
        <v>151</v>
      </c>
      <c r="B152" s="11" t="s">
        <v>366</v>
      </c>
      <c r="C152" s="11" t="s">
        <v>367</v>
      </c>
      <c r="D152" s="3" t="s">
        <v>5031</v>
      </c>
      <c r="E152" s="86">
        <v>190512</v>
      </c>
      <c r="F152" s="3" t="s">
        <v>4996</v>
      </c>
      <c r="G152" s="11"/>
      <c r="H152" s="11" t="s">
        <v>11</v>
      </c>
      <c r="I152" s="11" t="s">
        <v>95</v>
      </c>
      <c r="J152" s="11" t="s">
        <v>38</v>
      </c>
      <c r="K152" s="11" t="s">
        <v>14</v>
      </c>
      <c r="L152" s="87">
        <v>2947.28</v>
      </c>
      <c r="M152" s="11" t="s">
        <v>366</v>
      </c>
      <c r="N152" s="11"/>
    </row>
    <row r="153" spans="1:14" ht="12.95" customHeight="1">
      <c r="A153" s="86">
        <v>152</v>
      </c>
      <c r="B153" s="11" t="s">
        <v>368</v>
      </c>
      <c r="C153" s="11" t="s">
        <v>369</v>
      </c>
      <c r="D153" s="3" t="s">
        <v>5037</v>
      </c>
      <c r="E153" s="86">
        <v>0</v>
      </c>
      <c r="F153" s="3" t="s">
        <v>4996</v>
      </c>
      <c r="G153" s="11"/>
      <c r="H153" s="11" t="s">
        <v>11</v>
      </c>
      <c r="I153" s="11" t="s">
        <v>162</v>
      </c>
      <c r="J153" s="11" t="s">
        <v>38</v>
      </c>
      <c r="K153" s="11" t="s">
        <v>14</v>
      </c>
      <c r="L153" s="87">
        <v>2481.7800000000002</v>
      </c>
      <c r="M153" s="11" t="s">
        <v>368</v>
      </c>
      <c r="N153" s="11"/>
    </row>
    <row r="154" spans="1:14" ht="12.95" customHeight="1">
      <c r="A154" s="86">
        <v>153</v>
      </c>
      <c r="B154" s="11" t="s">
        <v>370</v>
      </c>
      <c r="C154" s="11" t="s">
        <v>371</v>
      </c>
      <c r="D154" s="3" t="s">
        <v>5031</v>
      </c>
      <c r="E154" s="86">
        <v>0</v>
      </c>
      <c r="F154" s="3" t="s">
        <v>4996</v>
      </c>
      <c r="G154" s="11"/>
      <c r="H154" s="11" t="s">
        <v>11</v>
      </c>
      <c r="I154" s="11" t="s">
        <v>71</v>
      </c>
      <c r="J154" s="11" t="s">
        <v>38</v>
      </c>
      <c r="K154" s="11" t="s">
        <v>14</v>
      </c>
      <c r="L154" s="87">
        <v>1555.99</v>
      </c>
      <c r="M154" s="11" t="s">
        <v>370</v>
      </c>
      <c r="N154" s="11"/>
    </row>
    <row r="155" spans="1:14" ht="12.95" customHeight="1">
      <c r="A155" s="86">
        <v>154</v>
      </c>
      <c r="B155" s="11" t="s">
        <v>372</v>
      </c>
      <c r="C155" s="11" t="s">
        <v>373</v>
      </c>
      <c r="D155" s="3" t="s">
        <v>5038</v>
      </c>
      <c r="E155" s="86">
        <v>0</v>
      </c>
      <c r="F155" s="3" t="s">
        <v>4996</v>
      </c>
      <c r="G155" s="11"/>
      <c r="H155" s="11" t="s">
        <v>11</v>
      </c>
      <c r="I155" s="11" t="s">
        <v>374</v>
      </c>
      <c r="J155" s="11" t="s">
        <v>375</v>
      </c>
      <c r="K155" s="11" t="s">
        <v>84</v>
      </c>
      <c r="L155" s="87">
        <v>185.56</v>
      </c>
      <c r="M155" s="11" t="s">
        <v>372</v>
      </c>
      <c r="N155" s="11"/>
    </row>
    <row r="156" spans="1:14" ht="12.95" customHeight="1">
      <c r="A156" s="86">
        <v>155</v>
      </c>
      <c r="B156" s="11" t="s">
        <v>376</v>
      </c>
      <c r="C156" s="11" t="s">
        <v>377</v>
      </c>
      <c r="D156" s="3" t="s">
        <v>2377</v>
      </c>
      <c r="E156" s="86">
        <v>0</v>
      </c>
      <c r="F156" s="3" t="s">
        <v>4983</v>
      </c>
      <c r="G156" s="11"/>
      <c r="H156" s="11" t="s">
        <v>11</v>
      </c>
      <c r="I156" s="11" t="s">
        <v>12</v>
      </c>
      <c r="J156" s="11" t="s">
        <v>13</v>
      </c>
      <c r="K156" s="11" t="s">
        <v>14</v>
      </c>
      <c r="L156" s="87">
        <v>465.5</v>
      </c>
      <c r="M156" s="11" t="s">
        <v>376</v>
      </c>
      <c r="N156" s="11"/>
    </row>
    <row r="157" spans="1:14" ht="12.95" customHeight="1">
      <c r="A157" s="86">
        <v>156</v>
      </c>
      <c r="B157" s="11" t="s">
        <v>378</v>
      </c>
      <c r="C157" s="11" t="s">
        <v>379</v>
      </c>
      <c r="D157" s="3" t="s">
        <v>2377</v>
      </c>
      <c r="E157" s="86">
        <v>0</v>
      </c>
      <c r="F157" s="3" t="s">
        <v>4983</v>
      </c>
      <c r="G157" s="11"/>
      <c r="H157" s="11" t="s">
        <v>11</v>
      </c>
      <c r="I157" s="11" t="s">
        <v>12</v>
      </c>
      <c r="J157" s="11" t="s">
        <v>13</v>
      </c>
      <c r="K157" s="11" t="s">
        <v>14</v>
      </c>
      <c r="L157" s="87">
        <v>453.46</v>
      </c>
      <c r="M157" s="11" t="s">
        <v>378</v>
      </c>
      <c r="N157" s="11"/>
    </row>
    <row r="158" spans="1:14" ht="12.95" customHeight="1">
      <c r="A158" s="86">
        <v>157</v>
      </c>
      <c r="B158" s="11" t="s">
        <v>380</v>
      </c>
      <c r="C158" s="11" t="s">
        <v>381</v>
      </c>
      <c r="D158" s="3" t="s">
        <v>2377</v>
      </c>
      <c r="E158" s="86">
        <v>0</v>
      </c>
      <c r="F158" s="3" t="s">
        <v>4983</v>
      </c>
      <c r="G158" s="11"/>
      <c r="H158" s="11" t="s">
        <v>11</v>
      </c>
      <c r="I158" s="11" t="s">
        <v>232</v>
      </c>
      <c r="J158" s="11" t="s">
        <v>233</v>
      </c>
      <c r="K158" s="11" t="s">
        <v>14</v>
      </c>
      <c r="L158" s="87">
        <v>272.49</v>
      </c>
      <c r="M158" s="11" t="s">
        <v>380</v>
      </c>
      <c r="N158" s="11"/>
    </row>
    <row r="159" spans="1:14" ht="12.95" customHeight="1">
      <c r="A159" s="86">
        <v>158</v>
      </c>
      <c r="B159" s="11" t="s">
        <v>382</v>
      </c>
      <c r="C159" s="11" t="s">
        <v>383</v>
      </c>
      <c r="D159" s="3" t="s">
        <v>5011</v>
      </c>
      <c r="E159" s="86">
        <v>0</v>
      </c>
      <c r="F159" s="3" t="s">
        <v>5001</v>
      </c>
      <c r="G159" s="11"/>
      <c r="H159" s="11" t="s">
        <v>11</v>
      </c>
      <c r="I159" s="11" t="s">
        <v>232</v>
      </c>
      <c r="J159" s="11" t="s">
        <v>233</v>
      </c>
      <c r="K159" s="11" t="s">
        <v>14</v>
      </c>
      <c r="L159" s="87">
        <v>265.44</v>
      </c>
      <c r="M159" s="11" t="s">
        <v>382</v>
      </c>
      <c r="N159" s="11"/>
    </row>
    <row r="160" spans="1:14" ht="12.95" customHeight="1">
      <c r="A160" s="86">
        <v>159</v>
      </c>
      <c r="B160" s="11" t="s">
        <v>384</v>
      </c>
      <c r="C160" s="11" t="s">
        <v>385</v>
      </c>
      <c r="D160" s="3" t="s">
        <v>5011</v>
      </c>
      <c r="E160" s="86">
        <v>0</v>
      </c>
      <c r="F160" s="3" t="s">
        <v>5001</v>
      </c>
      <c r="G160" s="11"/>
      <c r="H160" s="11" t="s">
        <v>11</v>
      </c>
      <c r="I160" s="11" t="s">
        <v>232</v>
      </c>
      <c r="J160" s="11" t="s">
        <v>233</v>
      </c>
      <c r="K160" s="11" t="s">
        <v>14</v>
      </c>
      <c r="L160" s="87">
        <v>265.44</v>
      </c>
      <c r="M160" s="11" t="s">
        <v>384</v>
      </c>
      <c r="N160" s="11"/>
    </row>
    <row r="161" spans="1:15" ht="12.95" customHeight="1">
      <c r="A161" s="86">
        <v>160</v>
      </c>
      <c r="B161" s="11" t="s">
        <v>386</v>
      </c>
      <c r="C161" s="11" t="s">
        <v>387</v>
      </c>
      <c r="D161" s="3" t="s">
        <v>5011</v>
      </c>
      <c r="E161" s="86">
        <v>0</v>
      </c>
      <c r="F161" s="3" t="s">
        <v>5001</v>
      </c>
      <c r="G161" s="11"/>
      <c r="H161" s="11" t="s">
        <v>11</v>
      </c>
      <c r="I161" s="11" t="s">
        <v>232</v>
      </c>
      <c r="J161" s="11" t="s">
        <v>233</v>
      </c>
      <c r="K161" s="11" t="s">
        <v>14</v>
      </c>
      <c r="L161" s="87">
        <v>272.49</v>
      </c>
      <c r="M161" s="11" t="s">
        <v>386</v>
      </c>
      <c r="N161" s="11"/>
    </row>
    <row r="162" spans="1:15" ht="12.95" customHeight="1">
      <c r="A162" s="86">
        <v>161</v>
      </c>
      <c r="B162" s="11" t="s">
        <v>388</v>
      </c>
      <c r="C162" s="11" t="s">
        <v>389</v>
      </c>
      <c r="D162" s="3" t="s">
        <v>5005</v>
      </c>
      <c r="E162" s="86">
        <v>0</v>
      </c>
      <c r="F162" s="3" t="s">
        <v>4996</v>
      </c>
      <c r="G162" s="11"/>
      <c r="H162" s="11" t="s">
        <v>11</v>
      </c>
      <c r="I162" s="11" t="s">
        <v>232</v>
      </c>
      <c r="J162" s="11" t="s">
        <v>233</v>
      </c>
      <c r="K162" s="11" t="s">
        <v>14</v>
      </c>
      <c r="L162" s="87">
        <v>265.44</v>
      </c>
      <c r="M162" s="11" t="s">
        <v>388</v>
      </c>
      <c r="N162" s="11"/>
    </row>
    <row r="163" spans="1:15" ht="12.95" customHeight="1">
      <c r="A163" s="86">
        <v>162</v>
      </c>
      <c r="B163" s="11" t="s">
        <v>390</v>
      </c>
      <c r="C163" s="11" t="s">
        <v>391</v>
      </c>
      <c r="D163" s="3" t="s">
        <v>3118</v>
      </c>
      <c r="E163" s="86">
        <v>0</v>
      </c>
      <c r="F163" s="3">
        <v>0</v>
      </c>
      <c r="G163" s="11"/>
      <c r="H163" s="11" t="s">
        <v>11</v>
      </c>
      <c r="I163" s="11" t="s">
        <v>232</v>
      </c>
      <c r="J163" s="11" t="s">
        <v>233</v>
      </c>
      <c r="K163" s="11" t="s">
        <v>14</v>
      </c>
      <c r="L163" s="87">
        <v>265.44</v>
      </c>
      <c r="M163" s="11" t="s">
        <v>390</v>
      </c>
      <c r="N163" s="11"/>
    </row>
    <row r="164" spans="1:15" ht="12.95" customHeight="1">
      <c r="A164" s="86">
        <v>163</v>
      </c>
      <c r="B164" s="11" t="s">
        <v>392</v>
      </c>
      <c r="C164" s="11" t="s">
        <v>393</v>
      </c>
      <c r="D164" s="3" t="s">
        <v>5031</v>
      </c>
      <c r="E164" s="86">
        <v>0</v>
      </c>
      <c r="F164" s="3" t="s">
        <v>4996</v>
      </c>
      <c r="G164" s="11"/>
      <c r="H164" s="11" t="s">
        <v>11</v>
      </c>
      <c r="I164" s="11" t="s">
        <v>232</v>
      </c>
      <c r="J164" s="11" t="s">
        <v>233</v>
      </c>
      <c r="K164" s="11" t="s">
        <v>14</v>
      </c>
      <c r="L164" s="87">
        <v>265.44</v>
      </c>
      <c r="M164" s="11" t="s">
        <v>392</v>
      </c>
      <c r="N164" s="11"/>
    </row>
    <row r="165" spans="1:15" ht="12.95" customHeight="1">
      <c r="A165" s="86">
        <v>164</v>
      </c>
      <c r="B165" s="11" t="s">
        <v>394</v>
      </c>
      <c r="C165" s="11" t="s">
        <v>395</v>
      </c>
      <c r="D165" s="3" t="s">
        <v>5039</v>
      </c>
      <c r="E165" s="86">
        <v>0</v>
      </c>
      <c r="F165" s="3" t="s">
        <v>4996</v>
      </c>
      <c r="G165" s="11"/>
      <c r="H165" s="11" t="s">
        <v>11</v>
      </c>
      <c r="I165" s="11" t="s">
        <v>232</v>
      </c>
      <c r="J165" s="11" t="s">
        <v>233</v>
      </c>
      <c r="K165" s="11" t="s">
        <v>14</v>
      </c>
      <c r="L165" s="87">
        <v>265.44</v>
      </c>
      <c r="M165" s="11" t="s">
        <v>394</v>
      </c>
      <c r="N165" s="11"/>
    </row>
    <row r="166" spans="1:15" ht="12.95" customHeight="1">
      <c r="A166" s="86">
        <v>165</v>
      </c>
      <c r="B166" s="11" t="s">
        <v>396</v>
      </c>
      <c r="C166" s="11" t="s">
        <v>397</v>
      </c>
      <c r="D166" s="3" t="s">
        <v>5031</v>
      </c>
      <c r="E166" s="86">
        <v>0</v>
      </c>
      <c r="F166" s="3" t="s">
        <v>4996</v>
      </c>
      <c r="G166" s="11"/>
      <c r="H166" s="11" t="s">
        <v>11</v>
      </c>
      <c r="I166" s="11" t="s">
        <v>232</v>
      </c>
      <c r="J166" s="11" t="s">
        <v>233</v>
      </c>
      <c r="K166" s="11" t="s">
        <v>14</v>
      </c>
      <c r="L166" s="87">
        <v>265.44</v>
      </c>
      <c r="M166" s="11" t="s">
        <v>396</v>
      </c>
      <c r="N166" s="11"/>
    </row>
    <row r="167" spans="1:15" ht="12.95" customHeight="1">
      <c r="A167" s="86">
        <v>166</v>
      </c>
      <c r="B167" s="11" t="s">
        <v>398</v>
      </c>
      <c r="C167" s="11" t="s">
        <v>399</v>
      </c>
      <c r="D167" s="3" t="s">
        <v>5028</v>
      </c>
      <c r="E167" s="86">
        <v>0</v>
      </c>
      <c r="F167" s="3" t="s">
        <v>5010</v>
      </c>
      <c r="G167" s="11"/>
      <c r="H167" s="11" t="s">
        <v>11</v>
      </c>
      <c r="I167" s="11" t="s">
        <v>400</v>
      </c>
      <c r="J167" s="11" t="s">
        <v>233</v>
      </c>
      <c r="K167" s="11" t="s">
        <v>14</v>
      </c>
      <c r="L167" s="87">
        <v>272.49</v>
      </c>
      <c r="M167" s="11" t="s">
        <v>398</v>
      </c>
      <c r="N167" s="11"/>
    </row>
    <row r="168" spans="1:15" ht="12.95" customHeight="1">
      <c r="A168" s="86">
        <v>167</v>
      </c>
      <c r="B168" s="11" t="s">
        <v>401</v>
      </c>
      <c r="C168" s="11" t="s">
        <v>402</v>
      </c>
      <c r="D168" s="3" t="s">
        <v>5011</v>
      </c>
      <c r="E168" s="86">
        <v>0</v>
      </c>
      <c r="F168" s="3" t="s">
        <v>5001</v>
      </c>
      <c r="G168" s="11"/>
      <c r="H168" s="11" t="s">
        <v>11</v>
      </c>
      <c r="I168" s="11" t="s">
        <v>400</v>
      </c>
      <c r="J168" s="11" t="s">
        <v>233</v>
      </c>
      <c r="K168" s="11" t="s">
        <v>14</v>
      </c>
      <c r="L168" s="87">
        <v>272.49</v>
      </c>
      <c r="M168" s="11" t="s">
        <v>401</v>
      </c>
      <c r="N168" s="11"/>
    </row>
    <row r="169" spans="1:15" ht="12.95" hidden="1" customHeight="1">
      <c r="A169" s="3">
        <v>168</v>
      </c>
      <c r="B169" s="11" t="s">
        <v>372</v>
      </c>
      <c r="C169" s="11" t="s">
        <v>403</v>
      </c>
      <c r="D169" s="3" t="e">
        <v>#N/A</v>
      </c>
      <c r="E169" s="86" t="e">
        <v>#N/A</v>
      </c>
      <c r="F169" s="3" t="e">
        <v>#N/A</v>
      </c>
      <c r="G169" s="11"/>
      <c r="H169" s="11" t="s">
        <v>11</v>
      </c>
      <c r="I169" s="11" t="s">
        <v>59</v>
      </c>
      <c r="J169" s="11" t="s">
        <v>60</v>
      </c>
      <c r="K169" s="11" t="s">
        <v>14</v>
      </c>
      <c r="L169" s="11">
        <v>92.3</v>
      </c>
      <c r="M169" s="11" t="s">
        <v>372</v>
      </c>
      <c r="N169" s="11"/>
    </row>
    <row r="170" spans="1:15" ht="12.95" customHeight="1">
      <c r="A170" s="86">
        <v>169</v>
      </c>
      <c r="B170" s="11" t="s">
        <v>404</v>
      </c>
      <c r="C170" s="11" t="s">
        <v>405</v>
      </c>
      <c r="D170" s="3" t="s">
        <v>5014</v>
      </c>
      <c r="E170" s="86">
        <v>0</v>
      </c>
      <c r="F170" s="3" t="s">
        <v>4996</v>
      </c>
      <c r="G170" s="11"/>
      <c r="H170" s="11" t="s">
        <v>11</v>
      </c>
      <c r="I170" s="11" t="s">
        <v>59</v>
      </c>
      <c r="J170" s="11" t="s">
        <v>60</v>
      </c>
      <c r="K170" s="11" t="s">
        <v>14</v>
      </c>
      <c r="L170" s="87">
        <v>92.3</v>
      </c>
      <c r="M170" s="11" t="s">
        <v>404</v>
      </c>
      <c r="N170" s="11"/>
    </row>
    <row r="171" spans="1:15" ht="12.95" customHeight="1">
      <c r="A171" s="86">
        <v>170</v>
      </c>
      <c r="B171" s="11" t="s">
        <v>406</v>
      </c>
      <c r="C171" s="11" t="s">
        <v>407</v>
      </c>
      <c r="D171" s="3" t="s">
        <v>5014</v>
      </c>
      <c r="E171" s="86">
        <v>0</v>
      </c>
      <c r="F171" s="3" t="s">
        <v>4996</v>
      </c>
      <c r="G171" s="11"/>
      <c r="H171" s="11" t="s">
        <v>11</v>
      </c>
      <c r="I171" s="11" t="s">
        <v>59</v>
      </c>
      <c r="J171" s="11" t="s">
        <v>60</v>
      </c>
      <c r="K171" s="11" t="s">
        <v>14</v>
      </c>
      <c r="L171" s="87">
        <v>92.3</v>
      </c>
      <c r="M171" s="11" t="s">
        <v>406</v>
      </c>
      <c r="N171" s="11"/>
    </row>
    <row r="172" spans="1:15" ht="12.95" customHeight="1">
      <c r="A172" s="86">
        <v>171</v>
      </c>
      <c r="B172" s="11" t="s">
        <v>408</v>
      </c>
      <c r="C172" s="11" t="s">
        <v>409</v>
      </c>
      <c r="D172" s="3" t="s">
        <v>5011</v>
      </c>
      <c r="E172" s="86">
        <v>0</v>
      </c>
      <c r="F172" s="3" t="s">
        <v>5001</v>
      </c>
      <c r="G172" s="11"/>
      <c r="H172" s="11" t="s">
        <v>11</v>
      </c>
      <c r="I172" s="11" t="s">
        <v>410</v>
      </c>
      <c r="J172" s="11" t="s">
        <v>411</v>
      </c>
      <c r="K172" s="11" t="s">
        <v>14</v>
      </c>
      <c r="L172" s="87">
        <v>359.67</v>
      </c>
      <c r="M172" s="11" t="s">
        <v>408</v>
      </c>
      <c r="N172" s="11"/>
    </row>
    <row r="173" spans="1:15" ht="12.95" customHeight="1">
      <c r="A173" s="86">
        <v>172</v>
      </c>
      <c r="B173" s="11" t="s">
        <v>412</v>
      </c>
      <c r="C173" s="11" t="s">
        <v>413</v>
      </c>
      <c r="D173" s="3" t="s">
        <v>5040</v>
      </c>
      <c r="E173" s="86">
        <v>0</v>
      </c>
      <c r="F173" s="3" t="s">
        <v>5041</v>
      </c>
      <c r="G173" s="11"/>
      <c r="H173" s="11" t="s">
        <v>11</v>
      </c>
      <c r="I173" s="11" t="s">
        <v>414</v>
      </c>
      <c r="J173" s="11" t="s">
        <v>415</v>
      </c>
      <c r="K173" s="11" t="s">
        <v>14</v>
      </c>
      <c r="L173" s="87">
        <v>65.959999999999994</v>
      </c>
      <c r="M173" s="11" t="s">
        <v>412</v>
      </c>
      <c r="N173" s="11"/>
    </row>
    <row r="174" spans="1:15" s="39" customFormat="1" ht="12.95" hidden="1" customHeight="1">
      <c r="A174" s="37">
        <v>173</v>
      </c>
      <c r="B174" s="38" t="s">
        <v>416</v>
      </c>
      <c r="C174" s="38" t="s">
        <v>417</v>
      </c>
      <c r="D174" s="3" t="e">
        <v>#N/A</v>
      </c>
      <c r="E174" s="86" t="e">
        <v>#N/A</v>
      </c>
      <c r="F174" s="3" t="e">
        <v>#N/A</v>
      </c>
      <c r="G174" s="38"/>
      <c r="H174" s="38" t="s">
        <v>418</v>
      </c>
      <c r="I174" s="38" t="s">
        <v>419</v>
      </c>
      <c r="J174" s="38" t="s">
        <v>65</v>
      </c>
      <c r="K174" s="38" t="s">
        <v>14</v>
      </c>
      <c r="L174" s="38">
        <v>1228.96</v>
      </c>
      <c r="M174" s="38" t="s">
        <v>416</v>
      </c>
      <c r="N174" s="38" t="s">
        <v>11</v>
      </c>
    </row>
    <row r="175" spans="1:15" ht="12.95" hidden="1" customHeight="1">
      <c r="A175" s="11">
        <v>1</v>
      </c>
      <c r="B175" s="19" t="s">
        <v>2038</v>
      </c>
      <c r="C175" s="19" t="s">
        <v>5056</v>
      </c>
      <c r="D175" s="19"/>
      <c r="E175" s="86"/>
      <c r="F175" s="19"/>
      <c r="G175" s="19"/>
      <c r="H175" s="19" t="s">
        <v>11</v>
      </c>
      <c r="I175" s="19" t="s">
        <v>37</v>
      </c>
      <c r="J175" s="19" t="s">
        <v>38</v>
      </c>
      <c r="K175" s="19" t="s">
        <v>14</v>
      </c>
      <c r="L175" s="19">
        <v>2806.3</v>
      </c>
      <c r="M175" s="19" t="s">
        <v>2038</v>
      </c>
      <c r="N175" s="19"/>
      <c r="O175" s="41"/>
    </row>
    <row r="176" spans="1:15" ht="12.95" hidden="1" customHeight="1">
      <c r="A176" s="11">
        <v>2</v>
      </c>
      <c r="B176" s="19" t="s">
        <v>1269</v>
      </c>
      <c r="C176" s="19" t="s">
        <v>5057</v>
      </c>
      <c r="D176" s="19"/>
      <c r="E176" s="86"/>
      <c r="F176" s="19"/>
      <c r="G176" s="19"/>
      <c r="H176" s="19" t="s">
        <v>11</v>
      </c>
      <c r="I176" s="19" t="s">
        <v>100</v>
      </c>
      <c r="J176" s="19" t="s">
        <v>38</v>
      </c>
      <c r="K176" s="19" t="s">
        <v>14</v>
      </c>
      <c r="L176" s="19">
        <v>3696.11</v>
      </c>
      <c r="M176" s="19" t="s">
        <v>1269</v>
      </c>
      <c r="N176" s="19"/>
      <c r="O176" s="41"/>
    </row>
    <row r="177" spans="1:15" ht="12.95" customHeight="1">
      <c r="A177" s="87">
        <v>3</v>
      </c>
      <c r="B177" s="19" t="s">
        <v>756</v>
      </c>
      <c r="C177" s="19" t="s">
        <v>5058</v>
      </c>
      <c r="D177" s="19" t="s">
        <v>5000</v>
      </c>
      <c r="E177" s="86"/>
      <c r="F177" s="19"/>
      <c r="G177" s="19"/>
      <c r="H177" s="19" t="s">
        <v>11</v>
      </c>
      <c r="I177" s="19" t="s">
        <v>762</v>
      </c>
      <c r="J177" s="19" t="s">
        <v>38</v>
      </c>
      <c r="K177" s="19" t="s">
        <v>14</v>
      </c>
      <c r="L177" s="83">
        <v>1232.9100000000001</v>
      </c>
      <c r="M177" s="19" t="s">
        <v>756</v>
      </c>
      <c r="N177" s="19" t="s">
        <v>5000</v>
      </c>
      <c r="O177" s="41"/>
    </row>
    <row r="178" spans="1:15" ht="12.95" customHeight="1">
      <c r="A178" s="87">
        <v>4</v>
      </c>
      <c r="B178" s="19" t="s">
        <v>4645</v>
      </c>
      <c r="C178" s="19" t="s">
        <v>5059</v>
      </c>
      <c r="D178" s="19" t="s">
        <v>2377</v>
      </c>
      <c r="E178" s="86"/>
      <c r="F178" s="19"/>
      <c r="G178" s="19"/>
      <c r="H178" s="19" t="s">
        <v>11</v>
      </c>
      <c r="I178" s="19" t="s">
        <v>95</v>
      </c>
      <c r="J178" s="19" t="s">
        <v>38</v>
      </c>
      <c r="K178" s="19" t="s">
        <v>14</v>
      </c>
      <c r="L178" s="83">
        <v>2947.28</v>
      </c>
      <c r="M178" s="19" t="s">
        <v>4645</v>
      </c>
      <c r="N178" s="19" t="s">
        <v>2377</v>
      </c>
      <c r="O178" s="41"/>
    </row>
    <row r="179" spans="1:15" ht="12.95" customHeight="1">
      <c r="A179" s="87">
        <v>5</v>
      </c>
      <c r="B179" s="19" t="s">
        <v>4755</v>
      </c>
      <c r="C179" s="19" t="s">
        <v>5060</v>
      </c>
      <c r="D179" s="19" t="s">
        <v>5011</v>
      </c>
      <c r="E179" s="86"/>
      <c r="F179" s="19"/>
      <c r="G179" s="19"/>
      <c r="H179" s="19" t="s">
        <v>11</v>
      </c>
      <c r="I179" s="19" t="s">
        <v>162</v>
      </c>
      <c r="J179" s="19" t="s">
        <v>38</v>
      </c>
      <c r="K179" s="19" t="s">
        <v>14</v>
      </c>
      <c r="L179" s="83">
        <v>1920.08</v>
      </c>
      <c r="M179" s="19" t="s">
        <v>4755</v>
      </c>
      <c r="N179" s="19" t="s">
        <v>5011</v>
      </c>
      <c r="O179" s="41"/>
    </row>
    <row r="180" spans="1:15" ht="12.95" hidden="1" customHeight="1">
      <c r="A180" s="11">
        <v>6</v>
      </c>
      <c r="B180" s="19" t="s">
        <v>5062</v>
      </c>
      <c r="C180" s="19" t="s">
        <v>5061</v>
      </c>
      <c r="D180" s="19"/>
      <c r="E180" s="86"/>
      <c r="F180" s="19"/>
      <c r="G180" s="19"/>
      <c r="H180" s="19" t="s">
        <v>11</v>
      </c>
      <c r="I180" s="19" t="s">
        <v>37</v>
      </c>
      <c r="J180" s="19" t="s">
        <v>38</v>
      </c>
      <c r="K180" s="19" t="s">
        <v>14</v>
      </c>
      <c r="L180" s="19">
        <v>2507</v>
      </c>
      <c r="M180" s="19" t="s">
        <v>5062</v>
      </c>
      <c r="N180" s="19"/>
      <c r="O180" s="41"/>
    </row>
    <row r="181" spans="1:15" ht="12.95" customHeight="1">
      <c r="A181" s="87">
        <v>7</v>
      </c>
      <c r="B181" s="19" t="s">
        <v>5064</v>
      </c>
      <c r="C181" s="19" t="s">
        <v>5063</v>
      </c>
      <c r="D181" s="19" t="s">
        <v>5065</v>
      </c>
      <c r="E181" s="86"/>
      <c r="F181" s="19"/>
      <c r="G181" s="19"/>
      <c r="H181" s="19" t="s">
        <v>11</v>
      </c>
      <c r="I181" s="19" t="s">
        <v>37</v>
      </c>
      <c r="J181" s="19" t="s">
        <v>38</v>
      </c>
      <c r="K181" s="19" t="s">
        <v>14</v>
      </c>
      <c r="L181" s="83">
        <v>2507</v>
      </c>
      <c r="M181" s="19" t="s">
        <v>5064</v>
      </c>
      <c r="N181" s="19" t="s">
        <v>5065</v>
      </c>
      <c r="O181" s="41"/>
    </row>
    <row r="182" spans="1:15" ht="12.95" hidden="1" customHeight="1">
      <c r="A182" s="11">
        <v>8</v>
      </c>
      <c r="B182" s="19" t="s">
        <v>5067</v>
      </c>
      <c r="C182" s="19" t="s">
        <v>5066</v>
      </c>
      <c r="D182" s="19"/>
      <c r="E182" s="86"/>
      <c r="F182" s="19"/>
      <c r="G182" s="19"/>
      <c r="H182" s="19" t="s">
        <v>11</v>
      </c>
      <c r="I182" s="19" t="s">
        <v>37</v>
      </c>
      <c r="J182" s="19" t="s">
        <v>38</v>
      </c>
      <c r="K182" s="19" t="s">
        <v>14</v>
      </c>
      <c r="L182" s="19">
        <v>2507</v>
      </c>
      <c r="M182" s="19" t="s">
        <v>5067</v>
      </c>
      <c r="N182" s="19"/>
      <c r="O182" s="41"/>
    </row>
    <row r="183" spans="1:15" ht="12.95" hidden="1" customHeight="1">
      <c r="A183" s="11">
        <v>9</v>
      </c>
      <c r="B183" s="19" t="s">
        <v>5069</v>
      </c>
      <c r="C183" s="19" t="s">
        <v>5068</v>
      </c>
      <c r="D183" s="19"/>
      <c r="E183" s="86"/>
      <c r="F183" s="19"/>
      <c r="G183" s="19"/>
      <c r="H183" s="19" t="s">
        <v>11</v>
      </c>
      <c r="I183" s="19" t="s">
        <v>37</v>
      </c>
      <c r="J183" s="19" t="s">
        <v>38</v>
      </c>
      <c r="K183" s="19" t="s">
        <v>14</v>
      </c>
      <c r="L183" s="19">
        <v>2507</v>
      </c>
      <c r="M183" s="19" t="s">
        <v>5069</v>
      </c>
      <c r="N183" s="19"/>
      <c r="O183" s="41"/>
    </row>
    <row r="184" spans="1:15" ht="12.95" hidden="1" customHeight="1">
      <c r="A184" s="11">
        <v>10</v>
      </c>
      <c r="B184" s="19" t="s">
        <v>5071</v>
      </c>
      <c r="C184" s="19" t="s">
        <v>5070</v>
      </c>
      <c r="D184" s="19"/>
      <c r="E184" s="86"/>
      <c r="F184" s="19"/>
      <c r="G184" s="19"/>
      <c r="H184" s="19" t="s">
        <v>11</v>
      </c>
      <c r="I184" s="19" t="s">
        <v>37</v>
      </c>
      <c r="J184" s="19" t="s">
        <v>38</v>
      </c>
      <c r="K184" s="19" t="s">
        <v>14</v>
      </c>
      <c r="L184" s="19">
        <v>2507</v>
      </c>
      <c r="M184" s="19" t="s">
        <v>5071</v>
      </c>
      <c r="N184" s="19"/>
      <c r="O184" s="41"/>
    </row>
    <row r="185" spans="1:15" ht="12.95" customHeight="1">
      <c r="A185" s="87">
        <v>11</v>
      </c>
      <c r="B185" s="21" t="s">
        <v>5073</v>
      </c>
      <c r="C185" s="21" t="s">
        <v>5072</v>
      </c>
      <c r="D185" s="21" t="s">
        <v>2377</v>
      </c>
      <c r="E185" s="86"/>
      <c r="F185" s="21"/>
      <c r="G185" s="21"/>
      <c r="H185" s="21" t="s">
        <v>11</v>
      </c>
      <c r="I185" s="21" t="s">
        <v>68</v>
      </c>
      <c r="J185" s="21" t="s">
        <v>38</v>
      </c>
      <c r="K185" s="42" t="s">
        <v>14</v>
      </c>
      <c r="L185" s="94">
        <v>2944.62</v>
      </c>
      <c r="M185" s="21" t="s">
        <v>5073</v>
      </c>
      <c r="N185" s="21" t="s">
        <v>2377</v>
      </c>
      <c r="O185" s="42"/>
    </row>
    <row r="186" spans="1:15" ht="12.95" customHeight="1">
      <c r="A186" s="87">
        <v>12</v>
      </c>
      <c r="B186" s="11" t="s">
        <v>5075</v>
      </c>
      <c r="C186" s="11" t="s">
        <v>5074</v>
      </c>
      <c r="D186" s="11" t="s">
        <v>2377</v>
      </c>
      <c r="E186" s="86"/>
      <c r="F186" s="11"/>
      <c r="G186" s="11"/>
      <c r="H186" s="11" t="s">
        <v>11</v>
      </c>
      <c r="I186" s="11" t="s">
        <v>12</v>
      </c>
      <c r="J186" s="11" t="s">
        <v>13</v>
      </c>
      <c r="K186" s="11" t="s">
        <v>14</v>
      </c>
      <c r="L186" s="87">
        <v>453.46</v>
      </c>
      <c r="M186" s="11" t="s">
        <v>5075</v>
      </c>
      <c r="N186" s="11" t="s">
        <v>2377</v>
      </c>
      <c r="O186" s="11"/>
    </row>
    <row r="187" spans="1:15" ht="12.95" customHeight="1">
      <c r="A187" s="87">
        <v>13</v>
      </c>
      <c r="B187" s="11" t="s">
        <v>5077</v>
      </c>
      <c r="C187" s="11" t="s">
        <v>5076</v>
      </c>
      <c r="D187" s="11" t="s">
        <v>2377</v>
      </c>
      <c r="E187" s="86"/>
      <c r="F187" s="11"/>
      <c r="G187" s="11"/>
      <c r="H187" s="11" t="s">
        <v>11</v>
      </c>
      <c r="I187" s="11" t="s">
        <v>12</v>
      </c>
      <c r="J187" s="11" t="s">
        <v>13</v>
      </c>
      <c r="K187" s="11" t="s">
        <v>14</v>
      </c>
      <c r="L187" s="87">
        <v>453.46</v>
      </c>
      <c r="M187" s="11" t="s">
        <v>5077</v>
      </c>
      <c r="N187" s="11" t="s">
        <v>2377</v>
      </c>
      <c r="O187" s="11"/>
    </row>
    <row r="188" spans="1:15" ht="12.95" customHeight="1">
      <c r="A188" s="87">
        <v>14</v>
      </c>
      <c r="B188" s="11" t="s">
        <v>5079</v>
      </c>
      <c r="C188" s="11" t="s">
        <v>5078</v>
      </c>
      <c r="D188" s="11" t="s">
        <v>2377</v>
      </c>
      <c r="E188" s="86"/>
      <c r="F188" s="11"/>
      <c r="G188" s="11"/>
      <c r="H188" s="11" t="s">
        <v>11</v>
      </c>
      <c r="I188" s="11" t="s">
        <v>12</v>
      </c>
      <c r="J188" s="11" t="s">
        <v>13</v>
      </c>
      <c r="K188" s="11" t="s">
        <v>14</v>
      </c>
      <c r="L188" s="87">
        <v>453.46</v>
      </c>
      <c r="M188" s="11" t="s">
        <v>5079</v>
      </c>
      <c r="N188" s="11" t="s">
        <v>2377</v>
      </c>
      <c r="O188" s="11"/>
    </row>
    <row r="189" spans="1:15" ht="12.95" customHeight="1">
      <c r="A189" s="87">
        <v>15</v>
      </c>
      <c r="B189" s="11" t="s">
        <v>5081</v>
      </c>
      <c r="C189" s="11" t="s">
        <v>5080</v>
      </c>
      <c r="D189" s="11" t="s">
        <v>2377</v>
      </c>
      <c r="E189" s="86"/>
      <c r="F189" s="11"/>
      <c r="G189" s="11"/>
      <c r="H189" s="11" t="s">
        <v>11</v>
      </c>
      <c r="I189" s="11" t="s">
        <v>12</v>
      </c>
      <c r="J189" s="11" t="s">
        <v>13</v>
      </c>
      <c r="K189" s="11" t="s">
        <v>14</v>
      </c>
      <c r="L189" s="87">
        <v>453.46</v>
      </c>
      <c r="M189" s="11" t="s">
        <v>5081</v>
      </c>
      <c r="N189" s="11" t="s">
        <v>2377</v>
      </c>
      <c r="O189" s="11"/>
    </row>
    <row r="190" spans="1:15" ht="12.95" customHeight="1">
      <c r="A190" s="87">
        <v>16</v>
      </c>
      <c r="B190" s="11" t="s">
        <v>5083</v>
      </c>
      <c r="C190" s="11" t="s">
        <v>5082</v>
      </c>
      <c r="D190" s="11" t="s">
        <v>2377</v>
      </c>
      <c r="E190" s="86"/>
      <c r="F190" s="11"/>
      <c r="G190" s="11"/>
      <c r="H190" s="11" t="s">
        <v>11</v>
      </c>
      <c r="I190" s="11" t="s">
        <v>12</v>
      </c>
      <c r="J190" s="11" t="s">
        <v>13</v>
      </c>
      <c r="K190" s="11" t="s">
        <v>14</v>
      </c>
      <c r="L190" s="87">
        <v>453.46</v>
      </c>
      <c r="M190" s="11" t="s">
        <v>5083</v>
      </c>
      <c r="N190" s="11" t="s">
        <v>2377</v>
      </c>
      <c r="O190" s="11"/>
    </row>
    <row r="191" spans="1:15" ht="12.95" customHeight="1">
      <c r="A191" s="87">
        <v>17</v>
      </c>
      <c r="B191" s="11" t="s">
        <v>5085</v>
      </c>
      <c r="C191" s="11" t="s">
        <v>5084</v>
      </c>
      <c r="D191" s="11" t="s">
        <v>2377</v>
      </c>
      <c r="E191" s="86"/>
      <c r="F191" s="11"/>
      <c r="G191" s="11"/>
      <c r="H191" s="11" t="s">
        <v>11</v>
      </c>
      <c r="I191" s="11" t="s">
        <v>12</v>
      </c>
      <c r="J191" s="11" t="s">
        <v>13</v>
      </c>
      <c r="K191" s="11" t="s">
        <v>14</v>
      </c>
      <c r="L191" s="87">
        <v>453.46</v>
      </c>
      <c r="M191" s="11" t="s">
        <v>5085</v>
      </c>
      <c r="N191" s="11" t="s">
        <v>2377</v>
      </c>
      <c r="O191" s="11"/>
    </row>
    <row r="192" spans="1:15" ht="12.95" customHeight="1">
      <c r="A192" s="87">
        <v>18</v>
      </c>
      <c r="B192" s="11" t="s">
        <v>5087</v>
      </c>
      <c r="C192" s="11" t="s">
        <v>5086</v>
      </c>
      <c r="D192" s="11" t="s">
        <v>2377</v>
      </c>
      <c r="E192" s="86"/>
      <c r="F192" s="11"/>
      <c r="G192" s="11"/>
      <c r="H192" s="11" t="s">
        <v>11</v>
      </c>
      <c r="I192" s="11" t="s">
        <v>12</v>
      </c>
      <c r="J192" s="11" t="s">
        <v>13</v>
      </c>
      <c r="K192" s="11" t="s">
        <v>14</v>
      </c>
      <c r="L192" s="87">
        <v>453.46</v>
      </c>
      <c r="M192" s="11" t="s">
        <v>5087</v>
      </c>
      <c r="N192" s="11" t="s">
        <v>2377</v>
      </c>
      <c r="O192" s="11"/>
    </row>
    <row r="193" spans="1:15" ht="12.95" customHeight="1">
      <c r="A193" s="87">
        <v>19</v>
      </c>
      <c r="B193" s="16" t="s">
        <v>1068</v>
      </c>
      <c r="C193" s="16" t="s">
        <v>5088</v>
      </c>
      <c r="D193" s="16" t="s">
        <v>5040</v>
      </c>
      <c r="E193" s="86"/>
      <c r="F193" s="16"/>
      <c r="G193" s="16"/>
      <c r="H193" s="16" t="s">
        <v>11</v>
      </c>
      <c r="I193" s="16" t="s">
        <v>414</v>
      </c>
      <c r="J193" s="16" t="s">
        <v>415</v>
      </c>
      <c r="K193" s="16" t="s">
        <v>14</v>
      </c>
      <c r="L193" s="92">
        <v>48.79</v>
      </c>
      <c r="M193" s="16" t="s">
        <v>1068</v>
      </c>
      <c r="N193" s="16" t="s">
        <v>5040</v>
      </c>
      <c r="O193" s="11"/>
    </row>
    <row r="194" spans="1:15" ht="12.95" customHeight="1">
      <c r="A194" s="87">
        <v>20</v>
      </c>
      <c r="B194" s="16" t="s">
        <v>5090</v>
      </c>
      <c r="C194" s="16" t="s">
        <v>5089</v>
      </c>
      <c r="D194" s="16" t="s">
        <v>5091</v>
      </c>
      <c r="E194" s="86"/>
      <c r="F194" s="16"/>
      <c r="G194" s="16"/>
      <c r="H194" s="16" t="s">
        <v>11</v>
      </c>
      <c r="I194" s="16" t="s">
        <v>414</v>
      </c>
      <c r="J194" s="16" t="s">
        <v>415</v>
      </c>
      <c r="K194" s="16" t="s">
        <v>14</v>
      </c>
      <c r="L194" s="92">
        <v>43.54</v>
      </c>
      <c r="M194" s="16" t="s">
        <v>5090</v>
      </c>
      <c r="N194" s="16" t="s">
        <v>5091</v>
      </c>
      <c r="O194" s="11"/>
    </row>
    <row r="195" spans="1:15" ht="12.95" customHeight="1">
      <c r="A195" s="87">
        <v>21</v>
      </c>
      <c r="B195" s="16" t="s">
        <v>5093</v>
      </c>
      <c r="C195" s="16" t="s">
        <v>5092</v>
      </c>
      <c r="D195" s="16" t="s">
        <v>5094</v>
      </c>
      <c r="E195" s="86"/>
      <c r="F195" s="16"/>
      <c r="G195" s="16"/>
      <c r="H195" s="16" t="s">
        <v>11</v>
      </c>
      <c r="I195" s="16" t="s">
        <v>46</v>
      </c>
      <c r="J195" s="16" t="s">
        <v>47</v>
      </c>
      <c r="K195" s="16" t="s">
        <v>14</v>
      </c>
      <c r="L195" s="92">
        <v>89.92</v>
      </c>
      <c r="M195" s="16" t="s">
        <v>5093</v>
      </c>
      <c r="N195" s="16" t="s">
        <v>5094</v>
      </c>
      <c r="O195" s="11"/>
    </row>
    <row r="196" spans="1:15" ht="12.95" customHeight="1">
      <c r="A196" s="87">
        <v>22</v>
      </c>
      <c r="B196" s="16" t="s">
        <v>5096</v>
      </c>
      <c r="C196" s="16" t="s">
        <v>5095</v>
      </c>
      <c r="D196" s="16" t="s">
        <v>5094</v>
      </c>
      <c r="E196" s="86"/>
      <c r="F196" s="16"/>
      <c r="G196" s="16"/>
      <c r="H196" s="16" t="s">
        <v>11</v>
      </c>
      <c r="I196" s="16" t="s">
        <v>46</v>
      </c>
      <c r="J196" s="16" t="s">
        <v>47</v>
      </c>
      <c r="K196" s="16" t="s">
        <v>14</v>
      </c>
      <c r="L196" s="92">
        <v>89.92</v>
      </c>
      <c r="M196" s="16" t="s">
        <v>5096</v>
      </c>
      <c r="N196" s="16" t="s">
        <v>5094</v>
      </c>
      <c r="O196" s="11"/>
    </row>
    <row r="197" spans="1:15" ht="12.95" hidden="1" customHeight="1">
      <c r="A197" s="11">
        <v>23</v>
      </c>
      <c r="B197" s="16" t="s">
        <v>2388</v>
      </c>
      <c r="C197" s="16" t="s">
        <v>5097</v>
      </c>
      <c r="D197" s="16"/>
      <c r="E197" s="86"/>
      <c r="F197" s="16"/>
      <c r="G197" s="16"/>
      <c r="H197" s="16" t="s">
        <v>11</v>
      </c>
      <c r="I197" s="16" t="s">
        <v>59</v>
      </c>
      <c r="J197" s="16" t="s">
        <v>60</v>
      </c>
      <c r="K197" s="16" t="s">
        <v>14</v>
      </c>
      <c r="L197" s="16">
        <v>92.3</v>
      </c>
      <c r="M197" s="16" t="s">
        <v>2388</v>
      </c>
      <c r="N197" s="16"/>
      <c r="O197" s="11"/>
    </row>
    <row r="198" spans="1:15" ht="12.95" hidden="1" customHeight="1">
      <c r="A198" s="11">
        <v>24</v>
      </c>
      <c r="B198" s="16" t="s">
        <v>5099</v>
      </c>
      <c r="C198" s="16" t="s">
        <v>5098</v>
      </c>
      <c r="D198" s="16"/>
      <c r="E198" s="86"/>
      <c r="F198" s="16"/>
      <c r="G198" s="16"/>
      <c r="H198" s="16" t="s">
        <v>11</v>
      </c>
      <c r="I198" s="16" t="s">
        <v>59</v>
      </c>
      <c r="J198" s="16" t="s">
        <v>60</v>
      </c>
      <c r="K198" s="16" t="s">
        <v>14</v>
      </c>
      <c r="L198" s="16">
        <v>89.92</v>
      </c>
      <c r="M198" s="16" t="s">
        <v>5099</v>
      </c>
      <c r="N198" s="16"/>
      <c r="O198" s="11"/>
    </row>
    <row r="199" spans="1:15" ht="12.95" customHeight="1">
      <c r="A199" s="87">
        <v>25</v>
      </c>
      <c r="B199" s="16" t="s">
        <v>3099</v>
      </c>
      <c r="C199" s="16" t="s">
        <v>5100</v>
      </c>
      <c r="D199" s="16" t="s">
        <v>5011</v>
      </c>
      <c r="E199" s="86"/>
      <c r="F199" s="16"/>
      <c r="G199" s="16"/>
      <c r="H199" s="16" t="s">
        <v>11</v>
      </c>
      <c r="I199" s="16" t="s">
        <v>232</v>
      </c>
      <c r="J199" s="16" t="s">
        <v>233</v>
      </c>
      <c r="K199" s="16" t="s">
        <v>14</v>
      </c>
      <c r="L199" s="92">
        <v>272.49</v>
      </c>
      <c r="M199" s="16" t="s">
        <v>3099</v>
      </c>
      <c r="N199" s="16" t="s">
        <v>5011</v>
      </c>
      <c r="O199" s="11"/>
    </row>
    <row r="200" spans="1:15" ht="12.95" customHeight="1">
      <c r="A200" s="87">
        <v>26</v>
      </c>
      <c r="B200" s="16" t="s">
        <v>2561</v>
      </c>
      <c r="C200" s="16" t="s">
        <v>5101</v>
      </c>
      <c r="D200" s="16" t="s">
        <v>5102</v>
      </c>
      <c r="E200" s="86"/>
      <c r="F200" s="16"/>
      <c r="G200" s="16"/>
      <c r="H200" s="16" t="s">
        <v>11</v>
      </c>
      <c r="I200" s="16" t="s">
        <v>147</v>
      </c>
      <c r="J200" s="16" t="s">
        <v>65</v>
      </c>
      <c r="K200" s="16" t="s">
        <v>14</v>
      </c>
      <c r="L200" s="92">
        <v>941.08</v>
      </c>
      <c r="M200" s="16" t="s">
        <v>2561</v>
      </c>
      <c r="N200" s="16" t="s">
        <v>5102</v>
      </c>
      <c r="O200" s="11"/>
    </row>
    <row r="201" spans="1:15" ht="12.95" customHeight="1">
      <c r="A201" s="87">
        <v>27</v>
      </c>
      <c r="B201" s="21" t="s">
        <v>5104</v>
      </c>
      <c r="C201" s="21" t="s">
        <v>5103</v>
      </c>
      <c r="D201" s="21" t="s">
        <v>5012</v>
      </c>
      <c r="E201" s="86"/>
      <c r="F201" s="21"/>
      <c r="G201" s="21"/>
      <c r="H201" s="21" t="s">
        <v>11</v>
      </c>
      <c r="I201" s="21" t="s">
        <v>68</v>
      </c>
      <c r="J201" s="21" t="s">
        <v>38</v>
      </c>
      <c r="K201" s="42" t="s">
        <v>14</v>
      </c>
      <c r="L201" s="94">
        <v>2944.62</v>
      </c>
      <c r="M201" s="21" t="s">
        <v>5104</v>
      </c>
      <c r="N201" s="21" t="s">
        <v>5012</v>
      </c>
      <c r="O201" s="42"/>
    </row>
    <row r="202" spans="1:15" ht="12.95" customHeight="1">
      <c r="A202" s="87">
        <v>28</v>
      </c>
      <c r="B202" s="21" t="s">
        <v>5106</v>
      </c>
      <c r="C202" s="21" t="s">
        <v>5105</v>
      </c>
      <c r="D202" s="21" t="s">
        <v>2377</v>
      </c>
      <c r="E202" s="86"/>
      <c r="F202" s="21"/>
      <c r="G202" s="21"/>
      <c r="H202" s="21" t="s">
        <v>11</v>
      </c>
      <c r="I202" s="21" t="s">
        <v>68</v>
      </c>
      <c r="J202" s="21" t="s">
        <v>38</v>
      </c>
      <c r="K202" s="42" t="s">
        <v>14</v>
      </c>
      <c r="L202" s="94">
        <v>2944.62</v>
      </c>
      <c r="M202" s="21" t="s">
        <v>5106</v>
      </c>
      <c r="N202" s="21" t="s">
        <v>2377</v>
      </c>
      <c r="O202" s="42"/>
    </row>
    <row r="203" spans="1:15" ht="12.95" customHeight="1">
      <c r="A203" s="87">
        <v>29</v>
      </c>
      <c r="B203" s="21" t="s">
        <v>5108</v>
      </c>
      <c r="C203" s="21" t="s">
        <v>5107</v>
      </c>
      <c r="D203" s="21" t="s">
        <v>5006</v>
      </c>
      <c r="E203" s="86"/>
      <c r="F203" s="21"/>
      <c r="G203" s="21"/>
      <c r="H203" s="21" t="s">
        <v>11</v>
      </c>
      <c r="I203" s="21" t="s">
        <v>68</v>
      </c>
      <c r="J203" s="21" t="s">
        <v>38</v>
      </c>
      <c r="K203" s="42" t="s">
        <v>14</v>
      </c>
      <c r="L203" s="94">
        <v>2944.62</v>
      </c>
      <c r="M203" s="21" t="s">
        <v>5108</v>
      </c>
      <c r="N203" s="21" t="s">
        <v>5006</v>
      </c>
      <c r="O203" s="42"/>
    </row>
    <row r="204" spans="1:15" ht="12.95" customHeight="1">
      <c r="A204" s="87">
        <v>30</v>
      </c>
      <c r="B204" s="21" t="s">
        <v>5110</v>
      </c>
      <c r="C204" s="21" t="s">
        <v>5109</v>
      </c>
      <c r="D204" s="21" t="s">
        <v>2377</v>
      </c>
      <c r="E204" s="86"/>
      <c r="F204" s="21"/>
      <c r="G204" s="21"/>
      <c r="H204" s="21" t="s">
        <v>11</v>
      </c>
      <c r="I204" s="21" t="s">
        <v>68</v>
      </c>
      <c r="J204" s="21" t="s">
        <v>38</v>
      </c>
      <c r="K204" s="42" t="s">
        <v>14</v>
      </c>
      <c r="L204" s="94">
        <v>2944.62</v>
      </c>
      <c r="M204" s="21" t="s">
        <v>5110</v>
      </c>
      <c r="N204" s="21" t="s">
        <v>2377</v>
      </c>
      <c r="O204" s="42"/>
    </row>
    <row r="205" spans="1:15" ht="12.95" customHeight="1">
      <c r="A205" s="87">
        <v>31</v>
      </c>
      <c r="B205" s="21" t="s">
        <v>5112</v>
      </c>
      <c r="C205" s="21" t="s">
        <v>5111</v>
      </c>
      <c r="D205" s="21" t="s">
        <v>5011</v>
      </c>
      <c r="E205" s="86"/>
      <c r="F205" s="21"/>
      <c r="G205" s="21"/>
      <c r="H205" s="21" t="s">
        <v>11</v>
      </c>
      <c r="I205" s="21" t="s">
        <v>68</v>
      </c>
      <c r="J205" s="21" t="s">
        <v>38</v>
      </c>
      <c r="K205" s="42" t="s">
        <v>14</v>
      </c>
      <c r="L205" s="94">
        <v>2944.62</v>
      </c>
      <c r="M205" s="21" t="s">
        <v>5112</v>
      </c>
      <c r="N205" s="21" t="s">
        <v>5011</v>
      </c>
      <c r="O205" s="42"/>
    </row>
    <row r="206" spans="1:15" ht="12.95" customHeight="1">
      <c r="A206" s="87">
        <v>32</v>
      </c>
      <c r="B206" s="21" t="s">
        <v>5114</v>
      </c>
      <c r="C206" s="21" t="s">
        <v>5113</v>
      </c>
      <c r="D206" s="21" t="s">
        <v>5012</v>
      </c>
      <c r="E206" s="86"/>
      <c r="F206" s="21"/>
      <c r="G206" s="21"/>
      <c r="H206" s="21" t="s">
        <v>11</v>
      </c>
      <c r="I206" s="21" t="s">
        <v>68</v>
      </c>
      <c r="J206" s="21" t="s">
        <v>38</v>
      </c>
      <c r="K206" s="42" t="s">
        <v>14</v>
      </c>
      <c r="L206" s="94">
        <v>2944.62</v>
      </c>
      <c r="M206" s="21" t="s">
        <v>5114</v>
      </c>
      <c r="N206" s="21" t="s">
        <v>5012</v>
      </c>
      <c r="O206" s="42"/>
    </row>
    <row r="207" spans="1:15" ht="12.95" customHeight="1">
      <c r="A207" s="87">
        <v>33</v>
      </c>
      <c r="B207" s="19" t="s">
        <v>2084</v>
      </c>
      <c r="C207" s="19" t="s">
        <v>5115</v>
      </c>
      <c r="D207" s="19" t="s">
        <v>5011</v>
      </c>
      <c r="E207" s="86"/>
      <c r="F207" s="19"/>
      <c r="G207" s="19"/>
      <c r="H207" s="19" t="s">
        <v>11</v>
      </c>
      <c r="I207" s="19" t="s">
        <v>95</v>
      </c>
      <c r="J207" s="19" t="s">
        <v>38</v>
      </c>
      <c r="K207" s="19" t="s">
        <v>14</v>
      </c>
      <c r="L207" s="83">
        <v>3025.06</v>
      </c>
      <c r="M207" s="19" t="s">
        <v>2084</v>
      </c>
      <c r="N207" s="19" t="s">
        <v>5011</v>
      </c>
      <c r="O207" s="19"/>
    </row>
    <row r="208" spans="1:15" ht="12.95" customHeight="1">
      <c r="A208" s="87">
        <v>34</v>
      </c>
      <c r="B208" s="19" t="s">
        <v>1201</v>
      </c>
      <c r="C208" s="19" t="s">
        <v>5116</v>
      </c>
      <c r="D208" s="19" t="s">
        <v>2377</v>
      </c>
      <c r="E208" s="86"/>
      <c r="F208" s="19"/>
      <c r="G208" s="19"/>
      <c r="H208" s="19" t="s">
        <v>11</v>
      </c>
      <c r="I208" s="19" t="s">
        <v>95</v>
      </c>
      <c r="J208" s="19" t="s">
        <v>38</v>
      </c>
      <c r="K208" s="19" t="s">
        <v>14</v>
      </c>
      <c r="L208" s="83">
        <v>3025.06</v>
      </c>
      <c r="M208" s="19" t="s">
        <v>1201</v>
      </c>
      <c r="N208" s="19" t="s">
        <v>2377</v>
      </c>
      <c r="O208" s="19"/>
    </row>
    <row r="209" spans="1:15" ht="12.95" hidden="1" customHeight="1">
      <c r="A209" s="11">
        <v>35</v>
      </c>
      <c r="B209" s="19" t="s">
        <v>5118</v>
      </c>
      <c r="C209" s="19" t="s">
        <v>5117</v>
      </c>
      <c r="D209" s="19"/>
      <c r="E209" s="86"/>
      <c r="F209" s="19"/>
      <c r="G209" s="19"/>
      <c r="H209" s="19" t="s">
        <v>11</v>
      </c>
      <c r="I209" s="19" t="s">
        <v>71</v>
      </c>
      <c r="J209" s="19" t="s">
        <v>38</v>
      </c>
      <c r="K209" s="19" t="s">
        <v>14</v>
      </c>
      <c r="L209" s="19">
        <v>1428.42</v>
      </c>
      <c r="M209" s="19" t="s">
        <v>5118</v>
      </c>
      <c r="N209" s="19"/>
      <c r="O209" s="19"/>
    </row>
    <row r="210" spans="1:15" ht="12.95" customHeight="1">
      <c r="A210" s="87">
        <v>36</v>
      </c>
      <c r="B210" s="19" t="s">
        <v>5120</v>
      </c>
      <c r="C210" s="19" t="s">
        <v>5119</v>
      </c>
      <c r="D210" s="19" t="s">
        <v>2377</v>
      </c>
      <c r="E210" s="86"/>
      <c r="F210" s="19"/>
      <c r="G210" s="19"/>
      <c r="H210" s="19" t="s">
        <v>11</v>
      </c>
      <c r="I210" s="19" t="s">
        <v>162</v>
      </c>
      <c r="J210" s="19" t="s">
        <v>38</v>
      </c>
      <c r="K210" s="19" t="s">
        <v>14</v>
      </c>
      <c r="L210" s="83">
        <v>2947.28</v>
      </c>
      <c r="M210" s="19" t="s">
        <v>5120</v>
      </c>
      <c r="N210" s="19" t="s">
        <v>2377</v>
      </c>
      <c r="O210" s="19"/>
    </row>
    <row r="211" spans="1:15" ht="12.95" customHeight="1">
      <c r="A211" s="87">
        <v>37</v>
      </c>
      <c r="B211" s="19" t="s">
        <v>5122</v>
      </c>
      <c r="C211" s="19" t="s">
        <v>5121</v>
      </c>
      <c r="D211" s="19" t="s">
        <v>2377</v>
      </c>
      <c r="E211" s="86"/>
      <c r="F211" s="19"/>
      <c r="G211" s="19"/>
      <c r="H211" s="19" t="s">
        <v>11</v>
      </c>
      <c r="I211" s="19" t="s">
        <v>95</v>
      </c>
      <c r="J211" s="19" t="s">
        <v>38</v>
      </c>
      <c r="K211" s="19" t="s">
        <v>14</v>
      </c>
      <c r="L211" s="83">
        <v>2947.28</v>
      </c>
      <c r="M211" s="19" t="s">
        <v>5122</v>
      </c>
      <c r="N211" s="19" t="s">
        <v>2377</v>
      </c>
      <c r="O211" s="19"/>
    </row>
    <row r="212" spans="1:15" ht="12.95" customHeight="1">
      <c r="A212" s="87">
        <v>38</v>
      </c>
      <c r="B212" s="11" t="s">
        <v>5125</v>
      </c>
      <c r="C212" s="11" t="s">
        <v>5123</v>
      </c>
      <c r="D212" s="11" t="s">
        <v>5126</v>
      </c>
      <c r="E212" s="86"/>
      <c r="F212" s="11"/>
      <c r="G212" s="11"/>
      <c r="H212" s="11" t="s">
        <v>11</v>
      </c>
      <c r="I212" s="11" t="s">
        <v>5124</v>
      </c>
      <c r="J212" s="11" t="s">
        <v>38</v>
      </c>
      <c r="K212" s="11" t="s">
        <v>84</v>
      </c>
      <c r="L212" s="87">
        <v>3158.68</v>
      </c>
      <c r="M212" s="11" t="s">
        <v>5125</v>
      </c>
      <c r="N212" s="11" t="s">
        <v>5126</v>
      </c>
      <c r="O212" s="11"/>
    </row>
    <row r="213" spans="1:15" ht="12.95" hidden="1" customHeight="1">
      <c r="A213" s="11">
        <v>39</v>
      </c>
      <c r="B213" s="16" t="s">
        <v>3384</v>
      </c>
      <c r="C213" s="16" t="s">
        <v>5127</v>
      </c>
      <c r="D213" s="16"/>
      <c r="E213" s="86"/>
      <c r="F213" s="16"/>
      <c r="G213" s="16"/>
      <c r="H213" s="16" t="s">
        <v>11</v>
      </c>
      <c r="I213" s="16" t="s">
        <v>292</v>
      </c>
      <c r="J213" s="16" t="s">
        <v>293</v>
      </c>
      <c r="K213" s="16" t="s">
        <v>14</v>
      </c>
      <c r="L213" s="16">
        <v>485.98</v>
      </c>
      <c r="M213" s="16" t="s">
        <v>3384</v>
      </c>
      <c r="N213" s="16"/>
      <c r="O213" s="11"/>
    </row>
    <row r="214" spans="1:15" ht="12.95" customHeight="1">
      <c r="A214" s="87">
        <v>40</v>
      </c>
      <c r="B214" s="43" t="s">
        <v>5129</v>
      </c>
      <c r="C214" s="43" t="s">
        <v>5128</v>
      </c>
      <c r="D214" s="43" t="s">
        <v>4984</v>
      </c>
      <c r="E214" s="86"/>
      <c r="F214" s="43"/>
      <c r="G214" s="43" t="s">
        <v>45</v>
      </c>
      <c r="H214" s="43" t="s">
        <v>11</v>
      </c>
      <c r="I214" s="43" t="s">
        <v>29</v>
      </c>
      <c r="J214" s="43" t="s">
        <v>30</v>
      </c>
      <c r="K214" s="43" t="s">
        <v>14</v>
      </c>
      <c r="L214" s="94">
        <v>41.11</v>
      </c>
      <c r="M214" s="43" t="s">
        <v>5129</v>
      </c>
      <c r="N214" s="43" t="s">
        <v>4984</v>
      </c>
      <c r="O214" s="21"/>
    </row>
    <row r="215" spans="1:15" ht="12.95" customHeight="1">
      <c r="A215" s="87">
        <v>41</v>
      </c>
      <c r="B215" s="11" t="s">
        <v>2310</v>
      </c>
      <c r="C215" s="11" t="s">
        <v>5130</v>
      </c>
      <c r="D215" s="11" t="s">
        <v>2377</v>
      </c>
      <c r="E215" s="86"/>
      <c r="F215" s="11"/>
      <c r="G215" s="11"/>
      <c r="H215" s="11" t="s">
        <v>11</v>
      </c>
      <c r="I215" s="11" t="s">
        <v>12</v>
      </c>
      <c r="J215" s="11" t="s">
        <v>13</v>
      </c>
      <c r="K215" s="11" t="s">
        <v>14</v>
      </c>
      <c r="L215" s="87">
        <v>465.5</v>
      </c>
      <c r="M215" s="11" t="s">
        <v>2310</v>
      </c>
      <c r="N215" s="11" t="s">
        <v>2377</v>
      </c>
      <c r="O215" s="11"/>
    </row>
    <row r="216" spans="1:15" ht="12.95" customHeight="1">
      <c r="A216" s="87">
        <v>42</v>
      </c>
      <c r="B216" s="11" t="s">
        <v>4522</v>
      </c>
      <c r="C216" s="11" t="s">
        <v>5131</v>
      </c>
      <c r="D216" s="11" t="s">
        <v>2377</v>
      </c>
      <c r="E216" s="86"/>
      <c r="F216" s="11"/>
      <c r="G216" s="11"/>
      <c r="H216" s="11" t="s">
        <v>11</v>
      </c>
      <c r="I216" s="11" t="s">
        <v>12</v>
      </c>
      <c r="J216" s="11" t="s">
        <v>13</v>
      </c>
      <c r="K216" s="11" t="s">
        <v>14</v>
      </c>
      <c r="L216" s="87">
        <v>453.46</v>
      </c>
      <c r="M216" s="11" t="s">
        <v>4522</v>
      </c>
      <c r="N216" s="11" t="s">
        <v>2377</v>
      </c>
      <c r="O216" s="11"/>
    </row>
    <row r="217" spans="1:15" ht="12.95" customHeight="1">
      <c r="A217" s="87">
        <v>43</v>
      </c>
      <c r="B217" s="11" t="s">
        <v>1383</v>
      </c>
      <c r="C217" s="11" t="s">
        <v>5132</v>
      </c>
      <c r="D217" s="11" t="s">
        <v>5133</v>
      </c>
      <c r="E217" s="86"/>
      <c r="F217" s="11"/>
      <c r="G217" s="11"/>
      <c r="H217" s="11" t="s">
        <v>11</v>
      </c>
      <c r="I217" s="11" t="s">
        <v>139</v>
      </c>
      <c r="J217" s="11" t="s">
        <v>140</v>
      </c>
      <c r="K217" s="11" t="s">
        <v>14</v>
      </c>
      <c r="L217" s="87">
        <v>151.03</v>
      </c>
      <c r="M217" s="11" t="s">
        <v>1383</v>
      </c>
      <c r="N217" s="11" t="s">
        <v>5133</v>
      </c>
      <c r="O217" s="11"/>
    </row>
    <row r="218" spans="1:15" ht="12.95" customHeight="1">
      <c r="A218" s="87">
        <v>44</v>
      </c>
      <c r="B218" s="11" t="s">
        <v>1147</v>
      </c>
      <c r="C218" s="11" t="s">
        <v>5134</v>
      </c>
      <c r="D218" s="11" t="s">
        <v>5133</v>
      </c>
      <c r="E218" s="86"/>
      <c r="F218" s="11"/>
      <c r="G218" s="11"/>
      <c r="H218" s="11" t="s">
        <v>11</v>
      </c>
      <c r="I218" s="11" t="s">
        <v>139</v>
      </c>
      <c r="J218" s="11" t="s">
        <v>140</v>
      </c>
      <c r="K218" s="11" t="s">
        <v>14</v>
      </c>
      <c r="L218" s="87">
        <v>151.03</v>
      </c>
      <c r="M218" s="11" t="s">
        <v>1147</v>
      </c>
      <c r="N218" s="11" t="s">
        <v>5133</v>
      </c>
      <c r="O218" s="11"/>
    </row>
    <row r="219" spans="1:15" ht="12.95" customHeight="1">
      <c r="A219" s="87">
        <v>45</v>
      </c>
      <c r="B219" s="11" t="s">
        <v>1023</v>
      </c>
      <c r="C219" s="11" t="s">
        <v>5135</v>
      </c>
      <c r="D219" s="11" t="s">
        <v>5133</v>
      </c>
      <c r="E219" s="86"/>
      <c r="F219" s="11"/>
      <c r="G219" s="11"/>
      <c r="H219" s="11" t="s">
        <v>11</v>
      </c>
      <c r="I219" s="11" t="s">
        <v>80</v>
      </c>
      <c r="J219" s="11" t="s">
        <v>81</v>
      </c>
      <c r="K219" s="11" t="s">
        <v>14</v>
      </c>
      <c r="L219" s="87">
        <v>186.25</v>
      </c>
      <c r="M219" s="11" t="s">
        <v>1023</v>
      </c>
      <c r="N219" s="11" t="s">
        <v>5133</v>
      </c>
      <c r="O219" s="11"/>
    </row>
    <row r="220" spans="1:15" ht="12.95" customHeight="1">
      <c r="A220" s="87">
        <v>46</v>
      </c>
      <c r="B220" s="11" t="s">
        <v>5137</v>
      </c>
      <c r="C220" s="11" t="s">
        <v>5136</v>
      </c>
      <c r="D220" s="11" t="s">
        <v>5025</v>
      </c>
      <c r="E220" s="86"/>
      <c r="F220" s="11"/>
      <c r="G220" s="11"/>
      <c r="H220" s="11" t="s">
        <v>11</v>
      </c>
      <c r="I220" s="11" t="s">
        <v>95</v>
      </c>
      <c r="J220" s="11" t="s">
        <v>38</v>
      </c>
      <c r="K220" s="11" t="s">
        <v>14</v>
      </c>
      <c r="L220" s="87">
        <v>2947.28</v>
      </c>
      <c r="M220" s="11" t="s">
        <v>5137</v>
      </c>
      <c r="N220" s="11" t="s">
        <v>5025</v>
      </c>
      <c r="O220" s="11"/>
    </row>
    <row r="221" spans="1:15" ht="12.95" customHeight="1">
      <c r="A221" s="87">
        <v>47</v>
      </c>
      <c r="B221" s="11" t="s">
        <v>5139</v>
      </c>
      <c r="C221" s="11" t="s">
        <v>5138</v>
      </c>
      <c r="D221" s="11" t="s">
        <v>5011</v>
      </c>
      <c r="E221" s="86"/>
      <c r="F221" s="11"/>
      <c r="G221" s="11"/>
      <c r="H221" s="11" t="s">
        <v>11</v>
      </c>
      <c r="I221" s="11" t="s">
        <v>68</v>
      </c>
      <c r="J221" s="11" t="s">
        <v>38</v>
      </c>
      <c r="K221" s="11" t="s">
        <v>14</v>
      </c>
      <c r="L221" s="87">
        <v>2944.62</v>
      </c>
      <c r="M221" s="11" t="s">
        <v>5139</v>
      </c>
      <c r="N221" s="11" t="s">
        <v>5011</v>
      </c>
      <c r="O221" s="11"/>
    </row>
    <row r="222" spans="1:15" ht="12.95" customHeight="1">
      <c r="A222" s="87">
        <v>48</v>
      </c>
      <c r="B222" s="11" t="s">
        <v>5141</v>
      </c>
      <c r="C222" s="11" t="s">
        <v>5140</v>
      </c>
      <c r="D222" s="11" t="s">
        <v>5005</v>
      </c>
      <c r="E222" s="86"/>
      <c r="F222" s="11"/>
      <c r="G222" s="11"/>
      <c r="H222" s="11" t="s">
        <v>11</v>
      </c>
      <c r="I222" s="11" t="s">
        <v>68</v>
      </c>
      <c r="J222" s="11" t="s">
        <v>38</v>
      </c>
      <c r="K222" s="11" t="s">
        <v>14</v>
      </c>
      <c r="L222" s="87">
        <v>2944.62</v>
      </c>
      <c r="M222" s="11" t="s">
        <v>5141</v>
      </c>
      <c r="N222" s="11" t="s">
        <v>5005</v>
      </c>
      <c r="O222" s="11"/>
    </row>
    <row r="223" spans="1:15" ht="12.95" customHeight="1">
      <c r="A223" s="87">
        <v>49</v>
      </c>
      <c r="B223" s="21" t="s">
        <v>2429</v>
      </c>
      <c r="C223" s="21" t="s">
        <v>5142</v>
      </c>
      <c r="D223" s="21" t="s">
        <v>5143</v>
      </c>
      <c r="E223" s="86"/>
      <c r="F223" s="21"/>
      <c r="G223" s="21"/>
      <c r="H223" s="21" t="s">
        <v>11</v>
      </c>
      <c r="I223" s="21" t="s">
        <v>95</v>
      </c>
      <c r="J223" s="21" t="s">
        <v>38</v>
      </c>
      <c r="K223" s="21" t="s">
        <v>14</v>
      </c>
      <c r="L223" s="94">
        <v>3448.7</v>
      </c>
      <c r="M223" s="21" t="s">
        <v>2429</v>
      </c>
      <c r="N223" s="21" t="s">
        <v>5143</v>
      </c>
      <c r="O223" s="44"/>
    </row>
    <row r="224" spans="1:15" ht="12.95" customHeight="1">
      <c r="A224" s="87">
        <v>50</v>
      </c>
      <c r="B224" s="21" t="s">
        <v>2280</v>
      </c>
      <c r="C224" s="21" t="s">
        <v>5144</v>
      </c>
      <c r="D224" s="21" t="s">
        <v>5126</v>
      </c>
      <c r="E224" s="86"/>
      <c r="F224" s="21"/>
      <c r="G224" s="21"/>
      <c r="H224" s="21" t="s">
        <v>11</v>
      </c>
      <c r="I224" s="21" t="s">
        <v>95</v>
      </c>
      <c r="J224" s="21" t="s">
        <v>38</v>
      </c>
      <c r="K224" s="21" t="s">
        <v>14</v>
      </c>
      <c r="L224" s="94">
        <v>3448.7</v>
      </c>
      <c r="M224" s="21" t="s">
        <v>2280</v>
      </c>
      <c r="N224" s="21" t="s">
        <v>5126</v>
      </c>
      <c r="O224" s="44"/>
    </row>
    <row r="225" spans="1:15" ht="12.95" hidden="1" customHeight="1">
      <c r="A225" s="11">
        <v>51</v>
      </c>
      <c r="B225" s="21" t="s">
        <v>4401</v>
      </c>
      <c r="C225" s="21" t="s">
        <v>5145</v>
      </c>
      <c r="D225" s="21"/>
      <c r="E225" s="86"/>
      <c r="F225" s="21"/>
      <c r="G225" s="11" t="s">
        <v>45</v>
      </c>
      <c r="H225" s="21" t="s">
        <v>11</v>
      </c>
      <c r="I225" s="21" t="s">
        <v>95</v>
      </c>
      <c r="J225" s="21" t="s">
        <v>38</v>
      </c>
      <c r="K225" s="21" t="s">
        <v>14</v>
      </c>
      <c r="L225" s="21">
        <v>2947.28</v>
      </c>
      <c r="M225" s="21" t="s">
        <v>4401</v>
      </c>
      <c r="N225" s="21"/>
      <c r="O225" s="44"/>
    </row>
    <row r="226" spans="1:15" ht="12.95" customHeight="1">
      <c r="A226" s="87">
        <v>52</v>
      </c>
      <c r="B226" s="21" t="s">
        <v>4092</v>
      </c>
      <c r="C226" s="21" t="s">
        <v>5146</v>
      </c>
      <c r="D226" s="21" t="s">
        <v>5006</v>
      </c>
      <c r="E226" s="86"/>
      <c r="F226" s="21"/>
      <c r="G226" s="21"/>
      <c r="H226" s="21" t="s">
        <v>11</v>
      </c>
      <c r="I226" s="21" t="s">
        <v>95</v>
      </c>
      <c r="J226" s="21" t="s">
        <v>38</v>
      </c>
      <c r="K226" s="21" t="s">
        <v>14</v>
      </c>
      <c r="L226" s="94">
        <v>2947.28</v>
      </c>
      <c r="M226" s="21" t="s">
        <v>4092</v>
      </c>
      <c r="N226" s="21" t="s">
        <v>5006</v>
      </c>
      <c r="O226" s="44"/>
    </row>
    <row r="227" spans="1:15" ht="12.95" customHeight="1">
      <c r="A227" s="87">
        <v>53</v>
      </c>
      <c r="B227" s="16" t="s">
        <v>4470</v>
      </c>
      <c r="C227" s="16" t="s">
        <v>5147</v>
      </c>
      <c r="D227" s="16" t="s">
        <v>5143</v>
      </c>
      <c r="E227" s="86"/>
      <c r="F227" s="16"/>
      <c r="G227" s="16"/>
      <c r="H227" s="16" t="s">
        <v>11</v>
      </c>
      <c r="I227" s="16" t="s">
        <v>68</v>
      </c>
      <c r="J227" s="16" t="s">
        <v>38</v>
      </c>
      <c r="K227" s="16" t="s">
        <v>14</v>
      </c>
      <c r="L227" s="92">
        <v>2944.62</v>
      </c>
      <c r="M227" s="16" t="s">
        <v>4470</v>
      </c>
      <c r="N227" s="16" t="s">
        <v>5143</v>
      </c>
      <c r="O227" s="11"/>
    </row>
    <row r="228" spans="1:15" ht="12.95" customHeight="1">
      <c r="A228" s="87">
        <v>54</v>
      </c>
      <c r="B228" s="16" t="s">
        <v>5149</v>
      </c>
      <c r="C228" s="16" t="s">
        <v>5148</v>
      </c>
      <c r="D228" s="16" t="s">
        <v>5143</v>
      </c>
      <c r="E228" s="86"/>
      <c r="F228" s="16"/>
      <c r="G228" s="16"/>
      <c r="H228" s="16" t="s">
        <v>11</v>
      </c>
      <c r="I228" s="16" t="s">
        <v>68</v>
      </c>
      <c r="J228" s="16" t="s">
        <v>38</v>
      </c>
      <c r="K228" s="16" t="s">
        <v>14</v>
      </c>
      <c r="L228" s="92">
        <v>2944.62</v>
      </c>
      <c r="M228" s="16" t="s">
        <v>5149</v>
      </c>
      <c r="N228" s="16" t="s">
        <v>5143</v>
      </c>
      <c r="O228" s="11"/>
    </row>
    <row r="229" spans="1:15" ht="12.95" customHeight="1">
      <c r="A229" s="87">
        <v>55</v>
      </c>
      <c r="B229" s="16" t="s">
        <v>5151</v>
      </c>
      <c r="C229" s="16" t="s">
        <v>5150</v>
      </c>
      <c r="D229" s="16" t="s">
        <v>2377</v>
      </c>
      <c r="E229" s="86"/>
      <c r="F229" s="16"/>
      <c r="G229" s="16"/>
      <c r="H229" s="16" t="s">
        <v>11</v>
      </c>
      <c r="I229" s="16" t="s">
        <v>68</v>
      </c>
      <c r="J229" s="16" t="s">
        <v>38</v>
      </c>
      <c r="K229" s="16" t="s">
        <v>14</v>
      </c>
      <c r="L229" s="92">
        <v>2944.62</v>
      </c>
      <c r="M229" s="16" t="s">
        <v>5151</v>
      </c>
      <c r="N229" s="16" t="s">
        <v>2377</v>
      </c>
      <c r="O229" s="11"/>
    </row>
    <row r="230" spans="1:15" ht="12.95" customHeight="1">
      <c r="A230" s="87">
        <v>56</v>
      </c>
      <c r="B230" s="19" t="s">
        <v>5153</v>
      </c>
      <c r="C230" s="19" t="s">
        <v>5152</v>
      </c>
      <c r="D230" s="19" t="s">
        <v>2377</v>
      </c>
      <c r="E230" s="86"/>
      <c r="F230" s="19"/>
      <c r="G230" s="19"/>
      <c r="H230" s="19" t="s">
        <v>11</v>
      </c>
      <c r="I230" s="19" t="s">
        <v>37</v>
      </c>
      <c r="J230" s="19" t="s">
        <v>38</v>
      </c>
      <c r="K230" s="19" t="s">
        <v>14</v>
      </c>
      <c r="L230" s="83">
        <v>2507</v>
      </c>
      <c r="M230" s="19" t="s">
        <v>5153</v>
      </c>
      <c r="N230" s="19" t="s">
        <v>2377</v>
      </c>
      <c r="O230" s="19"/>
    </row>
    <row r="231" spans="1:15" ht="12.95" customHeight="1">
      <c r="A231" s="87">
        <v>57</v>
      </c>
      <c r="B231" s="3" t="s">
        <v>3700</v>
      </c>
      <c r="C231" s="3" t="s">
        <v>5154</v>
      </c>
      <c r="D231" s="3" t="s">
        <v>2377</v>
      </c>
      <c r="E231" s="86"/>
      <c r="F231" s="3"/>
      <c r="G231" s="3"/>
      <c r="H231" s="45" t="s">
        <v>11</v>
      </c>
      <c r="I231" s="45" t="s">
        <v>100</v>
      </c>
      <c r="J231" s="3" t="s">
        <v>38</v>
      </c>
      <c r="K231" s="45" t="s">
        <v>14</v>
      </c>
      <c r="L231" s="95">
        <v>3158.75</v>
      </c>
      <c r="M231" s="3" t="s">
        <v>3700</v>
      </c>
      <c r="N231" s="3" t="s">
        <v>2377</v>
      </c>
      <c r="O231" s="46"/>
    </row>
    <row r="232" spans="1:15" ht="12.95" customHeight="1">
      <c r="A232" s="87">
        <v>58</v>
      </c>
      <c r="B232" s="8" t="s">
        <v>5156</v>
      </c>
      <c r="C232" s="8" t="s">
        <v>5155</v>
      </c>
      <c r="D232" s="8" t="s">
        <v>5065</v>
      </c>
      <c r="E232" s="86"/>
      <c r="F232" s="8"/>
      <c r="G232" s="8"/>
      <c r="H232" s="45" t="s">
        <v>11</v>
      </c>
      <c r="I232" s="45" t="s">
        <v>100</v>
      </c>
      <c r="J232" s="8" t="s">
        <v>38</v>
      </c>
      <c r="K232" s="45" t="s">
        <v>14</v>
      </c>
      <c r="L232" s="95">
        <v>3158.75</v>
      </c>
      <c r="M232" s="8" t="s">
        <v>5156</v>
      </c>
      <c r="N232" s="8" t="s">
        <v>5065</v>
      </c>
      <c r="O232" s="46"/>
    </row>
    <row r="233" spans="1:15" ht="12.95" customHeight="1">
      <c r="A233" s="87">
        <v>59</v>
      </c>
      <c r="B233" s="19" t="s">
        <v>4731</v>
      </c>
      <c r="C233" s="19" t="s">
        <v>5157</v>
      </c>
      <c r="D233" s="19" t="s">
        <v>5158</v>
      </c>
      <c r="E233" s="86"/>
      <c r="F233" s="19"/>
      <c r="G233" s="19"/>
      <c r="H233" s="19" t="s">
        <v>11</v>
      </c>
      <c r="I233" s="19" t="s">
        <v>100</v>
      </c>
      <c r="J233" s="19" t="s">
        <v>38</v>
      </c>
      <c r="K233" s="19" t="s">
        <v>14</v>
      </c>
      <c r="L233" s="83">
        <v>3158.68</v>
      </c>
      <c r="M233" s="19" t="s">
        <v>4731</v>
      </c>
      <c r="N233" s="19" t="s">
        <v>5158</v>
      </c>
      <c r="O233" s="19"/>
    </row>
    <row r="234" spans="1:15" ht="12.95" customHeight="1">
      <c r="A234" s="87">
        <v>60</v>
      </c>
      <c r="B234" s="19" t="s">
        <v>4698</v>
      </c>
      <c r="C234" s="19" t="s">
        <v>5159</v>
      </c>
      <c r="D234" s="19" t="s">
        <v>2377</v>
      </c>
      <c r="E234" s="86"/>
      <c r="F234" s="19"/>
      <c r="G234" s="19"/>
      <c r="H234" s="19" t="s">
        <v>11</v>
      </c>
      <c r="I234" s="19" t="s">
        <v>100</v>
      </c>
      <c r="J234" s="19" t="s">
        <v>38</v>
      </c>
      <c r="K234" s="19" t="s">
        <v>14</v>
      </c>
      <c r="L234" s="83">
        <v>3158.68</v>
      </c>
      <c r="M234" s="19" t="s">
        <v>4698</v>
      </c>
      <c r="N234" s="19" t="s">
        <v>2377</v>
      </c>
      <c r="O234" s="19"/>
    </row>
    <row r="235" spans="1:15" ht="12.95" customHeight="1">
      <c r="A235" s="87">
        <v>61</v>
      </c>
      <c r="B235" s="19" t="s">
        <v>5161</v>
      </c>
      <c r="C235" s="19" t="s">
        <v>5160</v>
      </c>
      <c r="D235" s="19" t="s">
        <v>2377</v>
      </c>
      <c r="E235" s="86"/>
      <c r="F235" s="19"/>
      <c r="G235" s="19"/>
      <c r="H235" s="19" t="s">
        <v>11</v>
      </c>
      <c r="I235" s="19" t="s">
        <v>37</v>
      </c>
      <c r="J235" s="19" t="s">
        <v>38</v>
      </c>
      <c r="K235" s="19" t="s">
        <v>14</v>
      </c>
      <c r="L235" s="83">
        <v>2026.32</v>
      </c>
      <c r="M235" s="19" t="s">
        <v>5161</v>
      </c>
      <c r="N235" s="19" t="s">
        <v>2377</v>
      </c>
      <c r="O235" s="19"/>
    </row>
    <row r="236" spans="1:15" ht="12.95" customHeight="1">
      <c r="A236" s="87">
        <v>62</v>
      </c>
      <c r="B236" s="17" t="s">
        <v>5163</v>
      </c>
      <c r="C236" s="17" t="s">
        <v>5162</v>
      </c>
      <c r="D236" s="17" t="s">
        <v>5164</v>
      </c>
      <c r="E236" s="86"/>
      <c r="F236" s="17"/>
      <c r="G236" s="17"/>
      <c r="H236" s="47" t="s">
        <v>11</v>
      </c>
      <c r="I236" s="17" t="s">
        <v>100</v>
      </c>
      <c r="J236" s="17" t="s">
        <v>38</v>
      </c>
      <c r="K236" s="21" t="s">
        <v>14</v>
      </c>
      <c r="L236" s="84">
        <v>3158.75</v>
      </c>
      <c r="M236" s="17" t="s">
        <v>5163</v>
      </c>
      <c r="N236" s="17" t="s">
        <v>5164</v>
      </c>
      <c r="O236" s="21"/>
    </row>
    <row r="237" spans="1:15" ht="12.95" customHeight="1">
      <c r="A237" s="87">
        <v>63</v>
      </c>
      <c r="B237" s="21" t="s">
        <v>2153</v>
      </c>
      <c r="C237" s="21" t="s">
        <v>5165</v>
      </c>
      <c r="D237" s="21" t="s">
        <v>2377</v>
      </c>
      <c r="E237" s="86"/>
      <c r="F237" s="21"/>
      <c r="G237" s="21"/>
      <c r="H237" s="21" t="s">
        <v>11</v>
      </c>
      <c r="I237" s="21" t="s">
        <v>162</v>
      </c>
      <c r="J237" s="21" t="s">
        <v>38</v>
      </c>
      <c r="K237" s="21" t="s">
        <v>14</v>
      </c>
      <c r="L237" s="94">
        <v>2640.05</v>
      </c>
      <c r="M237" s="21" t="s">
        <v>2153</v>
      </c>
      <c r="N237" s="21" t="s">
        <v>2377</v>
      </c>
      <c r="O237" s="48"/>
    </row>
    <row r="238" spans="1:15" ht="12.95" customHeight="1">
      <c r="A238" s="87">
        <v>64</v>
      </c>
      <c r="B238" s="21" t="s">
        <v>1799</v>
      </c>
      <c r="C238" s="21" t="s">
        <v>5166</v>
      </c>
      <c r="D238" s="21" t="s">
        <v>2377</v>
      </c>
      <c r="E238" s="86"/>
      <c r="F238" s="21"/>
      <c r="G238" s="21"/>
      <c r="H238" s="21" t="s">
        <v>11</v>
      </c>
      <c r="I238" s="21" t="s">
        <v>100</v>
      </c>
      <c r="J238" s="21" t="s">
        <v>38</v>
      </c>
      <c r="K238" s="21" t="s">
        <v>14</v>
      </c>
      <c r="L238" s="94">
        <v>3696.11</v>
      </c>
      <c r="M238" s="21" t="s">
        <v>1799</v>
      </c>
      <c r="N238" s="21" t="s">
        <v>2377</v>
      </c>
      <c r="O238" s="48"/>
    </row>
    <row r="239" spans="1:15" ht="12.95" customHeight="1">
      <c r="A239" s="87">
        <v>65</v>
      </c>
      <c r="B239" s="21" t="s">
        <v>1941</v>
      </c>
      <c r="C239" s="21" t="s">
        <v>5167</v>
      </c>
      <c r="D239" s="21" t="s">
        <v>5168</v>
      </c>
      <c r="E239" s="86"/>
      <c r="F239" s="21"/>
      <c r="G239" s="21"/>
      <c r="H239" s="21" t="s">
        <v>11</v>
      </c>
      <c r="I239" s="21" t="s">
        <v>71</v>
      </c>
      <c r="J239" s="21" t="s">
        <v>38</v>
      </c>
      <c r="K239" s="21" t="s">
        <v>14</v>
      </c>
      <c r="L239" s="94">
        <v>1555.99</v>
      </c>
      <c r="M239" s="21" t="s">
        <v>1941</v>
      </c>
      <c r="N239" s="21" t="s">
        <v>5168</v>
      </c>
      <c r="O239" s="48"/>
    </row>
    <row r="240" spans="1:15" ht="12.95" hidden="1" customHeight="1">
      <c r="A240" s="11">
        <v>66</v>
      </c>
      <c r="B240" s="11" t="s">
        <v>1220</v>
      </c>
      <c r="C240" s="11" t="s">
        <v>5169</v>
      </c>
      <c r="D240" s="11"/>
      <c r="E240" s="86"/>
      <c r="F240" s="11"/>
      <c r="G240" s="11"/>
      <c r="H240" s="11" t="s">
        <v>11</v>
      </c>
      <c r="I240" s="11" t="s">
        <v>2501</v>
      </c>
      <c r="J240" s="11" t="s">
        <v>2500</v>
      </c>
      <c r="K240" s="11" t="s">
        <v>84</v>
      </c>
      <c r="L240" s="11">
        <v>632.54999999999995</v>
      </c>
      <c r="M240" s="11" t="s">
        <v>1220</v>
      </c>
      <c r="N240" s="11"/>
      <c r="O240" s="11"/>
    </row>
    <row r="241" spans="1:15" ht="12.95" hidden="1" customHeight="1">
      <c r="A241" s="11">
        <v>67</v>
      </c>
      <c r="B241" s="11" t="s">
        <v>1228</v>
      </c>
      <c r="C241" s="11" t="s">
        <v>5170</v>
      </c>
      <c r="D241" s="11"/>
      <c r="E241" s="86"/>
      <c r="F241" s="11"/>
      <c r="G241" s="11"/>
      <c r="H241" s="11" t="s">
        <v>11</v>
      </c>
      <c r="I241" s="11" t="s">
        <v>232</v>
      </c>
      <c r="J241" s="11" t="s">
        <v>233</v>
      </c>
      <c r="K241" s="11" t="s">
        <v>14</v>
      </c>
      <c r="L241" s="11">
        <v>272.49</v>
      </c>
      <c r="M241" s="11" t="s">
        <v>1228</v>
      </c>
      <c r="N241" s="11"/>
      <c r="O241" s="11"/>
    </row>
    <row r="242" spans="1:15" ht="12.95" hidden="1" customHeight="1">
      <c r="A242" s="11">
        <v>68</v>
      </c>
      <c r="B242" s="11" t="s">
        <v>1976</v>
      </c>
      <c r="C242" s="11" t="s">
        <v>5171</v>
      </c>
      <c r="D242" s="11"/>
      <c r="E242" s="86"/>
      <c r="F242" s="11"/>
      <c r="G242" s="11"/>
      <c r="H242" s="11" t="s">
        <v>11</v>
      </c>
      <c r="I242" s="11" t="s">
        <v>232</v>
      </c>
      <c r="J242" s="11" t="s">
        <v>233</v>
      </c>
      <c r="K242" s="11" t="s">
        <v>14</v>
      </c>
      <c r="L242" s="11">
        <v>272.49</v>
      </c>
      <c r="M242" s="11" t="s">
        <v>1976</v>
      </c>
      <c r="N242" s="11"/>
      <c r="O242" s="11"/>
    </row>
    <row r="243" spans="1:15" ht="12.95" hidden="1" customHeight="1">
      <c r="A243" s="11">
        <v>69</v>
      </c>
      <c r="B243" s="11" t="s">
        <v>1867</v>
      </c>
      <c r="C243" s="11" t="s">
        <v>5172</v>
      </c>
      <c r="D243" s="11"/>
      <c r="E243" s="86"/>
      <c r="F243" s="11"/>
      <c r="G243" s="11"/>
      <c r="H243" s="11" t="s">
        <v>11</v>
      </c>
      <c r="I243" s="11" t="s">
        <v>232</v>
      </c>
      <c r="J243" s="11" t="s">
        <v>233</v>
      </c>
      <c r="K243" s="11" t="s">
        <v>14</v>
      </c>
      <c r="L243" s="11">
        <v>265.44</v>
      </c>
      <c r="M243" s="11" t="s">
        <v>1867</v>
      </c>
      <c r="N243" s="11"/>
      <c r="O243" s="11"/>
    </row>
    <row r="244" spans="1:15" ht="12.95" hidden="1" customHeight="1">
      <c r="A244" s="11">
        <v>70</v>
      </c>
      <c r="B244" s="11" t="s">
        <v>4147</v>
      </c>
      <c r="C244" s="11" t="s">
        <v>5173</v>
      </c>
      <c r="D244" s="11"/>
      <c r="E244" s="86"/>
      <c r="F244" s="11"/>
      <c r="G244" s="11"/>
      <c r="H244" s="11" t="s">
        <v>11</v>
      </c>
      <c r="I244" s="11" t="s">
        <v>400</v>
      </c>
      <c r="J244" s="11" t="s">
        <v>233</v>
      </c>
      <c r="K244" s="11" t="s">
        <v>14</v>
      </c>
      <c r="L244" s="11">
        <v>265.44</v>
      </c>
      <c r="M244" s="11" t="s">
        <v>4147</v>
      </c>
      <c r="N244" s="11"/>
      <c r="O244" s="11"/>
    </row>
    <row r="245" spans="1:15" ht="12.95" customHeight="1">
      <c r="A245" s="87">
        <v>71</v>
      </c>
      <c r="B245" s="19" t="s">
        <v>5175</v>
      </c>
      <c r="C245" s="19" t="s">
        <v>5174</v>
      </c>
      <c r="D245" s="19" t="s">
        <v>5176</v>
      </c>
      <c r="E245" s="86"/>
      <c r="F245" s="19"/>
      <c r="G245" s="19" t="s">
        <v>45</v>
      </c>
      <c r="H245" s="19" t="s">
        <v>11</v>
      </c>
      <c r="I245" s="19" t="s">
        <v>4554</v>
      </c>
      <c r="J245" s="19" t="s">
        <v>4553</v>
      </c>
      <c r="K245" s="19" t="s">
        <v>14</v>
      </c>
      <c r="L245" s="83">
        <v>201.76</v>
      </c>
      <c r="M245" s="19" t="s">
        <v>5175</v>
      </c>
      <c r="N245" s="19" t="s">
        <v>5176</v>
      </c>
      <c r="O245" s="49"/>
    </row>
    <row r="246" spans="1:15" ht="12.95" customHeight="1">
      <c r="A246" s="87">
        <v>72</v>
      </c>
      <c r="B246" s="19" t="s">
        <v>5178</v>
      </c>
      <c r="C246" s="19" t="s">
        <v>5177</v>
      </c>
      <c r="D246" s="19" t="s">
        <v>5179</v>
      </c>
      <c r="E246" s="86"/>
      <c r="F246" s="19"/>
      <c r="G246" s="19" t="s">
        <v>45</v>
      </c>
      <c r="H246" s="19" t="s">
        <v>11</v>
      </c>
      <c r="I246" s="19" t="s">
        <v>41</v>
      </c>
      <c r="J246" s="19" t="s">
        <v>42</v>
      </c>
      <c r="K246" s="19" t="s">
        <v>14</v>
      </c>
      <c r="L246" s="83">
        <v>80.12</v>
      </c>
      <c r="M246" s="19" t="s">
        <v>5178</v>
      </c>
      <c r="N246" s="19" t="s">
        <v>5179</v>
      </c>
      <c r="O246" s="49"/>
    </row>
    <row r="247" spans="1:15" ht="12.95" customHeight="1">
      <c r="A247" s="87">
        <v>73</v>
      </c>
      <c r="B247" s="19" t="s">
        <v>5181</v>
      </c>
      <c r="C247" s="19" t="s">
        <v>5180</v>
      </c>
      <c r="D247" s="11" t="s">
        <v>2377</v>
      </c>
      <c r="E247" s="86"/>
      <c r="F247" s="19"/>
      <c r="G247" s="19"/>
      <c r="H247" s="19" t="s">
        <v>11</v>
      </c>
      <c r="I247" s="19" t="s">
        <v>12</v>
      </c>
      <c r="J247" s="19" t="s">
        <v>13</v>
      </c>
      <c r="K247" s="19" t="s">
        <v>14</v>
      </c>
      <c r="L247" s="83">
        <v>453.46</v>
      </c>
      <c r="M247" s="19" t="s">
        <v>5181</v>
      </c>
      <c r="N247" s="11" t="s">
        <v>2377</v>
      </c>
      <c r="O247" s="49"/>
    </row>
    <row r="248" spans="1:15" ht="12.95" customHeight="1">
      <c r="A248" s="87">
        <v>74</v>
      </c>
      <c r="B248" s="19" t="s">
        <v>5183</v>
      </c>
      <c r="C248" s="19" t="s">
        <v>5182</v>
      </c>
      <c r="D248" s="11" t="s">
        <v>2377</v>
      </c>
      <c r="E248" s="86"/>
      <c r="F248" s="19"/>
      <c r="G248" s="19"/>
      <c r="H248" s="19" t="s">
        <v>11</v>
      </c>
      <c r="I248" s="19" t="s">
        <v>12</v>
      </c>
      <c r="J248" s="19" t="s">
        <v>13</v>
      </c>
      <c r="K248" s="19" t="s">
        <v>14</v>
      </c>
      <c r="L248" s="83">
        <v>453.46</v>
      </c>
      <c r="M248" s="19" t="s">
        <v>5183</v>
      </c>
      <c r="N248" s="11" t="s">
        <v>2377</v>
      </c>
      <c r="O248" s="49"/>
    </row>
    <row r="249" spans="1:15" ht="12.95" customHeight="1">
      <c r="A249" s="87">
        <v>75</v>
      </c>
      <c r="B249" s="19" t="s">
        <v>5185</v>
      </c>
      <c r="C249" s="19" t="s">
        <v>5184</v>
      </c>
      <c r="D249" s="11" t="s">
        <v>2377</v>
      </c>
      <c r="E249" s="86"/>
      <c r="F249" s="19"/>
      <c r="G249" s="19" t="s">
        <v>45</v>
      </c>
      <c r="H249" s="19" t="s">
        <v>11</v>
      </c>
      <c r="I249" s="19" t="s">
        <v>12</v>
      </c>
      <c r="J249" s="19" t="s">
        <v>13</v>
      </c>
      <c r="K249" s="19" t="s">
        <v>14</v>
      </c>
      <c r="L249" s="83">
        <v>453.46</v>
      </c>
      <c r="M249" s="19" t="s">
        <v>5185</v>
      </c>
      <c r="N249" s="11" t="s">
        <v>2377</v>
      </c>
      <c r="O249" s="49"/>
    </row>
    <row r="250" spans="1:15" ht="12.95" customHeight="1">
      <c r="A250" s="87">
        <v>76</v>
      </c>
      <c r="B250" s="19" t="s">
        <v>5187</v>
      </c>
      <c r="C250" s="19" t="s">
        <v>5186</v>
      </c>
      <c r="D250" s="43" t="s">
        <v>4984</v>
      </c>
      <c r="E250" s="86"/>
      <c r="F250" s="19"/>
      <c r="G250" s="19"/>
      <c r="H250" s="19" t="s">
        <v>11</v>
      </c>
      <c r="I250" s="19" t="s">
        <v>29</v>
      </c>
      <c r="J250" s="19" t="s">
        <v>30</v>
      </c>
      <c r="K250" s="19" t="s">
        <v>14</v>
      </c>
      <c r="L250" s="83">
        <v>41.11</v>
      </c>
      <c r="M250" s="19" t="s">
        <v>5187</v>
      </c>
      <c r="N250" s="43" t="s">
        <v>4984</v>
      </c>
      <c r="O250" s="49"/>
    </row>
    <row r="251" spans="1:15" ht="12.95" customHeight="1">
      <c r="A251" s="87">
        <v>77</v>
      </c>
      <c r="B251" s="19" t="s">
        <v>5189</v>
      </c>
      <c r="C251" s="19" t="s">
        <v>5188</v>
      </c>
      <c r="D251" s="11" t="s">
        <v>5133</v>
      </c>
      <c r="E251" s="86"/>
      <c r="F251" s="19"/>
      <c r="G251" s="19"/>
      <c r="H251" s="19" t="s">
        <v>11</v>
      </c>
      <c r="I251" s="19" t="s">
        <v>139</v>
      </c>
      <c r="J251" s="19" t="s">
        <v>140</v>
      </c>
      <c r="K251" s="19" t="s">
        <v>14</v>
      </c>
      <c r="L251" s="83">
        <v>147.12</v>
      </c>
      <c r="M251" s="19" t="s">
        <v>5189</v>
      </c>
      <c r="N251" s="11" t="s">
        <v>5133</v>
      </c>
      <c r="O251" s="49"/>
    </row>
    <row r="252" spans="1:15" ht="12.95" customHeight="1">
      <c r="A252" s="87">
        <v>78</v>
      </c>
      <c r="B252" s="19" t="s">
        <v>5191</v>
      </c>
      <c r="C252" s="19" t="s">
        <v>5190</v>
      </c>
      <c r="D252" s="11" t="s">
        <v>5133</v>
      </c>
      <c r="E252" s="86"/>
      <c r="F252" s="19"/>
      <c r="G252" s="19"/>
      <c r="H252" s="19" t="s">
        <v>11</v>
      </c>
      <c r="I252" s="19" t="s">
        <v>139</v>
      </c>
      <c r="J252" s="19" t="s">
        <v>140</v>
      </c>
      <c r="K252" s="19" t="s">
        <v>14</v>
      </c>
      <c r="L252" s="83">
        <v>147.12</v>
      </c>
      <c r="M252" s="19" t="s">
        <v>5191</v>
      </c>
      <c r="N252" s="11" t="s">
        <v>5133</v>
      </c>
      <c r="O252" s="49"/>
    </row>
    <row r="253" spans="1:15" ht="12.95" customHeight="1">
      <c r="A253" s="87">
        <v>79</v>
      </c>
      <c r="B253" s="19" t="s">
        <v>5193</v>
      </c>
      <c r="C253" s="19" t="s">
        <v>5192</v>
      </c>
      <c r="D253" s="19" t="s">
        <v>5194</v>
      </c>
      <c r="E253" s="86"/>
      <c r="F253" s="19"/>
      <c r="G253" s="19"/>
      <c r="H253" s="19" t="s">
        <v>11</v>
      </c>
      <c r="I253" s="19" t="s">
        <v>2244</v>
      </c>
      <c r="J253" s="19" t="s">
        <v>144</v>
      </c>
      <c r="K253" s="19" t="s">
        <v>14</v>
      </c>
      <c r="L253" s="83">
        <v>408.48</v>
      </c>
      <c r="M253" s="19" t="s">
        <v>5193</v>
      </c>
      <c r="N253" s="19" t="s">
        <v>5194</v>
      </c>
      <c r="O253" s="49" t="s">
        <v>5010</v>
      </c>
    </row>
    <row r="254" spans="1:15" ht="12.95" customHeight="1">
      <c r="A254" s="87">
        <v>80</v>
      </c>
      <c r="B254" s="19" t="s">
        <v>5196</v>
      </c>
      <c r="C254" s="19" t="s">
        <v>5195</v>
      </c>
      <c r="D254" s="11" t="s">
        <v>5133</v>
      </c>
      <c r="E254" s="86"/>
      <c r="F254" s="19"/>
      <c r="G254" s="19"/>
      <c r="H254" s="19" t="s">
        <v>11</v>
      </c>
      <c r="I254" s="19" t="s">
        <v>80</v>
      </c>
      <c r="J254" s="19" t="s">
        <v>81</v>
      </c>
      <c r="K254" s="19" t="s">
        <v>14</v>
      </c>
      <c r="L254" s="83">
        <v>186.25</v>
      </c>
      <c r="M254" s="19" t="s">
        <v>5196</v>
      </c>
      <c r="N254" s="11" t="s">
        <v>5133</v>
      </c>
      <c r="O254" s="49"/>
    </row>
    <row r="255" spans="1:15" ht="12.95" customHeight="1">
      <c r="A255" s="87">
        <v>81</v>
      </c>
      <c r="B255" s="21" t="s">
        <v>3836</v>
      </c>
      <c r="C255" s="21" t="s">
        <v>5197</v>
      </c>
      <c r="D255" s="21" t="s">
        <v>5011</v>
      </c>
      <c r="E255" s="86"/>
      <c r="F255" s="21"/>
      <c r="G255" s="21"/>
      <c r="H255" s="21" t="s">
        <v>11</v>
      </c>
      <c r="I255" s="21" t="s">
        <v>71</v>
      </c>
      <c r="J255" s="21" t="s">
        <v>38</v>
      </c>
      <c r="K255" s="21" t="s">
        <v>14</v>
      </c>
      <c r="L255" s="94">
        <v>1428.42</v>
      </c>
      <c r="M255" s="21" t="s">
        <v>3836</v>
      </c>
      <c r="N255" s="21" t="s">
        <v>5011</v>
      </c>
      <c r="O255" s="48"/>
    </row>
    <row r="256" spans="1:15" ht="12.95" customHeight="1">
      <c r="A256" s="87">
        <v>82</v>
      </c>
      <c r="B256" s="21" t="s">
        <v>5199</v>
      </c>
      <c r="C256" s="21" t="s">
        <v>5198</v>
      </c>
      <c r="D256" s="21" t="s">
        <v>5013</v>
      </c>
      <c r="E256" s="86"/>
      <c r="F256" s="21"/>
      <c r="G256" s="21"/>
      <c r="H256" s="21" t="s">
        <v>11</v>
      </c>
      <c r="I256" s="21" t="s">
        <v>68</v>
      </c>
      <c r="J256" s="21" t="s">
        <v>38</v>
      </c>
      <c r="K256" s="21" t="s">
        <v>14</v>
      </c>
      <c r="L256" s="94">
        <v>2481.7800000000002</v>
      </c>
      <c r="M256" s="21" t="s">
        <v>5199</v>
      </c>
      <c r="N256" s="21" t="s">
        <v>5013</v>
      </c>
      <c r="O256" s="48"/>
    </row>
    <row r="257" spans="1:15" ht="12.95" hidden="1" customHeight="1">
      <c r="A257" s="11">
        <v>83</v>
      </c>
      <c r="B257" s="7" t="s">
        <v>5201</v>
      </c>
      <c r="C257" s="7" t="s">
        <v>5200</v>
      </c>
      <c r="D257" s="7"/>
      <c r="E257" s="86"/>
      <c r="F257" s="7"/>
      <c r="G257" s="7"/>
      <c r="H257" s="7" t="s">
        <v>11</v>
      </c>
      <c r="I257" s="7" t="s">
        <v>274</v>
      </c>
      <c r="J257" s="7" t="s">
        <v>38</v>
      </c>
      <c r="K257" s="7" t="s">
        <v>14</v>
      </c>
      <c r="L257" s="7">
        <v>1240.8900000000001</v>
      </c>
      <c r="M257" s="7" t="s">
        <v>5201</v>
      </c>
      <c r="N257" s="7"/>
      <c r="O257" s="7"/>
    </row>
    <row r="258" spans="1:15" ht="12.95" customHeight="1">
      <c r="A258" s="87">
        <v>84</v>
      </c>
      <c r="B258" s="19" t="s">
        <v>2196</v>
      </c>
      <c r="C258" s="19" t="s">
        <v>5202</v>
      </c>
      <c r="D258" s="19" t="s">
        <v>5006</v>
      </c>
      <c r="E258" s="86"/>
      <c r="F258" s="19"/>
      <c r="G258" s="19"/>
      <c r="H258" s="19" t="s">
        <v>11</v>
      </c>
      <c r="I258" s="19" t="s">
        <v>95</v>
      </c>
      <c r="J258" s="19" t="s">
        <v>38</v>
      </c>
      <c r="K258" s="19" t="s">
        <v>14</v>
      </c>
      <c r="L258" s="83">
        <v>3025.06</v>
      </c>
      <c r="M258" s="19" t="s">
        <v>2196</v>
      </c>
      <c r="N258" s="19" t="s">
        <v>5006</v>
      </c>
      <c r="O258" s="49"/>
    </row>
    <row r="259" spans="1:15" ht="12.95" customHeight="1">
      <c r="A259" s="87">
        <v>85</v>
      </c>
      <c r="B259" s="19" t="s">
        <v>1949</v>
      </c>
      <c r="C259" s="19" t="s">
        <v>5203</v>
      </c>
      <c r="D259" s="19" t="s">
        <v>5204</v>
      </c>
      <c r="E259" s="86"/>
      <c r="F259" s="19"/>
      <c r="G259" s="19"/>
      <c r="H259" s="19" t="s">
        <v>11</v>
      </c>
      <c r="I259" s="19" t="s">
        <v>95</v>
      </c>
      <c r="J259" s="19" t="s">
        <v>38</v>
      </c>
      <c r="K259" s="19" t="s">
        <v>14</v>
      </c>
      <c r="L259" s="83">
        <v>3448.7</v>
      </c>
      <c r="M259" s="19" t="s">
        <v>1949</v>
      </c>
      <c r="N259" s="19" t="s">
        <v>5204</v>
      </c>
      <c r="O259" s="49"/>
    </row>
    <row r="260" spans="1:15" ht="12.95" customHeight="1">
      <c r="A260" s="87">
        <v>86</v>
      </c>
      <c r="B260" s="19" t="s">
        <v>4639</v>
      </c>
      <c r="C260" s="19" t="s">
        <v>5205</v>
      </c>
      <c r="D260" s="19" t="s">
        <v>5206</v>
      </c>
      <c r="E260" s="86"/>
      <c r="F260" s="19"/>
      <c r="G260" s="19"/>
      <c r="H260" s="19" t="s">
        <v>11</v>
      </c>
      <c r="I260" s="19" t="s">
        <v>95</v>
      </c>
      <c r="J260" s="19" t="s">
        <v>38</v>
      </c>
      <c r="K260" s="19" t="s">
        <v>14</v>
      </c>
      <c r="L260" s="83">
        <v>2947.28</v>
      </c>
      <c r="M260" s="19" t="s">
        <v>4639</v>
      </c>
      <c r="N260" s="19" t="s">
        <v>5206</v>
      </c>
      <c r="O260" s="49"/>
    </row>
    <row r="261" spans="1:15" ht="12.95" customHeight="1">
      <c r="A261" s="87">
        <v>87</v>
      </c>
      <c r="B261" s="19" t="s">
        <v>4219</v>
      </c>
      <c r="C261" s="19" t="s">
        <v>5207</v>
      </c>
      <c r="D261" s="19" t="s">
        <v>5012</v>
      </c>
      <c r="E261" s="86"/>
      <c r="F261" s="19"/>
      <c r="G261" s="19"/>
      <c r="H261" s="19" t="s">
        <v>11</v>
      </c>
      <c r="I261" s="19" t="s">
        <v>95</v>
      </c>
      <c r="J261" s="19" t="s">
        <v>38</v>
      </c>
      <c r="K261" s="19" t="s">
        <v>14</v>
      </c>
      <c r="L261" s="83">
        <v>2947.28</v>
      </c>
      <c r="M261" s="19" t="s">
        <v>4219</v>
      </c>
      <c r="N261" s="19" t="s">
        <v>5012</v>
      </c>
      <c r="O261" s="49"/>
    </row>
    <row r="262" spans="1:15" ht="12.95" customHeight="1">
      <c r="A262" s="87">
        <v>88</v>
      </c>
      <c r="B262" s="19" t="s">
        <v>4022</v>
      </c>
      <c r="C262" s="19" t="s">
        <v>5208</v>
      </c>
      <c r="D262" s="19" t="s">
        <v>5209</v>
      </c>
      <c r="E262" s="86"/>
      <c r="F262" s="19"/>
      <c r="G262" s="19"/>
      <c r="H262" s="19" t="s">
        <v>11</v>
      </c>
      <c r="I262" s="19" t="s">
        <v>95</v>
      </c>
      <c r="J262" s="19" t="s">
        <v>38</v>
      </c>
      <c r="K262" s="19" t="s">
        <v>14</v>
      </c>
      <c r="L262" s="83">
        <v>2947.28</v>
      </c>
      <c r="M262" s="19" t="s">
        <v>4022</v>
      </c>
      <c r="N262" s="19" t="s">
        <v>5209</v>
      </c>
      <c r="O262" s="49"/>
    </row>
    <row r="263" spans="1:15" ht="12.95" customHeight="1">
      <c r="A263" s="87">
        <v>89</v>
      </c>
      <c r="B263" s="19" t="s">
        <v>3582</v>
      </c>
      <c r="C263" s="19" t="s">
        <v>5210</v>
      </c>
      <c r="D263" s="19" t="s">
        <v>5211</v>
      </c>
      <c r="E263" s="86"/>
      <c r="F263" s="19"/>
      <c r="G263" s="19"/>
      <c r="H263" s="19" t="s">
        <v>11</v>
      </c>
      <c r="I263" s="19" t="s">
        <v>95</v>
      </c>
      <c r="J263" s="19" t="s">
        <v>38</v>
      </c>
      <c r="K263" s="19" t="s">
        <v>14</v>
      </c>
      <c r="L263" s="83">
        <v>2947.28</v>
      </c>
      <c r="M263" s="19" t="s">
        <v>3582</v>
      </c>
      <c r="N263" s="19" t="s">
        <v>5211</v>
      </c>
      <c r="O263" s="49"/>
    </row>
    <row r="264" spans="1:15" ht="12.95" customHeight="1">
      <c r="A264" s="87">
        <v>90</v>
      </c>
      <c r="B264" s="19" t="s">
        <v>5213</v>
      </c>
      <c r="C264" s="19" t="s">
        <v>5212</v>
      </c>
      <c r="D264" s="19" t="s">
        <v>5011</v>
      </c>
      <c r="E264" s="86"/>
      <c r="F264" s="19"/>
      <c r="G264" s="19"/>
      <c r="H264" s="19" t="s">
        <v>11</v>
      </c>
      <c r="I264" s="19" t="s">
        <v>232</v>
      </c>
      <c r="J264" s="19" t="s">
        <v>233</v>
      </c>
      <c r="K264" s="19" t="s">
        <v>14</v>
      </c>
      <c r="L264" s="83">
        <v>265.44</v>
      </c>
      <c r="M264" s="19" t="s">
        <v>5213</v>
      </c>
      <c r="N264" s="19" t="s">
        <v>5011</v>
      </c>
      <c r="O264" s="49"/>
    </row>
    <row r="265" spans="1:15" ht="12.95" customHeight="1">
      <c r="A265" s="87">
        <v>91</v>
      </c>
      <c r="B265" s="50" t="s">
        <v>4528</v>
      </c>
      <c r="C265" s="50" t="s">
        <v>5214</v>
      </c>
      <c r="D265" s="11" t="s">
        <v>2377</v>
      </c>
      <c r="E265" s="86"/>
      <c r="F265" s="50"/>
      <c r="G265" s="50"/>
      <c r="H265" s="50" t="s">
        <v>11</v>
      </c>
      <c r="I265" s="50" t="s">
        <v>12</v>
      </c>
      <c r="J265" s="50" t="s">
        <v>13</v>
      </c>
      <c r="K265" s="50" t="s">
        <v>14</v>
      </c>
      <c r="L265" s="96">
        <v>453.46</v>
      </c>
      <c r="M265" s="50" t="s">
        <v>4528</v>
      </c>
      <c r="N265" s="11" t="s">
        <v>2377</v>
      </c>
      <c r="O265" s="50"/>
    </row>
    <row r="266" spans="1:15" ht="12.95" customHeight="1">
      <c r="A266" s="87">
        <v>92</v>
      </c>
      <c r="B266" s="50" t="s">
        <v>5216</v>
      </c>
      <c r="C266" s="50" t="s">
        <v>5215</v>
      </c>
      <c r="D266" s="11" t="s">
        <v>5133</v>
      </c>
      <c r="E266" s="86"/>
      <c r="F266" s="50"/>
      <c r="G266" s="50"/>
      <c r="H266" s="50" t="s">
        <v>11</v>
      </c>
      <c r="I266" s="50" t="s">
        <v>139</v>
      </c>
      <c r="J266" s="50" t="s">
        <v>140</v>
      </c>
      <c r="K266" s="50" t="s">
        <v>14</v>
      </c>
      <c r="L266" s="96">
        <v>147.12</v>
      </c>
      <c r="M266" s="50" t="s">
        <v>5216</v>
      </c>
      <c r="N266" s="11" t="s">
        <v>5133</v>
      </c>
      <c r="O266" s="50"/>
    </row>
    <row r="267" spans="1:15" ht="12.95" customHeight="1">
      <c r="A267" s="87">
        <v>93</v>
      </c>
      <c r="B267" s="50" t="s">
        <v>1163</v>
      </c>
      <c r="C267" s="50" t="s">
        <v>5217</v>
      </c>
      <c r="D267" s="50" t="s">
        <v>5218</v>
      </c>
      <c r="E267" s="86"/>
      <c r="F267" s="50"/>
      <c r="G267" s="50"/>
      <c r="H267" s="50" t="s">
        <v>11</v>
      </c>
      <c r="I267" s="50" t="s">
        <v>1167</v>
      </c>
      <c r="J267" s="50" t="s">
        <v>1166</v>
      </c>
      <c r="K267" s="50" t="s">
        <v>14</v>
      </c>
      <c r="L267" s="96">
        <v>222.32</v>
      </c>
      <c r="M267" s="50" t="s">
        <v>1163</v>
      </c>
      <c r="N267" s="50" t="s">
        <v>5218</v>
      </c>
      <c r="O267" s="50"/>
    </row>
    <row r="268" spans="1:15" ht="12.95" hidden="1" customHeight="1">
      <c r="A268" s="11">
        <v>94</v>
      </c>
      <c r="B268" s="50" t="s">
        <v>2066</v>
      </c>
      <c r="C268" s="50" t="s">
        <v>5219</v>
      </c>
      <c r="D268" s="50"/>
      <c r="E268" s="86"/>
      <c r="F268" s="50"/>
      <c r="G268" s="50"/>
      <c r="H268" s="50" t="s">
        <v>11</v>
      </c>
      <c r="I268" s="50" t="s">
        <v>400</v>
      </c>
      <c r="J268" s="50" t="s">
        <v>233</v>
      </c>
      <c r="K268" s="50" t="s">
        <v>14</v>
      </c>
      <c r="L268" s="51">
        <v>397.31</v>
      </c>
      <c r="M268" s="50" t="s">
        <v>2066</v>
      </c>
      <c r="N268" s="50"/>
      <c r="O268" s="50"/>
    </row>
    <row r="269" spans="1:15" ht="12.95" customHeight="1">
      <c r="A269" s="87">
        <v>95</v>
      </c>
      <c r="B269" s="19" t="s">
        <v>4854</v>
      </c>
      <c r="C269" s="19" t="s">
        <v>5220</v>
      </c>
      <c r="D269" s="19" t="s">
        <v>5011</v>
      </c>
      <c r="E269" s="86"/>
      <c r="F269" s="19"/>
      <c r="G269" s="19"/>
      <c r="H269" s="19" t="s">
        <v>11</v>
      </c>
      <c r="I269" s="19" t="s">
        <v>95</v>
      </c>
      <c r="J269" s="19" t="s">
        <v>38</v>
      </c>
      <c r="K269" s="19" t="s">
        <v>14</v>
      </c>
      <c r="L269" s="83">
        <v>2947.28</v>
      </c>
      <c r="M269" s="19" t="s">
        <v>4854</v>
      </c>
      <c r="N269" s="19" t="s">
        <v>5011</v>
      </c>
      <c r="O269" s="49"/>
    </row>
    <row r="270" spans="1:15" ht="12.95" customHeight="1">
      <c r="A270" s="87">
        <v>96</v>
      </c>
      <c r="B270" s="8" t="s">
        <v>2458</v>
      </c>
      <c r="C270" s="8" t="s">
        <v>5221</v>
      </c>
      <c r="D270" s="8" t="s">
        <v>5222</v>
      </c>
      <c r="E270" s="86"/>
      <c r="F270" s="8"/>
      <c r="G270" s="8"/>
      <c r="H270" s="45" t="s">
        <v>11</v>
      </c>
      <c r="I270" s="45" t="s">
        <v>182</v>
      </c>
      <c r="J270" s="8" t="s">
        <v>183</v>
      </c>
      <c r="K270" s="45" t="s">
        <v>84</v>
      </c>
      <c r="L270" s="95">
        <v>99.65</v>
      </c>
      <c r="M270" s="8" t="s">
        <v>2458</v>
      </c>
      <c r="N270" s="8" t="s">
        <v>5222</v>
      </c>
      <c r="O270" s="46"/>
    </row>
    <row r="271" spans="1:15" ht="12.95" customHeight="1">
      <c r="A271" s="87">
        <v>97</v>
      </c>
      <c r="B271" s="8" t="s">
        <v>2853</v>
      </c>
      <c r="C271" s="8" t="s">
        <v>5223</v>
      </c>
      <c r="D271" s="11" t="s">
        <v>2377</v>
      </c>
      <c r="E271" s="86"/>
      <c r="F271" s="8"/>
      <c r="G271" s="8"/>
      <c r="H271" s="45" t="s">
        <v>11</v>
      </c>
      <c r="I271" s="45" t="s">
        <v>12</v>
      </c>
      <c r="J271" s="8" t="s">
        <v>13</v>
      </c>
      <c r="K271" s="45" t="s">
        <v>14</v>
      </c>
      <c r="L271" s="95">
        <v>465.5</v>
      </c>
      <c r="M271" s="8" t="s">
        <v>2853</v>
      </c>
      <c r="N271" s="11" t="s">
        <v>2377</v>
      </c>
      <c r="O271" s="46"/>
    </row>
    <row r="272" spans="1:15" ht="12.95" customHeight="1">
      <c r="A272" s="87">
        <v>98</v>
      </c>
      <c r="B272" s="8" t="s">
        <v>2920</v>
      </c>
      <c r="C272" s="8" t="s">
        <v>5224</v>
      </c>
      <c r="D272" s="11" t="s">
        <v>5133</v>
      </c>
      <c r="E272" s="86"/>
      <c r="F272" s="8"/>
      <c r="G272" s="8"/>
      <c r="H272" s="45" t="s">
        <v>11</v>
      </c>
      <c r="I272" s="45" t="s">
        <v>139</v>
      </c>
      <c r="J272" s="8" t="s">
        <v>140</v>
      </c>
      <c r="K272" s="45" t="s">
        <v>14</v>
      </c>
      <c r="L272" s="95">
        <v>151.03</v>
      </c>
      <c r="M272" s="8" t="s">
        <v>2920</v>
      </c>
      <c r="N272" s="11" t="s">
        <v>5133</v>
      </c>
      <c r="O272" s="46"/>
    </row>
    <row r="273" spans="1:15" ht="12.95" customHeight="1">
      <c r="A273" s="87">
        <v>99</v>
      </c>
      <c r="B273" s="8" t="s">
        <v>2458</v>
      </c>
      <c r="C273" s="8" t="s">
        <v>5225</v>
      </c>
      <c r="D273" s="8" t="s">
        <v>5011</v>
      </c>
      <c r="E273" s="86"/>
      <c r="F273" s="8"/>
      <c r="G273" s="8"/>
      <c r="H273" s="45" t="s">
        <v>11</v>
      </c>
      <c r="I273" s="45" t="s">
        <v>232</v>
      </c>
      <c r="J273" s="8" t="s">
        <v>233</v>
      </c>
      <c r="K273" s="45" t="s">
        <v>14</v>
      </c>
      <c r="L273" s="95">
        <v>272.49</v>
      </c>
      <c r="M273" s="8" t="s">
        <v>2458</v>
      </c>
      <c r="N273" s="8" t="s">
        <v>5011</v>
      </c>
      <c r="O273" s="46"/>
    </row>
    <row r="274" spans="1:15" ht="12.95" customHeight="1">
      <c r="A274" s="87">
        <v>100</v>
      </c>
      <c r="B274" s="8" t="s">
        <v>5227</v>
      </c>
      <c r="C274" s="8" t="s">
        <v>5226</v>
      </c>
      <c r="D274" s="8" t="s">
        <v>5228</v>
      </c>
      <c r="E274" s="86"/>
      <c r="F274" s="8"/>
      <c r="G274" s="8"/>
      <c r="H274" s="45" t="s">
        <v>11</v>
      </c>
      <c r="I274" s="45" t="s">
        <v>232</v>
      </c>
      <c r="J274" s="8" t="s">
        <v>233</v>
      </c>
      <c r="K274" s="45" t="s">
        <v>14</v>
      </c>
      <c r="L274" s="95">
        <v>265.44</v>
      </c>
      <c r="M274" s="8" t="s">
        <v>5227</v>
      </c>
      <c r="N274" s="8" t="s">
        <v>5228</v>
      </c>
      <c r="O274" s="46"/>
    </row>
    <row r="275" spans="1:15" ht="12.95" customHeight="1">
      <c r="A275" s="87">
        <v>101</v>
      </c>
      <c r="B275" s="8" t="s">
        <v>5230</v>
      </c>
      <c r="C275" s="8" t="s">
        <v>5229</v>
      </c>
      <c r="D275" s="11" t="s">
        <v>5133</v>
      </c>
      <c r="E275" s="86"/>
      <c r="F275" s="8"/>
      <c r="G275" s="8"/>
      <c r="H275" s="45" t="s">
        <v>11</v>
      </c>
      <c r="I275" s="45" t="s">
        <v>80</v>
      </c>
      <c r="J275" s="8" t="s">
        <v>81</v>
      </c>
      <c r="K275" s="45" t="s">
        <v>14</v>
      </c>
      <c r="L275" s="95">
        <v>453.46</v>
      </c>
      <c r="M275" s="8" t="s">
        <v>5230</v>
      </c>
      <c r="N275" s="11" t="s">
        <v>5133</v>
      </c>
      <c r="O275" s="46"/>
    </row>
    <row r="276" spans="1:15" ht="12.95" customHeight="1">
      <c r="A276" s="87">
        <v>102</v>
      </c>
      <c r="B276" s="8" t="s">
        <v>1750</v>
      </c>
      <c r="C276" s="8" t="s">
        <v>5231</v>
      </c>
      <c r="D276" s="19" t="s">
        <v>5179</v>
      </c>
      <c r="E276" s="86"/>
      <c r="F276" s="8"/>
      <c r="G276" s="8"/>
      <c r="H276" s="45" t="s">
        <v>11</v>
      </c>
      <c r="I276" s="45" t="s">
        <v>41</v>
      </c>
      <c r="J276" s="8" t="s">
        <v>42</v>
      </c>
      <c r="K276" s="45" t="s">
        <v>14</v>
      </c>
      <c r="L276" s="95">
        <v>82.24</v>
      </c>
      <c r="M276" s="8" t="s">
        <v>1750</v>
      </c>
      <c r="N276" s="19" t="s">
        <v>5179</v>
      </c>
      <c r="O276" s="46"/>
    </row>
    <row r="277" spans="1:15" ht="12.95" customHeight="1">
      <c r="A277" s="87">
        <v>103</v>
      </c>
      <c r="B277" s="19" t="s">
        <v>5233</v>
      </c>
      <c r="C277" s="19" t="s">
        <v>5232</v>
      </c>
      <c r="D277" s="19" t="s">
        <v>5011</v>
      </c>
      <c r="E277" s="86"/>
      <c r="F277" s="19"/>
      <c r="G277" s="19"/>
      <c r="H277" s="19" t="s">
        <v>11</v>
      </c>
      <c r="I277" s="19" t="s">
        <v>95</v>
      </c>
      <c r="J277" s="19" t="s">
        <v>38</v>
      </c>
      <c r="K277" s="19" t="s">
        <v>14</v>
      </c>
      <c r="L277" s="83">
        <v>2947.28</v>
      </c>
      <c r="M277" s="19" t="s">
        <v>5233</v>
      </c>
      <c r="N277" s="19" t="s">
        <v>5011</v>
      </c>
      <c r="O277" s="49"/>
    </row>
    <row r="278" spans="1:15" ht="12.95" customHeight="1">
      <c r="A278" s="87">
        <v>104</v>
      </c>
      <c r="B278" s="11" t="s">
        <v>5235</v>
      </c>
      <c r="C278" s="11" t="s">
        <v>5234</v>
      </c>
      <c r="D278" s="11" t="s">
        <v>3154</v>
      </c>
      <c r="E278" s="86"/>
      <c r="F278" s="11"/>
      <c r="G278" s="11"/>
      <c r="H278" s="11" t="s">
        <v>11</v>
      </c>
      <c r="I278" s="11" t="s">
        <v>100</v>
      </c>
      <c r="J278" s="11" t="s">
        <v>38</v>
      </c>
      <c r="K278" s="11" t="s">
        <v>14</v>
      </c>
      <c r="L278" s="87">
        <v>3158.75</v>
      </c>
      <c r="M278" s="11" t="s">
        <v>5235</v>
      </c>
      <c r="N278" s="11" t="s">
        <v>3154</v>
      </c>
      <c r="O278" s="11"/>
    </row>
    <row r="279" spans="1:15" ht="12.95" customHeight="1">
      <c r="A279" s="87">
        <v>105</v>
      </c>
      <c r="B279" s="11" t="s">
        <v>5237</v>
      </c>
      <c r="C279" s="11" t="s">
        <v>5236</v>
      </c>
      <c r="D279" s="11" t="s">
        <v>5238</v>
      </c>
      <c r="E279" s="86"/>
      <c r="F279" s="11"/>
      <c r="G279" s="11"/>
      <c r="H279" s="11" t="s">
        <v>11</v>
      </c>
      <c r="I279" s="11" t="s">
        <v>100</v>
      </c>
      <c r="J279" s="11" t="s">
        <v>38</v>
      </c>
      <c r="K279" s="11" t="s">
        <v>84</v>
      </c>
      <c r="L279" s="87">
        <v>3158.75</v>
      </c>
      <c r="M279" s="11" t="s">
        <v>5237</v>
      </c>
      <c r="N279" s="11" t="s">
        <v>5238</v>
      </c>
      <c r="O279" s="11"/>
    </row>
    <row r="280" spans="1:15" ht="12.95" customHeight="1">
      <c r="A280" s="87">
        <v>106</v>
      </c>
      <c r="B280" s="11" t="s">
        <v>5240</v>
      </c>
      <c r="C280" s="11" t="s">
        <v>5239</v>
      </c>
      <c r="D280" s="11" t="s">
        <v>5241</v>
      </c>
      <c r="E280" s="86"/>
      <c r="F280" s="11"/>
      <c r="G280" s="11"/>
      <c r="H280" s="11" t="s">
        <v>11</v>
      </c>
      <c r="I280" s="11" t="s">
        <v>37</v>
      </c>
      <c r="J280" s="11" t="s">
        <v>38</v>
      </c>
      <c r="K280" s="11" t="s">
        <v>14</v>
      </c>
      <c r="L280" s="87">
        <v>2507</v>
      </c>
      <c r="M280" s="11" t="s">
        <v>5240</v>
      </c>
      <c r="N280" s="11" t="s">
        <v>5241</v>
      </c>
      <c r="O280" s="11"/>
    </row>
    <row r="281" spans="1:15" ht="12.95" hidden="1" customHeight="1">
      <c r="A281" s="11">
        <v>107</v>
      </c>
      <c r="B281" s="11" t="s">
        <v>5243</v>
      </c>
      <c r="C281" s="11" t="s">
        <v>5242</v>
      </c>
      <c r="D281" s="11"/>
      <c r="E281" s="86"/>
      <c r="F281" s="11"/>
      <c r="G281" s="11"/>
      <c r="H281" s="11" t="s">
        <v>11</v>
      </c>
      <c r="I281" s="11" t="s">
        <v>95</v>
      </c>
      <c r="J281" s="11" t="s">
        <v>38</v>
      </c>
      <c r="K281" s="11" t="s">
        <v>14</v>
      </c>
      <c r="L281" s="11">
        <v>2947.28</v>
      </c>
      <c r="M281" s="11" t="s">
        <v>5243</v>
      </c>
      <c r="N281" s="11"/>
      <c r="O281" s="11"/>
    </row>
    <row r="282" spans="1:15" ht="12.95" customHeight="1">
      <c r="A282" s="87">
        <v>108</v>
      </c>
      <c r="B282" s="11" t="s">
        <v>5245</v>
      </c>
      <c r="C282" s="11" t="s">
        <v>5244</v>
      </c>
      <c r="D282" s="11" t="s">
        <v>5143</v>
      </c>
      <c r="E282" s="86"/>
      <c r="F282" s="11"/>
      <c r="G282" s="11"/>
      <c r="H282" s="11" t="s">
        <v>11</v>
      </c>
      <c r="I282" s="11" t="s">
        <v>100</v>
      </c>
      <c r="J282" s="11" t="s">
        <v>38</v>
      </c>
      <c r="K282" s="11" t="s">
        <v>14</v>
      </c>
      <c r="L282" s="87">
        <v>2507</v>
      </c>
      <c r="M282" s="11" t="s">
        <v>5245</v>
      </c>
      <c r="N282" s="11" t="s">
        <v>5143</v>
      </c>
      <c r="O282" s="11"/>
    </row>
    <row r="283" spans="1:15" ht="12.95" customHeight="1">
      <c r="A283" s="87">
        <v>109</v>
      </c>
      <c r="B283" s="11" t="s">
        <v>5247</v>
      </c>
      <c r="C283" s="11" t="s">
        <v>5246</v>
      </c>
      <c r="D283" s="11" t="s">
        <v>5143</v>
      </c>
      <c r="E283" s="86"/>
      <c r="F283" s="11"/>
      <c r="G283" s="11"/>
      <c r="H283" s="11" t="s">
        <v>11</v>
      </c>
      <c r="I283" s="11" t="s">
        <v>95</v>
      </c>
      <c r="J283" s="11" t="s">
        <v>38</v>
      </c>
      <c r="K283" s="11" t="s">
        <v>14</v>
      </c>
      <c r="L283" s="87">
        <v>2947.28</v>
      </c>
      <c r="M283" s="11" t="s">
        <v>5247</v>
      </c>
      <c r="N283" s="11" t="s">
        <v>5143</v>
      </c>
      <c r="O283" s="11" t="s">
        <v>5248</v>
      </c>
    </row>
    <row r="284" spans="1:15" ht="12.95" customHeight="1">
      <c r="A284" s="87">
        <v>110</v>
      </c>
      <c r="B284" s="11" t="s">
        <v>2360</v>
      </c>
      <c r="C284" s="11" t="s">
        <v>5249</v>
      </c>
      <c r="D284" s="11" t="s">
        <v>2377</v>
      </c>
      <c r="E284" s="86"/>
      <c r="F284" s="11"/>
      <c r="G284" s="11"/>
      <c r="H284" s="11" t="s">
        <v>11</v>
      </c>
      <c r="I284" s="11" t="s">
        <v>68</v>
      </c>
      <c r="J284" s="11" t="s">
        <v>38</v>
      </c>
      <c r="K284" s="11" t="s">
        <v>14</v>
      </c>
      <c r="L284" s="87">
        <v>3445.1</v>
      </c>
      <c r="M284" s="11" t="s">
        <v>2360</v>
      </c>
      <c r="N284" s="11" t="s">
        <v>2377</v>
      </c>
      <c r="O284" s="11"/>
    </row>
    <row r="285" spans="1:15" ht="12.95" customHeight="1">
      <c r="A285" s="87">
        <v>111</v>
      </c>
      <c r="B285" s="11" t="s">
        <v>1957</v>
      </c>
      <c r="C285" s="11" t="s">
        <v>5250</v>
      </c>
      <c r="D285" s="11" t="s">
        <v>5065</v>
      </c>
      <c r="E285" s="86"/>
      <c r="F285" s="11"/>
      <c r="G285" s="11"/>
      <c r="H285" s="11" t="s">
        <v>11</v>
      </c>
      <c r="I285" s="11" t="s">
        <v>68</v>
      </c>
      <c r="J285" s="11" t="s">
        <v>38</v>
      </c>
      <c r="K285" s="11" t="s">
        <v>14</v>
      </c>
      <c r="L285" s="87">
        <v>3445.1</v>
      </c>
      <c r="M285" s="11" t="s">
        <v>1957</v>
      </c>
      <c r="N285" s="11" t="s">
        <v>5065</v>
      </c>
      <c r="O285" s="11"/>
    </row>
    <row r="286" spans="1:15" ht="12.95" customHeight="1">
      <c r="A286" s="87">
        <v>112</v>
      </c>
      <c r="B286" s="11" t="s">
        <v>2171</v>
      </c>
      <c r="C286" s="11" t="s">
        <v>5251</v>
      </c>
      <c r="D286" s="11" t="s">
        <v>4806</v>
      </c>
      <c r="E286" s="86"/>
      <c r="F286" s="11"/>
      <c r="G286" s="11"/>
      <c r="H286" s="11" t="s">
        <v>11</v>
      </c>
      <c r="I286" s="11" t="s">
        <v>33</v>
      </c>
      <c r="J286" s="11" t="s">
        <v>34</v>
      </c>
      <c r="K286" s="11" t="s">
        <v>14</v>
      </c>
      <c r="L286" s="87">
        <v>74.319999999999993</v>
      </c>
      <c r="M286" s="11" t="s">
        <v>2171</v>
      </c>
      <c r="N286" s="11" t="s">
        <v>4806</v>
      </c>
      <c r="O286" s="52"/>
    </row>
    <row r="287" spans="1:15" ht="12.95" hidden="1" customHeight="1">
      <c r="A287" s="11">
        <v>113</v>
      </c>
      <c r="B287" s="11" t="s">
        <v>2706</v>
      </c>
      <c r="C287" s="11" t="s">
        <v>5252</v>
      </c>
      <c r="D287" s="11"/>
      <c r="E287" s="86"/>
      <c r="F287" s="11"/>
      <c r="G287" s="11"/>
      <c r="H287" s="11" t="s">
        <v>11</v>
      </c>
      <c r="I287" s="11" t="s">
        <v>410</v>
      </c>
      <c r="J287" s="11" t="s">
        <v>411</v>
      </c>
      <c r="K287" s="11" t="s">
        <v>14</v>
      </c>
      <c r="L287" s="11">
        <v>369.22</v>
      </c>
      <c r="M287" s="11" t="s">
        <v>2706</v>
      </c>
      <c r="N287" s="11"/>
      <c r="O287" s="52"/>
    </row>
    <row r="288" spans="1:15" ht="12.95" customHeight="1">
      <c r="A288" s="87">
        <v>114</v>
      </c>
      <c r="B288" s="11" t="s">
        <v>2925</v>
      </c>
      <c r="C288" s="11" t="s">
        <v>5253</v>
      </c>
      <c r="D288" s="11" t="s">
        <v>5005</v>
      </c>
      <c r="E288" s="86"/>
      <c r="F288" s="11"/>
      <c r="G288" s="11"/>
      <c r="H288" s="11" t="s">
        <v>11</v>
      </c>
      <c r="I288" s="11" t="s">
        <v>410</v>
      </c>
      <c r="J288" s="11" t="s">
        <v>411</v>
      </c>
      <c r="K288" s="11" t="s">
        <v>14</v>
      </c>
      <c r="L288" s="87">
        <v>369.22</v>
      </c>
      <c r="M288" s="11" t="s">
        <v>2925</v>
      </c>
      <c r="N288" s="11" t="s">
        <v>5005</v>
      </c>
      <c r="O288" s="52"/>
    </row>
    <row r="289" spans="1:15" ht="12.95" customHeight="1">
      <c r="A289" s="87">
        <v>115</v>
      </c>
      <c r="B289" s="11" t="s">
        <v>2136</v>
      </c>
      <c r="C289" s="11" t="s">
        <v>5254</v>
      </c>
      <c r="D289" s="11" t="s">
        <v>5255</v>
      </c>
      <c r="E289" s="86"/>
      <c r="F289" s="11"/>
      <c r="G289" s="11"/>
      <c r="H289" s="11" t="s">
        <v>11</v>
      </c>
      <c r="I289" s="11" t="s">
        <v>410</v>
      </c>
      <c r="J289" s="11" t="s">
        <v>411</v>
      </c>
      <c r="K289" s="11" t="s">
        <v>84</v>
      </c>
      <c r="L289" s="87">
        <v>369.22</v>
      </c>
      <c r="M289" s="11" t="s">
        <v>2136</v>
      </c>
      <c r="N289" s="11" t="s">
        <v>5255</v>
      </c>
      <c r="O289" s="52"/>
    </row>
    <row r="290" spans="1:15" ht="12.95" customHeight="1">
      <c r="A290" s="87">
        <v>116</v>
      </c>
      <c r="B290" s="11" t="s">
        <v>5257</v>
      </c>
      <c r="C290" s="11" t="s">
        <v>5256</v>
      </c>
      <c r="D290" s="19" t="s">
        <v>5179</v>
      </c>
      <c r="E290" s="86"/>
      <c r="F290" s="11"/>
      <c r="G290" s="11" t="s">
        <v>45</v>
      </c>
      <c r="H290" s="11" t="s">
        <v>11</v>
      </c>
      <c r="I290" s="11" t="s">
        <v>41</v>
      </c>
      <c r="J290" s="11" t="s">
        <v>42</v>
      </c>
      <c r="K290" s="11" t="s">
        <v>14</v>
      </c>
      <c r="L290" s="87">
        <v>80.12</v>
      </c>
      <c r="M290" s="11" t="s">
        <v>5257</v>
      </c>
      <c r="N290" s="19" t="s">
        <v>5179</v>
      </c>
      <c r="O290" s="52"/>
    </row>
    <row r="291" spans="1:15" ht="12.95" customHeight="1">
      <c r="A291" s="87">
        <v>117</v>
      </c>
      <c r="B291" s="11" t="s">
        <v>2720</v>
      </c>
      <c r="C291" s="11" t="s">
        <v>5258</v>
      </c>
      <c r="D291" s="11" t="s">
        <v>2377</v>
      </c>
      <c r="E291" s="86"/>
      <c r="F291" s="11"/>
      <c r="G291" s="11"/>
      <c r="H291" s="11" t="s">
        <v>11</v>
      </c>
      <c r="I291" s="11" t="s">
        <v>12</v>
      </c>
      <c r="J291" s="11" t="s">
        <v>13</v>
      </c>
      <c r="K291" s="11" t="s">
        <v>14</v>
      </c>
      <c r="L291" s="87">
        <v>465.5</v>
      </c>
      <c r="M291" s="11" t="s">
        <v>2720</v>
      </c>
      <c r="N291" s="11" t="s">
        <v>2377</v>
      </c>
      <c r="O291" s="52"/>
    </row>
    <row r="292" spans="1:15" ht="12.95" customHeight="1">
      <c r="A292" s="87">
        <v>118</v>
      </c>
      <c r="B292" s="11" t="s">
        <v>2374</v>
      </c>
      <c r="C292" s="11" t="s">
        <v>5259</v>
      </c>
      <c r="D292" s="11" t="s">
        <v>2377</v>
      </c>
      <c r="E292" s="86"/>
      <c r="F292" s="11"/>
      <c r="G292" s="11"/>
      <c r="H292" s="11" t="s">
        <v>11</v>
      </c>
      <c r="I292" s="11" t="s">
        <v>12</v>
      </c>
      <c r="J292" s="11" t="s">
        <v>13</v>
      </c>
      <c r="K292" s="11" t="s">
        <v>14</v>
      </c>
      <c r="L292" s="87">
        <v>465.5</v>
      </c>
      <c r="M292" s="11" t="s">
        <v>2374</v>
      </c>
      <c r="N292" s="11" t="s">
        <v>2377</v>
      </c>
      <c r="O292" s="52"/>
    </row>
    <row r="293" spans="1:15" ht="12.95" customHeight="1">
      <c r="A293" s="87">
        <v>119</v>
      </c>
      <c r="B293" s="11" t="s">
        <v>2784</v>
      </c>
      <c r="C293" s="11" t="s">
        <v>5260</v>
      </c>
      <c r="D293" s="11" t="s">
        <v>2377</v>
      </c>
      <c r="E293" s="86"/>
      <c r="F293" s="11"/>
      <c r="G293" s="11" t="s">
        <v>45</v>
      </c>
      <c r="H293" s="11" t="s">
        <v>11</v>
      </c>
      <c r="I293" s="11" t="s">
        <v>12</v>
      </c>
      <c r="J293" s="11" t="s">
        <v>13</v>
      </c>
      <c r="K293" s="11" t="s">
        <v>14</v>
      </c>
      <c r="L293" s="87">
        <v>465.5</v>
      </c>
      <c r="M293" s="11" t="s">
        <v>2784</v>
      </c>
      <c r="N293" s="11" t="s">
        <v>2377</v>
      </c>
      <c r="O293" s="52"/>
    </row>
    <row r="294" spans="1:15" ht="12.95" customHeight="1">
      <c r="A294" s="87">
        <v>120</v>
      </c>
      <c r="B294" s="11" t="s">
        <v>1907</v>
      </c>
      <c r="C294" s="11" t="s">
        <v>5261</v>
      </c>
      <c r="D294" s="11" t="s">
        <v>2377</v>
      </c>
      <c r="E294" s="86"/>
      <c r="F294" s="11"/>
      <c r="G294" s="11"/>
      <c r="H294" s="11" t="s">
        <v>11</v>
      </c>
      <c r="I294" s="11" t="s">
        <v>12</v>
      </c>
      <c r="J294" s="11" t="s">
        <v>13</v>
      </c>
      <c r="K294" s="11" t="s">
        <v>14</v>
      </c>
      <c r="L294" s="87">
        <v>465.5</v>
      </c>
      <c r="M294" s="11" t="s">
        <v>1907</v>
      </c>
      <c r="N294" s="11" t="s">
        <v>2377</v>
      </c>
      <c r="O294" s="52"/>
    </row>
    <row r="295" spans="1:15" ht="12.95" customHeight="1">
      <c r="A295" s="87">
        <v>121</v>
      </c>
      <c r="B295" s="11" t="s">
        <v>1104</v>
      </c>
      <c r="C295" s="11" t="s">
        <v>5262</v>
      </c>
      <c r="D295" s="11" t="s">
        <v>2377</v>
      </c>
      <c r="E295" s="86"/>
      <c r="F295" s="11"/>
      <c r="G295" s="11"/>
      <c r="H295" s="11" t="s">
        <v>11</v>
      </c>
      <c r="I295" s="11" t="s">
        <v>12</v>
      </c>
      <c r="J295" s="11" t="s">
        <v>13</v>
      </c>
      <c r="K295" s="11" t="s">
        <v>14</v>
      </c>
      <c r="L295" s="87">
        <v>465.5</v>
      </c>
      <c r="M295" s="11" t="s">
        <v>1104</v>
      </c>
      <c r="N295" s="11" t="s">
        <v>2377</v>
      </c>
      <c r="O295" s="52"/>
    </row>
    <row r="296" spans="1:15" ht="12.95" customHeight="1">
      <c r="A296" s="87">
        <v>122</v>
      </c>
      <c r="B296" s="11" t="s">
        <v>1050</v>
      </c>
      <c r="C296" s="11" t="s">
        <v>5263</v>
      </c>
      <c r="D296" s="11" t="s">
        <v>2377</v>
      </c>
      <c r="E296" s="86"/>
      <c r="F296" s="11"/>
      <c r="G296" s="11"/>
      <c r="H296" s="11" t="s">
        <v>11</v>
      </c>
      <c r="I296" s="11" t="s">
        <v>12</v>
      </c>
      <c r="J296" s="11" t="s">
        <v>13</v>
      </c>
      <c r="K296" s="11" t="s">
        <v>14</v>
      </c>
      <c r="L296" s="87">
        <v>453.46</v>
      </c>
      <c r="M296" s="11" t="s">
        <v>1050</v>
      </c>
      <c r="N296" s="11" t="s">
        <v>2377</v>
      </c>
      <c r="O296" s="52"/>
    </row>
    <row r="297" spans="1:15" ht="12.95" customHeight="1">
      <c r="A297" s="87">
        <v>123</v>
      </c>
      <c r="B297" s="11" t="s">
        <v>1038</v>
      </c>
      <c r="C297" s="11" t="s">
        <v>5264</v>
      </c>
      <c r="D297" s="11" t="s">
        <v>2377</v>
      </c>
      <c r="E297" s="86"/>
      <c r="F297" s="11"/>
      <c r="G297" s="11"/>
      <c r="H297" s="11" t="s">
        <v>11</v>
      </c>
      <c r="I297" s="11" t="s">
        <v>12</v>
      </c>
      <c r="J297" s="11" t="s">
        <v>13</v>
      </c>
      <c r="K297" s="11" t="s">
        <v>14</v>
      </c>
      <c r="L297" s="87">
        <v>453.46</v>
      </c>
      <c r="M297" s="11" t="s">
        <v>1038</v>
      </c>
      <c r="N297" s="11" t="s">
        <v>2377</v>
      </c>
      <c r="O297" s="52"/>
    </row>
    <row r="298" spans="1:15" ht="12.95" customHeight="1">
      <c r="A298" s="87">
        <v>124</v>
      </c>
      <c r="B298" s="11" t="s">
        <v>742</v>
      </c>
      <c r="C298" s="11" t="s">
        <v>5265</v>
      </c>
      <c r="D298" s="11" t="s">
        <v>2377</v>
      </c>
      <c r="E298" s="86"/>
      <c r="F298" s="11"/>
      <c r="G298" s="11"/>
      <c r="H298" s="11" t="s">
        <v>11</v>
      </c>
      <c r="I298" s="11" t="s">
        <v>12</v>
      </c>
      <c r="J298" s="11" t="s">
        <v>13</v>
      </c>
      <c r="K298" s="11" t="s">
        <v>14</v>
      </c>
      <c r="L298" s="87">
        <v>453.46</v>
      </c>
      <c r="M298" s="11" t="s">
        <v>742</v>
      </c>
      <c r="N298" s="11" t="s">
        <v>2377</v>
      </c>
      <c r="O298" s="52"/>
    </row>
    <row r="299" spans="1:15" ht="12.95" customHeight="1">
      <c r="A299" s="87">
        <v>125</v>
      </c>
      <c r="B299" s="11" t="s">
        <v>703</v>
      </c>
      <c r="C299" s="11" t="s">
        <v>5266</v>
      </c>
      <c r="D299" s="11" t="s">
        <v>2377</v>
      </c>
      <c r="E299" s="86"/>
      <c r="F299" s="11"/>
      <c r="G299" s="11"/>
      <c r="H299" s="11" t="s">
        <v>11</v>
      </c>
      <c r="I299" s="11" t="s">
        <v>12</v>
      </c>
      <c r="J299" s="11" t="s">
        <v>13</v>
      </c>
      <c r="K299" s="11" t="s">
        <v>14</v>
      </c>
      <c r="L299" s="87">
        <v>453.46</v>
      </c>
      <c r="M299" s="11" t="s">
        <v>703</v>
      </c>
      <c r="N299" s="11" t="s">
        <v>2377</v>
      </c>
      <c r="O299" s="52"/>
    </row>
    <row r="300" spans="1:15" ht="12.95" customHeight="1">
      <c r="A300" s="87">
        <v>126</v>
      </c>
      <c r="B300" s="11" t="s">
        <v>4899</v>
      </c>
      <c r="C300" s="11" t="s">
        <v>5267</v>
      </c>
      <c r="D300" s="11" t="s">
        <v>2377</v>
      </c>
      <c r="E300" s="86"/>
      <c r="F300" s="11"/>
      <c r="G300" s="11"/>
      <c r="H300" s="11" t="s">
        <v>11</v>
      </c>
      <c r="I300" s="11" t="s">
        <v>12</v>
      </c>
      <c r="J300" s="11" t="s">
        <v>13</v>
      </c>
      <c r="K300" s="11" t="s">
        <v>14</v>
      </c>
      <c r="L300" s="87">
        <v>453.46</v>
      </c>
      <c r="M300" s="11" t="s">
        <v>4899</v>
      </c>
      <c r="N300" s="11" t="s">
        <v>2377</v>
      </c>
      <c r="O300" s="52"/>
    </row>
    <row r="301" spans="1:15" ht="12.95" customHeight="1">
      <c r="A301" s="87">
        <v>127</v>
      </c>
      <c r="B301" s="11" t="s">
        <v>4761</v>
      </c>
      <c r="C301" s="11" t="s">
        <v>5268</v>
      </c>
      <c r="D301" s="11" t="s">
        <v>2377</v>
      </c>
      <c r="E301" s="86"/>
      <c r="F301" s="11"/>
      <c r="G301" s="11"/>
      <c r="H301" s="11" t="s">
        <v>11</v>
      </c>
      <c r="I301" s="11" t="s">
        <v>12</v>
      </c>
      <c r="J301" s="11" t="s">
        <v>13</v>
      </c>
      <c r="K301" s="11" t="s">
        <v>14</v>
      </c>
      <c r="L301" s="87">
        <v>453.46</v>
      </c>
      <c r="M301" s="11" t="s">
        <v>4761</v>
      </c>
      <c r="N301" s="11" t="s">
        <v>2377</v>
      </c>
      <c r="O301" s="52"/>
    </row>
    <row r="302" spans="1:15" ht="12.95" customHeight="1">
      <c r="A302" s="87">
        <v>128</v>
      </c>
      <c r="B302" s="11" t="s">
        <v>5270</v>
      </c>
      <c r="C302" s="11" t="s">
        <v>5269</v>
      </c>
      <c r="D302" s="11" t="s">
        <v>2377</v>
      </c>
      <c r="E302" s="86"/>
      <c r="F302" s="11"/>
      <c r="G302" s="11"/>
      <c r="H302" s="11" t="s">
        <v>11</v>
      </c>
      <c r="I302" s="11" t="s">
        <v>12</v>
      </c>
      <c r="J302" s="11" t="s">
        <v>13</v>
      </c>
      <c r="K302" s="11" t="s">
        <v>14</v>
      </c>
      <c r="L302" s="87">
        <v>453.46</v>
      </c>
      <c r="M302" s="11" t="s">
        <v>5270</v>
      </c>
      <c r="N302" s="11" t="s">
        <v>2377</v>
      </c>
      <c r="O302" s="52"/>
    </row>
    <row r="303" spans="1:15" ht="12.95" customHeight="1">
      <c r="A303" s="87">
        <v>129</v>
      </c>
      <c r="B303" s="11" t="s">
        <v>5272</v>
      </c>
      <c r="C303" s="11" t="s">
        <v>5271</v>
      </c>
      <c r="D303" s="11" t="s">
        <v>2377</v>
      </c>
      <c r="E303" s="86"/>
      <c r="F303" s="11"/>
      <c r="G303" s="11"/>
      <c r="H303" s="11" t="s">
        <v>11</v>
      </c>
      <c r="I303" s="11" t="s">
        <v>12</v>
      </c>
      <c r="J303" s="11" t="s">
        <v>13</v>
      </c>
      <c r="K303" s="11" t="s">
        <v>14</v>
      </c>
      <c r="L303" s="87">
        <v>453.46</v>
      </c>
      <c r="M303" s="11" t="s">
        <v>5272</v>
      </c>
      <c r="N303" s="11" t="s">
        <v>2377</v>
      </c>
      <c r="O303" s="52"/>
    </row>
    <row r="304" spans="1:15" ht="12.95" customHeight="1">
      <c r="A304" s="87">
        <v>130</v>
      </c>
      <c r="B304" s="11" t="s">
        <v>5274</v>
      </c>
      <c r="C304" s="11" t="s">
        <v>5273</v>
      </c>
      <c r="D304" s="11" t="s">
        <v>2377</v>
      </c>
      <c r="E304" s="86"/>
      <c r="F304" s="11"/>
      <c r="G304" s="11"/>
      <c r="H304" s="11" t="s">
        <v>11</v>
      </c>
      <c r="I304" s="11" t="s">
        <v>12</v>
      </c>
      <c r="J304" s="11" t="s">
        <v>13</v>
      </c>
      <c r="K304" s="11" t="s">
        <v>14</v>
      </c>
      <c r="L304" s="87">
        <v>453.46</v>
      </c>
      <c r="M304" s="11" t="s">
        <v>5274</v>
      </c>
      <c r="N304" s="11" t="s">
        <v>2377</v>
      </c>
      <c r="O304" s="52"/>
    </row>
    <row r="305" spans="1:15" ht="12.95" customHeight="1">
      <c r="A305" s="87">
        <v>131</v>
      </c>
      <c r="B305" s="11" t="s">
        <v>5276</v>
      </c>
      <c r="C305" s="11" t="s">
        <v>5275</v>
      </c>
      <c r="D305" s="11" t="s">
        <v>2377</v>
      </c>
      <c r="E305" s="86"/>
      <c r="F305" s="11"/>
      <c r="G305" s="11"/>
      <c r="H305" s="11" t="s">
        <v>11</v>
      </c>
      <c r="I305" s="11" t="s">
        <v>12</v>
      </c>
      <c r="J305" s="11" t="s">
        <v>13</v>
      </c>
      <c r="K305" s="11" t="s">
        <v>14</v>
      </c>
      <c r="L305" s="87">
        <v>453.46</v>
      </c>
      <c r="M305" s="11" t="s">
        <v>5276</v>
      </c>
      <c r="N305" s="11" t="s">
        <v>2377</v>
      </c>
      <c r="O305" s="52"/>
    </row>
    <row r="306" spans="1:15" ht="12.95" customHeight="1">
      <c r="A306" s="87">
        <v>132</v>
      </c>
      <c r="B306" s="11" t="s">
        <v>5278</v>
      </c>
      <c r="C306" s="11" t="s">
        <v>5277</v>
      </c>
      <c r="D306" s="11" t="s">
        <v>2377</v>
      </c>
      <c r="E306" s="86"/>
      <c r="F306" s="11"/>
      <c r="G306" s="11"/>
      <c r="H306" s="11" t="s">
        <v>11</v>
      </c>
      <c r="I306" s="11" t="s">
        <v>12</v>
      </c>
      <c r="J306" s="11" t="s">
        <v>13</v>
      </c>
      <c r="K306" s="11" t="s">
        <v>14</v>
      </c>
      <c r="L306" s="87">
        <v>453.46</v>
      </c>
      <c r="M306" s="11" t="s">
        <v>5278</v>
      </c>
      <c r="N306" s="11" t="s">
        <v>2377</v>
      </c>
      <c r="O306" s="52"/>
    </row>
    <row r="307" spans="1:15" ht="12.95" customHeight="1">
      <c r="A307" s="87">
        <v>133</v>
      </c>
      <c r="B307" s="11" t="s">
        <v>5280</v>
      </c>
      <c r="C307" s="11" t="s">
        <v>5279</v>
      </c>
      <c r="D307" s="11" t="s">
        <v>2377</v>
      </c>
      <c r="E307" s="86"/>
      <c r="F307" s="11"/>
      <c r="G307" s="11"/>
      <c r="H307" s="11" t="s">
        <v>11</v>
      </c>
      <c r="I307" s="11" t="s">
        <v>12</v>
      </c>
      <c r="J307" s="11" t="s">
        <v>13</v>
      </c>
      <c r="K307" s="11" t="s">
        <v>14</v>
      </c>
      <c r="L307" s="87">
        <v>453.46</v>
      </c>
      <c r="M307" s="11" t="s">
        <v>5280</v>
      </c>
      <c r="N307" s="11" t="s">
        <v>2377</v>
      </c>
      <c r="O307" s="52"/>
    </row>
    <row r="308" spans="1:15" ht="12.95" hidden="1" customHeight="1">
      <c r="A308" s="11">
        <v>134</v>
      </c>
      <c r="B308" s="11" t="s">
        <v>2465</v>
      </c>
      <c r="C308" s="11" t="s">
        <v>5281</v>
      </c>
      <c r="D308" s="11"/>
      <c r="E308" s="86"/>
      <c r="F308" s="11"/>
      <c r="G308" s="11"/>
      <c r="H308" s="11" t="s">
        <v>11</v>
      </c>
      <c r="I308" s="11" t="s">
        <v>611</v>
      </c>
      <c r="J308" s="11" t="s">
        <v>610</v>
      </c>
      <c r="K308" s="11" t="s">
        <v>14</v>
      </c>
      <c r="L308" s="11">
        <v>118.68</v>
      </c>
      <c r="M308" s="11" t="s">
        <v>2465</v>
      </c>
      <c r="N308" s="11"/>
      <c r="O308" s="52"/>
    </row>
    <row r="309" spans="1:15" ht="12.95" customHeight="1">
      <c r="A309" s="87">
        <v>135</v>
      </c>
      <c r="B309" s="11" t="s">
        <v>2136</v>
      </c>
      <c r="C309" s="11" t="s">
        <v>5282</v>
      </c>
      <c r="D309" s="11" t="s">
        <v>5283</v>
      </c>
      <c r="E309" s="86"/>
      <c r="F309" s="11"/>
      <c r="G309" s="11"/>
      <c r="H309" s="11" t="s">
        <v>11</v>
      </c>
      <c r="I309" s="11" t="s">
        <v>611</v>
      </c>
      <c r="J309" s="11" t="s">
        <v>610</v>
      </c>
      <c r="K309" s="11" t="s">
        <v>14</v>
      </c>
      <c r="L309" s="87">
        <v>118.68</v>
      </c>
      <c r="M309" s="11" t="s">
        <v>2136</v>
      </c>
      <c r="N309" s="11" t="s">
        <v>5283</v>
      </c>
      <c r="O309" s="52"/>
    </row>
    <row r="310" spans="1:15" ht="12.95" hidden="1" customHeight="1">
      <c r="A310" s="11">
        <v>136</v>
      </c>
      <c r="B310" s="11" t="s">
        <v>1784</v>
      </c>
      <c r="C310" s="11" t="s">
        <v>5284</v>
      </c>
      <c r="D310" s="11"/>
      <c r="E310" s="86"/>
      <c r="F310" s="11"/>
      <c r="G310" s="11"/>
      <c r="H310" s="11" t="s">
        <v>11</v>
      </c>
      <c r="I310" s="11" t="s">
        <v>611</v>
      </c>
      <c r="J310" s="11" t="s">
        <v>610</v>
      </c>
      <c r="K310" s="11" t="s">
        <v>14</v>
      </c>
      <c r="L310" s="11">
        <v>118.68</v>
      </c>
      <c r="M310" s="11" t="s">
        <v>1784</v>
      </c>
      <c r="N310" s="11"/>
      <c r="O310" s="52"/>
    </row>
    <row r="311" spans="1:15" ht="12.95" customHeight="1">
      <c r="A311" s="87">
        <v>137</v>
      </c>
      <c r="B311" s="11" t="s">
        <v>1926</v>
      </c>
      <c r="C311" s="11" t="s">
        <v>5285</v>
      </c>
      <c r="D311" s="11" t="s">
        <v>5011</v>
      </c>
      <c r="E311" s="86"/>
      <c r="F311" s="11"/>
      <c r="G311" s="11"/>
      <c r="H311" s="11" t="s">
        <v>11</v>
      </c>
      <c r="I311" s="11" t="s">
        <v>400</v>
      </c>
      <c r="J311" s="11" t="s">
        <v>233</v>
      </c>
      <c r="K311" s="11" t="s">
        <v>14</v>
      </c>
      <c r="L311" s="87">
        <v>272.49</v>
      </c>
      <c r="M311" s="11" t="s">
        <v>1926</v>
      </c>
      <c r="N311" s="11" t="s">
        <v>5011</v>
      </c>
      <c r="O311" s="52"/>
    </row>
    <row r="312" spans="1:15" ht="12.95" customHeight="1">
      <c r="A312" s="87">
        <v>138</v>
      </c>
      <c r="B312" s="11" t="s">
        <v>4291</v>
      </c>
      <c r="C312" s="11" t="s">
        <v>5286</v>
      </c>
      <c r="D312" s="11" t="s">
        <v>5143</v>
      </c>
      <c r="E312" s="86"/>
      <c r="F312" s="11"/>
      <c r="G312" s="11"/>
      <c r="H312" s="11" t="s">
        <v>11</v>
      </c>
      <c r="I312" s="11" t="s">
        <v>68</v>
      </c>
      <c r="J312" s="11" t="s">
        <v>38</v>
      </c>
      <c r="K312" s="11" t="s">
        <v>14</v>
      </c>
      <c r="L312" s="87">
        <v>2944.62</v>
      </c>
      <c r="M312" s="11" t="s">
        <v>4291</v>
      </c>
      <c r="N312" s="11" t="s">
        <v>5143</v>
      </c>
      <c r="O312" s="11"/>
    </row>
    <row r="313" spans="1:15" ht="12.95" customHeight="1">
      <c r="A313" s="87">
        <v>139</v>
      </c>
      <c r="B313" s="11" t="s">
        <v>3869</v>
      </c>
      <c r="C313" s="11" t="s">
        <v>5287</v>
      </c>
      <c r="D313" s="11" t="s">
        <v>5143</v>
      </c>
      <c r="E313" s="86"/>
      <c r="F313" s="11"/>
      <c r="G313" s="11"/>
      <c r="H313" s="11" t="s">
        <v>11</v>
      </c>
      <c r="I313" s="11" t="s">
        <v>68</v>
      </c>
      <c r="J313" s="11" t="s">
        <v>38</v>
      </c>
      <c r="K313" s="11" t="s">
        <v>14</v>
      </c>
      <c r="L313" s="87">
        <v>2944.62</v>
      </c>
      <c r="M313" s="11" t="s">
        <v>3869</v>
      </c>
      <c r="N313" s="11" t="s">
        <v>5143</v>
      </c>
      <c r="O313" s="11"/>
    </row>
    <row r="314" spans="1:15" ht="12.95" customHeight="1">
      <c r="A314" s="87">
        <v>140</v>
      </c>
      <c r="B314" s="11" t="s">
        <v>5289</v>
      </c>
      <c r="C314" s="11" t="s">
        <v>5288</v>
      </c>
      <c r="D314" s="11" t="s">
        <v>5290</v>
      </c>
      <c r="E314" s="86"/>
      <c r="F314" s="11"/>
      <c r="G314" s="11"/>
      <c r="H314" s="11" t="s">
        <v>11</v>
      </c>
      <c r="I314" s="11" t="s">
        <v>68</v>
      </c>
      <c r="J314" s="11" t="s">
        <v>38</v>
      </c>
      <c r="K314" s="11" t="s">
        <v>14</v>
      </c>
      <c r="L314" s="87">
        <v>2944.62</v>
      </c>
      <c r="M314" s="11" t="s">
        <v>5289</v>
      </c>
      <c r="N314" s="11" t="s">
        <v>5290</v>
      </c>
      <c r="O314" s="11"/>
    </row>
    <row r="315" spans="1:15" ht="12.95" customHeight="1">
      <c r="A315" s="87">
        <v>141</v>
      </c>
      <c r="B315" s="11" t="s">
        <v>5292</v>
      </c>
      <c r="C315" s="11" t="s">
        <v>5291</v>
      </c>
      <c r="D315" s="11" t="s">
        <v>5143</v>
      </c>
      <c r="E315" s="86"/>
      <c r="F315" s="11"/>
      <c r="G315" s="11"/>
      <c r="H315" s="11" t="s">
        <v>11</v>
      </c>
      <c r="I315" s="11" t="s">
        <v>68</v>
      </c>
      <c r="J315" s="11" t="s">
        <v>38</v>
      </c>
      <c r="K315" s="11" t="s">
        <v>14</v>
      </c>
      <c r="L315" s="87">
        <v>2944.62</v>
      </c>
      <c r="M315" s="11" t="s">
        <v>5292</v>
      </c>
      <c r="N315" s="11" t="s">
        <v>5143</v>
      </c>
      <c r="O315" s="11"/>
    </row>
    <row r="316" spans="1:15" ht="12.95" customHeight="1">
      <c r="A316" s="87">
        <v>142</v>
      </c>
      <c r="B316" s="11" t="s">
        <v>5294</v>
      </c>
      <c r="C316" s="11" t="s">
        <v>5293</v>
      </c>
      <c r="D316" s="11" t="s">
        <v>5143</v>
      </c>
      <c r="E316" s="86"/>
      <c r="F316" s="11"/>
      <c r="G316" s="11"/>
      <c r="H316" s="11" t="s">
        <v>11</v>
      </c>
      <c r="I316" s="11" t="s">
        <v>68</v>
      </c>
      <c r="J316" s="11" t="s">
        <v>38</v>
      </c>
      <c r="K316" s="11" t="s">
        <v>14</v>
      </c>
      <c r="L316" s="87">
        <v>2944.62</v>
      </c>
      <c r="M316" s="11" t="s">
        <v>5294</v>
      </c>
      <c r="N316" s="11" t="s">
        <v>5143</v>
      </c>
      <c r="O316" s="11"/>
    </row>
    <row r="317" spans="1:15" ht="12.95" customHeight="1">
      <c r="A317" s="87">
        <v>143</v>
      </c>
      <c r="B317" s="19" t="s">
        <v>2211</v>
      </c>
      <c r="C317" s="19" t="s">
        <v>5295</v>
      </c>
      <c r="D317" s="43" t="s">
        <v>4984</v>
      </c>
      <c r="E317" s="86"/>
      <c r="F317" s="19"/>
      <c r="G317" s="19"/>
      <c r="H317" s="19" t="s">
        <v>11</v>
      </c>
      <c r="I317" s="19" t="s">
        <v>29</v>
      </c>
      <c r="J317" s="19" t="s">
        <v>30</v>
      </c>
      <c r="K317" s="19" t="s">
        <v>14</v>
      </c>
      <c r="L317" s="83">
        <v>42.2</v>
      </c>
      <c r="M317" s="19" t="s">
        <v>2211</v>
      </c>
      <c r="N317" s="43" t="s">
        <v>4984</v>
      </c>
      <c r="O317" s="19"/>
    </row>
    <row r="318" spans="1:15" ht="12.95" customHeight="1">
      <c r="A318" s="87">
        <v>144</v>
      </c>
      <c r="B318" s="11" t="s">
        <v>5297</v>
      </c>
      <c r="C318" s="11" t="s">
        <v>5296</v>
      </c>
      <c r="D318" s="11" t="s">
        <v>5065</v>
      </c>
      <c r="E318" s="86"/>
      <c r="F318" s="11"/>
      <c r="G318" s="11"/>
      <c r="H318" s="11" t="s">
        <v>11</v>
      </c>
      <c r="I318" s="11" t="s">
        <v>68</v>
      </c>
      <c r="J318" s="11" t="s">
        <v>38</v>
      </c>
      <c r="K318" s="11" t="s">
        <v>14</v>
      </c>
      <c r="L318" s="87">
        <v>2944.62</v>
      </c>
      <c r="M318" s="11" t="s">
        <v>5297</v>
      </c>
      <c r="N318" s="11" t="s">
        <v>5065</v>
      </c>
      <c r="O318" s="11"/>
    </row>
    <row r="319" spans="1:15" ht="12.95" hidden="1" customHeight="1">
      <c r="A319" s="11">
        <v>145</v>
      </c>
      <c r="B319" s="19" t="s">
        <v>3254</v>
      </c>
      <c r="C319" s="19" t="s">
        <v>5298</v>
      </c>
      <c r="D319" s="19"/>
      <c r="E319" s="86"/>
      <c r="F319" s="19"/>
      <c r="G319" s="19" t="s">
        <v>45</v>
      </c>
      <c r="H319" s="19" t="s">
        <v>11</v>
      </c>
      <c r="I319" s="19" t="s">
        <v>33</v>
      </c>
      <c r="J319" s="19" t="s">
        <v>34</v>
      </c>
      <c r="K319" s="19" t="s">
        <v>14</v>
      </c>
      <c r="L319" s="19">
        <v>72.39</v>
      </c>
      <c r="M319" s="19" t="s">
        <v>3254</v>
      </c>
      <c r="N319" s="19"/>
      <c r="O319" s="19"/>
    </row>
    <row r="320" spans="1:15" ht="12.95" customHeight="1">
      <c r="A320" s="87">
        <v>146</v>
      </c>
      <c r="B320" s="19" t="s">
        <v>3744</v>
      </c>
      <c r="C320" s="19" t="s">
        <v>5299</v>
      </c>
      <c r="D320" s="43" t="s">
        <v>4984</v>
      </c>
      <c r="E320" s="86"/>
      <c r="F320" s="19"/>
      <c r="G320" s="19"/>
      <c r="H320" s="19" t="s">
        <v>11</v>
      </c>
      <c r="I320" s="19" t="s">
        <v>29</v>
      </c>
      <c r="J320" s="19" t="s">
        <v>30</v>
      </c>
      <c r="K320" s="19" t="s">
        <v>14</v>
      </c>
      <c r="L320" s="83">
        <v>41.11</v>
      </c>
      <c r="M320" s="19" t="s">
        <v>3744</v>
      </c>
      <c r="N320" s="43" t="s">
        <v>4984</v>
      </c>
      <c r="O320" s="19"/>
    </row>
    <row r="321" spans="1:15" ht="12.95" customHeight="1">
      <c r="A321" s="87">
        <v>147</v>
      </c>
      <c r="B321" s="19" t="s">
        <v>3264</v>
      </c>
      <c r="C321" s="19" t="s">
        <v>5300</v>
      </c>
      <c r="D321" s="19" t="s">
        <v>5301</v>
      </c>
      <c r="E321" s="86"/>
      <c r="F321" s="19"/>
      <c r="G321" s="19"/>
      <c r="H321" s="19" t="s">
        <v>11</v>
      </c>
      <c r="I321" s="19" t="s">
        <v>3272</v>
      </c>
      <c r="J321" s="19" t="s">
        <v>3271</v>
      </c>
      <c r="K321" s="19" t="s">
        <v>14</v>
      </c>
      <c r="L321" s="83">
        <v>147.72</v>
      </c>
      <c r="M321" s="19" t="s">
        <v>3264</v>
      </c>
      <c r="N321" s="19" t="s">
        <v>5301</v>
      </c>
      <c r="O321" s="19"/>
    </row>
    <row r="322" spans="1:15" ht="12.95" customHeight="1">
      <c r="A322" s="87">
        <v>148</v>
      </c>
      <c r="B322" s="19" t="s">
        <v>3677</v>
      </c>
      <c r="C322" s="19" t="s">
        <v>5302</v>
      </c>
      <c r="D322" s="16" t="s">
        <v>5094</v>
      </c>
      <c r="E322" s="86"/>
      <c r="F322" s="19"/>
      <c r="G322" s="19"/>
      <c r="H322" s="19" t="s">
        <v>11</v>
      </c>
      <c r="I322" s="19" t="s">
        <v>46</v>
      </c>
      <c r="J322" s="19" t="s">
        <v>47</v>
      </c>
      <c r="K322" s="19" t="s">
        <v>14</v>
      </c>
      <c r="L322" s="83">
        <v>89.92</v>
      </c>
      <c r="M322" s="19" t="s">
        <v>3677</v>
      </c>
      <c r="N322" s="16" t="s">
        <v>5094</v>
      </c>
      <c r="O322" s="19"/>
    </row>
    <row r="323" spans="1:15" ht="12.95" customHeight="1">
      <c r="A323" s="87">
        <v>149</v>
      </c>
      <c r="B323" s="19" t="s">
        <v>5305</v>
      </c>
      <c r="C323" s="19" t="s">
        <v>5303</v>
      </c>
      <c r="D323" s="19" t="s">
        <v>5179</v>
      </c>
      <c r="E323" s="86"/>
      <c r="F323" s="19"/>
      <c r="G323" s="19" t="s">
        <v>45</v>
      </c>
      <c r="H323" s="19" t="s">
        <v>11</v>
      </c>
      <c r="I323" s="19" t="s">
        <v>5304</v>
      </c>
      <c r="J323" s="19" t="s">
        <v>2249</v>
      </c>
      <c r="K323" s="19" t="s">
        <v>14</v>
      </c>
      <c r="L323" s="83">
        <v>109.18</v>
      </c>
      <c r="M323" s="19" t="s">
        <v>5305</v>
      </c>
      <c r="N323" s="19" t="s">
        <v>5179</v>
      </c>
      <c r="O323" s="19"/>
    </row>
    <row r="324" spans="1:15" ht="12.95" customHeight="1">
      <c r="A324" s="87">
        <v>150</v>
      </c>
      <c r="B324" s="19" t="s">
        <v>5307</v>
      </c>
      <c r="C324" s="19" t="s">
        <v>5306</v>
      </c>
      <c r="D324" s="11" t="s">
        <v>2377</v>
      </c>
      <c r="E324" s="86"/>
      <c r="F324" s="19"/>
      <c r="G324" s="19"/>
      <c r="H324" s="19" t="s">
        <v>11</v>
      </c>
      <c r="I324" s="19" t="s">
        <v>12</v>
      </c>
      <c r="J324" s="19" t="s">
        <v>13</v>
      </c>
      <c r="K324" s="19" t="s">
        <v>14</v>
      </c>
      <c r="L324" s="83">
        <v>453.46</v>
      </c>
      <c r="M324" s="19" t="s">
        <v>5307</v>
      </c>
      <c r="N324" s="11" t="s">
        <v>2377</v>
      </c>
      <c r="O324" s="19"/>
    </row>
    <row r="325" spans="1:15" ht="12.95" customHeight="1">
      <c r="A325" s="87">
        <v>151</v>
      </c>
      <c r="B325" s="19" t="s">
        <v>617</v>
      </c>
      <c r="C325" s="19" t="s">
        <v>5308</v>
      </c>
      <c r="D325" s="11" t="s">
        <v>2377</v>
      </c>
      <c r="E325" s="86"/>
      <c r="F325" s="19"/>
      <c r="G325" s="19"/>
      <c r="H325" s="19" t="s">
        <v>11</v>
      </c>
      <c r="I325" s="19" t="s">
        <v>12</v>
      </c>
      <c r="J325" s="19" t="s">
        <v>13</v>
      </c>
      <c r="K325" s="19" t="s">
        <v>14</v>
      </c>
      <c r="L325" s="83">
        <v>453.46</v>
      </c>
      <c r="M325" s="19" t="s">
        <v>617</v>
      </c>
      <c r="N325" s="11" t="s">
        <v>2377</v>
      </c>
      <c r="O325" s="19"/>
    </row>
    <row r="326" spans="1:15" ht="12.95" customHeight="1">
      <c r="A326" s="87">
        <v>152</v>
      </c>
      <c r="B326" s="19" t="s">
        <v>478</v>
      </c>
      <c r="C326" s="19" t="s">
        <v>5309</v>
      </c>
      <c r="D326" s="11" t="s">
        <v>2377</v>
      </c>
      <c r="E326" s="86"/>
      <c r="F326" s="19"/>
      <c r="G326" s="19"/>
      <c r="H326" s="19" t="s">
        <v>11</v>
      </c>
      <c r="I326" s="19" t="s">
        <v>12</v>
      </c>
      <c r="J326" s="19" t="s">
        <v>13</v>
      </c>
      <c r="K326" s="19" t="s">
        <v>14</v>
      </c>
      <c r="L326" s="83">
        <v>453.46</v>
      </c>
      <c r="M326" s="19" t="s">
        <v>478</v>
      </c>
      <c r="N326" s="11" t="s">
        <v>2377</v>
      </c>
      <c r="O326" s="19"/>
    </row>
    <row r="327" spans="1:15" ht="12.95" customHeight="1">
      <c r="A327" s="87">
        <v>153</v>
      </c>
      <c r="B327" s="19" t="s">
        <v>5311</v>
      </c>
      <c r="C327" s="19" t="s">
        <v>5310</v>
      </c>
      <c r="D327" s="11" t="s">
        <v>2377</v>
      </c>
      <c r="E327" s="86"/>
      <c r="F327" s="19"/>
      <c r="G327" s="19"/>
      <c r="H327" s="19" t="s">
        <v>11</v>
      </c>
      <c r="I327" s="19" t="s">
        <v>12</v>
      </c>
      <c r="J327" s="19" t="s">
        <v>13</v>
      </c>
      <c r="K327" s="19" t="s">
        <v>14</v>
      </c>
      <c r="L327" s="83">
        <v>453.46</v>
      </c>
      <c r="M327" s="19" t="s">
        <v>5311</v>
      </c>
      <c r="N327" s="11" t="s">
        <v>2377</v>
      </c>
      <c r="O327" s="19"/>
    </row>
    <row r="328" spans="1:15" ht="12.95" customHeight="1">
      <c r="A328" s="87">
        <v>154</v>
      </c>
      <c r="B328" s="19" t="s">
        <v>2115</v>
      </c>
      <c r="C328" s="19" t="s">
        <v>5312</v>
      </c>
      <c r="D328" s="11" t="s">
        <v>2377</v>
      </c>
      <c r="E328" s="86"/>
      <c r="F328" s="19"/>
      <c r="G328" s="19"/>
      <c r="H328" s="19" t="s">
        <v>11</v>
      </c>
      <c r="I328" s="19" t="s">
        <v>12</v>
      </c>
      <c r="J328" s="19" t="s">
        <v>13</v>
      </c>
      <c r="K328" s="19" t="s">
        <v>14</v>
      </c>
      <c r="L328" s="83">
        <v>465.5</v>
      </c>
      <c r="M328" s="19" t="s">
        <v>2115</v>
      </c>
      <c r="N328" s="11" t="s">
        <v>2377</v>
      </c>
      <c r="O328" s="19"/>
    </row>
    <row r="329" spans="1:15" ht="12.95" customHeight="1">
      <c r="A329" s="87">
        <v>155</v>
      </c>
      <c r="B329" s="19" t="s">
        <v>1350</v>
      </c>
      <c r="C329" s="19" t="s">
        <v>5313</v>
      </c>
      <c r="D329" s="11" t="s">
        <v>2377</v>
      </c>
      <c r="E329" s="86"/>
      <c r="F329" s="19"/>
      <c r="G329" s="19" t="s">
        <v>45</v>
      </c>
      <c r="H329" s="19" t="s">
        <v>11</v>
      </c>
      <c r="I329" s="19" t="s">
        <v>12</v>
      </c>
      <c r="J329" s="19" t="s">
        <v>13</v>
      </c>
      <c r="K329" s="19" t="s">
        <v>14</v>
      </c>
      <c r="L329" s="83">
        <v>465.5</v>
      </c>
      <c r="M329" s="19" t="s">
        <v>1350</v>
      </c>
      <c r="N329" s="11" t="s">
        <v>2377</v>
      </c>
      <c r="O329" s="19"/>
    </row>
    <row r="330" spans="1:15" ht="12.95" customHeight="1">
      <c r="A330" s="87">
        <v>156</v>
      </c>
      <c r="B330" s="19" t="s">
        <v>5315</v>
      </c>
      <c r="C330" s="19" t="s">
        <v>5314</v>
      </c>
      <c r="D330" s="11" t="s">
        <v>2377</v>
      </c>
      <c r="E330" s="86"/>
      <c r="F330" s="19"/>
      <c r="G330" s="19"/>
      <c r="H330" s="19" t="s">
        <v>11</v>
      </c>
      <c r="I330" s="19" t="s">
        <v>12</v>
      </c>
      <c r="J330" s="19" t="s">
        <v>13</v>
      </c>
      <c r="K330" s="19" t="s">
        <v>14</v>
      </c>
      <c r="L330" s="83">
        <v>453.46</v>
      </c>
      <c r="M330" s="19" t="s">
        <v>5315</v>
      </c>
      <c r="N330" s="11" t="s">
        <v>2377</v>
      </c>
      <c r="O330" s="19"/>
    </row>
    <row r="331" spans="1:15" ht="12.95" customHeight="1">
      <c r="A331" s="87">
        <v>157</v>
      </c>
      <c r="B331" s="19" t="s">
        <v>5317</v>
      </c>
      <c r="C331" s="19" t="s">
        <v>5316</v>
      </c>
      <c r="D331" s="11" t="s">
        <v>2377</v>
      </c>
      <c r="E331" s="86"/>
      <c r="F331" s="19"/>
      <c r="G331" s="19"/>
      <c r="H331" s="19" t="s">
        <v>11</v>
      </c>
      <c r="I331" s="19" t="s">
        <v>12</v>
      </c>
      <c r="J331" s="19" t="s">
        <v>13</v>
      </c>
      <c r="K331" s="19" t="s">
        <v>14</v>
      </c>
      <c r="L331" s="83">
        <v>453.46</v>
      </c>
      <c r="M331" s="19" t="s">
        <v>5317</v>
      </c>
      <c r="N331" s="11" t="s">
        <v>2377</v>
      </c>
      <c r="O331" s="19"/>
    </row>
    <row r="332" spans="1:15" ht="12.95" customHeight="1">
      <c r="A332" s="87">
        <v>158</v>
      </c>
      <c r="B332" s="19" t="s">
        <v>5319</v>
      </c>
      <c r="C332" s="19" t="s">
        <v>5318</v>
      </c>
      <c r="D332" s="11" t="s">
        <v>2377</v>
      </c>
      <c r="E332" s="86"/>
      <c r="F332" s="19"/>
      <c r="G332" s="19"/>
      <c r="H332" s="19" t="s">
        <v>11</v>
      </c>
      <c r="I332" s="19" t="s">
        <v>12</v>
      </c>
      <c r="J332" s="19" t="s">
        <v>13</v>
      </c>
      <c r="K332" s="19" t="s">
        <v>14</v>
      </c>
      <c r="L332" s="83">
        <v>453.46</v>
      </c>
      <c r="M332" s="19" t="s">
        <v>5319</v>
      </c>
      <c r="N332" s="11" t="s">
        <v>2377</v>
      </c>
      <c r="O332" s="19"/>
    </row>
    <row r="333" spans="1:15" ht="12.95" customHeight="1">
      <c r="A333" s="87">
        <v>159</v>
      </c>
      <c r="B333" s="19" t="s">
        <v>5321</v>
      </c>
      <c r="C333" s="19" t="s">
        <v>5320</v>
      </c>
      <c r="D333" s="11" t="s">
        <v>2377</v>
      </c>
      <c r="E333" s="86"/>
      <c r="F333" s="19"/>
      <c r="G333" s="19"/>
      <c r="H333" s="19" t="s">
        <v>11</v>
      </c>
      <c r="I333" s="19" t="s">
        <v>12</v>
      </c>
      <c r="J333" s="19" t="s">
        <v>13</v>
      </c>
      <c r="K333" s="19" t="s">
        <v>14</v>
      </c>
      <c r="L333" s="83">
        <v>453.46</v>
      </c>
      <c r="M333" s="19" t="s">
        <v>5321</v>
      </c>
      <c r="N333" s="11" t="s">
        <v>2377</v>
      </c>
      <c r="O333" s="19"/>
    </row>
    <row r="334" spans="1:15" ht="12.95" customHeight="1">
      <c r="A334" s="87">
        <v>160</v>
      </c>
      <c r="B334" s="19" t="s">
        <v>902</v>
      </c>
      <c r="C334" s="19" t="s">
        <v>5322</v>
      </c>
      <c r="D334" s="11" t="s">
        <v>2377</v>
      </c>
      <c r="E334" s="86"/>
      <c r="F334" s="19"/>
      <c r="G334" s="19"/>
      <c r="H334" s="19" t="s">
        <v>11</v>
      </c>
      <c r="I334" s="19" t="s">
        <v>12</v>
      </c>
      <c r="J334" s="19" t="s">
        <v>13</v>
      </c>
      <c r="K334" s="19" t="s">
        <v>14</v>
      </c>
      <c r="L334" s="83">
        <v>453.46</v>
      </c>
      <c r="M334" s="19" t="s">
        <v>902</v>
      </c>
      <c r="N334" s="11" t="s">
        <v>2377</v>
      </c>
      <c r="O334" s="19"/>
    </row>
    <row r="335" spans="1:15" ht="12.95" customHeight="1">
      <c r="A335" s="87">
        <v>161</v>
      </c>
      <c r="B335" s="19" t="s">
        <v>3370</v>
      </c>
      <c r="C335" s="19" t="s">
        <v>5323</v>
      </c>
      <c r="D335" s="11" t="s">
        <v>5133</v>
      </c>
      <c r="E335" s="86"/>
      <c r="F335" s="19"/>
      <c r="G335" s="19"/>
      <c r="H335" s="19" t="s">
        <v>11</v>
      </c>
      <c r="I335" s="19" t="s">
        <v>139</v>
      </c>
      <c r="J335" s="19" t="s">
        <v>140</v>
      </c>
      <c r="K335" s="19" t="s">
        <v>14</v>
      </c>
      <c r="L335" s="83">
        <v>147.12</v>
      </c>
      <c r="M335" s="19" t="s">
        <v>3370</v>
      </c>
      <c r="N335" s="11" t="s">
        <v>5133</v>
      </c>
      <c r="O335" s="19"/>
    </row>
    <row r="336" spans="1:15" ht="12.95" customHeight="1">
      <c r="A336" s="87">
        <v>162</v>
      </c>
      <c r="B336" s="19" t="s">
        <v>4883</v>
      </c>
      <c r="C336" s="19" t="s">
        <v>5324</v>
      </c>
      <c r="D336" s="11" t="s">
        <v>5133</v>
      </c>
      <c r="E336" s="86"/>
      <c r="F336" s="19"/>
      <c r="G336" s="19" t="s">
        <v>45</v>
      </c>
      <c r="H336" s="19" t="s">
        <v>11</v>
      </c>
      <c r="I336" s="19" t="s">
        <v>139</v>
      </c>
      <c r="J336" s="19" t="s">
        <v>140</v>
      </c>
      <c r="K336" s="19" t="s">
        <v>14</v>
      </c>
      <c r="L336" s="83">
        <v>147.12</v>
      </c>
      <c r="M336" s="19" t="s">
        <v>4883</v>
      </c>
      <c r="N336" s="11" t="s">
        <v>5133</v>
      </c>
      <c r="O336" s="19"/>
    </row>
    <row r="337" spans="1:15" ht="12.95" customHeight="1">
      <c r="A337" s="87">
        <v>163</v>
      </c>
      <c r="B337" s="19" t="s">
        <v>5326</v>
      </c>
      <c r="C337" s="19" t="s">
        <v>5325</v>
      </c>
      <c r="D337" s="11" t="s">
        <v>5133</v>
      </c>
      <c r="E337" s="86"/>
      <c r="F337" s="19"/>
      <c r="G337" s="19" t="s">
        <v>45</v>
      </c>
      <c r="H337" s="19" t="s">
        <v>11</v>
      </c>
      <c r="I337" s="19" t="s">
        <v>139</v>
      </c>
      <c r="J337" s="19" t="s">
        <v>140</v>
      </c>
      <c r="K337" s="19" t="s">
        <v>14</v>
      </c>
      <c r="L337" s="83">
        <v>147.12</v>
      </c>
      <c r="M337" s="19" t="s">
        <v>5326</v>
      </c>
      <c r="N337" s="11" t="s">
        <v>5133</v>
      </c>
      <c r="O337" s="19"/>
    </row>
    <row r="338" spans="1:15" ht="12.95" customHeight="1">
      <c r="A338" s="87">
        <v>164</v>
      </c>
      <c r="B338" s="19" t="s">
        <v>1637</v>
      </c>
      <c r="C338" s="19" t="s">
        <v>5327</v>
      </c>
      <c r="D338" s="11" t="s">
        <v>5133</v>
      </c>
      <c r="E338" s="86"/>
      <c r="F338" s="19"/>
      <c r="G338" s="19"/>
      <c r="H338" s="19" t="s">
        <v>11</v>
      </c>
      <c r="I338" s="19" t="s">
        <v>80</v>
      </c>
      <c r="J338" s="19" t="s">
        <v>81</v>
      </c>
      <c r="K338" s="19" t="s">
        <v>14</v>
      </c>
      <c r="L338" s="83">
        <v>191.2</v>
      </c>
      <c r="M338" s="19" t="s">
        <v>1637</v>
      </c>
      <c r="N338" s="11" t="s">
        <v>5133</v>
      </c>
      <c r="O338" s="19"/>
    </row>
    <row r="339" spans="1:15" ht="12.95" customHeight="1">
      <c r="A339" s="87">
        <v>165</v>
      </c>
      <c r="B339" s="19" t="s">
        <v>4391</v>
      </c>
      <c r="C339" s="19" t="s">
        <v>5328</v>
      </c>
      <c r="D339" s="19" t="s">
        <v>5011</v>
      </c>
      <c r="E339" s="86"/>
      <c r="F339" s="19"/>
      <c r="G339" s="19"/>
      <c r="H339" s="19" t="s">
        <v>11</v>
      </c>
      <c r="I339" s="19" t="s">
        <v>400</v>
      </c>
      <c r="J339" s="19" t="s">
        <v>233</v>
      </c>
      <c r="K339" s="19" t="s">
        <v>14</v>
      </c>
      <c r="L339" s="83">
        <v>387.03</v>
      </c>
      <c r="M339" s="19" t="s">
        <v>4391</v>
      </c>
      <c r="N339" s="19" t="s">
        <v>5011</v>
      </c>
      <c r="O339" s="19"/>
    </row>
    <row r="340" spans="1:15" ht="12.95" customHeight="1">
      <c r="A340" s="87">
        <v>166</v>
      </c>
      <c r="B340" s="19" t="s">
        <v>1631</v>
      </c>
      <c r="C340" s="19" t="s">
        <v>5329</v>
      </c>
      <c r="D340" s="19" t="s">
        <v>5011</v>
      </c>
      <c r="E340" s="86"/>
      <c r="F340" s="19"/>
      <c r="G340" s="19"/>
      <c r="H340" s="19" t="s">
        <v>11</v>
      </c>
      <c r="I340" s="19" t="s">
        <v>232</v>
      </c>
      <c r="J340" s="19" t="s">
        <v>233</v>
      </c>
      <c r="K340" s="19" t="s">
        <v>14</v>
      </c>
      <c r="L340" s="83">
        <v>272.49</v>
      </c>
      <c r="M340" s="19" t="s">
        <v>1631</v>
      </c>
      <c r="N340" s="19" t="s">
        <v>5011</v>
      </c>
      <c r="O340" s="19"/>
    </row>
    <row r="341" spans="1:15" ht="12.95" customHeight="1">
      <c r="A341" s="87">
        <v>167</v>
      </c>
      <c r="B341" s="19" t="s">
        <v>1635</v>
      </c>
      <c r="C341" s="19" t="s">
        <v>5330</v>
      </c>
      <c r="D341" s="19" t="s">
        <v>5331</v>
      </c>
      <c r="E341" s="86"/>
      <c r="F341" s="19"/>
      <c r="G341" s="19"/>
      <c r="H341" s="19" t="s">
        <v>11</v>
      </c>
      <c r="I341" s="19" t="s">
        <v>922</v>
      </c>
      <c r="J341" s="19" t="s">
        <v>921</v>
      </c>
      <c r="K341" s="19" t="s">
        <v>14</v>
      </c>
      <c r="L341" s="83">
        <v>99.65</v>
      </c>
      <c r="M341" s="19" t="s">
        <v>1635</v>
      </c>
      <c r="N341" s="19" t="s">
        <v>5331</v>
      </c>
      <c r="O341" s="19"/>
    </row>
    <row r="342" spans="1:15" ht="12.95" customHeight="1">
      <c r="A342" s="87">
        <v>168</v>
      </c>
      <c r="B342" s="19" t="s">
        <v>2488</v>
      </c>
      <c r="C342" s="19" t="s">
        <v>5332</v>
      </c>
      <c r="D342" s="19" t="s">
        <v>5333</v>
      </c>
      <c r="E342" s="86"/>
      <c r="F342" s="19"/>
      <c r="G342" s="19"/>
      <c r="H342" s="19" t="s">
        <v>11</v>
      </c>
      <c r="I342" s="19" t="s">
        <v>2491</v>
      </c>
      <c r="J342" s="19" t="s">
        <v>415</v>
      </c>
      <c r="K342" s="19" t="s">
        <v>14</v>
      </c>
      <c r="L342" s="83">
        <v>76.209999999999994</v>
      </c>
      <c r="M342" s="19" t="s">
        <v>2488</v>
      </c>
      <c r="N342" s="19" t="s">
        <v>5333</v>
      </c>
      <c r="O342" s="19"/>
    </row>
    <row r="343" spans="1:15" ht="12.95" customHeight="1">
      <c r="A343" s="87">
        <v>169</v>
      </c>
      <c r="B343" s="11" t="s">
        <v>5335</v>
      </c>
      <c r="C343" s="11" t="s">
        <v>5334</v>
      </c>
      <c r="D343" s="11" t="s">
        <v>2377</v>
      </c>
      <c r="E343" s="86"/>
      <c r="F343" s="11"/>
      <c r="G343" s="11"/>
      <c r="H343" s="11" t="s">
        <v>11</v>
      </c>
      <c r="I343" s="11" t="s">
        <v>68</v>
      </c>
      <c r="J343" s="11" t="s">
        <v>38</v>
      </c>
      <c r="K343" s="11" t="s">
        <v>14</v>
      </c>
      <c r="L343" s="87">
        <v>2944.62</v>
      </c>
      <c r="M343" s="11" t="s">
        <v>5335</v>
      </c>
      <c r="N343" s="11" t="s">
        <v>2377</v>
      </c>
      <c r="O343" s="11"/>
    </row>
    <row r="344" spans="1:15" ht="12.95" customHeight="1">
      <c r="A344" s="87">
        <v>170</v>
      </c>
      <c r="B344" s="17" t="s">
        <v>1843</v>
      </c>
      <c r="C344" s="17" t="s">
        <v>5336</v>
      </c>
      <c r="D344" s="17" t="s">
        <v>2377</v>
      </c>
      <c r="E344" s="86"/>
      <c r="F344" s="17"/>
      <c r="G344" s="17"/>
      <c r="H344" s="17" t="s">
        <v>11</v>
      </c>
      <c r="I344" s="17" t="s">
        <v>95</v>
      </c>
      <c r="J344" s="17" t="s">
        <v>38</v>
      </c>
      <c r="K344" s="17" t="s">
        <v>14</v>
      </c>
      <c r="L344" s="84">
        <v>3448.7</v>
      </c>
      <c r="M344" s="17" t="s">
        <v>1843</v>
      </c>
      <c r="N344" s="17" t="s">
        <v>2377</v>
      </c>
      <c r="O344" s="53"/>
    </row>
    <row r="345" spans="1:15" ht="12.95" customHeight="1">
      <c r="A345" s="87">
        <v>171</v>
      </c>
      <c r="B345" s="17" t="s">
        <v>5338</v>
      </c>
      <c r="C345" s="17" t="s">
        <v>5337</v>
      </c>
      <c r="D345" s="17" t="s">
        <v>2377</v>
      </c>
      <c r="E345" s="86"/>
      <c r="F345" s="17"/>
      <c r="G345" s="17"/>
      <c r="H345" s="47" t="s">
        <v>11</v>
      </c>
      <c r="I345" s="17" t="s">
        <v>100</v>
      </c>
      <c r="J345" s="17" t="s">
        <v>38</v>
      </c>
      <c r="K345" s="21" t="s">
        <v>14</v>
      </c>
      <c r="L345" s="84">
        <v>3158.75</v>
      </c>
      <c r="M345" s="17" t="s">
        <v>5338</v>
      </c>
      <c r="N345" s="17" t="s">
        <v>2377</v>
      </c>
      <c r="O345" s="21"/>
    </row>
    <row r="346" spans="1:15" ht="12.95" customHeight="1">
      <c r="A346" s="87">
        <v>172</v>
      </c>
      <c r="B346" s="17" t="s">
        <v>5340</v>
      </c>
      <c r="C346" s="17" t="s">
        <v>5339</v>
      </c>
      <c r="D346" s="17" t="s">
        <v>2377</v>
      </c>
      <c r="E346" s="86"/>
      <c r="F346" s="17"/>
      <c r="G346" s="17"/>
      <c r="H346" s="17" t="s">
        <v>11</v>
      </c>
      <c r="I346" s="17" t="s">
        <v>100</v>
      </c>
      <c r="J346" s="17" t="s">
        <v>38</v>
      </c>
      <c r="K346" s="17" t="s">
        <v>14</v>
      </c>
      <c r="L346" s="84">
        <v>3158.75</v>
      </c>
      <c r="M346" s="17" t="s">
        <v>5340</v>
      </c>
      <c r="N346" s="17" t="s">
        <v>2377</v>
      </c>
      <c r="O346" s="17"/>
    </row>
    <row r="347" spans="1:15" ht="12.95" hidden="1" customHeight="1">
      <c r="A347" s="11">
        <v>173</v>
      </c>
      <c r="B347" s="7" t="s">
        <v>873</v>
      </c>
      <c r="C347" s="7" t="s">
        <v>5341</v>
      </c>
      <c r="D347" s="7"/>
      <c r="E347" s="86"/>
      <c r="F347" s="7"/>
      <c r="G347" s="7"/>
      <c r="H347" s="7" t="s">
        <v>11</v>
      </c>
      <c r="I347" s="7" t="s">
        <v>100</v>
      </c>
      <c r="J347" s="7" t="s">
        <v>38</v>
      </c>
      <c r="K347" s="7" t="s">
        <v>14</v>
      </c>
      <c r="L347" s="7">
        <v>3158.75</v>
      </c>
      <c r="M347" s="7" t="s">
        <v>873</v>
      </c>
      <c r="N347" s="7"/>
      <c r="O347" s="7"/>
    </row>
    <row r="348" spans="1:15" ht="12.95" hidden="1" customHeight="1">
      <c r="A348" s="11">
        <v>174</v>
      </c>
      <c r="B348" s="19" t="s">
        <v>5343</v>
      </c>
      <c r="C348" s="19" t="s">
        <v>5342</v>
      </c>
      <c r="D348" s="19"/>
      <c r="E348" s="86"/>
      <c r="F348" s="19"/>
      <c r="G348" s="19"/>
      <c r="H348" s="19" t="s">
        <v>11</v>
      </c>
      <c r="I348" s="19" t="s">
        <v>95</v>
      </c>
      <c r="J348" s="19" t="s">
        <v>38</v>
      </c>
      <c r="K348" s="19" t="s">
        <v>14</v>
      </c>
      <c r="L348" s="19">
        <v>2947.28</v>
      </c>
      <c r="M348" s="19" t="s">
        <v>5343</v>
      </c>
      <c r="N348" s="19"/>
      <c r="O348" s="49"/>
    </row>
    <row r="349" spans="1:15" ht="12.95" customHeight="1">
      <c r="A349" s="87">
        <v>175</v>
      </c>
      <c r="B349" s="3" t="s">
        <v>4501</v>
      </c>
      <c r="C349" s="3" t="s">
        <v>5344</v>
      </c>
      <c r="D349" s="3" t="s">
        <v>2377</v>
      </c>
      <c r="E349" s="86"/>
      <c r="F349" s="3"/>
      <c r="G349" s="3"/>
      <c r="H349" s="45" t="s">
        <v>11</v>
      </c>
      <c r="I349" s="45" t="s">
        <v>100</v>
      </c>
      <c r="J349" s="3" t="s">
        <v>38</v>
      </c>
      <c r="K349" s="45" t="s">
        <v>14</v>
      </c>
      <c r="L349" s="95">
        <v>3158.75</v>
      </c>
      <c r="M349" s="3" t="s">
        <v>4501</v>
      </c>
      <c r="N349" s="3" t="s">
        <v>2377</v>
      </c>
      <c r="O349" s="46"/>
    </row>
    <row r="350" spans="1:15" ht="12.95" customHeight="1">
      <c r="A350" s="87">
        <v>176</v>
      </c>
      <c r="B350" s="8" t="s">
        <v>5346</v>
      </c>
      <c r="C350" s="8" t="s">
        <v>5345</v>
      </c>
      <c r="D350" s="8" t="s">
        <v>5011</v>
      </c>
      <c r="E350" s="86"/>
      <c r="F350" s="8"/>
      <c r="G350" s="8"/>
      <c r="H350" s="45" t="s">
        <v>11</v>
      </c>
      <c r="I350" s="45" t="s">
        <v>95</v>
      </c>
      <c r="J350" s="8" t="s">
        <v>38</v>
      </c>
      <c r="K350" s="45" t="s">
        <v>14</v>
      </c>
      <c r="L350" s="95">
        <v>2947.28</v>
      </c>
      <c r="M350" s="8" t="s">
        <v>5346</v>
      </c>
      <c r="N350" s="8" t="s">
        <v>5011</v>
      </c>
      <c r="O350" s="46"/>
    </row>
    <row r="351" spans="1:15" ht="12.95" customHeight="1">
      <c r="A351" s="87">
        <v>177</v>
      </c>
      <c r="B351" s="21" t="s">
        <v>5348</v>
      </c>
      <c r="C351" s="21" t="s">
        <v>5347</v>
      </c>
      <c r="D351" s="21" t="s">
        <v>2377</v>
      </c>
      <c r="E351" s="86"/>
      <c r="F351" s="21"/>
      <c r="G351" s="21"/>
      <c r="H351" s="21" t="s">
        <v>11</v>
      </c>
      <c r="I351" s="21" t="s">
        <v>37</v>
      </c>
      <c r="J351" s="21" t="s">
        <v>38</v>
      </c>
      <c r="K351" s="42" t="s">
        <v>14</v>
      </c>
      <c r="L351" s="94">
        <v>2944.62</v>
      </c>
      <c r="M351" s="21" t="s">
        <v>5348</v>
      </c>
      <c r="N351" s="21" t="s">
        <v>2377</v>
      </c>
      <c r="O351" s="42"/>
    </row>
    <row r="352" spans="1:15" ht="12.95" customHeight="1">
      <c r="A352" s="87">
        <v>178</v>
      </c>
      <c r="B352" s="17" t="s">
        <v>5350</v>
      </c>
      <c r="C352" s="17" t="s">
        <v>5349</v>
      </c>
      <c r="D352" s="17" t="s">
        <v>5011</v>
      </c>
      <c r="E352" s="86"/>
      <c r="F352" s="17"/>
      <c r="G352" s="17"/>
      <c r="H352" s="17" t="s">
        <v>11</v>
      </c>
      <c r="I352" s="17" t="s">
        <v>100</v>
      </c>
      <c r="J352" s="17" t="s">
        <v>38</v>
      </c>
      <c r="K352" s="17" t="s">
        <v>14</v>
      </c>
      <c r="L352" s="84">
        <v>3158.75</v>
      </c>
      <c r="M352" s="17" t="s">
        <v>5350</v>
      </c>
      <c r="N352" s="17" t="s">
        <v>5011</v>
      </c>
      <c r="O352" s="17"/>
    </row>
    <row r="353" spans="1:15" ht="12.95" customHeight="1">
      <c r="A353" s="87">
        <v>179</v>
      </c>
      <c r="B353" s="19" t="s">
        <v>5352</v>
      </c>
      <c r="C353" s="19" t="s">
        <v>5351</v>
      </c>
      <c r="D353" s="19" t="s">
        <v>2377</v>
      </c>
      <c r="E353" s="86"/>
      <c r="F353" s="19"/>
      <c r="G353" s="19"/>
      <c r="H353" s="19" t="s">
        <v>11</v>
      </c>
      <c r="I353" s="19" t="s">
        <v>100</v>
      </c>
      <c r="J353" s="19" t="s">
        <v>38</v>
      </c>
      <c r="K353" s="19" t="s">
        <v>14</v>
      </c>
      <c r="L353" s="83">
        <v>3158.75</v>
      </c>
      <c r="M353" s="19" t="s">
        <v>5352</v>
      </c>
      <c r="N353" s="19" t="s">
        <v>2377</v>
      </c>
      <c r="O353" s="19"/>
    </row>
    <row r="354" spans="1:15" ht="12.95" customHeight="1">
      <c r="A354" s="87">
        <v>180</v>
      </c>
      <c r="B354" s="19" t="s">
        <v>5354</v>
      </c>
      <c r="C354" s="19" t="s">
        <v>5353</v>
      </c>
      <c r="D354" s="19" t="s">
        <v>5143</v>
      </c>
      <c r="E354" s="86"/>
      <c r="F354" s="19"/>
      <c r="G354" s="19"/>
      <c r="H354" s="19" t="s">
        <v>11</v>
      </c>
      <c r="I354" s="19" t="s">
        <v>68</v>
      </c>
      <c r="J354" s="19" t="s">
        <v>38</v>
      </c>
      <c r="K354" s="19" t="s">
        <v>14</v>
      </c>
      <c r="L354" s="83">
        <v>2944.62</v>
      </c>
      <c r="M354" s="19" t="s">
        <v>5354</v>
      </c>
      <c r="N354" s="19" t="s">
        <v>5143</v>
      </c>
      <c r="O354" s="19"/>
    </row>
    <row r="355" spans="1:15" ht="12.95" hidden="1" customHeight="1">
      <c r="A355" s="11">
        <v>181</v>
      </c>
      <c r="B355" s="19" t="s">
        <v>993</v>
      </c>
      <c r="C355" s="19" t="s">
        <v>5355</v>
      </c>
      <c r="D355" s="19"/>
      <c r="E355" s="86"/>
      <c r="F355" s="19"/>
      <c r="G355" s="19"/>
      <c r="H355" s="19" t="s">
        <v>11</v>
      </c>
      <c r="I355" s="19" t="s">
        <v>100</v>
      </c>
      <c r="J355" s="19" t="s">
        <v>38</v>
      </c>
      <c r="K355" s="19" t="s">
        <v>14</v>
      </c>
      <c r="L355" s="19">
        <v>3158.75</v>
      </c>
      <c r="M355" s="19" t="s">
        <v>993</v>
      </c>
      <c r="N355" s="19"/>
      <c r="O355" s="49"/>
    </row>
    <row r="356" spans="1:15" ht="12.95" customHeight="1">
      <c r="A356" s="87">
        <v>182</v>
      </c>
      <c r="B356" s="19" t="s">
        <v>4617</v>
      </c>
      <c r="C356" s="19" t="s">
        <v>5356</v>
      </c>
      <c r="D356" s="19" t="s">
        <v>5011</v>
      </c>
      <c r="E356" s="86"/>
      <c r="F356" s="19"/>
      <c r="G356" s="19"/>
      <c r="H356" s="19" t="s">
        <v>11</v>
      </c>
      <c r="I356" s="19" t="s">
        <v>100</v>
      </c>
      <c r="J356" s="19" t="s">
        <v>38</v>
      </c>
      <c r="K356" s="19" t="s">
        <v>14</v>
      </c>
      <c r="L356" s="83">
        <v>3158.68</v>
      </c>
      <c r="M356" s="19" t="s">
        <v>4617</v>
      </c>
      <c r="N356" s="19" t="s">
        <v>5011</v>
      </c>
      <c r="O356" s="49"/>
    </row>
    <row r="357" spans="1:15" ht="12.95" customHeight="1">
      <c r="A357" s="87">
        <v>183</v>
      </c>
      <c r="B357" s="19" t="s">
        <v>4414</v>
      </c>
      <c r="C357" s="19" t="s">
        <v>5357</v>
      </c>
      <c r="D357" s="19" t="s">
        <v>5012</v>
      </c>
      <c r="E357" s="86"/>
      <c r="F357" s="19"/>
      <c r="G357" s="19" t="s">
        <v>45</v>
      </c>
      <c r="H357" s="19" t="s">
        <v>11</v>
      </c>
      <c r="I357" s="19" t="s">
        <v>100</v>
      </c>
      <c r="J357" s="19" t="s">
        <v>38</v>
      </c>
      <c r="K357" s="19" t="s">
        <v>14</v>
      </c>
      <c r="L357" s="83">
        <v>3158.68</v>
      </c>
      <c r="M357" s="19" t="s">
        <v>4414</v>
      </c>
      <c r="N357" s="19" t="s">
        <v>5012</v>
      </c>
      <c r="O357" s="49"/>
    </row>
    <row r="358" spans="1:15" ht="12.95" customHeight="1">
      <c r="A358" s="87">
        <v>184</v>
      </c>
      <c r="B358" s="17" t="s">
        <v>5359</v>
      </c>
      <c r="C358" s="17" t="s">
        <v>5358</v>
      </c>
      <c r="D358" s="17" t="s">
        <v>2377</v>
      </c>
      <c r="E358" s="86"/>
      <c r="F358" s="17"/>
      <c r="G358" s="17"/>
      <c r="H358" s="54" t="s">
        <v>11</v>
      </c>
      <c r="I358" s="17" t="s">
        <v>95</v>
      </c>
      <c r="J358" s="17" t="s">
        <v>38</v>
      </c>
      <c r="K358" s="17" t="s">
        <v>14</v>
      </c>
      <c r="L358" s="84">
        <v>2947.28</v>
      </c>
      <c r="M358" s="17" t="s">
        <v>5359</v>
      </c>
      <c r="N358" s="17" t="s">
        <v>2377</v>
      </c>
      <c r="O358" s="17"/>
    </row>
    <row r="359" spans="1:15" ht="12.95" customHeight="1">
      <c r="A359" s="87">
        <v>185</v>
      </c>
      <c r="B359" s="17" t="s">
        <v>5361</v>
      </c>
      <c r="C359" s="17" t="s">
        <v>5360</v>
      </c>
      <c r="D359" s="17" t="s">
        <v>5168</v>
      </c>
      <c r="E359" s="86"/>
      <c r="F359" s="17"/>
      <c r="G359" s="17"/>
      <c r="H359" s="17" t="s">
        <v>11</v>
      </c>
      <c r="I359" s="17" t="s">
        <v>100</v>
      </c>
      <c r="J359" s="17" t="s">
        <v>38</v>
      </c>
      <c r="K359" s="17" t="s">
        <v>14</v>
      </c>
      <c r="L359" s="84">
        <v>3158.75</v>
      </c>
      <c r="M359" s="17" t="s">
        <v>5361</v>
      </c>
      <c r="N359" s="17" t="s">
        <v>5168</v>
      </c>
      <c r="O359" s="53"/>
    </row>
    <row r="360" spans="1:15" ht="12.95" customHeight="1">
      <c r="A360" s="87">
        <v>186</v>
      </c>
      <c r="B360" s="19" t="s">
        <v>3521</v>
      </c>
      <c r="C360" s="19" t="s">
        <v>5362</v>
      </c>
      <c r="D360" s="19" t="s">
        <v>5011</v>
      </c>
      <c r="E360" s="86"/>
      <c r="F360" s="19"/>
      <c r="G360" s="19"/>
      <c r="H360" s="19" t="s">
        <v>11</v>
      </c>
      <c r="I360" s="19" t="s">
        <v>68</v>
      </c>
      <c r="J360" s="19" t="s">
        <v>38</v>
      </c>
      <c r="K360" s="19" t="s">
        <v>14</v>
      </c>
      <c r="L360" s="83">
        <v>2944.62</v>
      </c>
      <c r="M360" s="19" t="s">
        <v>3521</v>
      </c>
      <c r="N360" s="19" t="s">
        <v>5011</v>
      </c>
      <c r="O360" s="19"/>
    </row>
    <row r="361" spans="1:15" ht="12.95" customHeight="1">
      <c r="A361" s="87">
        <v>187</v>
      </c>
      <c r="B361" s="19" t="s">
        <v>5364</v>
      </c>
      <c r="C361" s="19" t="s">
        <v>5363</v>
      </c>
      <c r="D361" s="19" t="s">
        <v>5011</v>
      </c>
      <c r="E361" s="86"/>
      <c r="F361" s="19"/>
      <c r="G361" s="19"/>
      <c r="H361" s="19" t="s">
        <v>11</v>
      </c>
      <c r="I361" s="19" t="s">
        <v>169</v>
      </c>
      <c r="J361" s="19" t="s">
        <v>38</v>
      </c>
      <c r="K361" s="19" t="s">
        <v>14</v>
      </c>
      <c r="L361" s="83">
        <v>2944.62</v>
      </c>
      <c r="M361" s="19" t="s">
        <v>5364</v>
      </c>
      <c r="N361" s="19" t="s">
        <v>5011</v>
      </c>
      <c r="O361" s="19"/>
    </row>
    <row r="362" spans="1:15" ht="12.95" customHeight="1">
      <c r="A362" s="87">
        <v>188</v>
      </c>
      <c r="B362" s="19" t="s">
        <v>5366</v>
      </c>
      <c r="C362" s="19" t="s">
        <v>5365</v>
      </c>
      <c r="D362" s="19" t="s">
        <v>5367</v>
      </c>
      <c r="E362" s="86"/>
      <c r="F362" s="19"/>
      <c r="G362" s="19"/>
      <c r="H362" s="19" t="s">
        <v>11</v>
      </c>
      <c r="I362" s="19" t="s">
        <v>71</v>
      </c>
      <c r="J362" s="19" t="s">
        <v>38</v>
      </c>
      <c r="K362" s="19" t="s">
        <v>14</v>
      </c>
      <c r="L362" s="83">
        <v>1428.42</v>
      </c>
      <c r="M362" s="19" t="s">
        <v>5366</v>
      </c>
      <c r="N362" s="19" t="s">
        <v>5367</v>
      </c>
      <c r="O362" s="49"/>
    </row>
    <row r="363" spans="1:15" ht="12.95" customHeight="1">
      <c r="A363" s="87">
        <v>189</v>
      </c>
      <c r="B363" s="19" t="s">
        <v>5369</v>
      </c>
      <c r="C363" s="19" t="s">
        <v>5368</v>
      </c>
      <c r="D363" s="19" t="s">
        <v>2377</v>
      </c>
      <c r="E363" s="86"/>
      <c r="F363" s="19"/>
      <c r="G363" s="19"/>
      <c r="H363" s="19" t="s">
        <v>11</v>
      </c>
      <c r="I363" s="19" t="s">
        <v>95</v>
      </c>
      <c r="J363" s="19" t="s">
        <v>38</v>
      </c>
      <c r="K363" s="19" t="s">
        <v>14</v>
      </c>
      <c r="L363" s="83">
        <v>3158.75</v>
      </c>
      <c r="M363" s="19" t="s">
        <v>5369</v>
      </c>
      <c r="N363" s="19" t="s">
        <v>2377</v>
      </c>
      <c r="O363" s="49"/>
    </row>
    <row r="364" spans="1:15" ht="12.95" customHeight="1">
      <c r="A364" s="87">
        <v>190</v>
      </c>
      <c r="B364" s="19" t="s">
        <v>5371</v>
      </c>
      <c r="C364" s="19" t="s">
        <v>5370</v>
      </c>
      <c r="D364" s="19" t="s">
        <v>5011</v>
      </c>
      <c r="E364" s="86"/>
      <c r="F364" s="19"/>
      <c r="G364" s="19"/>
      <c r="H364" s="19" t="s">
        <v>11</v>
      </c>
      <c r="I364" s="19" t="s">
        <v>71</v>
      </c>
      <c r="J364" s="19" t="s">
        <v>38</v>
      </c>
      <c r="K364" s="19" t="s">
        <v>14</v>
      </c>
      <c r="L364" s="83">
        <v>1428.42</v>
      </c>
      <c r="M364" s="19" t="s">
        <v>5371</v>
      </c>
      <c r="N364" s="19" t="s">
        <v>5011</v>
      </c>
      <c r="O364" s="49"/>
    </row>
    <row r="365" spans="1:15" ht="12.95" customHeight="1">
      <c r="A365" s="87">
        <v>191</v>
      </c>
      <c r="B365" s="16" t="s">
        <v>2183</v>
      </c>
      <c r="C365" s="16" t="s">
        <v>5372</v>
      </c>
      <c r="D365" s="16" t="s">
        <v>5143</v>
      </c>
      <c r="E365" s="86"/>
      <c r="F365" s="16"/>
      <c r="G365" s="16" t="s">
        <v>45</v>
      </c>
      <c r="H365" s="16" t="s">
        <v>11</v>
      </c>
      <c r="I365" s="16" t="s">
        <v>68</v>
      </c>
      <c r="J365" s="16" t="s">
        <v>38</v>
      </c>
      <c r="K365" s="16" t="s">
        <v>14</v>
      </c>
      <c r="L365" s="92">
        <v>3445.1</v>
      </c>
      <c r="M365" s="16" t="s">
        <v>2183</v>
      </c>
      <c r="N365" s="16" t="s">
        <v>5143</v>
      </c>
      <c r="O365" s="11"/>
    </row>
    <row r="366" spans="1:15" ht="12.95" customHeight="1">
      <c r="A366" s="87">
        <v>192</v>
      </c>
      <c r="B366" s="16" t="s">
        <v>1553</v>
      </c>
      <c r="C366" s="16" t="s">
        <v>5373</v>
      </c>
      <c r="D366" s="16" t="s">
        <v>5374</v>
      </c>
      <c r="E366" s="86"/>
      <c r="F366" s="16"/>
      <c r="G366" s="16"/>
      <c r="H366" s="16" t="s">
        <v>11</v>
      </c>
      <c r="I366" s="16" t="s">
        <v>68</v>
      </c>
      <c r="J366" s="16" t="s">
        <v>38</v>
      </c>
      <c r="K366" s="16" t="s">
        <v>14</v>
      </c>
      <c r="L366" s="92">
        <v>3445.1</v>
      </c>
      <c r="M366" s="16" t="s">
        <v>1553</v>
      </c>
      <c r="N366" s="16" t="s">
        <v>5374</v>
      </c>
      <c r="O366" s="11"/>
    </row>
    <row r="367" spans="1:15" ht="12.95" customHeight="1">
      <c r="A367" s="87">
        <v>193</v>
      </c>
      <c r="B367" s="16" t="s">
        <v>4464</v>
      </c>
      <c r="C367" s="16" t="s">
        <v>5375</v>
      </c>
      <c r="D367" s="16" t="s">
        <v>5143</v>
      </c>
      <c r="E367" s="86"/>
      <c r="F367" s="16"/>
      <c r="G367" s="16"/>
      <c r="H367" s="16" t="s">
        <v>11</v>
      </c>
      <c r="I367" s="16" t="s">
        <v>68</v>
      </c>
      <c r="J367" s="16" t="s">
        <v>38</v>
      </c>
      <c r="K367" s="16" t="s">
        <v>14</v>
      </c>
      <c r="L367" s="92">
        <v>2944.62</v>
      </c>
      <c r="M367" s="16" t="s">
        <v>4464</v>
      </c>
      <c r="N367" s="16" t="s">
        <v>5143</v>
      </c>
      <c r="O367" s="11"/>
    </row>
    <row r="368" spans="1:15" ht="12.95" customHeight="1">
      <c r="A368" s="87">
        <v>194</v>
      </c>
      <c r="B368" s="16" t="s">
        <v>3665</v>
      </c>
      <c r="C368" s="16" t="s">
        <v>5376</v>
      </c>
      <c r="D368" s="16" t="s">
        <v>2377</v>
      </c>
      <c r="E368" s="86"/>
      <c r="F368" s="16"/>
      <c r="G368" s="16"/>
      <c r="H368" s="16" t="s">
        <v>11</v>
      </c>
      <c r="I368" s="16" t="s">
        <v>68</v>
      </c>
      <c r="J368" s="16" t="s">
        <v>38</v>
      </c>
      <c r="K368" s="16" t="s">
        <v>14</v>
      </c>
      <c r="L368" s="92">
        <v>2944.62</v>
      </c>
      <c r="M368" s="16" t="s">
        <v>3665</v>
      </c>
      <c r="N368" s="16" t="s">
        <v>2377</v>
      </c>
      <c r="O368" s="11"/>
    </row>
    <row r="369" spans="1:15" ht="12.95" customHeight="1">
      <c r="A369" s="87">
        <v>195</v>
      </c>
      <c r="B369" s="8" t="s">
        <v>5378</v>
      </c>
      <c r="C369" s="8" t="s">
        <v>5377</v>
      </c>
      <c r="D369" s="8" t="s">
        <v>2377</v>
      </c>
      <c r="E369" s="86"/>
      <c r="F369" s="8"/>
      <c r="G369" s="8"/>
      <c r="H369" s="45" t="s">
        <v>11</v>
      </c>
      <c r="I369" s="45" t="s">
        <v>37</v>
      </c>
      <c r="J369" s="8" t="s">
        <v>38</v>
      </c>
      <c r="K369" s="45" t="s">
        <v>14</v>
      </c>
      <c r="L369" s="95">
        <v>2507</v>
      </c>
      <c r="M369" s="8" t="s">
        <v>5378</v>
      </c>
      <c r="N369" s="8" t="s">
        <v>2377</v>
      </c>
      <c r="O369" s="46"/>
    </row>
    <row r="370" spans="1:15" ht="12.95" customHeight="1">
      <c r="A370" s="87">
        <v>196</v>
      </c>
      <c r="B370" s="8" t="s">
        <v>5380</v>
      </c>
      <c r="C370" s="8" t="s">
        <v>5379</v>
      </c>
      <c r="D370" s="8" t="s">
        <v>5126</v>
      </c>
      <c r="E370" s="86"/>
      <c r="F370" s="8"/>
      <c r="G370" s="8"/>
      <c r="H370" s="45" t="s">
        <v>11</v>
      </c>
      <c r="I370" s="45" t="s">
        <v>37</v>
      </c>
      <c r="J370" s="8" t="s">
        <v>38</v>
      </c>
      <c r="K370" s="45" t="s">
        <v>14</v>
      </c>
      <c r="L370" s="95">
        <v>2507</v>
      </c>
      <c r="M370" s="8" t="s">
        <v>5380</v>
      </c>
      <c r="N370" s="8" t="s">
        <v>5126</v>
      </c>
      <c r="O370" s="46"/>
    </row>
    <row r="371" spans="1:15" ht="12.95" hidden="1" customHeight="1">
      <c r="A371" s="11">
        <v>197</v>
      </c>
      <c r="B371" s="19" t="s">
        <v>2781</v>
      </c>
      <c r="C371" s="19" t="s">
        <v>5381</v>
      </c>
      <c r="D371" s="19"/>
      <c r="E371" s="86"/>
      <c r="F371" s="19"/>
      <c r="G371" s="19"/>
      <c r="H371" s="19" t="s">
        <v>11</v>
      </c>
      <c r="I371" s="19" t="s">
        <v>59</v>
      </c>
      <c r="J371" s="19" t="s">
        <v>60</v>
      </c>
      <c r="K371" s="19" t="s">
        <v>14</v>
      </c>
      <c r="L371" s="19">
        <v>92.3</v>
      </c>
      <c r="M371" s="19" t="s">
        <v>2781</v>
      </c>
      <c r="N371" s="19"/>
      <c r="O371" s="19"/>
    </row>
    <row r="372" spans="1:15" ht="12.95" customHeight="1">
      <c r="A372" s="87">
        <v>198</v>
      </c>
      <c r="B372" s="19" t="s">
        <v>4229</v>
      </c>
      <c r="C372" s="19" t="s">
        <v>5382</v>
      </c>
      <c r="D372" s="11" t="s">
        <v>2377</v>
      </c>
      <c r="E372" s="86"/>
      <c r="F372" s="19"/>
      <c r="G372" s="19"/>
      <c r="H372" s="19" t="s">
        <v>11</v>
      </c>
      <c r="I372" s="19" t="s">
        <v>12</v>
      </c>
      <c r="J372" s="19" t="s">
        <v>13</v>
      </c>
      <c r="K372" s="19" t="s">
        <v>14</v>
      </c>
      <c r="L372" s="83">
        <v>453.46</v>
      </c>
      <c r="M372" s="19" t="s">
        <v>4229</v>
      </c>
      <c r="N372" s="11" t="s">
        <v>2377</v>
      </c>
      <c r="O372" s="19"/>
    </row>
    <row r="373" spans="1:15" ht="12.95" customHeight="1">
      <c r="A373" s="87">
        <v>199</v>
      </c>
      <c r="B373" s="19" t="s">
        <v>5384</v>
      </c>
      <c r="C373" s="19" t="s">
        <v>5383</v>
      </c>
      <c r="D373" s="11" t="s">
        <v>5133</v>
      </c>
      <c r="E373" s="86"/>
      <c r="F373" s="19"/>
      <c r="G373" s="19"/>
      <c r="H373" s="19" t="s">
        <v>11</v>
      </c>
      <c r="I373" s="19" t="s">
        <v>80</v>
      </c>
      <c r="J373" s="19" t="s">
        <v>81</v>
      </c>
      <c r="K373" s="19" t="s">
        <v>14</v>
      </c>
      <c r="L373" s="83">
        <v>465.5</v>
      </c>
      <c r="M373" s="19" t="s">
        <v>5384</v>
      </c>
      <c r="N373" s="11" t="s">
        <v>5133</v>
      </c>
      <c r="O373" s="19"/>
    </row>
    <row r="374" spans="1:15" ht="12.95" customHeight="1">
      <c r="A374" s="87">
        <v>200</v>
      </c>
      <c r="B374" s="19" t="s">
        <v>5386</v>
      </c>
      <c r="C374" s="19" t="s">
        <v>5385</v>
      </c>
      <c r="D374" s="11" t="s">
        <v>5133</v>
      </c>
      <c r="E374" s="86"/>
      <c r="F374" s="19"/>
      <c r="G374" s="19"/>
      <c r="H374" s="19" t="s">
        <v>11</v>
      </c>
      <c r="I374" s="19" t="s">
        <v>1380</v>
      </c>
      <c r="J374" s="19" t="s">
        <v>1379</v>
      </c>
      <c r="K374" s="19" t="s">
        <v>14</v>
      </c>
      <c r="L374" s="83">
        <v>43.41</v>
      </c>
      <c r="M374" s="19" t="s">
        <v>5386</v>
      </c>
      <c r="N374" s="11" t="s">
        <v>5133</v>
      </c>
      <c r="O374" s="19"/>
    </row>
    <row r="375" spans="1:15" ht="12.95" customHeight="1">
      <c r="A375" s="87">
        <v>201</v>
      </c>
      <c r="B375" s="19" t="s">
        <v>5388</v>
      </c>
      <c r="C375" s="19" t="s">
        <v>5387</v>
      </c>
      <c r="D375" s="11" t="s">
        <v>5133</v>
      </c>
      <c r="E375" s="86"/>
      <c r="F375" s="19"/>
      <c r="G375" s="19"/>
      <c r="H375" s="19" t="s">
        <v>11</v>
      </c>
      <c r="I375" s="19" t="s">
        <v>1380</v>
      </c>
      <c r="J375" s="19" t="s">
        <v>1379</v>
      </c>
      <c r="K375" s="19" t="s">
        <v>14</v>
      </c>
      <c r="L375" s="83">
        <v>43.41</v>
      </c>
      <c r="M375" s="19" t="s">
        <v>5388</v>
      </c>
      <c r="N375" s="11" t="s">
        <v>5133</v>
      </c>
      <c r="O375" s="19"/>
    </row>
    <row r="376" spans="1:15" ht="12.95" hidden="1" customHeight="1">
      <c r="A376" s="11">
        <v>202</v>
      </c>
      <c r="B376" s="19" t="s">
        <v>3443</v>
      </c>
      <c r="C376" s="19" t="s">
        <v>5389</v>
      </c>
      <c r="D376" s="19"/>
      <c r="E376" s="86"/>
      <c r="F376" s="19"/>
      <c r="G376" s="19"/>
      <c r="H376" s="19" t="s">
        <v>11</v>
      </c>
      <c r="I376" s="19" t="s">
        <v>3447</v>
      </c>
      <c r="J376" s="19" t="s">
        <v>3446</v>
      </c>
      <c r="K376" s="19" t="s">
        <v>14</v>
      </c>
      <c r="L376" s="19">
        <v>152.63</v>
      </c>
      <c r="M376" s="19" t="s">
        <v>3443</v>
      </c>
      <c r="N376" s="19"/>
      <c r="O376" s="19"/>
    </row>
    <row r="377" spans="1:15" ht="12.95" customHeight="1">
      <c r="A377" s="87">
        <v>203</v>
      </c>
      <c r="B377" s="19" t="s">
        <v>5391</v>
      </c>
      <c r="C377" s="19" t="s">
        <v>5390</v>
      </c>
      <c r="D377" s="19" t="s">
        <v>5025</v>
      </c>
      <c r="E377" s="86"/>
      <c r="F377" s="19"/>
      <c r="G377" s="19" t="s">
        <v>45</v>
      </c>
      <c r="H377" s="19" t="s">
        <v>11</v>
      </c>
      <c r="I377" s="19" t="s">
        <v>100</v>
      </c>
      <c r="J377" s="19" t="s">
        <v>38</v>
      </c>
      <c r="K377" s="19" t="s">
        <v>14</v>
      </c>
      <c r="L377" s="83">
        <v>3158.68</v>
      </c>
      <c r="M377" s="19" t="s">
        <v>5391</v>
      </c>
      <c r="N377" s="19" t="s">
        <v>5025</v>
      </c>
      <c r="O377" s="19"/>
    </row>
    <row r="378" spans="1:15" ht="12.95" customHeight="1">
      <c r="A378" s="87">
        <v>204</v>
      </c>
      <c r="B378" s="19" t="s">
        <v>5393</v>
      </c>
      <c r="C378" s="19" t="s">
        <v>5392</v>
      </c>
      <c r="D378" s="19" t="s">
        <v>5011</v>
      </c>
      <c r="E378" s="86"/>
      <c r="F378" s="19"/>
      <c r="G378" s="19"/>
      <c r="H378" s="19" t="s">
        <v>11</v>
      </c>
      <c r="I378" s="19" t="s">
        <v>153</v>
      </c>
      <c r="J378" s="19" t="s">
        <v>38</v>
      </c>
      <c r="K378" s="19" t="s">
        <v>14</v>
      </c>
      <c r="L378" s="83">
        <v>2003.01</v>
      </c>
      <c r="M378" s="19" t="s">
        <v>5393</v>
      </c>
      <c r="N378" s="19" t="s">
        <v>5011</v>
      </c>
      <c r="O378" s="19"/>
    </row>
    <row r="379" spans="1:15" ht="12.95" hidden="1" customHeight="1">
      <c r="A379" s="11">
        <v>205</v>
      </c>
      <c r="B379" s="19" t="s">
        <v>5395</v>
      </c>
      <c r="C379" s="19" t="s">
        <v>5394</v>
      </c>
      <c r="D379" s="19"/>
      <c r="E379" s="86"/>
      <c r="F379" s="19"/>
      <c r="G379" s="19"/>
      <c r="H379" s="19" t="s">
        <v>11</v>
      </c>
      <c r="I379" s="19" t="s">
        <v>95</v>
      </c>
      <c r="J379" s="19" t="s">
        <v>38</v>
      </c>
      <c r="K379" s="19" t="s">
        <v>14</v>
      </c>
      <c r="L379" s="19">
        <v>2947.28</v>
      </c>
      <c r="M379" s="19" t="s">
        <v>5395</v>
      </c>
      <c r="N379" s="19"/>
      <c r="O379" s="19"/>
    </row>
    <row r="380" spans="1:15" ht="12.95" customHeight="1">
      <c r="A380" s="87">
        <v>206</v>
      </c>
      <c r="B380" s="19" t="s">
        <v>5397</v>
      </c>
      <c r="C380" s="19" t="s">
        <v>5396</v>
      </c>
      <c r="D380" s="19" t="s">
        <v>2377</v>
      </c>
      <c r="E380" s="86"/>
      <c r="F380" s="19"/>
      <c r="G380" s="19"/>
      <c r="H380" s="19" t="s">
        <v>11</v>
      </c>
      <c r="I380" s="19" t="s">
        <v>95</v>
      </c>
      <c r="J380" s="19" t="s">
        <v>38</v>
      </c>
      <c r="K380" s="19" t="s">
        <v>14</v>
      </c>
      <c r="L380" s="83">
        <v>2947.28</v>
      </c>
      <c r="M380" s="19" t="s">
        <v>5397</v>
      </c>
      <c r="N380" s="19" t="s">
        <v>2377</v>
      </c>
      <c r="O380" s="19"/>
    </row>
    <row r="381" spans="1:15" ht="12.95" hidden="1" customHeight="1">
      <c r="A381" s="11">
        <v>207</v>
      </c>
      <c r="B381" s="19" t="s">
        <v>2534</v>
      </c>
      <c r="C381" s="19" t="s">
        <v>5398</v>
      </c>
      <c r="D381" s="19"/>
      <c r="E381" s="86"/>
      <c r="F381" s="19"/>
      <c r="G381" s="19" t="s">
        <v>45</v>
      </c>
      <c r="H381" s="19" t="s">
        <v>11</v>
      </c>
      <c r="I381" s="19" t="s">
        <v>68</v>
      </c>
      <c r="J381" s="19" t="s">
        <v>38</v>
      </c>
      <c r="K381" s="19" t="s">
        <v>14</v>
      </c>
      <c r="L381" s="19">
        <v>3445.1</v>
      </c>
      <c r="M381" s="19" t="s">
        <v>2534</v>
      </c>
      <c r="N381" s="19"/>
      <c r="O381" s="19"/>
    </row>
    <row r="382" spans="1:15" ht="12.95" customHeight="1">
      <c r="A382" s="87">
        <v>208</v>
      </c>
      <c r="B382" s="19" t="s">
        <v>1582</v>
      </c>
      <c r="C382" s="19" t="s">
        <v>5399</v>
      </c>
      <c r="D382" s="19" t="s">
        <v>5400</v>
      </c>
      <c r="E382" s="86"/>
      <c r="F382" s="19"/>
      <c r="G382" s="19"/>
      <c r="H382" s="19" t="s">
        <v>11</v>
      </c>
      <c r="I382" s="19" t="s">
        <v>100</v>
      </c>
      <c r="J382" s="19" t="s">
        <v>38</v>
      </c>
      <c r="K382" s="19" t="s">
        <v>14</v>
      </c>
      <c r="L382" s="83">
        <v>3696.11</v>
      </c>
      <c r="M382" s="19" t="s">
        <v>1582</v>
      </c>
      <c r="N382" s="19" t="s">
        <v>5400</v>
      </c>
      <c r="O382" s="19"/>
    </row>
    <row r="383" spans="1:15" ht="12.95" customHeight="1">
      <c r="A383" s="87">
        <v>209</v>
      </c>
      <c r="B383" s="19" t="s">
        <v>4158</v>
      </c>
      <c r="C383" s="19" t="s">
        <v>5401</v>
      </c>
      <c r="D383" s="19" t="s">
        <v>2377</v>
      </c>
      <c r="E383" s="86"/>
      <c r="F383" s="19"/>
      <c r="G383" s="19"/>
      <c r="H383" s="19" t="s">
        <v>11</v>
      </c>
      <c r="I383" s="19" t="s">
        <v>95</v>
      </c>
      <c r="J383" s="19" t="s">
        <v>38</v>
      </c>
      <c r="K383" s="19" t="s">
        <v>14</v>
      </c>
      <c r="L383" s="83">
        <v>2947.28</v>
      </c>
      <c r="M383" s="19" t="s">
        <v>4158</v>
      </c>
      <c r="N383" s="19" t="s">
        <v>2377</v>
      </c>
      <c r="O383" s="19"/>
    </row>
    <row r="384" spans="1:15" ht="12.95" hidden="1" customHeight="1">
      <c r="A384" s="11">
        <v>210</v>
      </c>
      <c r="B384" s="19" t="s">
        <v>3791</v>
      </c>
      <c r="C384" s="19" t="s">
        <v>5402</v>
      </c>
      <c r="D384" s="19"/>
      <c r="E384" s="86"/>
      <c r="F384" s="19"/>
      <c r="G384" s="19"/>
      <c r="H384" s="19" t="s">
        <v>11</v>
      </c>
      <c r="I384" s="19" t="s">
        <v>100</v>
      </c>
      <c r="J384" s="19" t="s">
        <v>38</v>
      </c>
      <c r="K384" s="19" t="s">
        <v>14</v>
      </c>
      <c r="L384" s="19">
        <v>3158.75</v>
      </c>
      <c r="M384" s="19" t="s">
        <v>3791</v>
      </c>
      <c r="N384" s="19"/>
      <c r="O384" s="19"/>
    </row>
    <row r="385" spans="1:15" ht="12.95" customHeight="1">
      <c r="A385" s="87">
        <v>211</v>
      </c>
      <c r="B385" s="19" t="s">
        <v>5404</v>
      </c>
      <c r="C385" s="19" t="s">
        <v>5403</v>
      </c>
      <c r="D385" s="19" t="s">
        <v>5143</v>
      </c>
      <c r="E385" s="86"/>
      <c r="F385" s="19"/>
      <c r="G385" s="19"/>
      <c r="H385" s="19" t="s">
        <v>11</v>
      </c>
      <c r="I385" s="19" t="s">
        <v>68</v>
      </c>
      <c r="J385" s="19" t="s">
        <v>38</v>
      </c>
      <c r="K385" s="19" t="s">
        <v>14</v>
      </c>
      <c r="L385" s="83">
        <v>2944.62</v>
      </c>
      <c r="M385" s="19" t="s">
        <v>5404</v>
      </c>
      <c r="N385" s="19" t="s">
        <v>5143</v>
      </c>
      <c r="O385" s="19"/>
    </row>
    <row r="386" spans="1:15" ht="12.95" customHeight="1">
      <c r="A386" s="87">
        <v>212</v>
      </c>
      <c r="B386" s="19" t="s">
        <v>2530</v>
      </c>
      <c r="C386" s="19" t="s">
        <v>5405</v>
      </c>
      <c r="D386" s="19" t="s">
        <v>5012</v>
      </c>
      <c r="E386" s="86"/>
      <c r="F386" s="19"/>
      <c r="G386" s="19"/>
      <c r="H386" s="19" t="s">
        <v>11</v>
      </c>
      <c r="I386" s="19" t="s">
        <v>95</v>
      </c>
      <c r="J386" s="19" t="s">
        <v>38</v>
      </c>
      <c r="K386" s="19" t="s">
        <v>14</v>
      </c>
      <c r="L386" s="83">
        <v>3448.7</v>
      </c>
      <c r="M386" s="19" t="s">
        <v>2530</v>
      </c>
      <c r="N386" s="19" t="s">
        <v>5012</v>
      </c>
      <c r="O386" s="49"/>
    </row>
    <row r="387" spans="1:15" ht="12.95" hidden="1" customHeight="1">
      <c r="A387" s="11">
        <v>213</v>
      </c>
      <c r="B387" s="19" t="s">
        <v>909</v>
      </c>
      <c r="C387" s="19" t="s">
        <v>5406</v>
      </c>
      <c r="D387" s="19"/>
      <c r="E387" s="86"/>
      <c r="F387" s="19"/>
      <c r="G387" s="19"/>
      <c r="H387" s="19" t="s">
        <v>11</v>
      </c>
      <c r="I387" s="19" t="s">
        <v>95</v>
      </c>
      <c r="J387" s="19" t="s">
        <v>38</v>
      </c>
      <c r="K387" s="19" t="s">
        <v>14</v>
      </c>
      <c r="L387" s="19">
        <v>2947.28</v>
      </c>
      <c r="M387" s="19" t="s">
        <v>909</v>
      </c>
      <c r="N387" s="19"/>
      <c r="O387" s="49"/>
    </row>
    <row r="388" spans="1:15" ht="12.95" hidden="1" customHeight="1">
      <c r="A388" s="11">
        <v>214</v>
      </c>
      <c r="B388" s="19" t="s">
        <v>4442</v>
      </c>
      <c r="C388" s="19" t="s">
        <v>5407</v>
      </c>
      <c r="D388" s="19"/>
      <c r="E388" s="86"/>
      <c r="F388" s="19"/>
      <c r="G388" s="19"/>
      <c r="H388" s="19" t="s">
        <v>11</v>
      </c>
      <c r="I388" s="19" t="s">
        <v>95</v>
      </c>
      <c r="J388" s="19" t="s">
        <v>38</v>
      </c>
      <c r="K388" s="19" t="s">
        <v>14</v>
      </c>
      <c r="L388" s="19">
        <v>2947.28</v>
      </c>
      <c r="M388" s="19" t="s">
        <v>4442</v>
      </c>
      <c r="N388" s="19"/>
      <c r="O388" s="49"/>
    </row>
    <row r="389" spans="1:15" ht="12.95" customHeight="1">
      <c r="A389" s="87">
        <v>215</v>
      </c>
      <c r="B389" s="19" t="s">
        <v>3671</v>
      </c>
      <c r="C389" s="19" t="s">
        <v>5408</v>
      </c>
      <c r="D389" s="19" t="s">
        <v>5012</v>
      </c>
      <c r="E389" s="86"/>
      <c r="F389" s="19"/>
      <c r="G389" s="19"/>
      <c r="H389" s="19" t="s">
        <v>11</v>
      </c>
      <c r="I389" s="19" t="s">
        <v>95</v>
      </c>
      <c r="J389" s="19" t="s">
        <v>38</v>
      </c>
      <c r="K389" s="19" t="s">
        <v>14</v>
      </c>
      <c r="L389" s="83">
        <v>2947.28</v>
      </c>
      <c r="M389" s="19" t="s">
        <v>3671</v>
      </c>
      <c r="N389" s="19" t="s">
        <v>5012</v>
      </c>
      <c r="O389" s="49"/>
    </row>
    <row r="390" spans="1:15" ht="12.95" customHeight="1">
      <c r="A390" s="87">
        <v>216</v>
      </c>
      <c r="B390" s="19" t="s">
        <v>3458</v>
      </c>
      <c r="C390" s="19" t="s">
        <v>5409</v>
      </c>
      <c r="D390" s="19" t="s">
        <v>5011</v>
      </c>
      <c r="E390" s="86"/>
      <c r="F390" s="19"/>
      <c r="G390" s="19"/>
      <c r="H390" s="19" t="s">
        <v>11</v>
      </c>
      <c r="I390" s="19" t="s">
        <v>95</v>
      </c>
      <c r="J390" s="19" t="s">
        <v>38</v>
      </c>
      <c r="K390" s="19" t="s">
        <v>14</v>
      </c>
      <c r="L390" s="83">
        <v>2947.28</v>
      </c>
      <c r="M390" s="19" t="s">
        <v>3458</v>
      </c>
      <c r="N390" s="19" t="s">
        <v>5011</v>
      </c>
      <c r="O390" s="49"/>
    </row>
    <row r="391" spans="1:15" ht="12.95" customHeight="1">
      <c r="A391" s="87">
        <v>217</v>
      </c>
      <c r="B391" s="19" t="s">
        <v>5411</v>
      </c>
      <c r="C391" s="19" t="s">
        <v>5410</v>
      </c>
      <c r="D391" s="19" t="s">
        <v>5012</v>
      </c>
      <c r="E391" s="86"/>
      <c r="F391" s="19"/>
      <c r="G391" s="19"/>
      <c r="H391" s="19" t="s">
        <v>11</v>
      </c>
      <c r="I391" s="19" t="s">
        <v>95</v>
      </c>
      <c r="J391" s="19" t="s">
        <v>38</v>
      </c>
      <c r="K391" s="19" t="s">
        <v>14</v>
      </c>
      <c r="L391" s="83">
        <v>2947.28</v>
      </c>
      <c r="M391" s="19" t="s">
        <v>5411</v>
      </c>
      <c r="N391" s="19" t="s">
        <v>5012</v>
      </c>
      <c r="O391" s="49"/>
    </row>
    <row r="392" spans="1:15" ht="12.95" hidden="1" customHeight="1">
      <c r="A392" s="11">
        <v>218</v>
      </c>
      <c r="B392" s="19" t="s">
        <v>5413</v>
      </c>
      <c r="C392" s="19" t="s">
        <v>5412</v>
      </c>
      <c r="D392" s="19"/>
      <c r="E392" s="86"/>
      <c r="F392" s="19"/>
      <c r="G392" s="19"/>
      <c r="H392" s="19" t="s">
        <v>11</v>
      </c>
      <c r="I392" s="19" t="s">
        <v>95</v>
      </c>
      <c r="J392" s="19" t="s">
        <v>38</v>
      </c>
      <c r="K392" s="19" t="s">
        <v>14</v>
      </c>
      <c r="L392" s="19">
        <v>2947.28</v>
      </c>
      <c r="M392" s="19" t="s">
        <v>5413</v>
      </c>
      <c r="N392" s="19"/>
      <c r="O392" s="49"/>
    </row>
    <row r="393" spans="1:15" ht="12.95" hidden="1" customHeight="1">
      <c r="A393" s="11">
        <v>219</v>
      </c>
      <c r="B393" s="19" t="s">
        <v>5415</v>
      </c>
      <c r="C393" s="19" t="s">
        <v>5414</v>
      </c>
      <c r="D393" s="19"/>
      <c r="E393" s="86"/>
      <c r="F393" s="19"/>
      <c r="G393" s="19"/>
      <c r="H393" s="19" t="s">
        <v>11</v>
      </c>
      <c r="I393" s="19" t="s">
        <v>95</v>
      </c>
      <c r="J393" s="19" t="s">
        <v>38</v>
      </c>
      <c r="K393" s="19" t="s">
        <v>14</v>
      </c>
      <c r="L393" s="19">
        <v>2947.28</v>
      </c>
      <c r="M393" s="19" t="s">
        <v>5415</v>
      </c>
      <c r="N393" s="19"/>
      <c r="O393" s="49"/>
    </row>
    <row r="394" spans="1:15" ht="12.95" hidden="1" customHeight="1">
      <c r="A394" s="11">
        <v>220</v>
      </c>
      <c r="B394" s="19" t="s">
        <v>5417</v>
      </c>
      <c r="C394" s="19" t="s">
        <v>5416</v>
      </c>
      <c r="D394" s="19"/>
      <c r="E394" s="86"/>
      <c r="F394" s="19"/>
      <c r="G394" s="19"/>
      <c r="H394" s="19" t="s">
        <v>11</v>
      </c>
      <c r="I394" s="19" t="s">
        <v>95</v>
      </c>
      <c r="J394" s="19" t="s">
        <v>38</v>
      </c>
      <c r="K394" s="19" t="s">
        <v>14</v>
      </c>
      <c r="L394" s="19">
        <v>2947.28</v>
      </c>
      <c r="M394" s="19" t="s">
        <v>5417</v>
      </c>
      <c r="N394" s="19"/>
      <c r="O394" s="49"/>
    </row>
    <row r="395" spans="1:15" ht="12.95" hidden="1" customHeight="1">
      <c r="A395" s="11">
        <v>221</v>
      </c>
      <c r="B395" s="19" t="s">
        <v>5419</v>
      </c>
      <c r="C395" s="19" t="s">
        <v>5418</v>
      </c>
      <c r="D395" s="19"/>
      <c r="E395" s="86"/>
      <c r="F395" s="19"/>
      <c r="G395" s="19"/>
      <c r="H395" s="19" t="s">
        <v>11</v>
      </c>
      <c r="I395" s="19" t="s">
        <v>95</v>
      </c>
      <c r="J395" s="19" t="s">
        <v>38</v>
      </c>
      <c r="K395" s="19" t="s">
        <v>14</v>
      </c>
      <c r="L395" s="19">
        <v>2947.28</v>
      </c>
      <c r="M395" s="19" t="s">
        <v>5419</v>
      </c>
      <c r="N395" s="19"/>
      <c r="O395" s="49"/>
    </row>
    <row r="396" spans="1:15" ht="12.95" customHeight="1">
      <c r="A396" s="87">
        <v>222</v>
      </c>
      <c r="B396" s="19" t="s">
        <v>5421</v>
      </c>
      <c r="C396" s="19" t="s">
        <v>5420</v>
      </c>
      <c r="D396" s="19" t="s">
        <v>5422</v>
      </c>
      <c r="E396" s="86"/>
      <c r="F396" s="19"/>
      <c r="G396" s="19"/>
      <c r="H396" s="19" t="s">
        <v>11</v>
      </c>
      <c r="I396" s="19" t="s">
        <v>95</v>
      </c>
      <c r="J396" s="19" t="s">
        <v>38</v>
      </c>
      <c r="K396" s="19" t="s">
        <v>14</v>
      </c>
      <c r="L396" s="83">
        <v>2947.28</v>
      </c>
      <c r="M396" s="19" t="s">
        <v>5421</v>
      </c>
      <c r="N396" s="19" t="s">
        <v>5422</v>
      </c>
      <c r="O396" s="49"/>
    </row>
    <row r="397" spans="1:15" ht="12.95" customHeight="1">
      <c r="A397" s="87">
        <v>223</v>
      </c>
      <c r="B397" s="19" t="s">
        <v>1791</v>
      </c>
      <c r="C397" s="19" t="s">
        <v>5423</v>
      </c>
      <c r="D397" s="19" t="s">
        <v>5143</v>
      </c>
      <c r="E397" s="86"/>
      <c r="F397" s="19"/>
      <c r="G397" s="19"/>
      <c r="H397" s="19" t="s">
        <v>11</v>
      </c>
      <c r="I397" s="19" t="s">
        <v>68</v>
      </c>
      <c r="J397" s="19" t="s">
        <v>38</v>
      </c>
      <c r="K397" s="19" t="s">
        <v>14</v>
      </c>
      <c r="L397" s="83">
        <v>3445.1</v>
      </c>
      <c r="M397" s="19" t="s">
        <v>1791</v>
      </c>
      <c r="N397" s="19" t="s">
        <v>5143</v>
      </c>
      <c r="O397" s="19"/>
    </row>
    <row r="398" spans="1:15" ht="12.95" customHeight="1">
      <c r="A398" s="87">
        <v>224</v>
      </c>
      <c r="B398" s="11" t="s">
        <v>5425</v>
      </c>
      <c r="C398" s="11" t="s">
        <v>5424</v>
      </c>
      <c r="D398" s="11" t="s">
        <v>5426</v>
      </c>
      <c r="E398" s="86"/>
      <c r="F398" s="11"/>
      <c r="G398" s="11"/>
      <c r="H398" s="11" t="s">
        <v>11</v>
      </c>
      <c r="I398" s="11" t="s">
        <v>68</v>
      </c>
      <c r="J398" s="11" t="s">
        <v>38</v>
      </c>
      <c r="K398" s="11" t="s">
        <v>14</v>
      </c>
      <c r="L398" s="87">
        <v>2944.62</v>
      </c>
      <c r="M398" s="11" t="s">
        <v>5425</v>
      </c>
      <c r="N398" s="11" t="s">
        <v>5426</v>
      </c>
      <c r="O398" s="52"/>
    </row>
    <row r="399" spans="1:15" ht="12.95" hidden="1" customHeight="1">
      <c r="A399" s="11">
        <v>225</v>
      </c>
      <c r="B399" s="7" t="s">
        <v>5428</v>
      </c>
      <c r="C399" s="7" t="s">
        <v>5427</v>
      </c>
      <c r="D399" s="7"/>
      <c r="E399" s="86"/>
      <c r="F399" s="7"/>
      <c r="G399" s="7"/>
      <c r="H399" s="7" t="s">
        <v>11</v>
      </c>
      <c r="I399" s="7" t="s">
        <v>1405</v>
      </c>
      <c r="J399" s="7" t="s">
        <v>1404</v>
      </c>
      <c r="K399" s="7" t="s">
        <v>14</v>
      </c>
      <c r="L399" s="7">
        <v>739.89</v>
      </c>
      <c r="M399" s="7" t="s">
        <v>5428</v>
      </c>
      <c r="N399" s="7"/>
      <c r="O399" s="7"/>
    </row>
    <row r="400" spans="1:15" ht="12.95" hidden="1" customHeight="1">
      <c r="A400" s="11">
        <v>226</v>
      </c>
      <c r="B400" s="7" t="s">
        <v>5430</v>
      </c>
      <c r="C400" s="7" t="s">
        <v>5429</v>
      </c>
      <c r="D400" s="7"/>
      <c r="E400" s="86"/>
      <c r="F400" s="7"/>
      <c r="G400" s="7"/>
      <c r="H400" s="7" t="s">
        <v>11</v>
      </c>
      <c r="I400" s="7" t="s">
        <v>1405</v>
      </c>
      <c r="J400" s="7" t="s">
        <v>1404</v>
      </c>
      <c r="K400" s="7" t="s">
        <v>14</v>
      </c>
      <c r="L400" s="7">
        <v>739.89</v>
      </c>
      <c r="M400" s="7" t="s">
        <v>5430</v>
      </c>
      <c r="N400" s="7"/>
      <c r="O400" s="7"/>
    </row>
    <row r="401" spans="1:15" ht="12.95" customHeight="1">
      <c r="A401" s="87">
        <v>227</v>
      </c>
      <c r="B401" s="47" t="s">
        <v>1968</v>
      </c>
      <c r="C401" s="47" t="s">
        <v>5431</v>
      </c>
      <c r="D401" s="47" t="s">
        <v>2377</v>
      </c>
      <c r="E401" s="86"/>
      <c r="F401" s="47"/>
      <c r="G401" s="47"/>
      <c r="H401" s="47" t="s">
        <v>11</v>
      </c>
      <c r="I401" s="47" t="s">
        <v>37</v>
      </c>
      <c r="J401" s="47" t="s">
        <v>38</v>
      </c>
      <c r="K401" s="17" t="s">
        <v>14</v>
      </c>
      <c r="L401" s="97">
        <v>2666.65</v>
      </c>
      <c r="M401" s="47" t="s">
        <v>1968</v>
      </c>
      <c r="N401" s="47" t="s">
        <v>2377</v>
      </c>
      <c r="O401" s="17"/>
    </row>
    <row r="402" spans="1:15" ht="12.95" customHeight="1">
      <c r="A402" s="87">
        <v>228</v>
      </c>
      <c r="B402" s="47" t="s">
        <v>1933</v>
      </c>
      <c r="C402" s="47" t="s">
        <v>5432</v>
      </c>
      <c r="D402" s="47" t="s">
        <v>2377</v>
      </c>
      <c r="E402" s="86"/>
      <c r="F402" s="47"/>
      <c r="G402" s="47"/>
      <c r="H402" s="47" t="s">
        <v>11</v>
      </c>
      <c r="I402" s="47" t="s">
        <v>68</v>
      </c>
      <c r="J402" s="47" t="s">
        <v>38</v>
      </c>
      <c r="K402" s="17" t="s">
        <v>14</v>
      </c>
      <c r="L402" s="97">
        <v>3445.1</v>
      </c>
      <c r="M402" s="47" t="s">
        <v>1933</v>
      </c>
      <c r="N402" s="47" t="s">
        <v>2377</v>
      </c>
      <c r="O402" s="17"/>
    </row>
    <row r="403" spans="1:15" ht="12.95" customHeight="1">
      <c r="A403" s="87">
        <v>229</v>
      </c>
      <c r="B403" s="47" t="s">
        <v>1123</v>
      </c>
      <c r="C403" s="47" t="s">
        <v>5433</v>
      </c>
      <c r="D403" s="47" t="s">
        <v>2377</v>
      </c>
      <c r="E403" s="86"/>
      <c r="F403" s="47"/>
      <c r="G403" s="47"/>
      <c r="H403" s="47" t="s">
        <v>11</v>
      </c>
      <c r="I403" s="47" t="s">
        <v>68</v>
      </c>
      <c r="J403" s="47" t="s">
        <v>38</v>
      </c>
      <c r="K403" s="17" t="s">
        <v>14</v>
      </c>
      <c r="L403" s="97">
        <v>3445.1</v>
      </c>
      <c r="M403" s="47" t="s">
        <v>1123</v>
      </c>
      <c r="N403" s="47" t="s">
        <v>2377</v>
      </c>
      <c r="O403" s="17"/>
    </row>
    <row r="404" spans="1:15" ht="12.95" hidden="1" customHeight="1">
      <c r="A404" s="11">
        <v>230</v>
      </c>
      <c r="B404" s="47" t="s">
        <v>5435</v>
      </c>
      <c r="C404" s="47" t="s">
        <v>5434</v>
      </c>
      <c r="D404" s="47"/>
      <c r="E404" s="86"/>
      <c r="F404" s="47"/>
      <c r="G404" s="47"/>
      <c r="H404" s="47" t="s">
        <v>11</v>
      </c>
      <c r="I404" s="47" t="s">
        <v>37</v>
      </c>
      <c r="J404" s="47" t="s">
        <v>38</v>
      </c>
      <c r="K404" s="17" t="s">
        <v>14</v>
      </c>
      <c r="L404" s="47">
        <v>2507</v>
      </c>
      <c r="M404" s="47" t="s">
        <v>5435</v>
      </c>
      <c r="N404" s="47"/>
      <c r="O404" s="17"/>
    </row>
    <row r="405" spans="1:15" ht="12.95" hidden="1" customHeight="1">
      <c r="A405" s="11">
        <v>231</v>
      </c>
      <c r="B405" s="19" t="s">
        <v>2410</v>
      </c>
      <c r="C405" s="19" t="s">
        <v>5436</v>
      </c>
      <c r="D405" s="19"/>
      <c r="E405" s="86"/>
      <c r="F405" s="19"/>
      <c r="G405" s="19"/>
      <c r="H405" s="19" t="s">
        <v>11</v>
      </c>
      <c r="I405" s="19" t="s">
        <v>95</v>
      </c>
      <c r="J405" s="19" t="s">
        <v>38</v>
      </c>
      <c r="K405" s="19" t="s">
        <v>14</v>
      </c>
      <c r="L405" s="19">
        <v>3448.7</v>
      </c>
      <c r="M405" s="19" t="s">
        <v>2410</v>
      </c>
      <c r="N405" s="19"/>
      <c r="O405" s="19"/>
    </row>
    <row r="406" spans="1:15" ht="12.95" customHeight="1">
      <c r="A406" s="87">
        <v>232</v>
      </c>
      <c r="B406" s="19" t="s">
        <v>3203</v>
      </c>
      <c r="C406" s="19" t="s">
        <v>5437</v>
      </c>
      <c r="D406" s="19" t="s">
        <v>2377</v>
      </c>
      <c r="E406" s="86"/>
      <c r="F406" s="19"/>
      <c r="G406" s="19"/>
      <c r="H406" s="19" t="s">
        <v>11</v>
      </c>
      <c r="I406" s="19" t="s">
        <v>95</v>
      </c>
      <c r="J406" s="19" t="s">
        <v>38</v>
      </c>
      <c r="K406" s="19" t="s">
        <v>14</v>
      </c>
      <c r="L406" s="83">
        <v>2947.28</v>
      </c>
      <c r="M406" s="19" t="s">
        <v>3203</v>
      </c>
      <c r="N406" s="19" t="s">
        <v>2377</v>
      </c>
      <c r="O406" s="19"/>
    </row>
    <row r="407" spans="1:15" ht="12.95" hidden="1" customHeight="1">
      <c r="A407" s="11">
        <v>233</v>
      </c>
      <c r="B407" s="50" t="s">
        <v>5439</v>
      </c>
      <c r="C407" s="50" t="s">
        <v>5438</v>
      </c>
      <c r="D407" s="50"/>
      <c r="E407" s="86"/>
      <c r="F407" s="50"/>
      <c r="G407" s="50"/>
      <c r="H407" s="50" t="s">
        <v>11</v>
      </c>
      <c r="I407" s="50" t="s">
        <v>100</v>
      </c>
      <c r="J407" s="50" t="s">
        <v>38</v>
      </c>
      <c r="K407" s="50" t="s">
        <v>14</v>
      </c>
      <c r="L407" s="51">
        <v>3158.75</v>
      </c>
      <c r="M407" s="50" t="s">
        <v>5439</v>
      </c>
      <c r="N407" s="50"/>
      <c r="O407" s="50"/>
    </row>
    <row r="408" spans="1:15" ht="12.95" customHeight="1">
      <c r="A408" s="87">
        <v>234</v>
      </c>
      <c r="B408" s="19" t="s">
        <v>5441</v>
      </c>
      <c r="C408" s="19" t="s">
        <v>5440</v>
      </c>
      <c r="D408" s="19" t="s">
        <v>2377</v>
      </c>
      <c r="E408" s="86"/>
      <c r="F408" s="19"/>
      <c r="G408" s="19"/>
      <c r="H408" s="19" t="s">
        <v>11</v>
      </c>
      <c r="I408" s="19" t="s">
        <v>68</v>
      </c>
      <c r="J408" s="19" t="s">
        <v>38</v>
      </c>
      <c r="K408" s="19" t="s">
        <v>14</v>
      </c>
      <c r="L408" s="83">
        <v>3445.1</v>
      </c>
      <c r="M408" s="19" t="s">
        <v>5441</v>
      </c>
      <c r="N408" s="19" t="s">
        <v>2377</v>
      </c>
      <c r="O408" s="19"/>
    </row>
    <row r="409" spans="1:15" ht="12.95" customHeight="1">
      <c r="A409" s="87">
        <v>235</v>
      </c>
      <c r="B409" s="19" t="s">
        <v>3344</v>
      </c>
      <c r="C409" s="19" t="s">
        <v>5442</v>
      </c>
      <c r="D409" s="19" t="s">
        <v>2377</v>
      </c>
      <c r="E409" s="86"/>
      <c r="F409" s="19"/>
      <c r="G409" s="19"/>
      <c r="H409" s="19" t="s">
        <v>11</v>
      </c>
      <c r="I409" s="19" t="s">
        <v>100</v>
      </c>
      <c r="J409" s="19" t="s">
        <v>38</v>
      </c>
      <c r="K409" s="19" t="s">
        <v>14</v>
      </c>
      <c r="L409" s="83">
        <v>3158.75</v>
      </c>
      <c r="M409" s="19" t="s">
        <v>3344</v>
      </c>
      <c r="N409" s="19" t="s">
        <v>2377</v>
      </c>
      <c r="O409" s="19"/>
    </row>
    <row r="410" spans="1:15" ht="12.95" customHeight="1">
      <c r="A410" s="87">
        <v>236</v>
      </c>
      <c r="B410" s="19" t="s">
        <v>5444</v>
      </c>
      <c r="C410" s="19" t="s">
        <v>5443</v>
      </c>
      <c r="D410" s="19" t="s">
        <v>5065</v>
      </c>
      <c r="E410" s="86"/>
      <c r="F410" s="19"/>
      <c r="G410" s="19"/>
      <c r="H410" s="19" t="s">
        <v>11</v>
      </c>
      <c r="I410" s="19" t="s">
        <v>37</v>
      </c>
      <c r="J410" s="19" t="s">
        <v>38</v>
      </c>
      <c r="K410" s="19" t="s">
        <v>14</v>
      </c>
      <c r="L410" s="83">
        <v>2507</v>
      </c>
      <c r="M410" s="19" t="s">
        <v>5444</v>
      </c>
      <c r="N410" s="19" t="s">
        <v>5065</v>
      </c>
      <c r="O410" s="19"/>
    </row>
    <row r="411" spans="1:15" ht="12.95" customHeight="1">
      <c r="A411" s="87">
        <v>237</v>
      </c>
      <c r="B411" s="19" t="s">
        <v>2834</v>
      </c>
      <c r="C411" s="19" t="s">
        <v>5445</v>
      </c>
      <c r="D411" s="19" t="s">
        <v>5446</v>
      </c>
      <c r="E411" s="86"/>
      <c r="F411" s="19"/>
      <c r="G411" s="19"/>
      <c r="H411" s="19" t="s">
        <v>11</v>
      </c>
      <c r="I411" s="19" t="s">
        <v>71</v>
      </c>
      <c r="J411" s="19" t="s">
        <v>38</v>
      </c>
      <c r="K411" s="19" t="s">
        <v>14</v>
      </c>
      <c r="L411" s="83">
        <v>1555.99</v>
      </c>
      <c r="M411" s="19" t="s">
        <v>2834</v>
      </c>
      <c r="N411" s="19" t="s">
        <v>5446</v>
      </c>
      <c r="O411" s="49"/>
    </row>
    <row r="412" spans="1:15" ht="12.95" hidden="1" customHeight="1">
      <c r="A412" s="11">
        <v>238</v>
      </c>
      <c r="B412" s="19" t="s">
        <v>5448</v>
      </c>
      <c r="C412" s="19" t="s">
        <v>5447</v>
      </c>
      <c r="D412" s="19"/>
      <c r="E412" s="86"/>
      <c r="F412" s="19"/>
      <c r="G412" s="19"/>
      <c r="H412" s="19" t="s">
        <v>11</v>
      </c>
      <c r="I412" s="19" t="s">
        <v>95</v>
      </c>
      <c r="J412" s="19" t="s">
        <v>38</v>
      </c>
      <c r="K412" s="19" t="s">
        <v>14</v>
      </c>
      <c r="L412" s="19">
        <v>2947.28</v>
      </c>
      <c r="M412" s="19" t="s">
        <v>5448</v>
      </c>
      <c r="N412" s="19"/>
      <c r="O412" s="49"/>
    </row>
    <row r="413" spans="1:15" ht="12.95" customHeight="1">
      <c r="A413" s="87">
        <v>239</v>
      </c>
      <c r="B413" s="19" t="s">
        <v>1088</v>
      </c>
      <c r="C413" s="19" t="s">
        <v>5449</v>
      </c>
      <c r="D413" s="19" t="s">
        <v>5290</v>
      </c>
      <c r="E413" s="86"/>
      <c r="F413" s="19"/>
      <c r="G413" s="19"/>
      <c r="H413" s="19" t="s">
        <v>11</v>
      </c>
      <c r="I413" s="19" t="s">
        <v>100</v>
      </c>
      <c r="J413" s="19" t="s">
        <v>38</v>
      </c>
      <c r="K413" s="19" t="s">
        <v>14</v>
      </c>
      <c r="L413" s="83">
        <v>3158.75</v>
      </c>
      <c r="M413" s="19" t="s">
        <v>1088</v>
      </c>
      <c r="N413" s="19" t="s">
        <v>5290</v>
      </c>
      <c r="O413" s="19"/>
    </row>
    <row r="414" spans="1:15" ht="12.95" hidden="1" customHeight="1">
      <c r="A414" s="11">
        <v>240</v>
      </c>
      <c r="B414" s="21" t="s">
        <v>2018</v>
      </c>
      <c r="C414" s="21" t="s">
        <v>5450</v>
      </c>
      <c r="D414" s="21"/>
      <c r="E414" s="86"/>
      <c r="F414" s="21"/>
      <c r="G414" s="21"/>
      <c r="H414" s="21" t="s">
        <v>11</v>
      </c>
      <c r="I414" s="21" t="s">
        <v>162</v>
      </c>
      <c r="J414" s="21" t="s">
        <v>38</v>
      </c>
      <c r="K414" s="21" t="s">
        <v>14</v>
      </c>
      <c r="L414" s="21">
        <v>2640.05</v>
      </c>
      <c r="M414" s="21" t="s">
        <v>2018</v>
      </c>
      <c r="N414" s="21"/>
      <c r="O414" s="48"/>
    </row>
    <row r="415" spans="1:15" ht="12.95" customHeight="1">
      <c r="A415" s="87">
        <v>241</v>
      </c>
      <c r="B415" s="19" t="s">
        <v>5452</v>
      </c>
      <c r="C415" s="19" t="s">
        <v>5451</v>
      </c>
      <c r="D415" s="19" t="s">
        <v>2377</v>
      </c>
      <c r="E415" s="86"/>
      <c r="F415" s="19"/>
      <c r="G415" s="19"/>
      <c r="H415" s="19" t="s">
        <v>11</v>
      </c>
      <c r="I415" s="19" t="s">
        <v>95</v>
      </c>
      <c r="J415" s="19" t="s">
        <v>38</v>
      </c>
      <c r="K415" s="19" t="s">
        <v>14</v>
      </c>
      <c r="L415" s="83">
        <v>2947.28</v>
      </c>
      <c r="M415" s="19" t="s">
        <v>5452</v>
      </c>
      <c r="N415" s="19" t="s">
        <v>2377</v>
      </c>
      <c r="O415" s="49"/>
    </row>
    <row r="416" spans="1:15" ht="12.95" customHeight="1">
      <c r="A416" s="87">
        <v>242</v>
      </c>
      <c r="B416" s="11" t="s">
        <v>5454</v>
      </c>
      <c r="C416" s="11" t="s">
        <v>5453</v>
      </c>
      <c r="D416" s="11" t="s">
        <v>5012</v>
      </c>
      <c r="E416" s="86"/>
      <c r="F416" s="11"/>
      <c r="G416" s="11"/>
      <c r="H416" s="11" t="s">
        <v>11</v>
      </c>
      <c r="I416" s="11" t="s">
        <v>100</v>
      </c>
      <c r="J416" s="11" t="s">
        <v>38</v>
      </c>
      <c r="K416" s="11" t="s">
        <v>14</v>
      </c>
      <c r="L416" s="87">
        <v>3158.75</v>
      </c>
      <c r="M416" s="11" t="s">
        <v>5454</v>
      </c>
      <c r="N416" s="11" t="s">
        <v>5012</v>
      </c>
      <c r="O416" s="11"/>
    </row>
    <row r="417" spans="1:15" ht="12.95" customHeight="1">
      <c r="A417" s="87">
        <v>243</v>
      </c>
      <c r="B417" s="19" t="s">
        <v>5456</v>
      </c>
      <c r="C417" s="19" t="s">
        <v>5455</v>
      </c>
      <c r="D417" s="19" t="s">
        <v>5011</v>
      </c>
      <c r="E417" s="86"/>
      <c r="F417" s="19"/>
      <c r="G417" s="19"/>
      <c r="H417" s="19" t="s">
        <v>11</v>
      </c>
      <c r="I417" s="19" t="s">
        <v>162</v>
      </c>
      <c r="J417" s="19" t="s">
        <v>38</v>
      </c>
      <c r="K417" s="19" t="s">
        <v>14</v>
      </c>
      <c r="L417" s="83">
        <v>2481.7800000000002</v>
      </c>
      <c r="M417" s="19" t="s">
        <v>5456</v>
      </c>
      <c r="N417" s="19" t="s">
        <v>5011</v>
      </c>
      <c r="O417" s="49"/>
    </row>
    <row r="418" spans="1:15" ht="12.95" customHeight="1">
      <c r="A418" s="87">
        <v>244</v>
      </c>
      <c r="B418" s="19" t="s">
        <v>5458</v>
      </c>
      <c r="C418" s="19" t="s">
        <v>5457</v>
      </c>
      <c r="D418" s="19" t="s">
        <v>5459</v>
      </c>
      <c r="E418" s="86"/>
      <c r="F418" s="19"/>
      <c r="G418" s="19"/>
      <c r="H418" s="19" t="s">
        <v>11</v>
      </c>
      <c r="I418" s="19" t="s">
        <v>95</v>
      </c>
      <c r="J418" s="19" t="s">
        <v>38</v>
      </c>
      <c r="K418" s="19" t="s">
        <v>14</v>
      </c>
      <c r="L418" s="83">
        <v>2947.28</v>
      </c>
      <c r="M418" s="19" t="s">
        <v>5458</v>
      </c>
      <c r="N418" s="19" t="s">
        <v>5459</v>
      </c>
      <c r="O418" s="49"/>
    </row>
    <row r="419" spans="1:15" ht="12.95" customHeight="1">
      <c r="A419" s="87">
        <v>245</v>
      </c>
      <c r="B419" s="19" t="s">
        <v>5461</v>
      </c>
      <c r="C419" s="19" t="s">
        <v>5460</v>
      </c>
      <c r="D419" s="19" t="s">
        <v>5011</v>
      </c>
      <c r="E419" s="86"/>
      <c r="F419" s="19"/>
      <c r="G419" s="19"/>
      <c r="H419" s="19" t="s">
        <v>11</v>
      </c>
      <c r="I419" s="19" t="s">
        <v>95</v>
      </c>
      <c r="J419" s="19" t="s">
        <v>38</v>
      </c>
      <c r="K419" s="19" t="s">
        <v>14</v>
      </c>
      <c r="L419" s="83">
        <v>2947.28</v>
      </c>
      <c r="M419" s="19" t="s">
        <v>5461</v>
      </c>
      <c r="N419" s="19" t="s">
        <v>5011</v>
      </c>
      <c r="O419" s="49"/>
    </row>
    <row r="420" spans="1:15" ht="12.95" customHeight="1">
      <c r="A420" s="87">
        <v>246</v>
      </c>
      <c r="B420" s="21" t="s">
        <v>5463</v>
      </c>
      <c r="C420" s="21" t="s">
        <v>5462</v>
      </c>
      <c r="D420" s="21" t="s">
        <v>5017</v>
      </c>
      <c r="E420" s="86"/>
      <c r="F420" s="21"/>
      <c r="G420" s="21"/>
      <c r="H420" s="21" t="s">
        <v>11</v>
      </c>
      <c r="I420" s="21" t="s">
        <v>169</v>
      </c>
      <c r="J420" s="21" t="s">
        <v>38</v>
      </c>
      <c r="K420" s="42" t="s">
        <v>14</v>
      </c>
      <c r="L420" s="94">
        <v>2465.5300000000002</v>
      </c>
      <c r="M420" s="21" t="s">
        <v>5463</v>
      </c>
      <c r="N420" s="21" t="s">
        <v>5017</v>
      </c>
      <c r="O420" s="42"/>
    </row>
    <row r="421" spans="1:15" ht="12.95" customHeight="1">
      <c r="A421" s="87">
        <v>247</v>
      </c>
      <c r="B421" s="19" t="s">
        <v>2916</v>
      </c>
      <c r="C421" s="19" t="s">
        <v>5464</v>
      </c>
      <c r="D421" s="19" t="s">
        <v>5012</v>
      </c>
      <c r="E421" s="86"/>
      <c r="F421" s="19"/>
      <c r="G421" s="19"/>
      <c r="H421" s="19" t="s">
        <v>11</v>
      </c>
      <c r="I421" s="19" t="s">
        <v>100</v>
      </c>
      <c r="J421" s="19" t="s">
        <v>38</v>
      </c>
      <c r="K421" s="19" t="s">
        <v>14</v>
      </c>
      <c r="L421" s="83">
        <v>2640.05</v>
      </c>
      <c r="M421" s="19" t="s">
        <v>2916</v>
      </c>
      <c r="N421" s="19" t="s">
        <v>5012</v>
      </c>
      <c r="O421" s="19"/>
    </row>
    <row r="422" spans="1:15" ht="12.95" customHeight="1">
      <c r="A422" s="87">
        <v>248</v>
      </c>
      <c r="B422" s="47" t="s">
        <v>1374</v>
      </c>
      <c r="C422" s="47" t="s">
        <v>5465</v>
      </c>
      <c r="D422" s="11" t="s">
        <v>5133</v>
      </c>
      <c r="E422" s="86"/>
      <c r="F422" s="47"/>
      <c r="G422" s="47"/>
      <c r="H422" s="47" t="s">
        <v>11</v>
      </c>
      <c r="I422" s="47" t="s">
        <v>1380</v>
      </c>
      <c r="J422" s="47" t="s">
        <v>1379</v>
      </c>
      <c r="K422" s="17" t="s">
        <v>14</v>
      </c>
      <c r="L422" s="97">
        <v>44.57</v>
      </c>
      <c r="M422" s="47" t="s">
        <v>1374</v>
      </c>
      <c r="N422" s="11" t="s">
        <v>5133</v>
      </c>
      <c r="O422" s="17"/>
    </row>
    <row r="423" spans="1:15" ht="12.95" hidden="1" customHeight="1">
      <c r="A423" s="11">
        <v>249</v>
      </c>
      <c r="B423" s="47" t="s">
        <v>647</v>
      </c>
      <c r="C423" s="47" t="s">
        <v>5466</v>
      </c>
      <c r="D423" s="47"/>
      <c r="E423" s="86"/>
      <c r="F423" s="47"/>
      <c r="G423" s="47"/>
      <c r="H423" s="47" t="s">
        <v>11</v>
      </c>
      <c r="I423" s="47" t="s">
        <v>260</v>
      </c>
      <c r="J423" s="47" t="s">
        <v>34</v>
      </c>
      <c r="K423" s="17" t="s">
        <v>14</v>
      </c>
      <c r="L423" s="47">
        <v>60.3</v>
      </c>
      <c r="M423" s="47" t="s">
        <v>647</v>
      </c>
      <c r="N423" s="47"/>
      <c r="O423" s="17"/>
    </row>
    <row r="424" spans="1:15" ht="12.95" customHeight="1">
      <c r="A424" s="87">
        <v>250</v>
      </c>
      <c r="B424" s="47" t="s">
        <v>5468</v>
      </c>
      <c r="C424" s="47" t="s">
        <v>5467</v>
      </c>
      <c r="D424" s="11" t="s">
        <v>5133</v>
      </c>
      <c r="E424" s="86"/>
      <c r="F424" s="47"/>
      <c r="G424" s="47"/>
      <c r="H424" s="47" t="s">
        <v>11</v>
      </c>
      <c r="I424" s="47" t="s">
        <v>80</v>
      </c>
      <c r="J424" s="47" t="s">
        <v>81</v>
      </c>
      <c r="K424" s="17" t="s">
        <v>14</v>
      </c>
      <c r="L424" s="97">
        <v>186.25</v>
      </c>
      <c r="M424" s="47" t="s">
        <v>5468</v>
      </c>
      <c r="N424" s="11" t="s">
        <v>5133</v>
      </c>
      <c r="O424" s="17"/>
    </row>
    <row r="425" spans="1:15" ht="12.95" customHeight="1">
      <c r="A425" s="87">
        <v>251</v>
      </c>
      <c r="B425" s="47" t="s">
        <v>1641</v>
      </c>
      <c r="C425" s="47" t="s">
        <v>5469</v>
      </c>
      <c r="D425" s="11" t="s">
        <v>5133</v>
      </c>
      <c r="E425" s="86"/>
      <c r="F425" s="47"/>
      <c r="G425" s="47"/>
      <c r="H425" s="47" t="s">
        <v>11</v>
      </c>
      <c r="I425" s="47" t="s">
        <v>80</v>
      </c>
      <c r="J425" s="47" t="s">
        <v>81</v>
      </c>
      <c r="K425" s="17" t="s">
        <v>14</v>
      </c>
      <c r="L425" s="97">
        <v>191.2</v>
      </c>
      <c r="M425" s="47" t="s">
        <v>1641</v>
      </c>
      <c r="N425" s="11" t="s">
        <v>5133</v>
      </c>
      <c r="O425" s="17"/>
    </row>
    <row r="426" spans="1:15" ht="12.95" hidden="1" customHeight="1">
      <c r="A426" s="11">
        <v>252</v>
      </c>
      <c r="B426" s="47" t="s">
        <v>4279</v>
      </c>
      <c r="C426" s="47" t="s">
        <v>5470</v>
      </c>
      <c r="D426" s="47"/>
      <c r="E426" s="86"/>
      <c r="F426" s="47"/>
      <c r="G426" s="47"/>
      <c r="H426" s="47" t="s">
        <v>11</v>
      </c>
      <c r="I426" s="47" t="s">
        <v>400</v>
      </c>
      <c r="J426" s="47" t="s">
        <v>233</v>
      </c>
      <c r="K426" s="17" t="s">
        <v>14</v>
      </c>
      <c r="L426" s="47">
        <v>387.03</v>
      </c>
      <c r="M426" s="47" t="s">
        <v>4279</v>
      </c>
      <c r="N426" s="47"/>
      <c r="O426" s="17"/>
    </row>
    <row r="427" spans="1:15" ht="12.95" customHeight="1">
      <c r="A427" s="87">
        <v>253</v>
      </c>
      <c r="B427" s="47" t="s">
        <v>2595</v>
      </c>
      <c r="C427" s="47" t="s">
        <v>5471</v>
      </c>
      <c r="D427" s="11" t="s">
        <v>5133</v>
      </c>
      <c r="E427" s="86"/>
      <c r="F427" s="47"/>
      <c r="G427" s="47"/>
      <c r="H427" s="47" t="s">
        <v>11</v>
      </c>
      <c r="I427" s="47" t="s">
        <v>80</v>
      </c>
      <c r="J427" s="47" t="s">
        <v>81</v>
      </c>
      <c r="K427" s="17" t="s">
        <v>14</v>
      </c>
      <c r="L427" s="97">
        <v>191.2</v>
      </c>
      <c r="M427" s="47" t="s">
        <v>2595</v>
      </c>
      <c r="N427" s="11" t="s">
        <v>5133</v>
      </c>
      <c r="O427" s="17"/>
    </row>
    <row r="428" spans="1:15" ht="12.95" customHeight="1">
      <c r="A428" s="87">
        <v>254</v>
      </c>
      <c r="B428" s="47" t="s">
        <v>5473</v>
      </c>
      <c r="C428" s="47" t="s">
        <v>5472</v>
      </c>
      <c r="D428" s="11" t="s">
        <v>5133</v>
      </c>
      <c r="E428" s="86"/>
      <c r="F428" s="47"/>
      <c r="G428" s="47"/>
      <c r="H428" s="47" t="s">
        <v>11</v>
      </c>
      <c r="I428" s="47" t="s">
        <v>80</v>
      </c>
      <c r="J428" s="47" t="s">
        <v>81</v>
      </c>
      <c r="K428" s="17" t="s">
        <v>14</v>
      </c>
      <c r="L428" s="97">
        <v>191.2</v>
      </c>
      <c r="M428" s="47" t="s">
        <v>5473</v>
      </c>
      <c r="N428" s="11" t="s">
        <v>5133</v>
      </c>
      <c r="O428" s="17"/>
    </row>
    <row r="429" spans="1:15" ht="12.95" customHeight="1">
      <c r="A429" s="87">
        <v>255</v>
      </c>
      <c r="B429" s="19" t="s">
        <v>1283</v>
      </c>
      <c r="C429" s="19" t="s">
        <v>5474</v>
      </c>
      <c r="D429" s="19" t="s">
        <v>5206</v>
      </c>
      <c r="E429" s="86"/>
      <c r="F429" s="19"/>
      <c r="G429" s="19"/>
      <c r="H429" s="19" t="s">
        <v>11</v>
      </c>
      <c r="I429" s="19" t="s">
        <v>153</v>
      </c>
      <c r="J429" s="19" t="s">
        <v>38</v>
      </c>
      <c r="K429" s="19" t="s">
        <v>14</v>
      </c>
      <c r="L429" s="83">
        <v>2640.05</v>
      </c>
      <c r="M429" s="19" t="s">
        <v>1283</v>
      </c>
      <c r="N429" s="19" t="s">
        <v>5206</v>
      </c>
      <c r="O429" s="19"/>
    </row>
    <row r="430" spans="1:15" ht="12.95" customHeight="1">
      <c r="A430" s="87">
        <v>256</v>
      </c>
      <c r="B430" s="11" t="s">
        <v>5476</v>
      </c>
      <c r="C430" s="11" t="s">
        <v>5475</v>
      </c>
      <c r="D430" s="11" t="s">
        <v>2377</v>
      </c>
      <c r="E430" s="86"/>
      <c r="F430" s="11"/>
      <c r="G430" s="11"/>
      <c r="H430" s="11" t="s">
        <v>11</v>
      </c>
      <c r="I430" s="11" t="s">
        <v>95</v>
      </c>
      <c r="J430" s="11" t="s">
        <v>38</v>
      </c>
      <c r="K430" s="11" t="s">
        <v>14</v>
      </c>
      <c r="L430" s="87">
        <v>2947.28</v>
      </c>
      <c r="M430" s="11" t="s">
        <v>5476</v>
      </c>
      <c r="N430" s="11" t="s">
        <v>2377</v>
      </c>
      <c r="O430" s="11"/>
    </row>
    <row r="431" spans="1:15" ht="12.95" customHeight="1">
      <c r="A431" s="87">
        <v>257</v>
      </c>
      <c r="B431" s="17" t="s">
        <v>5478</v>
      </c>
      <c r="C431" s="17" t="s">
        <v>5477</v>
      </c>
      <c r="D431" s="17" t="s">
        <v>2377</v>
      </c>
      <c r="E431" s="86"/>
      <c r="F431" s="17"/>
      <c r="G431" s="17"/>
      <c r="H431" s="54" t="s">
        <v>11</v>
      </c>
      <c r="I431" s="17" t="s">
        <v>100</v>
      </c>
      <c r="J431" s="17" t="s">
        <v>38</v>
      </c>
      <c r="K431" s="17" t="s">
        <v>14</v>
      </c>
      <c r="L431" s="84">
        <v>3158.75</v>
      </c>
      <c r="M431" s="17" t="s">
        <v>5478</v>
      </c>
      <c r="N431" s="17" t="s">
        <v>2377</v>
      </c>
      <c r="O431" s="17"/>
    </row>
    <row r="432" spans="1:15" ht="12.95" customHeight="1">
      <c r="A432" s="87">
        <v>258</v>
      </c>
      <c r="B432" s="17" t="s">
        <v>1746</v>
      </c>
      <c r="C432" s="17" t="s">
        <v>5479</v>
      </c>
      <c r="D432" s="17" t="s">
        <v>2377</v>
      </c>
      <c r="E432" s="86"/>
      <c r="F432" s="17"/>
      <c r="G432" s="17"/>
      <c r="H432" s="17" t="s">
        <v>11</v>
      </c>
      <c r="I432" s="17" t="s">
        <v>100</v>
      </c>
      <c r="J432" s="17" t="s">
        <v>38</v>
      </c>
      <c r="K432" s="17" t="s">
        <v>14</v>
      </c>
      <c r="L432" s="84">
        <v>3696.11</v>
      </c>
      <c r="M432" s="17" t="s">
        <v>1746</v>
      </c>
      <c r="N432" s="17" t="s">
        <v>2377</v>
      </c>
      <c r="O432" s="53"/>
    </row>
    <row r="433" spans="1:15" ht="12.95" customHeight="1">
      <c r="A433" s="87">
        <v>259</v>
      </c>
      <c r="B433" s="17" t="s">
        <v>3338</v>
      </c>
      <c r="C433" s="17" t="s">
        <v>5480</v>
      </c>
      <c r="D433" s="17" t="s">
        <v>2377</v>
      </c>
      <c r="E433" s="86"/>
      <c r="F433" s="17"/>
      <c r="G433" s="17"/>
      <c r="H433" s="17" t="s">
        <v>11</v>
      </c>
      <c r="I433" s="17" t="s">
        <v>100</v>
      </c>
      <c r="J433" s="17" t="s">
        <v>38</v>
      </c>
      <c r="K433" s="17" t="s">
        <v>14</v>
      </c>
      <c r="L433" s="84">
        <v>3158.75</v>
      </c>
      <c r="M433" s="17" t="s">
        <v>3338</v>
      </c>
      <c r="N433" s="17" t="s">
        <v>2377</v>
      </c>
      <c r="O433" s="53"/>
    </row>
    <row r="434" spans="1:15" ht="12.95" customHeight="1">
      <c r="A434" s="87">
        <v>260</v>
      </c>
      <c r="B434" s="17" t="s">
        <v>5482</v>
      </c>
      <c r="C434" s="17" t="s">
        <v>5481</v>
      </c>
      <c r="D434" s="17" t="s">
        <v>5143</v>
      </c>
      <c r="E434" s="86"/>
      <c r="F434" s="17"/>
      <c r="G434" s="17"/>
      <c r="H434" s="17" t="s">
        <v>11</v>
      </c>
      <c r="I434" s="17" t="s">
        <v>100</v>
      </c>
      <c r="J434" s="17" t="s">
        <v>38</v>
      </c>
      <c r="K434" s="17" t="s">
        <v>14</v>
      </c>
      <c r="L434" s="84">
        <v>3158.75</v>
      </c>
      <c r="M434" s="17" t="s">
        <v>5482</v>
      </c>
      <c r="N434" s="17" t="s">
        <v>5143</v>
      </c>
      <c r="O434" s="53"/>
    </row>
    <row r="435" spans="1:15" ht="12.95" customHeight="1">
      <c r="A435" s="87">
        <v>261</v>
      </c>
      <c r="B435" s="19" t="s">
        <v>5484</v>
      </c>
      <c r="C435" s="19" t="s">
        <v>5483</v>
      </c>
      <c r="D435" s="11" t="s">
        <v>2377</v>
      </c>
      <c r="E435" s="86"/>
      <c r="F435" s="19"/>
      <c r="G435" s="19"/>
      <c r="H435" s="19" t="s">
        <v>11</v>
      </c>
      <c r="I435" s="19" t="s">
        <v>12</v>
      </c>
      <c r="J435" s="19" t="s">
        <v>13</v>
      </c>
      <c r="K435" s="19" t="s">
        <v>14</v>
      </c>
      <c r="L435" s="83">
        <v>453.46</v>
      </c>
      <c r="M435" s="19" t="s">
        <v>5484</v>
      </c>
      <c r="N435" s="11" t="s">
        <v>2377</v>
      </c>
      <c r="O435" s="19"/>
    </row>
    <row r="436" spans="1:15" ht="12.95" customHeight="1">
      <c r="A436" s="87">
        <v>262</v>
      </c>
      <c r="B436" s="3" t="s">
        <v>4183</v>
      </c>
      <c r="C436" s="3" t="s">
        <v>5485</v>
      </c>
      <c r="D436" s="3" t="s">
        <v>2377</v>
      </c>
      <c r="E436" s="86"/>
      <c r="F436" s="3"/>
      <c r="G436" s="3"/>
      <c r="H436" s="45" t="s">
        <v>11</v>
      </c>
      <c r="I436" s="45" t="s">
        <v>100</v>
      </c>
      <c r="J436" s="3" t="s">
        <v>38</v>
      </c>
      <c r="K436" s="45" t="s">
        <v>14</v>
      </c>
      <c r="L436" s="95">
        <v>3158.75</v>
      </c>
      <c r="M436" s="3" t="s">
        <v>4183</v>
      </c>
      <c r="N436" s="3" t="s">
        <v>2377</v>
      </c>
      <c r="O436" s="46"/>
    </row>
    <row r="437" spans="1:15" ht="12.95" customHeight="1">
      <c r="A437" s="87">
        <v>263</v>
      </c>
      <c r="B437" s="17" t="s">
        <v>5487</v>
      </c>
      <c r="C437" s="17" t="s">
        <v>5486</v>
      </c>
      <c r="D437" s="11" t="s">
        <v>5133</v>
      </c>
      <c r="E437" s="86"/>
      <c r="F437" s="17"/>
      <c r="G437" s="17"/>
      <c r="H437" s="17" t="s">
        <v>11</v>
      </c>
      <c r="I437" s="17" t="s">
        <v>80</v>
      </c>
      <c r="J437" s="17" t="s">
        <v>81</v>
      </c>
      <c r="K437" s="17" t="s">
        <v>14</v>
      </c>
      <c r="L437" s="84">
        <v>186.25</v>
      </c>
      <c r="M437" s="17" t="s">
        <v>5487</v>
      </c>
      <c r="N437" s="11" t="s">
        <v>5133</v>
      </c>
      <c r="O437" s="55"/>
    </row>
    <row r="438" spans="1:15" ht="12.95" customHeight="1">
      <c r="A438" s="87">
        <v>264</v>
      </c>
      <c r="B438" s="17" t="s">
        <v>5489</v>
      </c>
      <c r="C438" s="17" t="s">
        <v>5488</v>
      </c>
      <c r="D438" s="11" t="s">
        <v>5133</v>
      </c>
      <c r="E438" s="86"/>
      <c r="F438" s="17"/>
      <c r="G438" s="17"/>
      <c r="H438" s="17" t="s">
        <v>11</v>
      </c>
      <c r="I438" s="17" t="s">
        <v>80</v>
      </c>
      <c r="J438" s="17" t="s">
        <v>81</v>
      </c>
      <c r="K438" s="17" t="s">
        <v>14</v>
      </c>
      <c r="L438" s="84">
        <v>186.25</v>
      </c>
      <c r="M438" s="17" t="s">
        <v>5489</v>
      </c>
      <c r="N438" s="11" t="s">
        <v>5133</v>
      </c>
      <c r="O438" s="55"/>
    </row>
    <row r="439" spans="1:15" ht="12.95" customHeight="1">
      <c r="A439" s="87">
        <v>265</v>
      </c>
      <c r="B439" s="19" t="s">
        <v>4610</v>
      </c>
      <c r="C439" s="19" t="s">
        <v>5490</v>
      </c>
      <c r="D439" s="19" t="s">
        <v>2377</v>
      </c>
      <c r="E439" s="86"/>
      <c r="F439" s="19"/>
      <c r="G439" s="19"/>
      <c r="H439" s="19" t="s">
        <v>11</v>
      </c>
      <c r="I439" s="19" t="s">
        <v>95</v>
      </c>
      <c r="J439" s="19" t="s">
        <v>38</v>
      </c>
      <c r="K439" s="19" t="s">
        <v>14</v>
      </c>
      <c r="L439" s="83">
        <v>2947.28</v>
      </c>
      <c r="M439" s="19" t="s">
        <v>4610</v>
      </c>
      <c r="N439" s="19" t="s">
        <v>2377</v>
      </c>
      <c r="O439" s="49"/>
    </row>
    <row r="440" spans="1:15" ht="12.95" customHeight="1">
      <c r="A440" s="87">
        <v>266</v>
      </c>
      <c r="B440" s="19" t="s">
        <v>3247</v>
      </c>
      <c r="C440" s="19" t="s">
        <v>5491</v>
      </c>
      <c r="D440" s="19" t="s">
        <v>5011</v>
      </c>
      <c r="E440" s="86"/>
      <c r="F440" s="19"/>
      <c r="G440" s="19"/>
      <c r="H440" s="19" t="s">
        <v>11</v>
      </c>
      <c r="I440" s="19" t="s">
        <v>95</v>
      </c>
      <c r="J440" s="19" t="s">
        <v>38</v>
      </c>
      <c r="K440" s="19" t="s">
        <v>14</v>
      </c>
      <c r="L440" s="83">
        <v>2947.28</v>
      </c>
      <c r="M440" s="19" t="s">
        <v>3247</v>
      </c>
      <c r="N440" s="19" t="s">
        <v>5011</v>
      </c>
      <c r="O440" s="49"/>
    </row>
    <row r="441" spans="1:15" ht="12.95" customHeight="1">
      <c r="A441" s="87">
        <v>267</v>
      </c>
      <c r="B441" s="19" t="s">
        <v>5493</v>
      </c>
      <c r="C441" s="19" t="s">
        <v>5492</v>
      </c>
      <c r="D441" s="19" t="s">
        <v>5011</v>
      </c>
      <c r="E441" s="86"/>
      <c r="F441" s="19"/>
      <c r="G441" s="19"/>
      <c r="H441" s="19" t="s">
        <v>11</v>
      </c>
      <c r="I441" s="19" t="s">
        <v>95</v>
      </c>
      <c r="J441" s="19" t="s">
        <v>38</v>
      </c>
      <c r="K441" s="19" t="s">
        <v>14</v>
      </c>
      <c r="L441" s="83">
        <v>2947.28</v>
      </c>
      <c r="M441" s="19" t="s">
        <v>5493</v>
      </c>
      <c r="N441" s="19" t="s">
        <v>5011</v>
      </c>
      <c r="O441" s="49"/>
    </row>
    <row r="442" spans="1:15" ht="12.95" customHeight="1">
      <c r="A442" s="87">
        <v>268</v>
      </c>
      <c r="B442" s="19" t="s">
        <v>2647</v>
      </c>
      <c r="C442" s="19" t="s">
        <v>5494</v>
      </c>
      <c r="D442" s="16" t="s">
        <v>5094</v>
      </c>
      <c r="E442" s="86"/>
      <c r="F442" s="19"/>
      <c r="G442" s="19"/>
      <c r="H442" s="19" t="s">
        <v>11</v>
      </c>
      <c r="I442" s="19" t="s">
        <v>46</v>
      </c>
      <c r="J442" s="19" t="s">
        <v>47</v>
      </c>
      <c r="K442" s="19" t="s">
        <v>14</v>
      </c>
      <c r="L442" s="83">
        <v>92.3</v>
      </c>
      <c r="M442" s="19" t="s">
        <v>2647</v>
      </c>
      <c r="N442" s="16" t="s">
        <v>5094</v>
      </c>
      <c r="O442" s="49"/>
    </row>
    <row r="443" spans="1:15" ht="12.95" customHeight="1">
      <c r="A443" s="87">
        <v>269</v>
      </c>
      <c r="B443" s="19" t="s">
        <v>1703</v>
      </c>
      <c r="C443" s="19" t="s">
        <v>5495</v>
      </c>
      <c r="D443" s="16" t="s">
        <v>5094</v>
      </c>
      <c r="E443" s="86"/>
      <c r="F443" s="19"/>
      <c r="G443" s="19"/>
      <c r="H443" s="19" t="s">
        <v>11</v>
      </c>
      <c r="I443" s="19" t="s">
        <v>46</v>
      </c>
      <c r="J443" s="19" t="s">
        <v>47</v>
      </c>
      <c r="K443" s="19" t="s">
        <v>14</v>
      </c>
      <c r="L443" s="83">
        <v>92.3</v>
      </c>
      <c r="M443" s="19" t="s">
        <v>1703</v>
      </c>
      <c r="N443" s="16" t="s">
        <v>5094</v>
      </c>
      <c r="O443" s="49"/>
    </row>
    <row r="444" spans="1:15" ht="12.95" customHeight="1">
      <c r="A444" s="87">
        <v>270</v>
      </c>
      <c r="B444" s="19" t="s">
        <v>676</v>
      </c>
      <c r="C444" s="19" t="s">
        <v>5496</v>
      </c>
      <c r="D444" s="16" t="s">
        <v>5094</v>
      </c>
      <c r="E444" s="86"/>
      <c r="F444" s="19"/>
      <c r="G444" s="19"/>
      <c r="H444" s="19" t="s">
        <v>11</v>
      </c>
      <c r="I444" s="19" t="s">
        <v>46</v>
      </c>
      <c r="J444" s="19" t="s">
        <v>47</v>
      </c>
      <c r="K444" s="19" t="s">
        <v>14</v>
      </c>
      <c r="L444" s="83">
        <v>89.92</v>
      </c>
      <c r="M444" s="19" t="s">
        <v>676</v>
      </c>
      <c r="N444" s="16" t="s">
        <v>5094</v>
      </c>
      <c r="O444" s="49"/>
    </row>
    <row r="445" spans="1:15" ht="12.95" customHeight="1">
      <c r="A445" s="87">
        <v>271</v>
      </c>
      <c r="B445" s="19" t="s">
        <v>5498</v>
      </c>
      <c r="C445" s="19" t="s">
        <v>5497</v>
      </c>
      <c r="D445" s="16" t="s">
        <v>5094</v>
      </c>
      <c r="E445" s="86"/>
      <c r="F445" s="19"/>
      <c r="G445" s="19" t="s">
        <v>45</v>
      </c>
      <c r="H445" s="19" t="s">
        <v>11</v>
      </c>
      <c r="I445" s="19" t="s">
        <v>46</v>
      </c>
      <c r="J445" s="19" t="s">
        <v>47</v>
      </c>
      <c r="K445" s="19" t="s">
        <v>14</v>
      </c>
      <c r="L445" s="83">
        <v>89.92</v>
      </c>
      <c r="M445" s="19" t="s">
        <v>5498</v>
      </c>
      <c r="N445" s="16" t="s">
        <v>5094</v>
      </c>
      <c r="O445" s="49"/>
    </row>
    <row r="446" spans="1:15" ht="12.95" customHeight="1">
      <c r="A446" s="87">
        <v>272</v>
      </c>
      <c r="B446" s="19" t="s">
        <v>2635</v>
      </c>
      <c r="C446" s="19" t="s">
        <v>5499</v>
      </c>
      <c r="D446" s="16" t="s">
        <v>5094</v>
      </c>
      <c r="E446" s="86"/>
      <c r="F446" s="19"/>
      <c r="G446" s="19"/>
      <c r="H446" s="19" t="s">
        <v>11</v>
      </c>
      <c r="I446" s="19" t="s">
        <v>46</v>
      </c>
      <c r="J446" s="19" t="s">
        <v>47</v>
      </c>
      <c r="K446" s="19" t="s">
        <v>14</v>
      </c>
      <c r="L446" s="83">
        <v>92.3</v>
      </c>
      <c r="M446" s="19" t="s">
        <v>2635</v>
      </c>
      <c r="N446" s="16" t="s">
        <v>5094</v>
      </c>
      <c r="O446" s="49"/>
    </row>
    <row r="447" spans="1:15" ht="12.95" customHeight="1">
      <c r="A447" s="87">
        <v>273</v>
      </c>
      <c r="B447" s="19" t="s">
        <v>2380</v>
      </c>
      <c r="C447" s="19" t="s">
        <v>5500</v>
      </c>
      <c r="D447" s="16" t="s">
        <v>5094</v>
      </c>
      <c r="E447" s="86"/>
      <c r="F447" s="19"/>
      <c r="G447" s="19"/>
      <c r="H447" s="19" t="s">
        <v>11</v>
      </c>
      <c r="I447" s="19" t="s">
        <v>46</v>
      </c>
      <c r="J447" s="19" t="s">
        <v>47</v>
      </c>
      <c r="K447" s="19" t="s">
        <v>14</v>
      </c>
      <c r="L447" s="83">
        <v>92.3</v>
      </c>
      <c r="M447" s="19" t="s">
        <v>2380</v>
      </c>
      <c r="N447" s="16" t="s">
        <v>5094</v>
      </c>
      <c r="O447" s="49"/>
    </row>
    <row r="448" spans="1:15" ht="12.95" customHeight="1">
      <c r="A448" s="87">
        <v>274</v>
      </c>
      <c r="B448" s="19" t="s">
        <v>1774</v>
      </c>
      <c r="C448" s="19" t="s">
        <v>5501</v>
      </c>
      <c r="D448" s="16" t="s">
        <v>5094</v>
      </c>
      <c r="E448" s="86"/>
      <c r="F448" s="19"/>
      <c r="G448" s="19"/>
      <c r="H448" s="19" t="s">
        <v>11</v>
      </c>
      <c r="I448" s="19" t="s">
        <v>46</v>
      </c>
      <c r="J448" s="19" t="s">
        <v>47</v>
      </c>
      <c r="K448" s="19" t="s">
        <v>14</v>
      </c>
      <c r="L448" s="83">
        <v>92.3</v>
      </c>
      <c r="M448" s="19" t="s">
        <v>1774</v>
      </c>
      <c r="N448" s="16" t="s">
        <v>5094</v>
      </c>
      <c r="O448" s="49"/>
    </row>
    <row r="449" spans="1:15" ht="12.95" customHeight="1">
      <c r="A449" s="87">
        <v>275</v>
      </c>
      <c r="B449" s="19" t="s">
        <v>5503</v>
      </c>
      <c r="C449" s="19" t="s">
        <v>5502</v>
      </c>
      <c r="D449" s="16" t="s">
        <v>5094</v>
      </c>
      <c r="E449" s="86"/>
      <c r="F449" s="19"/>
      <c r="G449" s="19"/>
      <c r="H449" s="19" t="s">
        <v>11</v>
      </c>
      <c r="I449" s="19" t="s">
        <v>46</v>
      </c>
      <c r="J449" s="19" t="s">
        <v>47</v>
      </c>
      <c r="K449" s="19" t="s">
        <v>14</v>
      </c>
      <c r="L449" s="83">
        <v>89.92</v>
      </c>
      <c r="M449" s="19" t="s">
        <v>5503</v>
      </c>
      <c r="N449" s="16" t="s">
        <v>5094</v>
      </c>
      <c r="O449" s="49"/>
    </row>
    <row r="450" spans="1:15" ht="12.95" customHeight="1">
      <c r="A450" s="87">
        <v>276</v>
      </c>
      <c r="B450" s="19" t="s">
        <v>5505</v>
      </c>
      <c r="C450" s="19" t="s">
        <v>5504</v>
      </c>
      <c r="D450" s="16" t="s">
        <v>5094</v>
      </c>
      <c r="E450" s="86"/>
      <c r="F450" s="19"/>
      <c r="G450" s="19"/>
      <c r="H450" s="19" t="s">
        <v>11</v>
      </c>
      <c r="I450" s="19" t="s">
        <v>46</v>
      </c>
      <c r="J450" s="19" t="s">
        <v>47</v>
      </c>
      <c r="K450" s="19" t="s">
        <v>14</v>
      </c>
      <c r="L450" s="83">
        <v>89.92</v>
      </c>
      <c r="M450" s="19" t="s">
        <v>5505</v>
      </c>
      <c r="N450" s="16" t="s">
        <v>5094</v>
      </c>
      <c r="O450" s="49"/>
    </row>
    <row r="451" spans="1:15" ht="12.95" customHeight="1">
      <c r="A451" s="87">
        <v>277</v>
      </c>
      <c r="B451" s="19" t="s">
        <v>3079</v>
      </c>
      <c r="C451" s="19" t="s">
        <v>5506</v>
      </c>
      <c r="D451" s="11" t="s">
        <v>2377</v>
      </c>
      <c r="E451" s="86"/>
      <c r="F451" s="19"/>
      <c r="G451" s="19"/>
      <c r="H451" s="19" t="s">
        <v>11</v>
      </c>
      <c r="I451" s="19" t="s">
        <v>12</v>
      </c>
      <c r="J451" s="19" t="s">
        <v>13</v>
      </c>
      <c r="K451" s="19" t="s">
        <v>14</v>
      </c>
      <c r="L451" s="83">
        <v>465.5</v>
      </c>
      <c r="M451" s="19" t="s">
        <v>3079</v>
      </c>
      <c r="N451" s="11" t="s">
        <v>2377</v>
      </c>
      <c r="O451" s="49"/>
    </row>
    <row r="452" spans="1:15" ht="12.95" customHeight="1">
      <c r="A452" s="87">
        <v>278</v>
      </c>
      <c r="B452" s="19" t="s">
        <v>3378</v>
      </c>
      <c r="C452" s="19" t="s">
        <v>5507</v>
      </c>
      <c r="D452" s="11" t="s">
        <v>2377</v>
      </c>
      <c r="E452" s="86"/>
      <c r="F452" s="19"/>
      <c r="G452" s="19"/>
      <c r="H452" s="19" t="s">
        <v>11</v>
      </c>
      <c r="I452" s="19" t="s">
        <v>12</v>
      </c>
      <c r="J452" s="19" t="s">
        <v>13</v>
      </c>
      <c r="K452" s="19" t="s">
        <v>14</v>
      </c>
      <c r="L452" s="83">
        <v>453.46</v>
      </c>
      <c r="M452" s="19" t="s">
        <v>3378</v>
      </c>
      <c r="N452" s="11" t="s">
        <v>2377</v>
      </c>
      <c r="O452" s="49"/>
    </row>
    <row r="453" spans="1:15" ht="12.95" customHeight="1">
      <c r="A453" s="87">
        <v>279</v>
      </c>
      <c r="B453" s="19" t="s">
        <v>4098</v>
      </c>
      <c r="C453" s="19" t="s">
        <v>5508</v>
      </c>
      <c r="D453" s="11" t="s">
        <v>2377</v>
      </c>
      <c r="E453" s="86"/>
      <c r="F453" s="19"/>
      <c r="G453" s="19"/>
      <c r="H453" s="19" t="s">
        <v>11</v>
      </c>
      <c r="I453" s="19" t="s">
        <v>12</v>
      </c>
      <c r="J453" s="19" t="s">
        <v>13</v>
      </c>
      <c r="K453" s="19" t="s">
        <v>14</v>
      </c>
      <c r="L453" s="83">
        <v>453.46</v>
      </c>
      <c r="M453" s="19" t="s">
        <v>4098</v>
      </c>
      <c r="N453" s="11" t="s">
        <v>2377</v>
      </c>
      <c r="O453" s="49"/>
    </row>
    <row r="454" spans="1:15" ht="12.95" customHeight="1">
      <c r="A454" s="87">
        <v>280</v>
      </c>
      <c r="B454" s="19" t="s">
        <v>3830</v>
      </c>
      <c r="C454" s="19" t="s">
        <v>5509</v>
      </c>
      <c r="D454" s="11" t="s">
        <v>2377</v>
      </c>
      <c r="E454" s="86"/>
      <c r="F454" s="19"/>
      <c r="G454" s="19" t="s">
        <v>45</v>
      </c>
      <c r="H454" s="19" t="s">
        <v>11</v>
      </c>
      <c r="I454" s="19" t="s">
        <v>12</v>
      </c>
      <c r="J454" s="19" t="s">
        <v>13</v>
      </c>
      <c r="K454" s="19" t="s">
        <v>14</v>
      </c>
      <c r="L454" s="83">
        <v>453.46</v>
      </c>
      <c r="M454" s="19" t="s">
        <v>3830</v>
      </c>
      <c r="N454" s="11" t="s">
        <v>2377</v>
      </c>
      <c r="O454" s="49"/>
    </row>
    <row r="455" spans="1:15" ht="12.95" customHeight="1">
      <c r="A455" s="87">
        <v>281</v>
      </c>
      <c r="B455" s="19" t="s">
        <v>5511</v>
      </c>
      <c r="C455" s="19" t="s">
        <v>5510</v>
      </c>
      <c r="D455" s="11" t="s">
        <v>2377</v>
      </c>
      <c r="E455" s="86"/>
      <c r="F455" s="19"/>
      <c r="G455" s="19"/>
      <c r="H455" s="19" t="s">
        <v>11</v>
      </c>
      <c r="I455" s="19" t="s">
        <v>12</v>
      </c>
      <c r="J455" s="19" t="s">
        <v>13</v>
      </c>
      <c r="K455" s="19" t="s">
        <v>14</v>
      </c>
      <c r="L455" s="83">
        <v>453.46</v>
      </c>
      <c r="M455" s="19" t="s">
        <v>5511</v>
      </c>
      <c r="N455" s="11" t="s">
        <v>2377</v>
      </c>
      <c r="O455" s="49"/>
    </row>
    <row r="456" spans="1:15" ht="12.95" customHeight="1">
      <c r="A456" s="87">
        <v>282</v>
      </c>
      <c r="B456" s="19" t="s">
        <v>2979</v>
      </c>
      <c r="C456" s="19" t="s">
        <v>5512</v>
      </c>
      <c r="D456" s="19" t="s">
        <v>4984</v>
      </c>
      <c r="E456" s="86"/>
      <c r="F456" s="19"/>
      <c r="G456" s="19"/>
      <c r="H456" s="19" t="s">
        <v>11</v>
      </c>
      <c r="I456" s="19" t="s">
        <v>29</v>
      </c>
      <c r="J456" s="19" t="s">
        <v>30</v>
      </c>
      <c r="K456" s="19" t="s">
        <v>14</v>
      </c>
      <c r="L456" s="83">
        <v>42.2</v>
      </c>
      <c r="M456" s="19" t="s">
        <v>2979</v>
      </c>
      <c r="N456" s="19" t="s">
        <v>4984</v>
      </c>
      <c r="O456" s="49"/>
    </row>
    <row r="457" spans="1:15" ht="12.95" customHeight="1">
      <c r="A457" s="87">
        <v>283</v>
      </c>
      <c r="B457" s="19" t="s">
        <v>2989</v>
      </c>
      <c r="C457" s="19" t="s">
        <v>5513</v>
      </c>
      <c r="D457" s="11" t="s">
        <v>5133</v>
      </c>
      <c r="E457" s="86"/>
      <c r="F457" s="19"/>
      <c r="G457" s="19"/>
      <c r="H457" s="19" t="s">
        <v>11</v>
      </c>
      <c r="I457" s="19" t="s">
        <v>139</v>
      </c>
      <c r="J457" s="19" t="s">
        <v>140</v>
      </c>
      <c r="K457" s="19" t="s">
        <v>14</v>
      </c>
      <c r="L457" s="83">
        <v>151.03</v>
      </c>
      <c r="M457" s="19" t="s">
        <v>2989</v>
      </c>
      <c r="N457" s="11" t="s">
        <v>5133</v>
      </c>
      <c r="O457" s="49"/>
    </row>
    <row r="458" spans="1:15" ht="12.95" customHeight="1">
      <c r="A458" s="87">
        <v>284</v>
      </c>
      <c r="B458" s="19" t="s">
        <v>5515</v>
      </c>
      <c r="C458" s="19" t="s">
        <v>5514</v>
      </c>
      <c r="D458" s="11" t="s">
        <v>5133</v>
      </c>
      <c r="E458" s="86"/>
      <c r="F458" s="19"/>
      <c r="G458" s="19"/>
      <c r="H458" s="19" t="s">
        <v>11</v>
      </c>
      <c r="I458" s="19" t="s">
        <v>139</v>
      </c>
      <c r="J458" s="19" t="s">
        <v>140</v>
      </c>
      <c r="K458" s="19" t="s">
        <v>14</v>
      </c>
      <c r="L458" s="83">
        <v>147.12</v>
      </c>
      <c r="M458" s="19" t="s">
        <v>5515</v>
      </c>
      <c r="N458" s="11" t="s">
        <v>5133</v>
      </c>
      <c r="O458" s="49"/>
    </row>
    <row r="459" spans="1:15" ht="12.95" customHeight="1">
      <c r="A459" s="87">
        <v>285</v>
      </c>
      <c r="B459" s="19" t="s">
        <v>3862</v>
      </c>
      <c r="C459" s="19" t="s">
        <v>5516</v>
      </c>
      <c r="D459" s="11" t="s">
        <v>5133</v>
      </c>
      <c r="E459" s="86"/>
      <c r="F459" s="19"/>
      <c r="G459" s="19"/>
      <c r="H459" s="19" t="s">
        <v>11</v>
      </c>
      <c r="I459" s="19" t="s">
        <v>139</v>
      </c>
      <c r="J459" s="19" t="s">
        <v>140</v>
      </c>
      <c r="K459" s="19" t="s">
        <v>14</v>
      </c>
      <c r="L459" s="83">
        <v>147.12</v>
      </c>
      <c r="M459" s="19" t="s">
        <v>3862</v>
      </c>
      <c r="N459" s="11" t="s">
        <v>5133</v>
      </c>
      <c r="O459" s="49"/>
    </row>
    <row r="460" spans="1:15" ht="12.95" customHeight="1">
      <c r="A460" s="87">
        <v>286</v>
      </c>
      <c r="B460" s="19" t="s">
        <v>2242</v>
      </c>
      <c r="C460" s="19" t="s">
        <v>5517</v>
      </c>
      <c r="D460" s="19" t="s">
        <v>5194</v>
      </c>
      <c r="E460" s="86"/>
      <c r="F460" s="19"/>
      <c r="G460" s="19"/>
      <c r="H460" s="19" t="s">
        <v>11</v>
      </c>
      <c r="I460" s="19" t="s">
        <v>2244</v>
      </c>
      <c r="J460" s="19" t="s">
        <v>144</v>
      </c>
      <c r="K460" s="19" t="s">
        <v>14</v>
      </c>
      <c r="L460" s="83">
        <v>419.33</v>
      </c>
      <c r="M460" s="19" t="s">
        <v>2242</v>
      </c>
      <c r="N460" s="19" t="s">
        <v>5194</v>
      </c>
      <c r="O460" s="49" t="s">
        <v>5010</v>
      </c>
    </row>
    <row r="461" spans="1:15" ht="12.95" customHeight="1">
      <c r="A461" s="87">
        <v>287</v>
      </c>
      <c r="B461" s="19" t="s">
        <v>5519</v>
      </c>
      <c r="C461" s="19" t="s">
        <v>5518</v>
      </c>
      <c r="D461" s="19" t="s">
        <v>5194</v>
      </c>
      <c r="E461" s="86"/>
      <c r="F461" s="19"/>
      <c r="G461" s="19"/>
      <c r="H461" s="19" t="s">
        <v>11</v>
      </c>
      <c r="I461" s="19" t="s">
        <v>2244</v>
      </c>
      <c r="J461" s="19" t="s">
        <v>144</v>
      </c>
      <c r="K461" s="19" t="s">
        <v>84</v>
      </c>
      <c r="L461" s="83">
        <v>408.48</v>
      </c>
      <c r="M461" s="19" t="s">
        <v>5519</v>
      </c>
      <c r="N461" s="19" t="s">
        <v>5194</v>
      </c>
      <c r="O461" s="49" t="s">
        <v>5010</v>
      </c>
    </row>
    <row r="462" spans="1:15" ht="12.95" customHeight="1">
      <c r="A462" s="87">
        <v>288</v>
      </c>
      <c r="B462" s="19" t="s">
        <v>5498</v>
      </c>
      <c r="C462" s="19" t="s">
        <v>5520</v>
      </c>
      <c r="D462" s="19" t="s">
        <v>5028</v>
      </c>
      <c r="E462" s="86"/>
      <c r="F462" s="19"/>
      <c r="G462" s="19" t="s">
        <v>45</v>
      </c>
      <c r="H462" s="19" t="s">
        <v>11</v>
      </c>
      <c r="I462" s="19" t="s">
        <v>2244</v>
      </c>
      <c r="J462" s="19" t="s">
        <v>144</v>
      </c>
      <c r="K462" s="19" t="s">
        <v>84</v>
      </c>
      <c r="L462" s="83">
        <v>408.48</v>
      </c>
      <c r="M462" s="19" t="s">
        <v>5498</v>
      </c>
      <c r="N462" s="19" t="s">
        <v>5028</v>
      </c>
      <c r="O462" s="49" t="s">
        <v>5010</v>
      </c>
    </row>
    <row r="463" spans="1:15" ht="12.95" customHeight="1">
      <c r="A463" s="87">
        <v>289</v>
      </c>
      <c r="B463" s="19" t="s">
        <v>5522</v>
      </c>
      <c r="C463" s="19" t="s">
        <v>5521</v>
      </c>
      <c r="D463" s="11" t="s">
        <v>5133</v>
      </c>
      <c r="E463" s="86"/>
      <c r="F463" s="19"/>
      <c r="G463" s="19"/>
      <c r="H463" s="19" t="s">
        <v>11</v>
      </c>
      <c r="I463" s="19" t="s">
        <v>80</v>
      </c>
      <c r="J463" s="19" t="s">
        <v>81</v>
      </c>
      <c r="K463" s="19" t="s">
        <v>14</v>
      </c>
      <c r="L463" s="83">
        <v>186.25</v>
      </c>
      <c r="M463" s="19" t="s">
        <v>5522</v>
      </c>
      <c r="N463" s="11" t="s">
        <v>5133</v>
      </c>
      <c r="O463" s="49"/>
    </row>
    <row r="464" spans="1:15" ht="12.95" customHeight="1">
      <c r="A464" s="87">
        <v>290</v>
      </c>
      <c r="B464" s="19" t="s">
        <v>3149</v>
      </c>
      <c r="C464" s="19" t="s">
        <v>5523</v>
      </c>
      <c r="D464" s="11" t="s">
        <v>5133</v>
      </c>
      <c r="E464" s="86"/>
      <c r="F464" s="19"/>
      <c r="G464" s="19"/>
      <c r="H464" s="19" t="s">
        <v>11</v>
      </c>
      <c r="I464" s="19" t="s">
        <v>80</v>
      </c>
      <c r="J464" s="19" t="s">
        <v>81</v>
      </c>
      <c r="K464" s="19" t="s">
        <v>14</v>
      </c>
      <c r="L464" s="83">
        <v>186.25</v>
      </c>
      <c r="M464" s="19" t="s">
        <v>3149</v>
      </c>
      <c r="N464" s="11" t="s">
        <v>5133</v>
      </c>
      <c r="O464" s="49"/>
    </row>
    <row r="465" spans="1:15" ht="12.95" customHeight="1">
      <c r="A465" s="87">
        <v>291</v>
      </c>
      <c r="B465" s="19" t="s">
        <v>5525</v>
      </c>
      <c r="C465" s="19" t="s">
        <v>5524</v>
      </c>
      <c r="D465" s="19" t="s">
        <v>5040</v>
      </c>
      <c r="E465" s="86"/>
      <c r="F465" s="19"/>
      <c r="G465" s="19"/>
      <c r="H465" s="19" t="s">
        <v>11</v>
      </c>
      <c r="I465" s="19" t="s">
        <v>4554</v>
      </c>
      <c r="J465" s="19" t="s">
        <v>4553</v>
      </c>
      <c r="K465" s="19" t="s">
        <v>14</v>
      </c>
      <c r="L465" s="83">
        <v>215.33</v>
      </c>
      <c r="M465" s="19" t="s">
        <v>5525</v>
      </c>
      <c r="N465" s="19" t="s">
        <v>5040</v>
      </c>
      <c r="O465" s="49"/>
    </row>
    <row r="466" spans="1:15" ht="12.95" customHeight="1">
      <c r="A466" s="87">
        <v>292</v>
      </c>
      <c r="B466" s="19" t="s">
        <v>5527</v>
      </c>
      <c r="C466" s="19" t="s">
        <v>5526</v>
      </c>
      <c r="D466" s="19" t="s">
        <v>5011</v>
      </c>
      <c r="E466" s="86"/>
      <c r="F466" s="19"/>
      <c r="G466" s="19"/>
      <c r="H466" s="19" t="s">
        <v>11</v>
      </c>
      <c r="I466" s="19" t="s">
        <v>1405</v>
      </c>
      <c r="J466" s="19" t="s">
        <v>1404</v>
      </c>
      <c r="K466" s="19" t="s">
        <v>14</v>
      </c>
      <c r="L466" s="83">
        <v>739.89</v>
      </c>
      <c r="M466" s="19" t="s">
        <v>5527</v>
      </c>
      <c r="N466" s="19" t="s">
        <v>5011</v>
      </c>
      <c r="O466" s="49"/>
    </row>
    <row r="467" spans="1:15" ht="12.95" customHeight="1">
      <c r="A467" s="87">
        <v>293</v>
      </c>
      <c r="B467" s="19" t="s">
        <v>1878</v>
      </c>
      <c r="C467" s="19" t="s">
        <v>5528</v>
      </c>
      <c r="D467" s="19" t="s">
        <v>5011</v>
      </c>
      <c r="E467" s="86"/>
      <c r="F467" s="19"/>
      <c r="G467" s="19"/>
      <c r="H467" s="19" t="s">
        <v>11</v>
      </c>
      <c r="I467" s="19" t="s">
        <v>1405</v>
      </c>
      <c r="J467" s="19" t="s">
        <v>1404</v>
      </c>
      <c r="K467" s="19" t="s">
        <v>14</v>
      </c>
      <c r="L467" s="83">
        <v>739.89</v>
      </c>
      <c r="M467" s="19" t="s">
        <v>1878</v>
      </c>
      <c r="N467" s="19" t="s">
        <v>5011</v>
      </c>
      <c r="O467" s="49"/>
    </row>
    <row r="468" spans="1:15" ht="12.95" customHeight="1">
      <c r="A468" s="87">
        <v>294</v>
      </c>
      <c r="B468" s="19" t="s">
        <v>5530</v>
      </c>
      <c r="C468" s="19" t="s">
        <v>5529</v>
      </c>
      <c r="D468" s="19" t="s">
        <v>5011</v>
      </c>
      <c r="E468" s="86"/>
      <c r="F468" s="19"/>
      <c r="G468" s="19"/>
      <c r="H468" s="19" t="s">
        <v>11</v>
      </c>
      <c r="I468" s="19" t="s">
        <v>1405</v>
      </c>
      <c r="J468" s="19" t="s">
        <v>1404</v>
      </c>
      <c r="K468" s="19" t="s">
        <v>14</v>
      </c>
      <c r="L468" s="83">
        <v>739.89</v>
      </c>
      <c r="M468" s="19" t="s">
        <v>5530</v>
      </c>
      <c r="N468" s="19" t="s">
        <v>5011</v>
      </c>
      <c r="O468" s="49"/>
    </row>
    <row r="469" spans="1:15" ht="12.95" customHeight="1">
      <c r="A469" s="87">
        <v>295</v>
      </c>
      <c r="B469" s="19" t="s">
        <v>1399</v>
      </c>
      <c r="C469" s="19" t="s">
        <v>5531</v>
      </c>
      <c r="D469" s="19" t="s">
        <v>5446</v>
      </c>
      <c r="E469" s="86"/>
      <c r="F469" s="19"/>
      <c r="G469" s="19"/>
      <c r="H469" s="19" t="s">
        <v>11</v>
      </c>
      <c r="I469" s="19" t="s">
        <v>1405</v>
      </c>
      <c r="J469" s="19" t="s">
        <v>1404</v>
      </c>
      <c r="K469" s="19" t="s">
        <v>14</v>
      </c>
      <c r="L469" s="83">
        <v>759.53</v>
      </c>
      <c r="M469" s="19" t="s">
        <v>1399</v>
      </c>
      <c r="N469" s="19" t="s">
        <v>5446</v>
      </c>
      <c r="O469" s="49"/>
    </row>
    <row r="470" spans="1:15" ht="12.95" customHeight="1">
      <c r="A470" s="87">
        <v>296</v>
      </c>
      <c r="B470" s="19" t="s">
        <v>3357</v>
      </c>
      <c r="C470" s="19" t="s">
        <v>5532</v>
      </c>
      <c r="D470" s="19" t="s">
        <v>5011</v>
      </c>
      <c r="E470" s="86"/>
      <c r="F470" s="19"/>
      <c r="G470" s="19"/>
      <c r="H470" s="19" t="s">
        <v>11</v>
      </c>
      <c r="I470" s="19" t="s">
        <v>1405</v>
      </c>
      <c r="J470" s="19" t="s">
        <v>1404</v>
      </c>
      <c r="K470" s="19" t="s">
        <v>14</v>
      </c>
      <c r="L470" s="83">
        <v>739.89</v>
      </c>
      <c r="M470" s="19" t="s">
        <v>3357</v>
      </c>
      <c r="N470" s="19" t="s">
        <v>5011</v>
      </c>
      <c r="O470" s="49"/>
    </row>
    <row r="471" spans="1:15" ht="12.95" customHeight="1">
      <c r="A471" s="87">
        <v>297</v>
      </c>
      <c r="B471" s="19" t="s">
        <v>1645</v>
      </c>
      <c r="C471" s="19" t="s">
        <v>5533</v>
      </c>
      <c r="D471" s="19" t="s">
        <v>5009</v>
      </c>
      <c r="E471" s="86"/>
      <c r="F471" s="19"/>
      <c r="G471" s="19"/>
      <c r="H471" s="19" t="s">
        <v>11</v>
      </c>
      <c r="I471" s="19" t="s">
        <v>320</v>
      </c>
      <c r="J471" s="19" t="s">
        <v>321</v>
      </c>
      <c r="K471" s="19" t="s">
        <v>14</v>
      </c>
      <c r="L471" s="83">
        <v>342.84</v>
      </c>
      <c r="M471" s="19" t="s">
        <v>1645</v>
      </c>
      <c r="N471" s="19" t="s">
        <v>5009</v>
      </c>
      <c r="O471" s="49" t="s">
        <v>5010</v>
      </c>
    </row>
    <row r="472" spans="1:15" ht="12.95" customHeight="1">
      <c r="A472" s="87">
        <v>298</v>
      </c>
      <c r="B472" s="19" t="s">
        <v>2788</v>
      </c>
      <c r="C472" s="19" t="s">
        <v>5534</v>
      </c>
      <c r="D472" s="19" t="s">
        <v>5011</v>
      </c>
      <c r="E472" s="86"/>
      <c r="F472" s="19"/>
      <c r="G472" s="19"/>
      <c r="H472" s="19" t="s">
        <v>11</v>
      </c>
      <c r="I472" s="19" t="s">
        <v>320</v>
      </c>
      <c r="J472" s="19" t="s">
        <v>321</v>
      </c>
      <c r="K472" s="19" t="s">
        <v>14</v>
      </c>
      <c r="L472" s="83">
        <v>342.84</v>
      </c>
      <c r="M472" s="19" t="s">
        <v>2788</v>
      </c>
      <c r="N472" s="19" t="s">
        <v>5011</v>
      </c>
      <c r="O472" s="49"/>
    </row>
    <row r="473" spans="1:15" ht="12.95" hidden="1" customHeight="1">
      <c r="A473" s="11">
        <v>299</v>
      </c>
      <c r="B473" s="19" t="s">
        <v>1431</v>
      </c>
      <c r="C473" s="19" t="s">
        <v>5535</v>
      </c>
      <c r="D473" s="19"/>
      <c r="E473" s="86"/>
      <c r="F473" s="19"/>
      <c r="G473" s="19"/>
      <c r="H473" s="19" t="s">
        <v>11</v>
      </c>
      <c r="I473" s="19" t="s">
        <v>1437</v>
      </c>
      <c r="J473" s="19" t="s">
        <v>1436</v>
      </c>
      <c r="K473" s="19" t="s">
        <v>14</v>
      </c>
      <c r="L473" s="19">
        <v>79.12</v>
      </c>
      <c r="M473" s="19" t="s">
        <v>1431</v>
      </c>
      <c r="N473" s="19"/>
      <c r="O473" s="49"/>
    </row>
    <row r="474" spans="1:15" ht="12.95" customHeight="1">
      <c r="A474" s="87">
        <v>300</v>
      </c>
      <c r="B474" s="19" t="s">
        <v>5537</v>
      </c>
      <c r="C474" s="19" t="s">
        <v>5536</v>
      </c>
      <c r="D474" s="19" t="s">
        <v>2377</v>
      </c>
      <c r="E474" s="86"/>
      <c r="F474" s="19"/>
      <c r="G474" s="19"/>
      <c r="H474" s="19" t="s">
        <v>11</v>
      </c>
      <c r="I474" s="19" t="s">
        <v>162</v>
      </c>
      <c r="J474" s="19" t="s">
        <v>38</v>
      </c>
      <c r="K474" s="19" t="s">
        <v>14</v>
      </c>
      <c r="L474" s="83">
        <v>2481.7800000000002</v>
      </c>
      <c r="M474" s="19" t="s">
        <v>5537</v>
      </c>
      <c r="N474" s="19" t="s">
        <v>2377</v>
      </c>
      <c r="O474" s="49"/>
    </row>
    <row r="475" spans="1:15" ht="12.95" hidden="1" customHeight="1">
      <c r="A475" s="11">
        <v>301</v>
      </c>
      <c r="B475" s="21" t="s">
        <v>5539</v>
      </c>
      <c r="C475" s="21" t="s">
        <v>5538</v>
      </c>
      <c r="D475" s="21"/>
      <c r="E475" s="86"/>
      <c r="F475" s="21"/>
      <c r="G475" s="21"/>
      <c r="H475" s="21" t="s">
        <v>11</v>
      </c>
      <c r="I475" s="21" t="s">
        <v>71</v>
      </c>
      <c r="J475" s="21" t="s">
        <v>38</v>
      </c>
      <c r="K475" s="21" t="s">
        <v>14</v>
      </c>
      <c r="L475" s="21">
        <v>1428.42</v>
      </c>
      <c r="M475" s="21" t="s">
        <v>5539</v>
      </c>
      <c r="N475" s="21"/>
      <c r="O475" s="48"/>
    </row>
    <row r="476" spans="1:15" ht="12.95" customHeight="1">
      <c r="A476" s="87">
        <v>302</v>
      </c>
      <c r="B476" s="19" t="s">
        <v>2965</v>
      </c>
      <c r="C476" s="19" t="s">
        <v>5540</v>
      </c>
      <c r="D476" s="19" t="s">
        <v>5065</v>
      </c>
      <c r="E476" s="86"/>
      <c r="F476" s="19"/>
      <c r="G476" s="19"/>
      <c r="H476" s="19" t="s">
        <v>11</v>
      </c>
      <c r="I476" s="19" t="s">
        <v>95</v>
      </c>
      <c r="J476" s="19" t="s">
        <v>38</v>
      </c>
      <c r="K476" s="19" t="s">
        <v>14</v>
      </c>
      <c r="L476" s="83">
        <v>3448.7</v>
      </c>
      <c r="M476" s="19" t="s">
        <v>2965</v>
      </c>
      <c r="N476" s="19" t="s">
        <v>5065</v>
      </c>
      <c r="O476" s="49" t="s">
        <v>5248</v>
      </c>
    </row>
    <row r="477" spans="1:15" ht="12.95" customHeight="1">
      <c r="A477" s="87">
        <v>303</v>
      </c>
      <c r="B477" s="19" t="s">
        <v>1871</v>
      </c>
      <c r="C477" s="19" t="s">
        <v>5541</v>
      </c>
      <c r="D477" s="19" t="s">
        <v>2377</v>
      </c>
      <c r="E477" s="86"/>
      <c r="F477" s="19"/>
      <c r="G477" s="19"/>
      <c r="H477" s="19" t="s">
        <v>11</v>
      </c>
      <c r="I477" s="19" t="s">
        <v>162</v>
      </c>
      <c r="J477" s="19" t="s">
        <v>38</v>
      </c>
      <c r="K477" s="19" t="s">
        <v>14</v>
      </c>
      <c r="L477" s="83">
        <v>2481.7800000000002</v>
      </c>
      <c r="M477" s="19" t="s">
        <v>1871</v>
      </c>
      <c r="N477" s="19" t="s">
        <v>2377</v>
      </c>
      <c r="O477" s="49"/>
    </row>
    <row r="478" spans="1:15" ht="12.95" hidden="1" customHeight="1">
      <c r="A478" s="11">
        <v>304</v>
      </c>
      <c r="B478" s="19" t="s">
        <v>5543</v>
      </c>
      <c r="C478" s="19" t="s">
        <v>5542</v>
      </c>
      <c r="D478" s="19"/>
      <c r="E478" s="86"/>
      <c r="F478" s="19"/>
      <c r="G478" s="19"/>
      <c r="H478" s="19" t="s">
        <v>11</v>
      </c>
      <c r="I478" s="19" t="s">
        <v>762</v>
      </c>
      <c r="J478" s="19" t="s">
        <v>38</v>
      </c>
      <c r="K478" s="19" t="s">
        <v>14</v>
      </c>
      <c r="L478" s="19">
        <v>1107.8900000000001</v>
      </c>
      <c r="M478" s="19" t="s">
        <v>5543</v>
      </c>
      <c r="N478" s="19"/>
      <c r="O478" s="49"/>
    </row>
    <row r="479" spans="1:15" ht="12.95" customHeight="1">
      <c r="A479" s="87">
        <v>305</v>
      </c>
      <c r="B479" s="17" t="s">
        <v>559</v>
      </c>
      <c r="C479" s="17" t="s">
        <v>5544</v>
      </c>
      <c r="D479" s="17" t="s">
        <v>2377</v>
      </c>
      <c r="E479" s="86"/>
      <c r="F479" s="17"/>
      <c r="G479" s="17"/>
      <c r="H479" s="47" t="s">
        <v>11</v>
      </c>
      <c r="I479" s="17" t="s">
        <v>95</v>
      </c>
      <c r="J479" s="17" t="s">
        <v>38</v>
      </c>
      <c r="K479" s="21" t="s">
        <v>14</v>
      </c>
      <c r="L479" s="84">
        <v>2947.28</v>
      </c>
      <c r="M479" s="17" t="s">
        <v>559</v>
      </c>
      <c r="N479" s="17" t="s">
        <v>2377</v>
      </c>
      <c r="O479" s="21"/>
    </row>
    <row r="480" spans="1:15" ht="12.95" customHeight="1">
      <c r="A480" s="87">
        <v>306</v>
      </c>
      <c r="B480" s="19" t="s">
        <v>5546</v>
      </c>
      <c r="C480" s="19" t="s">
        <v>5545</v>
      </c>
      <c r="D480" s="19" t="s">
        <v>2377</v>
      </c>
      <c r="E480" s="86"/>
      <c r="F480" s="19"/>
      <c r="G480" s="19"/>
      <c r="H480" s="19" t="s">
        <v>11</v>
      </c>
      <c r="I480" s="19" t="s">
        <v>95</v>
      </c>
      <c r="J480" s="19" t="s">
        <v>38</v>
      </c>
      <c r="K480" s="19" t="s">
        <v>14</v>
      </c>
      <c r="L480" s="83">
        <v>2947.28</v>
      </c>
      <c r="M480" s="19" t="s">
        <v>5546</v>
      </c>
      <c r="N480" s="19" t="s">
        <v>2377</v>
      </c>
      <c r="O480" s="49"/>
    </row>
    <row r="481" spans="1:15" ht="12.95" customHeight="1">
      <c r="A481" s="87">
        <v>307</v>
      </c>
      <c r="B481" s="16" t="s">
        <v>5548</v>
      </c>
      <c r="C481" s="16" t="s">
        <v>5547</v>
      </c>
      <c r="D481" s="16" t="s">
        <v>5006</v>
      </c>
      <c r="E481" s="86"/>
      <c r="F481" s="16"/>
      <c r="G481" s="16"/>
      <c r="H481" s="16" t="s">
        <v>11</v>
      </c>
      <c r="I481" s="16" t="s">
        <v>68</v>
      </c>
      <c r="J481" s="16" t="s">
        <v>38</v>
      </c>
      <c r="K481" s="16" t="s">
        <v>14</v>
      </c>
      <c r="L481" s="92">
        <v>2944.62</v>
      </c>
      <c r="M481" s="16" t="s">
        <v>5548</v>
      </c>
      <c r="N481" s="16" t="s">
        <v>5006</v>
      </c>
      <c r="O481" s="11"/>
    </row>
    <row r="482" spans="1:15" ht="12.95" customHeight="1">
      <c r="A482" s="87">
        <v>308</v>
      </c>
      <c r="B482" s="19" t="s">
        <v>4344</v>
      </c>
      <c r="C482" s="19" t="s">
        <v>5549</v>
      </c>
      <c r="D482" s="19" t="s">
        <v>5011</v>
      </c>
      <c r="E482" s="86"/>
      <c r="F482" s="19"/>
      <c r="G482" s="19"/>
      <c r="H482" s="19" t="s">
        <v>11</v>
      </c>
      <c r="I482" s="19" t="s">
        <v>71</v>
      </c>
      <c r="J482" s="19" t="s">
        <v>38</v>
      </c>
      <c r="K482" s="19" t="s">
        <v>14</v>
      </c>
      <c r="L482" s="83">
        <v>1428.42</v>
      </c>
      <c r="M482" s="19" t="s">
        <v>4344</v>
      </c>
      <c r="N482" s="19" t="s">
        <v>5011</v>
      </c>
      <c r="O482" s="19"/>
    </row>
    <row r="483" spans="1:15" ht="12.95" customHeight="1">
      <c r="A483" s="87">
        <v>309</v>
      </c>
      <c r="B483" s="19" t="s">
        <v>4246</v>
      </c>
      <c r="C483" s="19" t="s">
        <v>5550</v>
      </c>
      <c r="D483" s="19" t="s">
        <v>5206</v>
      </c>
      <c r="E483" s="86"/>
      <c r="F483" s="19"/>
      <c r="G483" s="19"/>
      <c r="H483" s="19" t="s">
        <v>11</v>
      </c>
      <c r="I483" s="19" t="s">
        <v>71</v>
      </c>
      <c r="J483" s="19" t="s">
        <v>38</v>
      </c>
      <c r="K483" s="19" t="s">
        <v>14</v>
      </c>
      <c r="L483" s="83">
        <v>1428.42</v>
      </c>
      <c r="M483" s="19" t="s">
        <v>4246</v>
      </c>
      <c r="N483" s="19" t="s">
        <v>5206</v>
      </c>
      <c r="O483" s="19"/>
    </row>
    <row r="484" spans="1:15" ht="12.95" customHeight="1">
      <c r="A484" s="87">
        <v>310</v>
      </c>
      <c r="B484" s="19" t="s">
        <v>5552</v>
      </c>
      <c r="C484" s="19" t="s">
        <v>5551</v>
      </c>
      <c r="D484" s="19" t="s">
        <v>5011</v>
      </c>
      <c r="E484" s="86"/>
      <c r="F484" s="19"/>
      <c r="G484" s="19"/>
      <c r="H484" s="19" t="s">
        <v>11</v>
      </c>
      <c r="I484" s="19" t="s">
        <v>71</v>
      </c>
      <c r="J484" s="19" t="s">
        <v>38</v>
      </c>
      <c r="K484" s="19" t="s">
        <v>14</v>
      </c>
      <c r="L484" s="83">
        <v>1428.42</v>
      </c>
      <c r="M484" s="19" t="s">
        <v>5552</v>
      </c>
      <c r="N484" s="19" t="s">
        <v>5011</v>
      </c>
      <c r="O484" s="19"/>
    </row>
    <row r="485" spans="1:15" ht="12.95" hidden="1" customHeight="1">
      <c r="A485" s="11">
        <v>311</v>
      </c>
      <c r="B485" s="19" t="s">
        <v>3595</v>
      </c>
      <c r="C485" s="19" t="s">
        <v>5553</v>
      </c>
      <c r="D485" s="19"/>
      <c r="E485" s="86"/>
      <c r="F485" s="19"/>
      <c r="G485" s="19"/>
      <c r="H485" s="19" t="s">
        <v>11</v>
      </c>
      <c r="I485" s="19" t="s">
        <v>410</v>
      </c>
      <c r="J485" s="19" t="s">
        <v>411</v>
      </c>
      <c r="K485" s="19" t="s">
        <v>14</v>
      </c>
      <c r="L485" s="19">
        <v>359.67</v>
      </c>
      <c r="M485" s="19" t="s">
        <v>3595</v>
      </c>
      <c r="N485" s="19"/>
      <c r="O485" s="49"/>
    </row>
    <row r="486" spans="1:15" ht="12.95" customHeight="1">
      <c r="A486" s="87">
        <v>312</v>
      </c>
      <c r="B486" s="19" t="s">
        <v>3325</v>
      </c>
      <c r="C486" s="19" t="s">
        <v>5554</v>
      </c>
      <c r="D486" s="19" t="s">
        <v>5005</v>
      </c>
      <c r="E486" s="86"/>
      <c r="F486" s="19"/>
      <c r="G486" s="19"/>
      <c r="H486" s="19" t="s">
        <v>11</v>
      </c>
      <c r="I486" s="19" t="s">
        <v>410</v>
      </c>
      <c r="J486" s="19" t="s">
        <v>411</v>
      </c>
      <c r="K486" s="19" t="s">
        <v>14</v>
      </c>
      <c r="L486" s="83">
        <v>359.67</v>
      </c>
      <c r="M486" s="19" t="s">
        <v>3325</v>
      </c>
      <c r="N486" s="19" t="s">
        <v>5005</v>
      </c>
      <c r="O486" s="49"/>
    </row>
    <row r="487" spans="1:15" ht="12.95" customHeight="1">
      <c r="A487" s="87">
        <v>313</v>
      </c>
      <c r="B487" s="19" t="s">
        <v>3497</v>
      </c>
      <c r="C487" s="19" t="s">
        <v>5555</v>
      </c>
      <c r="D487" s="19" t="s">
        <v>5000</v>
      </c>
      <c r="E487" s="86"/>
      <c r="F487" s="19"/>
      <c r="G487" s="19" t="s">
        <v>45</v>
      </c>
      <c r="H487" s="19" t="s">
        <v>11</v>
      </c>
      <c r="I487" s="19" t="s">
        <v>410</v>
      </c>
      <c r="J487" s="19" t="s">
        <v>411</v>
      </c>
      <c r="K487" s="19" t="s">
        <v>14</v>
      </c>
      <c r="L487" s="83">
        <v>359.67</v>
      </c>
      <c r="M487" s="19" t="s">
        <v>3497</v>
      </c>
      <c r="N487" s="19" t="s">
        <v>5000</v>
      </c>
      <c r="O487" s="49"/>
    </row>
    <row r="488" spans="1:15" ht="12.95" hidden="1" customHeight="1">
      <c r="A488" s="11">
        <v>314</v>
      </c>
      <c r="B488" s="19" t="s">
        <v>5557</v>
      </c>
      <c r="C488" s="19" t="s">
        <v>5556</v>
      </c>
      <c r="D488" s="19"/>
      <c r="E488" s="86"/>
      <c r="F488" s="19"/>
      <c r="G488" s="19" t="s">
        <v>45</v>
      </c>
      <c r="H488" s="19" t="s">
        <v>11</v>
      </c>
      <c r="I488" s="19" t="s">
        <v>410</v>
      </c>
      <c r="J488" s="19" t="s">
        <v>411</v>
      </c>
      <c r="K488" s="19" t="s">
        <v>84</v>
      </c>
      <c r="L488" s="19">
        <v>359.67</v>
      </c>
      <c r="M488" s="19" t="s">
        <v>5557</v>
      </c>
      <c r="N488" s="19"/>
      <c r="O488" s="49"/>
    </row>
    <row r="489" spans="1:15" ht="12.95" customHeight="1">
      <c r="A489" s="87">
        <v>315</v>
      </c>
      <c r="B489" s="19" t="s">
        <v>5559</v>
      </c>
      <c r="C489" s="19" t="s">
        <v>5558</v>
      </c>
      <c r="D489" s="19" t="s">
        <v>5560</v>
      </c>
      <c r="E489" s="86"/>
      <c r="F489" s="19"/>
      <c r="G489" s="19"/>
      <c r="H489" s="19" t="s">
        <v>11</v>
      </c>
      <c r="I489" s="19" t="s">
        <v>410</v>
      </c>
      <c r="J489" s="19" t="s">
        <v>411</v>
      </c>
      <c r="K489" s="19" t="s">
        <v>14</v>
      </c>
      <c r="L489" s="83">
        <v>359.67</v>
      </c>
      <c r="M489" s="19" t="s">
        <v>5559</v>
      </c>
      <c r="N489" s="19" t="s">
        <v>5560</v>
      </c>
      <c r="O489" s="49"/>
    </row>
    <row r="490" spans="1:15" ht="12.95" customHeight="1">
      <c r="A490" s="87">
        <v>316</v>
      </c>
      <c r="B490" s="19" t="s">
        <v>2702</v>
      </c>
      <c r="C490" s="19" t="s">
        <v>5561</v>
      </c>
      <c r="D490" s="19" t="s">
        <v>5562</v>
      </c>
      <c r="E490" s="86"/>
      <c r="F490" s="19"/>
      <c r="G490" s="19"/>
      <c r="H490" s="19" t="s">
        <v>11</v>
      </c>
      <c r="I490" s="19" t="s">
        <v>611</v>
      </c>
      <c r="J490" s="19" t="s">
        <v>610</v>
      </c>
      <c r="K490" s="19" t="s">
        <v>14</v>
      </c>
      <c r="L490" s="83">
        <v>118.68</v>
      </c>
      <c r="M490" s="19" t="s">
        <v>2702</v>
      </c>
      <c r="N490" s="19" t="s">
        <v>5562</v>
      </c>
      <c r="O490" s="49"/>
    </row>
    <row r="491" spans="1:15" ht="12.95" customHeight="1">
      <c r="A491" s="87">
        <v>317</v>
      </c>
      <c r="B491" s="19" t="s">
        <v>2642</v>
      </c>
      <c r="C491" s="19" t="s">
        <v>5563</v>
      </c>
      <c r="D491" s="19" t="s">
        <v>5564</v>
      </c>
      <c r="E491" s="86"/>
      <c r="F491" s="19"/>
      <c r="G491" s="19"/>
      <c r="H491" s="19" t="s">
        <v>11</v>
      </c>
      <c r="I491" s="19" t="s">
        <v>611</v>
      </c>
      <c r="J491" s="19" t="s">
        <v>610</v>
      </c>
      <c r="K491" s="19" t="s">
        <v>14</v>
      </c>
      <c r="L491" s="83">
        <v>118.68</v>
      </c>
      <c r="M491" s="19" t="s">
        <v>2642</v>
      </c>
      <c r="N491" s="19" t="s">
        <v>5564</v>
      </c>
      <c r="O491" s="49"/>
    </row>
    <row r="492" spans="1:15" ht="12.95" customHeight="1">
      <c r="A492" s="87">
        <v>318</v>
      </c>
      <c r="B492" s="19" t="s">
        <v>963</v>
      </c>
      <c r="C492" s="19" t="s">
        <v>5565</v>
      </c>
      <c r="D492" s="19" t="s">
        <v>5566</v>
      </c>
      <c r="E492" s="86"/>
      <c r="F492" s="19"/>
      <c r="G492" s="19"/>
      <c r="H492" s="19" t="s">
        <v>11</v>
      </c>
      <c r="I492" s="19" t="s">
        <v>611</v>
      </c>
      <c r="J492" s="19" t="s">
        <v>610</v>
      </c>
      <c r="K492" s="19" t="s">
        <v>14</v>
      </c>
      <c r="L492" s="83">
        <v>115.6</v>
      </c>
      <c r="M492" s="19" t="s">
        <v>963</v>
      </c>
      <c r="N492" s="19" t="s">
        <v>5566</v>
      </c>
      <c r="O492" s="49"/>
    </row>
    <row r="493" spans="1:15" ht="12.95" customHeight="1">
      <c r="A493" s="87">
        <v>319</v>
      </c>
      <c r="B493" s="19" t="s">
        <v>5568</v>
      </c>
      <c r="C493" s="19" t="s">
        <v>5567</v>
      </c>
      <c r="D493" s="19" t="s">
        <v>5569</v>
      </c>
      <c r="E493" s="86"/>
      <c r="F493" s="19"/>
      <c r="G493" s="19"/>
      <c r="H493" s="19" t="s">
        <v>11</v>
      </c>
      <c r="I493" s="19" t="s">
        <v>611</v>
      </c>
      <c r="J493" s="19" t="s">
        <v>610</v>
      </c>
      <c r="K493" s="19" t="s">
        <v>14</v>
      </c>
      <c r="L493" s="83">
        <v>115.6</v>
      </c>
      <c r="M493" s="19" t="s">
        <v>5568</v>
      </c>
      <c r="N493" s="19" t="s">
        <v>5569</v>
      </c>
      <c r="O493" s="49"/>
    </row>
    <row r="494" spans="1:15" ht="12.95" hidden="1" customHeight="1">
      <c r="A494" s="11">
        <v>320</v>
      </c>
      <c r="B494" s="19" t="s">
        <v>5571</v>
      </c>
      <c r="C494" s="19" t="s">
        <v>5570</v>
      </c>
      <c r="D494" s="19"/>
      <c r="E494" s="86"/>
      <c r="F494" s="19"/>
      <c r="G494" s="19"/>
      <c r="H494" s="19" t="s">
        <v>11</v>
      </c>
      <c r="I494" s="19" t="s">
        <v>611</v>
      </c>
      <c r="J494" s="19" t="s">
        <v>610</v>
      </c>
      <c r="K494" s="19" t="s">
        <v>14</v>
      </c>
      <c r="L494" s="19">
        <v>359.67</v>
      </c>
      <c r="M494" s="19" t="s">
        <v>5571</v>
      </c>
      <c r="N494" s="19"/>
      <c r="O494" s="49"/>
    </row>
    <row r="495" spans="1:15" ht="12.95" hidden="1" customHeight="1">
      <c r="A495" s="11">
        <v>321</v>
      </c>
      <c r="B495" s="19" t="s">
        <v>2996</v>
      </c>
      <c r="C495" s="19" t="s">
        <v>5572</v>
      </c>
      <c r="D495" s="19"/>
      <c r="E495" s="86"/>
      <c r="F495" s="19"/>
      <c r="G495" s="19"/>
      <c r="H495" s="19" t="s">
        <v>11</v>
      </c>
      <c r="I495" s="19" t="s">
        <v>2998</v>
      </c>
      <c r="J495" s="19" t="s">
        <v>189</v>
      </c>
      <c r="K495" s="19" t="s">
        <v>14</v>
      </c>
      <c r="L495" s="19">
        <v>154.28</v>
      </c>
      <c r="M495" s="19" t="s">
        <v>2996</v>
      </c>
      <c r="N495" s="19"/>
      <c r="O495" s="49"/>
    </row>
    <row r="496" spans="1:15" ht="12.95" customHeight="1">
      <c r="A496" s="87">
        <v>322</v>
      </c>
      <c r="B496" s="19" t="s">
        <v>2192</v>
      </c>
      <c r="C496" s="19" t="s">
        <v>5573</v>
      </c>
      <c r="D496" s="19" t="s">
        <v>5011</v>
      </c>
      <c r="E496" s="86"/>
      <c r="F496" s="19"/>
      <c r="G496" s="19"/>
      <c r="H496" s="19" t="s">
        <v>11</v>
      </c>
      <c r="I496" s="19" t="s">
        <v>232</v>
      </c>
      <c r="J496" s="19" t="s">
        <v>233</v>
      </c>
      <c r="K496" s="19" t="s">
        <v>14</v>
      </c>
      <c r="L496" s="83">
        <v>272.49</v>
      </c>
      <c r="M496" s="19" t="s">
        <v>2192</v>
      </c>
      <c r="N496" s="19" t="s">
        <v>5011</v>
      </c>
      <c r="O496" s="49"/>
    </row>
    <row r="497" spans="1:15" ht="12.95" hidden="1" customHeight="1">
      <c r="A497" s="11">
        <v>323</v>
      </c>
      <c r="B497" s="19" t="s">
        <v>4263</v>
      </c>
      <c r="C497" s="19" t="s">
        <v>5574</v>
      </c>
      <c r="D497" s="19"/>
      <c r="E497" s="86"/>
      <c r="F497" s="19"/>
      <c r="G497" s="19"/>
      <c r="H497" s="19" t="s">
        <v>11</v>
      </c>
      <c r="I497" s="19" t="s">
        <v>400</v>
      </c>
      <c r="J497" s="19" t="s">
        <v>233</v>
      </c>
      <c r="K497" s="19" t="s">
        <v>14</v>
      </c>
      <c r="L497" s="19">
        <v>387.03</v>
      </c>
      <c r="M497" s="19" t="s">
        <v>4263</v>
      </c>
      <c r="N497" s="19"/>
      <c r="O497" s="49"/>
    </row>
    <row r="498" spans="1:15" ht="12.95" hidden="1" customHeight="1">
      <c r="A498" s="11">
        <v>324</v>
      </c>
      <c r="B498" s="19" t="s">
        <v>4560</v>
      </c>
      <c r="C498" s="19" t="s">
        <v>5575</v>
      </c>
      <c r="D498" s="19"/>
      <c r="E498" s="86"/>
      <c r="F498" s="19"/>
      <c r="G498" s="19"/>
      <c r="H498" s="19" t="s">
        <v>11</v>
      </c>
      <c r="I498" s="19" t="s">
        <v>59</v>
      </c>
      <c r="J498" s="19" t="s">
        <v>60</v>
      </c>
      <c r="K498" s="19" t="s">
        <v>14</v>
      </c>
      <c r="L498" s="19">
        <v>89.92</v>
      </c>
      <c r="M498" s="19" t="s">
        <v>4560</v>
      </c>
      <c r="N498" s="19"/>
      <c r="O498" s="49"/>
    </row>
    <row r="499" spans="1:15" ht="12.95" hidden="1" customHeight="1">
      <c r="A499" s="11">
        <v>325</v>
      </c>
      <c r="B499" s="19" t="s">
        <v>1904</v>
      </c>
      <c r="C499" s="19" t="s">
        <v>5576</v>
      </c>
      <c r="D499" s="19"/>
      <c r="E499" s="86"/>
      <c r="F499" s="19"/>
      <c r="G499" s="19"/>
      <c r="H499" s="19" t="s">
        <v>11</v>
      </c>
      <c r="I499" s="19" t="s">
        <v>59</v>
      </c>
      <c r="J499" s="19" t="s">
        <v>60</v>
      </c>
      <c r="K499" s="19" t="s">
        <v>14</v>
      </c>
      <c r="L499" s="19">
        <v>92.3</v>
      </c>
      <c r="M499" s="19" t="s">
        <v>1904</v>
      </c>
      <c r="N499" s="19"/>
      <c r="O499" s="49"/>
    </row>
    <row r="500" spans="1:15" ht="12.95" hidden="1" customHeight="1">
      <c r="A500" s="11">
        <v>326</v>
      </c>
      <c r="B500" s="19" t="s">
        <v>3209</v>
      </c>
      <c r="C500" s="19" t="s">
        <v>5577</v>
      </c>
      <c r="D500" s="19"/>
      <c r="E500" s="86"/>
      <c r="F500" s="19"/>
      <c r="G500" s="19"/>
      <c r="H500" s="19" t="s">
        <v>11</v>
      </c>
      <c r="I500" s="19" t="s">
        <v>59</v>
      </c>
      <c r="J500" s="19" t="s">
        <v>60</v>
      </c>
      <c r="K500" s="19" t="s">
        <v>14</v>
      </c>
      <c r="L500" s="19">
        <v>89.92</v>
      </c>
      <c r="M500" s="19" t="s">
        <v>3209</v>
      </c>
      <c r="N500" s="19"/>
      <c r="O500" s="49"/>
    </row>
    <row r="501" spans="1:15" ht="12.95" hidden="1" customHeight="1">
      <c r="A501" s="11">
        <v>327</v>
      </c>
      <c r="B501" s="19" t="s">
        <v>5557</v>
      </c>
      <c r="C501" s="19" t="s">
        <v>5578</v>
      </c>
      <c r="D501" s="19"/>
      <c r="E501" s="86"/>
      <c r="F501" s="19"/>
      <c r="G501" s="19" t="s">
        <v>45</v>
      </c>
      <c r="H501" s="19" t="s">
        <v>11</v>
      </c>
      <c r="I501" s="19" t="s">
        <v>59</v>
      </c>
      <c r="J501" s="19" t="s">
        <v>60</v>
      </c>
      <c r="K501" s="19" t="s">
        <v>14</v>
      </c>
      <c r="L501" s="19">
        <v>89.92</v>
      </c>
      <c r="M501" s="19" t="s">
        <v>5557</v>
      </c>
      <c r="N501" s="19"/>
      <c r="O501" s="49"/>
    </row>
    <row r="502" spans="1:15" ht="12.95" hidden="1" customHeight="1">
      <c r="A502" s="11">
        <v>328</v>
      </c>
      <c r="B502" s="19" t="s">
        <v>2329</v>
      </c>
      <c r="C502" s="19" t="s">
        <v>5579</v>
      </c>
      <c r="D502" s="19"/>
      <c r="E502" s="86"/>
      <c r="F502" s="19"/>
      <c r="G502" s="19"/>
      <c r="H502" s="19" t="s">
        <v>11</v>
      </c>
      <c r="I502" s="19" t="s">
        <v>59</v>
      </c>
      <c r="J502" s="19" t="s">
        <v>60</v>
      </c>
      <c r="K502" s="19" t="s">
        <v>14</v>
      </c>
      <c r="L502" s="19">
        <v>92.3</v>
      </c>
      <c r="M502" s="19" t="s">
        <v>2329</v>
      </c>
      <c r="N502" s="19"/>
      <c r="O502" s="49"/>
    </row>
    <row r="503" spans="1:15" ht="12.95" hidden="1" customHeight="1">
      <c r="A503" s="11">
        <v>329</v>
      </c>
      <c r="B503" s="19" t="s">
        <v>5530</v>
      </c>
      <c r="C503" s="19" t="s">
        <v>5580</v>
      </c>
      <c r="D503" s="19"/>
      <c r="E503" s="86"/>
      <c r="F503" s="19"/>
      <c r="G503" s="19"/>
      <c r="H503" s="19" t="s">
        <v>11</v>
      </c>
      <c r="I503" s="19" t="s">
        <v>59</v>
      </c>
      <c r="J503" s="19" t="s">
        <v>60</v>
      </c>
      <c r="K503" s="19" t="s">
        <v>84</v>
      </c>
      <c r="L503" s="19">
        <v>89.92</v>
      </c>
      <c r="M503" s="19" t="s">
        <v>5530</v>
      </c>
      <c r="N503" s="19"/>
      <c r="O503" s="49"/>
    </row>
    <row r="504" spans="1:15" ht="12.95" customHeight="1">
      <c r="A504" s="87">
        <v>330</v>
      </c>
      <c r="B504" s="19" t="s">
        <v>3357</v>
      </c>
      <c r="C504" s="19" t="s">
        <v>5581</v>
      </c>
      <c r="D504" s="19" t="s">
        <v>5016</v>
      </c>
      <c r="E504" s="86"/>
      <c r="F504" s="19"/>
      <c r="G504" s="19"/>
      <c r="H504" s="19" t="s">
        <v>11</v>
      </c>
      <c r="I504" s="19" t="s">
        <v>59</v>
      </c>
      <c r="J504" s="19" t="s">
        <v>60</v>
      </c>
      <c r="K504" s="19" t="s">
        <v>84</v>
      </c>
      <c r="L504" s="83">
        <v>89.92</v>
      </c>
      <c r="M504" s="19" t="s">
        <v>3357</v>
      </c>
      <c r="N504" s="19" t="s">
        <v>5016</v>
      </c>
      <c r="O504" s="49"/>
    </row>
    <row r="505" spans="1:15" ht="12.95" customHeight="1">
      <c r="A505" s="87">
        <v>331</v>
      </c>
      <c r="B505" s="19" t="s">
        <v>2248</v>
      </c>
      <c r="C505" s="19" t="s">
        <v>5582</v>
      </c>
      <c r="D505" s="19" t="s">
        <v>5179</v>
      </c>
      <c r="E505" s="86"/>
      <c r="F505" s="19"/>
      <c r="G505" s="19"/>
      <c r="H505" s="19" t="s">
        <v>11</v>
      </c>
      <c r="I505" s="19" t="s">
        <v>2250</v>
      </c>
      <c r="J505" s="19" t="s">
        <v>2249</v>
      </c>
      <c r="K505" s="19" t="s">
        <v>14</v>
      </c>
      <c r="L505" s="83">
        <v>111.11</v>
      </c>
      <c r="M505" s="19" t="s">
        <v>2248</v>
      </c>
      <c r="N505" s="19" t="s">
        <v>5179</v>
      </c>
      <c r="O505" s="49"/>
    </row>
    <row r="506" spans="1:15" ht="12.95" customHeight="1">
      <c r="A506" s="87">
        <v>332</v>
      </c>
      <c r="B506" s="19" t="s">
        <v>5519</v>
      </c>
      <c r="C506" s="19" t="s">
        <v>5583</v>
      </c>
      <c r="D506" s="19" t="s">
        <v>5179</v>
      </c>
      <c r="E506" s="86"/>
      <c r="F506" s="19"/>
      <c r="G506" s="19"/>
      <c r="H506" s="19" t="s">
        <v>11</v>
      </c>
      <c r="I506" s="19" t="s">
        <v>2250</v>
      </c>
      <c r="J506" s="19" t="s">
        <v>2249</v>
      </c>
      <c r="K506" s="19" t="s">
        <v>14</v>
      </c>
      <c r="L506" s="83">
        <v>108.24</v>
      </c>
      <c r="M506" s="19" t="s">
        <v>5519</v>
      </c>
      <c r="N506" s="19" t="s">
        <v>5179</v>
      </c>
      <c r="O506" s="49"/>
    </row>
    <row r="507" spans="1:15" ht="12.95" customHeight="1">
      <c r="A507" s="87">
        <v>333</v>
      </c>
      <c r="B507" s="19" t="s">
        <v>2342</v>
      </c>
      <c r="C507" s="19" t="s">
        <v>5584</v>
      </c>
      <c r="D507" s="19" t="s">
        <v>5179</v>
      </c>
      <c r="E507" s="86"/>
      <c r="F507" s="19"/>
      <c r="G507" s="19"/>
      <c r="H507" s="19" t="s">
        <v>11</v>
      </c>
      <c r="I507" s="19" t="s">
        <v>41</v>
      </c>
      <c r="J507" s="19" t="s">
        <v>42</v>
      </c>
      <c r="K507" s="19" t="s">
        <v>14</v>
      </c>
      <c r="L507" s="83">
        <v>82.24</v>
      </c>
      <c r="M507" s="19" t="s">
        <v>2342</v>
      </c>
      <c r="N507" s="19" t="s">
        <v>5179</v>
      </c>
      <c r="O507" s="49"/>
    </row>
    <row r="508" spans="1:15" ht="12.95" hidden="1" customHeight="1">
      <c r="A508" s="11">
        <v>334</v>
      </c>
      <c r="B508" s="19" t="s">
        <v>4567</v>
      </c>
      <c r="C508" s="19" t="s">
        <v>5585</v>
      </c>
      <c r="D508" s="19"/>
      <c r="E508" s="86"/>
      <c r="F508" s="19"/>
      <c r="G508" s="19"/>
      <c r="H508" s="19" t="s">
        <v>11</v>
      </c>
      <c r="I508" s="19" t="s">
        <v>292</v>
      </c>
      <c r="J508" s="19" t="s">
        <v>293</v>
      </c>
      <c r="K508" s="19" t="s">
        <v>14</v>
      </c>
      <c r="L508" s="19">
        <v>485.98</v>
      </c>
      <c r="M508" s="19" t="s">
        <v>4567</v>
      </c>
      <c r="N508" s="19"/>
      <c r="O508" s="49"/>
    </row>
    <row r="509" spans="1:15" ht="12.95" hidden="1" customHeight="1">
      <c r="A509" s="11">
        <v>335</v>
      </c>
      <c r="B509" s="19" t="s">
        <v>2050</v>
      </c>
      <c r="C509" s="19" t="s">
        <v>5586</v>
      </c>
      <c r="D509" s="19"/>
      <c r="E509" s="86"/>
      <c r="F509" s="19"/>
      <c r="G509" s="19"/>
      <c r="H509" s="19" t="s">
        <v>11</v>
      </c>
      <c r="I509" s="19" t="s">
        <v>2054</v>
      </c>
      <c r="J509" s="19" t="s">
        <v>2053</v>
      </c>
      <c r="K509" s="19" t="s">
        <v>14</v>
      </c>
      <c r="L509" s="19">
        <v>488.42</v>
      </c>
      <c r="M509" s="19" t="s">
        <v>2050</v>
      </c>
      <c r="N509" s="19"/>
      <c r="O509" s="49"/>
    </row>
    <row r="510" spans="1:15" ht="12.95" customHeight="1">
      <c r="A510" s="87">
        <v>336</v>
      </c>
      <c r="B510" s="19" t="s">
        <v>5588</v>
      </c>
      <c r="C510" s="19" t="s">
        <v>5587</v>
      </c>
      <c r="D510" s="11" t="s">
        <v>2377</v>
      </c>
      <c r="E510" s="86"/>
      <c r="F510" s="19"/>
      <c r="G510" s="19"/>
      <c r="H510" s="19" t="s">
        <v>11</v>
      </c>
      <c r="I510" s="19" t="s">
        <v>12</v>
      </c>
      <c r="J510" s="19" t="s">
        <v>13</v>
      </c>
      <c r="K510" s="19" t="s">
        <v>14</v>
      </c>
      <c r="L510" s="83">
        <v>465.5</v>
      </c>
      <c r="M510" s="19" t="s">
        <v>5588</v>
      </c>
      <c r="N510" s="11" t="s">
        <v>2377</v>
      </c>
      <c r="O510" s="19"/>
    </row>
    <row r="511" spans="1:15" ht="12.95" customHeight="1">
      <c r="A511" s="87">
        <v>337</v>
      </c>
      <c r="B511" s="19" t="s">
        <v>2726</v>
      </c>
      <c r="C511" s="19" t="s">
        <v>5589</v>
      </c>
      <c r="D511" s="16" t="s">
        <v>5094</v>
      </c>
      <c r="E511" s="86"/>
      <c r="F511" s="19"/>
      <c r="G511" s="19"/>
      <c r="H511" s="19" t="s">
        <v>11</v>
      </c>
      <c r="I511" s="19" t="s">
        <v>46</v>
      </c>
      <c r="J511" s="19" t="s">
        <v>47</v>
      </c>
      <c r="K511" s="19" t="s">
        <v>14</v>
      </c>
      <c r="L511" s="83">
        <v>92.3</v>
      </c>
      <c r="M511" s="19" t="s">
        <v>2726</v>
      </c>
      <c r="N511" s="16" t="s">
        <v>5094</v>
      </c>
      <c r="O511" s="19"/>
    </row>
    <row r="512" spans="1:15" ht="12.95" customHeight="1">
      <c r="A512" s="87">
        <v>338</v>
      </c>
      <c r="B512" s="19" t="s">
        <v>2618</v>
      </c>
      <c r="C512" s="19" t="s">
        <v>5590</v>
      </c>
      <c r="D512" s="16" t="s">
        <v>5094</v>
      </c>
      <c r="E512" s="86"/>
      <c r="F512" s="19"/>
      <c r="G512" s="19"/>
      <c r="H512" s="19" t="s">
        <v>11</v>
      </c>
      <c r="I512" s="19" t="s">
        <v>46</v>
      </c>
      <c r="J512" s="19" t="s">
        <v>47</v>
      </c>
      <c r="K512" s="19" t="s">
        <v>14</v>
      </c>
      <c r="L512" s="83">
        <v>92.3</v>
      </c>
      <c r="M512" s="19" t="s">
        <v>2618</v>
      </c>
      <c r="N512" s="16" t="s">
        <v>5094</v>
      </c>
      <c r="O512" s="19"/>
    </row>
    <row r="513" spans="1:15" ht="12.95" customHeight="1">
      <c r="A513" s="87">
        <v>339</v>
      </c>
      <c r="B513" s="19" t="s">
        <v>5592</v>
      </c>
      <c r="C513" s="19" t="s">
        <v>5591</v>
      </c>
      <c r="D513" s="16" t="s">
        <v>5094</v>
      </c>
      <c r="E513" s="86"/>
      <c r="F513" s="19"/>
      <c r="G513" s="19"/>
      <c r="H513" s="19" t="s">
        <v>11</v>
      </c>
      <c r="I513" s="19" t="s">
        <v>46</v>
      </c>
      <c r="J513" s="19" t="s">
        <v>47</v>
      </c>
      <c r="K513" s="19" t="s">
        <v>14</v>
      </c>
      <c r="L513" s="83">
        <v>89.92</v>
      </c>
      <c r="M513" s="19" t="s">
        <v>5592</v>
      </c>
      <c r="N513" s="16" t="s">
        <v>5094</v>
      </c>
      <c r="O513" s="19"/>
    </row>
    <row r="514" spans="1:15" ht="12.95" customHeight="1">
      <c r="A514" s="87">
        <v>340</v>
      </c>
      <c r="B514" s="19" t="s">
        <v>5594</v>
      </c>
      <c r="C514" s="19" t="s">
        <v>5593</v>
      </c>
      <c r="D514" s="16" t="s">
        <v>5094</v>
      </c>
      <c r="E514" s="86"/>
      <c r="F514" s="19"/>
      <c r="G514" s="19"/>
      <c r="H514" s="19" t="s">
        <v>11</v>
      </c>
      <c r="I514" s="19" t="s">
        <v>46</v>
      </c>
      <c r="J514" s="19" t="s">
        <v>47</v>
      </c>
      <c r="K514" s="19" t="s">
        <v>14</v>
      </c>
      <c r="L514" s="83">
        <v>89.92</v>
      </c>
      <c r="M514" s="19" t="s">
        <v>5594</v>
      </c>
      <c r="N514" s="16" t="s">
        <v>5094</v>
      </c>
      <c r="O514" s="19"/>
    </row>
    <row r="515" spans="1:15" ht="12.95" customHeight="1">
      <c r="A515" s="87">
        <v>341</v>
      </c>
      <c r="B515" s="19" t="s">
        <v>5596</v>
      </c>
      <c r="C515" s="19" t="s">
        <v>5595</v>
      </c>
      <c r="D515" s="16" t="s">
        <v>5094</v>
      </c>
      <c r="E515" s="86"/>
      <c r="F515" s="19"/>
      <c r="G515" s="19"/>
      <c r="H515" s="19" t="s">
        <v>11</v>
      </c>
      <c r="I515" s="19" t="s">
        <v>46</v>
      </c>
      <c r="J515" s="19" t="s">
        <v>47</v>
      </c>
      <c r="K515" s="19" t="s">
        <v>14</v>
      </c>
      <c r="L515" s="83">
        <v>89.92</v>
      </c>
      <c r="M515" s="19" t="s">
        <v>5596</v>
      </c>
      <c r="N515" s="16" t="s">
        <v>5094</v>
      </c>
      <c r="O515" s="19"/>
    </row>
    <row r="516" spans="1:15" ht="12.95" customHeight="1">
      <c r="A516" s="87">
        <v>342</v>
      </c>
      <c r="B516" s="19" t="s">
        <v>5598</v>
      </c>
      <c r="C516" s="19" t="s">
        <v>5597</v>
      </c>
      <c r="D516" s="16" t="s">
        <v>5094</v>
      </c>
      <c r="E516" s="86"/>
      <c r="F516" s="19"/>
      <c r="G516" s="19"/>
      <c r="H516" s="19" t="s">
        <v>11</v>
      </c>
      <c r="I516" s="19" t="s">
        <v>46</v>
      </c>
      <c r="J516" s="19" t="s">
        <v>47</v>
      </c>
      <c r="K516" s="19" t="s">
        <v>14</v>
      </c>
      <c r="L516" s="83">
        <v>89.92</v>
      </c>
      <c r="M516" s="19" t="s">
        <v>5598</v>
      </c>
      <c r="N516" s="16" t="s">
        <v>5094</v>
      </c>
      <c r="O516" s="19"/>
    </row>
    <row r="517" spans="1:15" ht="12.95" customHeight="1">
      <c r="A517" s="87">
        <v>343</v>
      </c>
      <c r="B517" s="19" t="s">
        <v>5600</v>
      </c>
      <c r="C517" s="19" t="s">
        <v>5599</v>
      </c>
      <c r="D517" s="16" t="s">
        <v>5094</v>
      </c>
      <c r="E517" s="86"/>
      <c r="F517" s="19"/>
      <c r="G517" s="19"/>
      <c r="H517" s="19" t="s">
        <v>11</v>
      </c>
      <c r="I517" s="19" t="s">
        <v>46</v>
      </c>
      <c r="J517" s="19" t="s">
        <v>47</v>
      </c>
      <c r="K517" s="19" t="s">
        <v>14</v>
      </c>
      <c r="L517" s="83">
        <v>89.92</v>
      </c>
      <c r="M517" s="19" t="s">
        <v>5600</v>
      </c>
      <c r="N517" s="16" t="s">
        <v>5094</v>
      </c>
      <c r="O517" s="19"/>
    </row>
    <row r="518" spans="1:15" ht="12.95" customHeight="1">
      <c r="A518" s="87">
        <v>344</v>
      </c>
      <c r="B518" s="19" t="s">
        <v>5602</v>
      </c>
      <c r="C518" s="19" t="s">
        <v>5601</v>
      </c>
      <c r="D518" s="16" t="s">
        <v>5094</v>
      </c>
      <c r="E518" s="86"/>
      <c r="F518" s="19"/>
      <c r="G518" s="19"/>
      <c r="H518" s="19" t="s">
        <v>11</v>
      </c>
      <c r="I518" s="19" t="s">
        <v>46</v>
      </c>
      <c r="J518" s="19" t="s">
        <v>47</v>
      </c>
      <c r="K518" s="19" t="s">
        <v>84</v>
      </c>
      <c r="L518" s="83">
        <v>89.92</v>
      </c>
      <c r="M518" s="19" t="s">
        <v>5602</v>
      </c>
      <c r="N518" s="16" t="s">
        <v>5094</v>
      </c>
      <c r="O518" s="19"/>
    </row>
    <row r="519" spans="1:15" ht="12.95" hidden="1" customHeight="1">
      <c r="A519" s="11">
        <v>345</v>
      </c>
      <c r="B519" s="19" t="s">
        <v>5604</v>
      </c>
      <c r="C519" s="19" t="s">
        <v>5603</v>
      </c>
      <c r="D519" s="19"/>
      <c r="E519" s="86"/>
      <c r="F519" s="19"/>
      <c r="G519" s="19"/>
      <c r="H519" s="19" t="s">
        <v>11</v>
      </c>
      <c r="I519" s="19" t="s">
        <v>147</v>
      </c>
      <c r="J519" s="19" t="s">
        <v>65</v>
      </c>
      <c r="K519" s="19" t="s">
        <v>14</v>
      </c>
      <c r="L519" s="19">
        <v>916.74</v>
      </c>
      <c r="M519" s="19" t="s">
        <v>5604</v>
      </c>
      <c r="N519" s="19"/>
      <c r="O519" s="19"/>
    </row>
    <row r="520" spans="1:15" ht="12.95" customHeight="1">
      <c r="A520" s="87">
        <v>346</v>
      </c>
      <c r="B520" s="19" t="s">
        <v>3611</v>
      </c>
      <c r="C520" s="19" t="s">
        <v>5605</v>
      </c>
      <c r="D520" s="19" t="s">
        <v>5011</v>
      </c>
      <c r="E520" s="86"/>
      <c r="F520" s="19"/>
      <c r="G520" s="19"/>
      <c r="H520" s="19" t="s">
        <v>11</v>
      </c>
      <c r="I520" s="19" t="s">
        <v>95</v>
      </c>
      <c r="J520" s="19" t="s">
        <v>38</v>
      </c>
      <c r="K520" s="19" t="s">
        <v>14</v>
      </c>
      <c r="L520" s="83">
        <v>2947.28</v>
      </c>
      <c r="M520" s="19" t="s">
        <v>3611</v>
      </c>
      <c r="N520" s="19" t="s">
        <v>5011</v>
      </c>
      <c r="O520" s="49"/>
    </row>
    <row r="521" spans="1:15" ht="12.95" customHeight="1">
      <c r="A521" s="87">
        <v>347</v>
      </c>
      <c r="B521" s="19" t="s">
        <v>5607</v>
      </c>
      <c r="C521" s="19" t="s">
        <v>5606</v>
      </c>
      <c r="D521" s="19" t="s">
        <v>5011</v>
      </c>
      <c r="E521" s="86"/>
      <c r="F521" s="19"/>
      <c r="G521" s="19"/>
      <c r="H521" s="19" t="s">
        <v>11</v>
      </c>
      <c r="I521" s="19" t="s">
        <v>95</v>
      </c>
      <c r="J521" s="19" t="s">
        <v>38</v>
      </c>
      <c r="K521" s="19" t="s">
        <v>14</v>
      </c>
      <c r="L521" s="83">
        <v>2947.28</v>
      </c>
      <c r="M521" s="19" t="s">
        <v>5607</v>
      </c>
      <c r="N521" s="19" t="s">
        <v>5011</v>
      </c>
      <c r="O521" s="49"/>
    </row>
    <row r="522" spans="1:15" ht="12.95" customHeight="1">
      <c r="A522" s="87">
        <v>348</v>
      </c>
      <c r="B522" s="19" t="s">
        <v>5609</v>
      </c>
      <c r="C522" s="19" t="s">
        <v>5608</v>
      </c>
      <c r="D522" s="19" t="s">
        <v>5610</v>
      </c>
      <c r="E522" s="86"/>
      <c r="F522" s="19"/>
      <c r="G522" s="19"/>
      <c r="H522" s="19" t="s">
        <v>11</v>
      </c>
      <c r="I522" s="19" t="s">
        <v>95</v>
      </c>
      <c r="J522" s="19" t="s">
        <v>38</v>
      </c>
      <c r="K522" s="19" t="s">
        <v>14</v>
      </c>
      <c r="L522" s="83">
        <v>2947.28</v>
      </c>
      <c r="M522" s="19" t="s">
        <v>5609</v>
      </c>
      <c r="N522" s="19" t="s">
        <v>5610</v>
      </c>
      <c r="O522" s="49"/>
    </row>
    <row r="523" spans="1:15" ht="12.95" customHeight="1">
      <c r="A523" s="87">
        <v>349</v>
      </c>
      <c r="B523" s="11" t="s">
        <v>2985</v>
      </c>
      <c r="C523" s="11" t="s">
        <v>5611</v>
      </c>
      <c r="D523" s="11" t="s">
        <v>5065</v>
      </c>
      <c r="E523" s="86"/>
      <c r="F523" s="11"/>
      <c r="G523" s="11"/>
      <c r="H523" s="21" t="s">
        <v>11</v>
      </c>
      <c r="I523" s="11" t="s">
        <v>100</v>
      </c>
      <c r="J523" s="11" t="s">
        <v>38</v>
      </c>
      <c r="K523" s="11" t="s">
        <v>14</v>
      </c>
      <c r="L523" s="87">
        <v>3696.11</v>
      </c>
      <c r="M523" s="11" t="s">
        <v>2985</v>
      </c>
      <c r="N523" s="11" t="s">
        <v>5065</v>
      </c>
      <c r="O523" s="55"/>
    </row>
    <row r="524" spans="1:15" ht="12.95" customHeight="1">
      <c r="A524" s="87">
        <v>350</v>
      </c>
      <c r="B524" s="11" t="s">
        <v>1183</v>
      </c>
      <c r="C524" s="11" t="s">
        <v>5612</v>
      </c>
      <c r="D524" s="11" t="s">
        <v>3154</v>
      </c>
      <c r="E524" s="86"/>
      <c r="F524" s="11"/>
      <c r="G524" s="11"/>
      <c r="H524" s="21" t="s">
        <v>11</v>
      </c>
      <c r="I524" s="11" t="s">
        <v>100</v>
      </c>
      <c r="J524" s="11" t="s">
        <v>38</v>
      </c>
      <c r="K524" s="11" t="s">
        <v>14</v>
      </c>
      <c r="L524" s="87">
        <v>3241.81</v>
      </c>
      <c r="M524" s="11" t="s">
        <v>1183</v>
      </c>
      <c r="N524" s="11" t="s">
        <v>3154</v>
      </c>
      <c r="O524" s="55"/>
    </row>
    <row r="525" spans="1:15" ht="12.95" customHeight="1">
      <c r="A525" s="87">
        <v>351</v>
      </c>
      <c r="B525" s="19" t="s">
        <v>1016</v>
      </c>
      <c r="C525" s="19" t="s">
        <v>5613</v>
      </c>
      <c r="D525" s="19" t="s">
        <v>5255</v>
      </c>
      <c r="E525" s="86"/>
      <c r="F525" s="19"/>
      <c r="G525" s="19"/>
      <c r="H525" s="19" t="s">
        <v>11</v>
      </c>
      <c r="I525" s="19" t="s">
        <v>95</v>
      </c>
      <c r="J525" s="19" t="s">
        <v>38</v>
      </c>
      <c r="K525" s="19" t="s">
        <v>14</v>
      </c>
      <c r="L525" s="83">
        <v>2947.28</v>
      </c>
      <c r="M525" s="19" t="s">
        <v>1016</v>
      </c>
      <c r="N525" s="19" t="s">
        <v>5255</v>
      </c>
      <c r="O525" s="19"/>
    </row>
    <row r="526" spans="1:15" ht="12.95" customHeight="1">
      <c r="A526" s="87">
        <v>352</v>
      </c>
      <c r="B526" s="21" t="s">
        <v>4547</v>
      </c>
      <c r="C526" s="21" t="s">
        <v>5614</v>
      </c>
      <c r="D526" s="19" t="s">
        <v>5040</v>
      </c>
      <c r="E526" s="86"/>
      <c r="F526" s="21"/>
      <c r="G526" s="21"/>
      <c r="H526" s="21" t="s">
        <v>11</v>
      </c>
      <c r="I526" s="21" t="s">
        <v>4554</v>
      </c>
      <c r="J526" s="21" t="s">
        <v>4553</v>
      </c>
      <c r="K526" s="21" t="s">
        <v>14</v>
      </c>
      <c r="L526" s="94">
        <v>201.76</v>
      </c>
      <c r="M526" s="21" t="s">
        <v>4547</v>
      </c>
      <c r="N526" s="19" t="s">
        <v>5040</v>
      </c>
      <c r="O526" s="48"/>
    </row>
    <row r="527" spans="1:15" ht="12.95" customHeight="1">
      <c r="A527" s="87">
        <v>353</v>
      </c>
      <c r="B527" s="21" t="s">
        <v>2822</v>
      </c>
      <c r="C527" s="21" t="s">
        <v>5615</v>
      </c>
      <c r="D527" s="21" t="s">
        <v>5011</v>
      </c>
      <c r="E527" s="86"/>
      <c r="F527" s="21"/>
      <c r="G527" s="21"/>
      <c r="H527" s="21" t="s">
        <v>11</v>
      </c>
      <c r="I527" s="21" t="s">
        <v>410</v>
      </c>
      <c r="J527" s="21" t="s">
        <v>411</v>
      </c>
      <c r="K527" s="21" t="s">
        <v>14</v>
      </c>
      <c r="L527" s="94">
        <v>369.22</v>
      </c>
      <c r="M527" s="21" t="s">
        <v>2822</v>
      </c>
      <c r="N527" s="21" t="s">
        <v>5011</v>
      </c>
      <c r="O527" s="48"/>
    </row>
    <row r="528" spans="1:15" ht="12.95" customHeight="1">
      <c r="A528" s="87">
        <v>354</v>
      </c>
      <c r="B528" s="21" t="s">
        <v>2751</v>
      </c>
      <c r="C528" s="21" t="s">
        <v>5616</v>
      </c>
      <c r="D528" s="21" t="s">
        <v>5446</v>
      </c>
      <c r="E528" s="86"/>
      <c r="F528" s="21"/>
      <c r="G528" s="21"/>
      <c r="H528" s="21" t="s">
        <v>11</v>
      </c>
      <c r="I528" s="21" t="s">
        <v>410</v>
      </c>
      <c r="J528" s="21" t="s">
        <v>411</v>
      </c>
      <c r="K528" s="21" t="s">
        <v>14</v>
      </c>
      <c r="L528" s="94">
        <v>359.67</v>
      </c>
      <c r="M528" s="21" t="s">
        <v>2751</v>
      </c>
      <c r="N528" s="21" t="s">
        <v>5446</v>
      </c>
      <c r="O528" s="48"/>
    </row>
    <row r="529" spans="1:15" ht="12.95" customHeight="1">
      <c r="A529" s="87">
        <v>355</v>
      </c>
      <c r="B529" s="21" t="s">
        <v>3006</v>
      </c>
      <c r="C529" s="21" t="s">
        <v>5617</v>
      </c>
      <c r="D529" s="11" t="s">
        <v>5133</v>
      </c>
      <c r="E529" s="86"/>
      <c r="F529" s="21"/>
      <c r="G529" s="21"/>
      <c r="H529" s="21" t="s">
        <v>11</v>
      </c>
      <c r="I529" s="21" t="s">
        <v>139</v>
      </c>
      <c r="J529" s="21" t="s">
        <v>140</v>
      </c>
      <c r="K529" s="21" t="s">
        <v>14</v>
      </c>
      <c r="L529" s="94">
        <v>151.03</v>
      </c>
      <c r="M529" s="21" t="s">
        <v>3006</v>
      </c>
      <c r="N529" s="11" t="s">
        <v>5133</v>
      </c>
      <c r="O529" s="48"/>
    </row>
    <row r="530" spans="1:15" ht="12.95" customHeight="1">
      <c r="A530" s="87">
        <v>356</v>
      </c>
      <c r="B530" s="21" t="s">
        <v>1757</v>
      </c>
      <c r="C530" s="21" t="s">
        <v>5618</v>
      </c>
      <c r="D530" s="21" t="s">
        <v>5560</v>
      </c>
      <c r="E530" s="86"/>
      <c r="F530" s="21"/>
      <c r="G530" s="21"/>
      <c r="H530" s="21" t="s">
        <v>11</v>
      </c>
      <c r="I530" s="21" t="s">
        <v>1405</v>
      </c>
      <c r="J530" s="21" t="s">
        <v>1404</v>
      </c>
      <c r="K530" s="21" t="s">
        <v>14</v>
      </c>
      <c r="L530" s="94">
        <v>759.53</v>
      </c>
      <c r="M530" s="21" t="s">
        <v>1757</v>
      </c>
      <c r="N530" s="21" t="s">
        <v>5560</v>
      </c>
      <c r="O530" s="48"/>
    </row>
    <row r="531" spans="1:15" ht="12.95" customHeight="1">
      <c r="A531" s="87">
        <v>357</v>
      </c>
      <c r="B531" s="11" t="s">
        <v>5620</v>
      </c>
      <c r="C531" s="11" t="s">
        <v>5619</v>
      </c>
      <c r="D531" s="11" t="s">
        <v>5621</v>
      </c>
      <c r="E531" s="86"/>
      <c r="F531" s="11"/>
      <c r="G531" s="11"/>
      <c r="H531" s="11" t="s">
        <v>11</v>
      </c>
      <c r="I531" s="11" t="s">
        <v>95</v>
      </c>
      <c r="J531" s="11" t="s">
        <v>38</v>
      </c>
      <c r="K531" s="11" t="s">
        <v>14</v>
      </c>
      <c r="L531" s="87">
        <v>2947.28</v>
      </c>
      <c r="M531" s="11" t="s">
        <v>5620</v>
      </c>
      <c r="N531" s="11" t="s">
        <v>5621</v>
      </c>
      <c r="O531" s="11"/>
    </row>
    <row r="532" spans="1:15" ht="12.95" customHeight="1">
      <c r="A532" s="87">
        <v>358</v>
      </c>
      <c r="B532" s="47" t="s">
        <v>3232</v>
      </c>
      <c r="C532" s="47" t="s">
        <v>5622</v>
      </c>
      <c r="D532" s="47" t="s">
        <v>5623</v>
      </c>
      <c r="E532" s="86"/>
      <c r="F532" s="47"/>
      <c r="G532" s="47"/>
      <c r="H532" s="47" t="s">
        <v>11</v>
      </c>
      <c r="I532" s="47" t="s">
        <v>68</v>
      </c>
      <c r="J532" s="47" t="s">
        <v>38</v>
      </c>
      <c r="K532" s="17" t="s">
        <v>14</v>
      </c>
      <c r="L532" s="97">
        <v>2944.62</v>
      </c>
      <c r="M532" s="47" t="s">
        <v>3232</v>
      </c>
      <c r="N532" s="47" t="s">
        <v>5623</v>
      </c>
      <c r="O532" s="17"/>
    </row>
    <row r="533" spans="1:15" ht="12.95" customHeight="1">
      <c r="A533" s="87">
        <v>359</v>
      </c>
      <c r="B533" s="17" t="s">
        <v>3641</v>
      </c>
      <c r="C533" s="17" t="s">
        <v>5624</v>
      </c>
      <c r="D533" s="17" t="s">
        <v>2377</v>
      </c>
      <c r="E533" s="86"/>
      <c r="F533" s="17"/>
      <c r="G533" s="17"/>
      <c r="H533" s="47" t="s">
        <v>11</v>
      </c>
      <c r="I533" s="17" t="s">
        <v>226</v>
      </c>
      <c r="J533" s="17" t="s">
        <v>227</v>
      </c>
      <c r="K533" s="21" t="s">
        <v>14</v>
      </c>
      <c r="L533" s="84">
        <v>1920.08</v>
      </c>
      <c r="M533" s="17" t="s">
        <v>3641</v>
      </c>
      <c r="N533" s="17" t="s">
        <v>2377</v>
      </c>
      <c r="O533" s="21"/>
    </row>
    <row r="534" spans="1:15" ht="12.95" customHeight="1">
      <c r="A534" s="87">
        <v>360</v>
      </c>
      <c r="B534" s="17" t="s">
        <v>5627</v>
      </c>
      <c r="C534" s="17" t="s">
        <v>5625</v>
      </c>
      <c r="D534" s="17" t="s">
        <v>2377</v>
      </c>
      <c r="E534" s="86"/>
      <c r="F534" s="17"/>
      <c r="G534" s="17"/>
      <c r="H534" s="47" t="s">
        <v>11</v>
      </c>
      <c r="I534" s="17" t="s">
        <v>5626</v>
      </c>
      <c r="J534" s="17" t="s">
        <v>38</v>
      </c>
      <c r="K534" s="21" t="s">
        <v>14</v>
      </c>
      <c r="L534" s="84">
        <v>2003.01</v>
      </c>
      <c r="M534" s="17" t="s">
        <v>5627</v>
      </c>
      <c r="N534" s="17" t="s">
        <v>2377</v>
      </c>
      <c r="O534" s="21"/>
    </row>
    <row r="535" spans="1:15" ht="12.95" customHeight="1">
      <c r="A535" s="87">
        <v>361</v>
      </c>
      <c r="B535" s="7" t="s">
        <v>2367</v>
      </c>
      <c r="C535" s="7" t="s">
        <v>5628</v>
      </c>
      <c r="D535" s="7" t="s">
        <v>5206</v>
      </c>
      <c r="E535" s="86"/>
      <c r="F535" s="7"/>
      <c r="G535" s="7"/>
      <c r="H535" s="7" t="s">
        <v>11</v>
      </c>
      <c r="I535" s="7" t="s">
        <v>71</v>
      </c>
      <c r="J535" s="7" t="s">
        <v>38</v>
      </c>
      <c r="K535" s="7" t="s">
        <v>14</v>
      </c>
      <c r="L535" s="89">
        <v>1555.99</v>
      </c>
      <c r="M535" s="7" t="s">
        <v>2367</v>
      </c>
      <c r="N535" s="7" t="s">
        <v>5206</v>
      </c>
      <c r="O535" s="7"/>
    </row>
    <row r="536" spans="1:15" ht="12.95" customHeight="1">
      <c r="A536" s="87">
        <v>362</v>
      </c>
      <c r="B536" s="7" t="s">
        <v>4604</v>
      </c>
      <c r="C536" s="7" t="s">
        <v>5629</v>
      </c>
      <c r="D536" s="7" t="s">
        <v>5011</v>
      </c>
      <c r="E536" s="86"/>
      <c r="F536" s="7"/>
      <c r="G536" s="7"/>
      <c r="H536" s="7" t="s">
        <v>11</v>
      </c>
      <c r="I536" s="7" t="s">
        <v>150</v>
      </c>
      <c r="J536" s="7" t="s">
        <v>38</v>
      </c>
      <c r="K536" s="7" t="s">
        <v>14</v>
      </c>
      <c r="L536" s="89">
        <v>2026.32</v>
      </c>
      <c r="M536" s="7" t="s">
        <v>4604</v>
      </c>
      <c r="N536" s="7" t="s">
        <v>5011</v>
      </c>
      <c r="O536" s="7"/>
    </row>
    <row r="537" spans="1:15" ht="12.95" hidden="1" customHeight="1">
      <c r="A537" s="11">
        <v>363</v>
      </c>
      <c r="B537" s="7" t="s">
        <v>5631</v>
      </c>
      <c r="C537" s="7" t="s">
        <v>5630</v>
      </c>
      <c r="D537" s="7"/>
      <c r="E537" s="86"/>
      <c r="F537" s="7"/>
      <c r="G537" s="7"/>
      <c r="H537" s="7" t="s">
        <v>11</v>
      </c>
      <c r="I537" s="7" t="s">
        <v>274</v>
      </c>
      <c r="J537" s="7" t="s">
        <v>38</v>
      </c>
      <c r="K537" s="7" t="s">
        <v>14</v>
      </c>
      <c r="L537" s="7">
        <v>1240.8900000000001</v>
      </c>
      <c r="M537" s="7" t="s">
        <v>5631</v>
      </c>
      <c r="N537" s="7"/>
      <c r="O537" s="7"/>
    </row>
    <row r="538" spans="1:15" ht="12.95" hidden="1" customHeight="1">
      <c r="A538" s="11">
        <v>364</v>
      </c>
      <c r="B538" s="21" t="s">
        <v>1030</v>
      </c>
      <c r="C538" s="21" t="s">
        <v>5632</v>
      </c>
      <c r="D538" s="21"/>
      <c r="E538" s="86"/>
      <c r="F538" s="21"/>
      <c r="G538" s="21"/>
      <c r="H538" s="21" t="s">
        <v>11</v>
      </c>
      <c r="I538" s="21" t="s">
        <v>59</v>
      </c>
      <c r="J538" s="21" t="s">
        <v>60</v>
      </c>
      <c r="K538" s="21" t="s">
        <v>14</v>
      </c>
      <c r="L538" s="21">
        <v>89.92</v>
      </c>
      <c r="M538" s="21" t="s">
        <v>1030</v>
      </c>
      <c r="N538" s="21"/>
      <c r="O538" s="48"/>
    </row>
    <row r="539" spans="1:15" ht="12.95" customHeight="1">
      <c r="A539" s="87">
        <v>365</v>
      </c>
      <c r="B539" s="21" t="s">
        <v>5634</v>
      </c>
      <c r="C539" s="21" t="s">
        <v>5633</v>
      </c>
      <c r="D539" s="19" t="s">
        <v>5179</v>
      </c>
      <c r="E539" s="86"/>
      <c r="F539" s="21"/>
      <c r="G539" s="21"/>
      <c r="H539" s="21" t="s">
        <v>11</v>
      </c>
      <c r="I539" s="21" t="s">
        <v>41</v>
      </c>
      <c r="J539" s="21" t="s">
        <v>42</v>
      </c>
      <c r="K539" s="42" t="s">
        <v>14</v>
      </c>
      <c r="L539" s="94">
        <v>80.12</v>
      </c>
      <c r="M539" s="21" t="s">
        <v>5634</v>
      </c>
      <c r="N539" s="19" t="s">
        <v>5179</v>
      </c>
      <c r="O539" s="42"/>
    </row>
    <row r="540" spans="1:15" ht="12.95" customHeight="1">
      <c r="A540" s="87">
        <v>366</v>
      </c>
      <c r="B540" s="21" t="s">
        <v>5636</v>
      </c>
      <c r="C540" s="21" t="s">
        <v>5635</v>
      </c>
      <c r="D540" s="11" t="s">
        <v>5133</v>
      </c>
      <c r="E540" s="86"/>
      <c r="F540" s="21"/>
      <c r="G540" s="21"/>
      <c r="H540" s="21" t="s">
        <v>11</v>
      </c>
      <c r="I540" s="21" t="s">
        <v>139</v>
      </c>
      <c r="J540" s="21" t="s">
        <v>140</v>
      </c>
      <c r="K540" s="42" t="s">
        <v>14</v>
      </c>
      <c r="L540" s="94">
        <v>147.12</v>
      </c>
      <c r="M540" s="21" t="s">
        <v>5636</v>
      </c>
      <c r="N540" s="11" t="s">
        <v>5133</v>
      </c>
      <c r="O540" s="42"/>
    </row>
    <row r="541" spans="1:15" ht="12.95" hidden="1" customHeight="1">
      <c r="A541" s="11">
        <v>367</v>
      </c>
      <c r="B541" s="7" t="s">
        <v>5638</v>
      </c>
      <c r="C541" s="7" t="s">
        <v>5637</v>
      </c>
      <c r="D541" s="7"/>
      <c r="E541" s="86"/>
      <c r="F541" s="7"/>
      <c r="G541" s="7"/>
      <c r="H541" s="7" t="s">
        <v>11</v>
      </c>
      <c r="I541" s="7" t="s">
        <v>274</v>
      </c>
      <c r="J541" s="7" t="s">
        <v>38</v>
      </c>
      <c r="K541" s="7" t="s">
        <v>14</v>
      </c>
      <c r="L541" s="7">
        <v>1232.9100000000001</v>
      </c>
      <c r="M541" s="7" t="s">
        <v>5638</v>
      </c>
      <c r="N541" s="7"/>
      <c r="O541" s="7"/>
    </row>
    <row r="542" spans="1:15" ht="12.95" customHeight="1">
      <c r="A542" s="87">
        <v>368</v>
      </c>
      <c r="B542" s="7" t="s">
        <v>5640</v>
      </c>
      <c r="C542" s="7" t="s">
        <v>5639</v>
      </c>
      <c r="D542" s="7" t="s">
        <v>2377</v>
      </c>
      <c r="E542" s="86"/>
      <c r="F542" s="7"/>
      <c r="G542" s="7"/>
      <c r="H542" s="7" t="s">
        <v>11</v>
      </c>
      <c r="I542" s="7" t="s">
        <v>100</v>
      </c>
      <c r="J542" s="7" t="s">
        <v>38</v>
      </c>
      <c r="K542" s="7" t="s">
        <v>14</v>
      </c>
      <c r="L542" s="89">
        <v>3158.75</v>
      </c>
      <c r="M542" s="7" t="s">
        <v>5640</v>
      </c>
      <c r="N542" s="7" t="s">
        <v>2377</v>
      </c>
      <c r="O542" s="7"/>
    </row>
    <row r="543" spans="1:15" ht="12.95" customHeight="1">
      <c r="A543" s="87">
        <v>369</v>
      </c>
      <c r="B543" s="19" t="s">
        <v>5642</v>
      </c>
      <c r="C543" s="19" t="s">
        <v>5641</v>
      </c>
      <c r="D543" s="19" t="s">
        <v>2377</v>
      </c>
      <c r="E543" s="86"/>
      <c r="F543" s="19"/>
      <c r="G543" s="19" t="s">
        <v>45</v>
      </c>
      <c r="H543" s="19" t="s">
        <v>11</v>
      </c>
      <c r="I543" s="19" t="s">
        <v>95</v>
      </c>
      <c r="J543" s="19" t="s">
        <v>38</v>
      </c>
      <c r="K543" s="19" t="s">
        <v>14</v>
      </c>
      <c r="L543" s="83">
        <v>2947.28</v>
      </c>
      <c r="M543" s="19" t="s">
        <v>5642</v>
      </c>
      <c r="N543" s="19" t="s">
        <v>2377</v>
      </c>
      <c r="O543" s="19"/>
    </row>
    <row r="544" spans="1:15" ht="12.95" customHeight="1">
      <c r="A544" s="87">
        <v>370</v>
      </c>
      <c r="B544" s="19" t="s">
        <v>5644</v>
      </c>
      <c r="C544" s="19" t="s">
        <v>5643</v>
      </c>
      <c r="D544" s="19" t="s">
        <v>5206</v>
      </c>
      <c r="E544" s="86"/>
      <c r="F544" s="19"/>
      <c r="G544" s="19"/>
      <c r="H544" s="19" t="s">
        <v>11</v>
      </c>
      <c r="I544" s="19" t="s">
        <v>71</v>
      </c>
      <c r="J544" s="19" t="s">
        <v>38</v>
      </c>
      <c r="K544" s="19" t="s">
        <v>14</v>
      </c>
      <c r="L544" s="83">
        <v>1428.42</v>
      </c>
      <c r="M544" s="19" t="s">
        <v>5644</v>
      </c>
      <c r="N544" s="19" t="s">
        <v>5206</v>
      </c>
      <c r="O544" s="19"/>
    </row>
    <row r="545" spans="1:15" ht="12.95" customHeight="1">
      <c r="A545" s="87">
        <v>371</v>
      </c>
      <c r="B545" s="11" t="s">
        <v>3084</v>
      </c>
      <c r="C545" s="11" t="s">
        <v>5645</v>
      </c>
      <c r="D545" s="11" t="s">
        <v>2377</v>
      </c>
      <c r="E545" s="86"/>
      <c r="F545" s="11"/>
      <c r="G545" s="11"/>
      <c r="H545" s="11" t="s">
        <v>11</v>
      </c>
      <c r="I545" s="11" t="s">
        <v>100</v>
      </c>
      <c r="J545" s="11" t="s">
        <v>38</v>
      </c>
      <c r="K545" s="11" t="s">
        <v>14</v>
      </c>
      <c r="L545" s="87">
        <v>3696.11</v>
      </c>
      <c r="M545" s="11" t="s">
        <v>3084</v>
      </c>
      <c r="N545" s="11" t="s">
        <v>2377</v>
      </c>
      <c r="O545" s="11"/>
    </row>
    <row r="546" spans="1:15" ht="12.95" customHeight="1">
      <c r="A546" s="87">
        <v>372</v>
      </c>
      <c r="B546" s="11" t="s">
        <v>3011</v>
      </c>
      <c r="C546" s="11" t="s">
        <v>5646</v>
      </c>
      <c r="D546" s="11" t="s">
        <v>5011</v>
      </c>
      <c r="E546" s="86"/>
      <c r="F546" s="11"/>
      <c r="G546" s="11"/>
      <c r="H546" s="11" t="s">
        <v>11</v>
      </c>
      <c r="I546" s="11" t="s">
        <v>37</v>
      </c>
      <c r="J546" s="11" t="s">
        <v>38</v>
      </c>
      <c r="K546" s="11" t="s">
        <v>14</v>
      </c>
      <c r="L546" s="87">
        <v>2806.3</v>
      </c>
      <c r="M546" s="11" t="s">
        <v>3011</v>
      </c>
      <c r="N546" s="11" t="s">
        <v>5011</v>
      </c>
      <c r="O546" s="11"/>
    </row>
    <row r="547" spans="1:15" ht="12.95" hidden="1" customHeight="1">
      <c r="A547" s="11">
        <v>373</v>
      </c>
      <c r="B547" s="11" t="s">
        <v>2846</v>
      </c>
      <c r="C547" s="11" t="s">
        <v>5647</v>
      </c>
      <c r="D547" s="11"/>
      <c r="E547" s="86"/>
      <c r="F547" s="11"/>
      <c r="G547" s="11"/>
      <c r="H547" s="11" t="s">
        <v>11</v>
      </c>
      <c r="I547" s="11" t="s">
        <v>150</v>
      </c>
      <c r="J547" s="11" t="s">
        <v>38</v>
      </c>
      <c r="K547" s="11" t="s">
        <v>14</v>
      </c>
      <c r="L547" s="11">
        <v>2307.61</v>
      </c>
      <c r="M547" s="11" t="s">
        <v>2846</v>
      </c>
      <c r="N547" s="11"/>
      <c r="O547" s="11"/>
    </row>
    <row r="548" spans="1:15" ht="12.95" customHeight="1">
      <c r="A548" s="87">
        <v>374</v>
      </c>
      <c r="B548" s="11" t="s">
        <v>2187</v>
      </c>
      <c r="C548" s="11" t="s">
        <v>5648</v>
      </c>
      <c r="D548" s="11" t="s">
        <v>2377</v>
      </c>
      <c r="E548" s="86"/>
      <c r="F548" s="11"/>
      <c r="G548" s="11"/>
      <c r="H548" s="11" t="s">
        <v>11</v>
      </c>
      <c r="I548" s="11" t="s">
        <v>100</v>
      </c>
      <c r="J548" s="11" t="s">
        <v>38</v>
      </c>
      <c r="K548" s="11" t="s">
        <v>14</v>
      </c>
      <c r="L548" s="87">
        <v>3696.11</v>
      </c>
      <c r="M548" s="11" t="s">
        <v>2187</v>
      </c>
      <c r="N548" s="11" t="s">
        <v>2377</v>
      </c>
      <c r="O548" s="11"/>
    </row>
    <row r="549" spans="1:15" ht="12.95" hidden="1" customHeight="1">
      <c r="A549" s="11">
        <v>375</v>
      </c>
      <c r="B549" s="11" t="s">
        <v>1272</v>
      </c>
      <c r="C549" s="11" t="s">
        <v>5649</v>
      </c>
      <c r="D549" s="11"/>
      <c r="E549" s="86"/>
      <c r="F549" s="11"/>
      <c r="G549" s="11"/>
      <c r="H549" s="11" t="s">
        <v>11</v>
      </c>
      <c r="I549" s="11" t="s">
        <v>37</v>
      </c>
      <c r="J549" s="11" t="s">
        <v>38</v>
      </c>
      <c r="K549" s="11" t="s">
        <v>14</v>
      </c>
      <c r="L549" s="11">
        <v>2806.3</v>
      </c>
      <c r="M549" s="11" t="s">
        <v>1272</v>
      </c>
      <c r="N549" s="11"/>
      <c r="O549" s="11"/>
    </row>
    <row r="550" spans="1:15" ht="12.95" customHeight="1">
      <c r="A550" s="87">
        <v>376</v>
      </c>
      <c r="B550" s="11" t="s">
        <v>930</v>
      </c>
      <c r="C550" s="11" t="s">
        <v>5650</v>
      </c>
      <c r="D550" s="11" t="s">
        <v>5011</v>
      </c>
      <c r="E550" s="86"/>
      <c r="F550" s="11"/>
      <c r="G550" s="11"/>
      <c r="H550" s="11" t="s">
        <v>11</v>
      </c>
      <c r="I550" s="11" t="s">
        <v>100</v>
      </c>
      <c r="J550" s="11" t="s">
        <v>38</v>
      </c>
      <c r="K550" s="11" t="s">
        <v>14</v>
      </c>
      <c r="L550" s="87">
        <v>3158.75</v>
      </c>
      <c r="M550" s="11" t="s">
        <v>930</v>
      </c>
      <c r="N550" s="11" t="s">
        <v>5011</v>
      </c>
      <c r="O550" s="11"/>
    </row>
    <row r="551" spans="1:15" ht="12.95" hidden="1" customHeight="1">
      <c r="A551" s="11">
        <v>377</v>
      </c>
      <c r="B551" s="11" t="s">
        <v>5652</v>
      </c>
      <c r="C551" s="11" t="s">
        <v>5651</v>
      </c>
      <c r="D551" s="11"/>
      <c r="E551" s="86"/>
      <c r="F551" s="11"/>
      <c r="G551" s="11"/>
      <c r="H551" s="21" t="s">
        <v>11</v>
      </c>
      <c r="I551" s="11" t="s">
        <v>33</v>
      </c>
      <c r="J551" s="11" t="s">
        <v>34</v>
      </c>
      <c r="K551" s="11" t="s">
        <v>14</v>
      </c>
      <c r="L551" s="11">
        <v>72.39</v>
      </c>
      <c r="M551" s="11" t="s">
        <v>5652</v>
      </c>
      <c r="N551" s="11"/>
      <c r="O551" s="9"/>
    </row>
    <row r="552" spans="1:15" ht="12.95" customHeight="1">
      <c r="A552" s="87">
        <v>378</v>
      </c>
      <c r="B552" s="21" t="s">
        <v>4132</v>
      </c>
      <c r="C552" s="21" t="s">
        <v>5653</v>
      </c>
      <c r="D552" s="16" t="s">
        <v>5094</v>
      </c>
      <c r="E552" s="86"/>
      <c r="F552" s="21"/>
      <c r="G552" s="21"/>
      <c r="H552" s="21" t="s">
        <v>11</v>
      </c>
      <c r="I552" s="21" t="s">
        <v>46</v>
      </c>
      <c r="J552" s="21" t="s">
        <v>47</v>
      </c>
      <c r="K552" s="21" t="s">
        <v>14</v>
      </c>
      <c r="L552" s="94">
        <v>89.92</v>
      </c>
      <c r="M552" s="21" t="s">
        <v>4132</v>
      </c>
      <c r="N552" s="16" t="s">
        <v>5094</v>
      </c>
      <c r="O552" s="56"/>
    </row>
    <row r="553" spans="1:15" ht="12.95" customHeight="1">
      <c r="A553" s="87">
        <v>379</v>
      </c>
      <c r="B553" s="21" t="s">
        <v>1450</v>
      </c>
      <c r="C553" s="21" t="s">
        <v>5654</v>
      </c>
      <c r="D553" s="21" t="s">
        <v>5655</v>
      </c>
      <c r="E553" s="86"/>
      <c r="F553" s="21"/>
      <c r="G553" s="21"/>
      <c r="H553" s="21" t="s">
        <v>11</v>
      </c>
      <c r="I553" s="21" t="s">
        <v>922</v>
      </c>
      <c r="J553" s="21" t="s">
        <v>921</v>
      </c>
      <c r="K553" s="21" t="s">
        <v>14</v>
      </c>
      <c r="L553" s="94">
        <v>296.38</v>
      </c>
      <c r="M553" s="21" t="s">
        <v>1450</v>
      </c>
      <c r="N553" s="21" t="s">
        <v>5655</v>
      </c>
      <c r="O553" s="56"/>
    </row>
    <row r="554" spans="1:15" ht="12.95" hidden="1" customHeight="1">
      <c r="A554" s="11">
        <v>380</v>
      </c>
      <c r="B554" s="11" t="s">
        <v>5657</v>
      </c>
      <c r="C554" s="11" t="s">
        <v>5656</v>
      </c>
      <c r="D554" s="11"/>
      <c r="E554" s="86"/>
      <c r="F554" s="11"/>
      <c r="G554" s="11"/>
      <c r="H554" s="21" t="s">
        <v>11</v>
      </c>
      <c r="I554" s="11" t="s">
        <v>400</v>
      </c>
      <c r="J554" s="11" t="s">
        <v>233</v>
      </c>
      <c r="K554" s="11" t="s">
        <v>14</v>
      </c>
      <c r="L554" s="11">
        <v>387.03</v>
      </c>
      <c r="M554" s="11" t="s">
        <v>5657</v>
      </c>
      <c r="N554" s="11"/>
      <c r="O554" s="44"/>
    </row>
    <row r="555" spans="1:15" ht="12.95" hidden="1" customHeight="1">
      <c r="A555" s="11">
        <v>381</v>
      </c>
      <c r="B555" s="21" t="s">
        <v>2544</v>
      </c>
      <c r="C555" s="21" t="s">
        <v>5658</v>
      </c>
      <c r="D555" s="21"/>
      <c r="E555" s="86"/>
      <c r="F555" s="21"/>
      <c r="G555" s="21"/>
      <c r="H555" s="21" t="s">
        <v>11</v>
      </c>
      <c r="I555" s="21" t="s">
        <v>2546</v>
      </c>
      <c r="J555" s="21" t="s">
        <v>189</v>
      </c>
      <c r="K555" s="21" t="s">
        <v>14</v>
      </c>
      <c r="L555" s="21">
        <v>88.9</v>
      </c>
      <c r="M555" s="21" t="s">
        <v>2544</v>
      </c>
      <c r="N555" s="21"/>
      <c r="O555" s="44"/>
    </row>
    <row r="556" spans="1:15" ht="12.95" customHeight="1">
      <c r="A556" s="87">
        <v>382</v>
      </c>
      <c r="B556" s="11" t="s">
        <v>3465</v>
      </c>
      <c r="C556" s="11" t="s">
        <v>5659</v>
      </c>
      <c r="D556" s="11" t="s">
        <v>5011</v>
      </c>
      <c r="E556" s="86"/>
      <c r="F556" s="11"/>
      <c r="G556" s="11"/>
      <c r="H556" s="11" t="s">
        <v>11</v>
      </c>
      <c r="I556" s="11" t="s">
        <v>68</v>
      </c>
      <c r="J556" s="11" t="s">
        <v>38</v>
      </c>
      <c r="K556" s="11" t="s">
        <v>14</v>
      </c>
      <c r="L556" s="87">
        <v>2944.62</v>
      </c>
      <c r="M556" s="11" t="s">
        <v>3465</v>
      </c>
      <c r="N556" s="11" t="s">
        <v>5011</v>
      </c>
      <c r="O556" s="11"/>
    </row>
    <row r="557" spans="1:15" ht="12.95" hidden="1" customHeight="1">
      <c r="A557" s="11">
        <v>383</v>
      </c>
      <c r="B557" s="11" t="s">
        <v>3119</v>
      </c>
      <c r="C557" s="11" t="s">
        <v>5660</v>
      </c>
      <c r="D557" s="11"/>
      <c r="E557" s="86"/>
      <c r="F557" s="11"/>
      <c r="G557" s="11"/>
      <c r="H557" s="11" t="s">
        <v>11</v>
      </c>
      <c r="I557" s="11" t="s">
        <v>95</v>
      </c>
      <c r="J557" s="11" t="s">
        <v>38</v>
      </c>
      <c r="K557" s="11" t="s">
        <v>14</v>
      </c>
      <c r="L557" s="11">
        <v>2947.28</v>
      </c>
      <c r="M557" s="11" t="s">
        <v>3119</v>
      </c>
      <c r="N557" s="11"/>
      <c r="O557" s="11"/>
    </row>
    <row r="558" spans="1:15" ht="12.95" customHeight="1">
      <c r="A558" s="87">
        <v>384</v>
      </c>
      <c r="B558" s="11" t="s">
        <v>5662</v>
      </c>
      <c r="C558" s="11" t="s">
        <v>5661</v>
      </c>
      <c r="D558" s="11" t="s">
        <v>5012</v>
      </c>
      <c r="E558" s="86"/>
      <c r="F558" s="11"/>
      <c r="G558" s="11"/>
      <c r="H558" s="11" t="s">
        <v>11</v>
      </c>
      <c r="I558" s="11" t="s">
        <v>100</v>
      </c>
      <c r="J558" s="11" t="s">
        <v>38</v>
      </c>
      <c r="K558" s="11" t="s">
        <v>14</v>
      </c>
      <c r="L558" s="87">
        <v>3158.75</v>
      </c>
      <c r="M558" s="11" t="s">
        <v>5662</v>
      </c>
      <c r="N558" s="11" t="s">
        <v>5012</v>
      </c>
      <c r="O558" s="11"/>
    </row>
    <row r="559" spans="1:15" ht="12.95" customHeight="1">
      <c r="A559" s="87">
        <v>385</v>
      </c>
      <c r="B559" s="11" t="s">
        <v>5664</v>
      </c>
      <c r="C559" s="11" t="s">
        <v>5663</v>
      </c>
      <c r="D559" s="11" t="s">
        <v>5011</v>
      </c>
      <c r="E559" s="86"/>
      <c r="F559" s="11"/>
      <c r="G559" s="11"/>
      <c r="H559" s="11" t="s">
        <v>11</v>
      </c>
      <c r="I559" s="11" t="s">
        <v>37</v>
      </c>
      <c r="J559" s="11" t="s">
        <v>38</v>
      </c>
      <c r="K559" s="11" t="s">
        <v>14</v>
      </c>
      <c r="L559" s="87">
        <v>2507</v>
      </c>
      <c r="M559" s="11" t="s">
        <v>5664</v>
      </c>
      <c r="N559" s="11" t="s">
        <v>5011</v>
      </c>
      <c r="O559" s="11"/>
    </row>
    <row r="560" spans="1:15" ht="12.95" customHeight="1">
      <c r="A560" s="87">
        <v>386</v>
      </c>
      <c r="B560" s="11" t="s">
        <v>5666</v>
      </c>
      <c r="C560" s="11" t="s">
        <v>5665</v>
      </c>
      <c r="D560" s="11" t="s">
        <v>5012</v>
      </c>
      <c r="E560" s="86"/>
      <c r="F560" s="11"/>
      <c r="G560" s="11"/>
      <c r="H560" s="11" t="s">
        <v>11</v>
      </c>
      <c r="I560" s="11" t="s">
        <v>95</v>
      </c>
      <c r="J560" s="11" t="s">
        <v>38</v>
      </c>
      <c r="K560" s="11" t="s">
        <v>14</v>
      </c>
      <c r="L560" s="87">
        <v>2947.28</v>
      </c>
      <c r="M560" s="11" t="s">
        <v>5666</v>
      </c>
      <c r="N560" s="11" t="s">
        <v>5012</v>
      </c>
      <c r="O560" s="11"/>
    </row>
    <row r="561" spans="1:15" ht="12.95" customHeight="1">
      <c r="A561" s="87">
        <v>387</v>
      </c>
      <c r="B561" s="17" t="s">
        <v>3018</v>
      </c>
      <c r="C561" s="17" t="s">
        <v>5667</v>
      </c>
      <c r="D561" s="17" t="s">
        <v>5168</v>
      </c>
      <c r="E561" s="86"/>
      <c r="F561" s="17"/>
      <c r="G561" s="17"/>
      <c r="H561" s="47" t="s">
        <v>11</v>
      </c>
      <c r="I561" s="17" t="s">
        <v>150</v>
      </c>
      <c r="J561" s="17" t="s">
        <v>38</v>
      </c>
      <c r="K561" s="21" t="s">
        <v>14</v>
      </c>
      <c r="L561" s="84">
        <v>2155.8000000000002</v>
      </c>
      <c r="M561" s="17" t="s">
        <v>3018</v>
      </c>
      <c r="N561" s="17" t="s">
        <v>5168</v>
      </c>
      <c r="O561" s="21"/>
    </row>
    <row r="562" spans="1:15" ht="12.95" customHeight="1">
      <c r="A562" s="87">
        <v>388</v>
      </c>
      <c r="B562" s="17" t="s">
        <v>5669</v>
      </c>
      <c r="C562" s="17" t="s">
        <v>5668</v>
      </c>
      <c r="D562" s="17" t="s">
        <v>5621</v>
      </c>
      <c r="E562" s="86"/>
      <c r="F562" s="17"/>
      <c r="G562" s="17"/>
      <c r="H562" s="47" t="s">
        <v>11</v>
      </c>
      <c r="I562" s="17" t="s">
        <v>37</v>
      </c>
      <c r="J562" s="17" t="s">
        <v>38</v>
      </c>
      <c r="K562" s="21" t="s">
        <v>14</v>
      </c>
      <c r="L562" s="84">
        <v>2507</v>
      </c>
      <c r="M562" s="17" t="s">
        <v>5669</v>
      </c>
      <c r="N562" s="17" t="s">
        <v>5621</v>
      </c>
      <c r="O562" s="21"/>
    </row>
    <row r="563" spans="1:15" ht="12.95" customHeight="1">
      <c r="A563" s="87">
        <v>389</v>
      </c>
      <c r="B563" s="19" t="s">
        <v>5671</v>
      </c>
      <c r="C563" s="19" t="s">
        <v>5670</v>
      </c>
      <c r="D563" s="19" t="s">
        <v>5013</v>
      </c>
      <c r="E563" s="86"/>
      <c r="F563" s="19"/>
      <c r="G563" s="19"/>
      <c r="H563" s="19" t="s">
        <v>11</v>
      </c>
      <c r="I563" s="19" t="s">
        <v>68</v>
      </c>
      <c r="J563" s="19" t="s">
        <v>38</v>
      </c>
      <c r="K563" s="19" t="s">
        <v>14</v>
      </c>
      <c r="L563" s="83">
        <v>2944.62</v>
      </c>
      <c r="M563" s="19" t="s">
        <v>5671</v>
      </c>
      <c r="N563" s="19" t="s">
        <v>5013</v>
      </c>
      <c r="O563" s="19"/>
    </row>
    <row r="564" spans="1:15" ht="12.95" customHeight="1">
      <c r="A564" s="87">
        <v>390</v>
      </c>
      <c r="B564" s="16" t="s">
        <v>5673</v>
      </c>
      <c r="C564" s="16" t="s">
        <v>5672</v>
      </c>
      <c r="D564" s="16" t="s">
        <v>10296</v>
      </c>
      <c r="E564" s="86"/>
      <c r="F564" s="16"/>
      <c r="G564" s="16"/>
      <c r="H564" s="16" t="s">
        <v>11</v>
      </c>
      <c r="I564" s="16" t="s">
        <v>100</v>
      </c>
      <c r="J564" s="16" t="s">
        <v>38</v>
      </c>
      <c r="K564" s="16" t="s">
        <v>14</v>
      </c>
      <c r="L564" s="92">
        <v>3158.75</v>
      </c>
      <c r="M564" s="16" t="s">
        <v>5673</v>
      </c>
      <c r="N564" s="16" t="s">
        <v>5674</v>
      </c>
      <c r="O564" s="11"/>
    </row>
    <row r="565" spans="1:15" ht="12.95" hidden="1" customHeight="1">
      <c r="A565" s="11">
        <v>391</v>
      </c>
      <c r="B565" s="16" t="s">
        <v>5676</v>
      </c>
      <c r="C565" s="16" t="s">
        <v>5675</v>
      </c>
      <c r="D565" s="16"/>
      <c r="E565" s="86"/>
      <c r="F565" s="16"/>
      <c r="G565" s="16"/>
      <c r="H565" s="16" t="s">
        <v>11</v>
      </c>
      <c r="I565" s="16" t="s">
        <v>100</v>
      </c>
      <c r="J565" s="16" t="s">
        <v>38</v>
      </c>
      <c r="K565" s="16" t="s">
        <v>14</v>
      </c>
      <c r="L565" s="16">
        <v>3158.75</v>
      </c>
      <c r="M565" s="16" t="s">
        <v>5676</v>
      </c>
      <c r="N565" s="16"/>
      <c r="O565" s="11"/>
    </row>
    <row r="566" spans="1:15" ht="12.95" customHeight="1">
      <c r="A566" s="87">
        <v>392</v>
      </c>
      <c r="B566" s="16" t="s">
        <v>5678</v>
      </c>
      <c r="C566" s="16" t="s">
        <v>5677</v>
      </c>
      <c r="D566" s="16" t="s">
        <v>2377</v>
      </c>
      <c r="E566" s="86"/>
      <c r="F566" s="16"/>
      <c r="G566" s="16"/>
      <c r="H566" s="16" t="s">
        <v>11</v>
      </c>
      <c r="I566" s="16" t="s">
        <v>100</v>
      </c>
      <c r="J566" s="16" t="s">
        <v>38</v>
      </c>
      <c r="K566" s="16" t="s">
        <v>14</v>
      </c>
      <c r="L566" s="92">
        <v>3158.75</v>
      </c>
      <c r="M566" s="16" t="s">
        <v>5678</v>
      </c>
      <c r="N566" s="16" t="s">
        <v>2377</v>
      </c>
      <c r="O566" s="11"/>
    </row>
    <row r="567" spans="1:15" ht="12.95" customHeight="1">
      <c r="A567" s="87">
        <v>393</v>
      </c>
      <c r="B567" s="19" t="s">
        <v>5680</v>
      </c>
      <c r="C567" s="19" t="s">
        <v>5679</v>
      </c>
      <c r="D567" s="19" t="s">
        <v>5681</v>
      </c>
      <c r="E567" s="86"/>
      <c r="F567" s="19"/>
      <c r="G567" s="19"/>
      <c r="H567" s="19" t="s">
        <v>11</v>
      </c>
      <c r="I567" s="19" t="s">
        <v>37</v>
      </c>
      <c r="J567" s="19" t="s">
        <v>38</v>
      </c>
      <c r="K567" s="19" t="s">
        <v>14</v>
      </c>
      <c r="L567" s="83">
        <v>2507</v>
      </c>
      <c r="M567" s="19" t="s">
        <v>5680</v>
      </c>
      <c r="N567" s="19" t="s">
        <v>5681</v>
      </c>
      <c r="O567" s="49"/>
    </row>
    <row r="568" spans="1:15" ht="12.95" customHeight="1">
      <c r="A568" s="87">
        <v>394</v>
      </c>
      <c r="B568" s="7" t="s">
        <v>3048</v>
      </c>
      <c r="C568" s="7" t="s">
        <v>5682</v>
      </c>
      <c r="D568" s="7" t="s">
        <v>5206</v>
      </c>
      <c r="E568" s="86"/>
      <c r="F568" s="7"/>
      <c r="G568" s="7"/>
      <c r="H568" s="7" t="s">
        <v>11</v>
      </c>
      <c r="I568" s="7" t="s">
        <v>71</v>
      </c>
      <c r="J568" s="7" t="s">
        <v>38</v>
      </c>
      <c r="K568" s="7" t="s">
        <v>14</v>
      </c>
      <c r="L568" s="89">
        <v>1555.99</v>
      </c>
      <c r="M568" s="7" t="s">
        <v>3048</v>
      </c>
      <c r="N568" s="7" t="s">
        <v>5206</v>
      </c>
      <c r="O568" s="7"/>
    </row>
    <row r="569" spans="1:15" ht="12.95" customHeight="1">
      <c r="A569" s="87">
        <v>395</v>
      </c>
      <c r="B569" s="21" t="s">
        <v>5684</v>
      </c>
      <c r="C569" s="21" t="s">
        <v>5683</v>
      </c>
      <c r="D569" s="21" t="s">
        <v>2377</v>
      </c>
      <c r="E569" s="86"/>
      <c r="F569" s="21"/>
      <c r="G569" s="21"/>
      <c r="H569" s="21" t="s">
        <v>11</v>
      </c>
      <c r="I569" s="21" t="s">
        <v>100</v>
      </c>
      <c r="J569" s="21" t="s">
        <v>38</v>
      </c>
      <c r="K569" s="42" t="s">
        <v>14</v>
      </c>
      <c r="L569" s="94">
        <v>3158.75</v>
      </c>
      <c r="M569" s="21" t="s">
        <v>5684</v>
      </c>
      <c r="N569" s="21" t="s">
        <v>2377</v>
      </c>
      <c r="O569" s="42"/>
    </row>
    <row r="570" spans="1:15" ht="12.95" customHeight="1">
      <c r="A570" s="87">
        <v>396</v>
      </c>
      <c r="B570" s="19" t="s">
        <v>2930</v>
      </c>
      <c r="C570" s="19" t="s">
        <v>5685</v>
      </c>
      <c r="D570" s="19" t="s">
        <v>5011</v>
      </c>
      <c r="E570" s="86"/>
      <c r="F570" s="19"/>
      <c r="G570" s="19"/>
      <c r="H570" s="19" t="s">
        <v>11</v>
      </c>
      <c r="I570" s="19" t="s">
        <v>95</v>
      </c>
      <c r="J570" s="19" t="s">
        <v>38</v>
      </c>
      <c r="K570" s="19" t="s">
        <v>14</v>
      </c>
      <c r="L570" s="83">
        <v>3448.7</v>
      </c>
      <c r="M570" s="19" t="s">
        <v>2930</v>
      </c>
      <c r="N570" s="19" t="s">
        <v>5011</v>
      </c>
      <c r="O570" s="19"/>
    </row>
    <row r="571" spans="1:15" ht="12.95" customHeight="1">
      <c r="A571" s="87">
        <v>397</v>
      </c>
      <c r="B571" s="19" t="s">
        <v>2406</v>
      </c>
      <c r="C571" s="19" t="s">
        <v>5686</v>
      </c>
      <c r="D571" s="19" t="s">
        <v>5012</v>
      </c>
      <c r="E571" s="86"/>
      <c r="F571" s="19"/>
      <c r="G571" s="19"/>
      <c r="H571" s="19" t="s">
        <v>11</v>
      </c>
      <c r="I571" s="19" t="s">
        <v>95</v>
      </c>
      <c r="J571" s="19" t="s">
        <v>38</v>
      </c>
      <c r="K571" s="19" t="s">
        <v>14</v>
      </c>
      <c r="L571" s="83">
        <v>3448.7</v>
      </c>
      <c r="M571" s="19" t="s">
        <v>2406</v>
      </c>
      <c r="N571" s="19" t="s">
        <v>5012</v>
      </c>
      <c r="O571" s="19"/>
    </row>
    <row r="572" spans="1:15" ht="12.95" customHeight="1">
      <c r="A572" s="87">
        <v>398</v>
      </c>
      <c r="B572" s="19" t="s">
        <v>2119</v>
      </c>
      <c r="C572" s="19" t="s">
        <v>5687</v>
      </c>
      <c r="D572" s="19" t="s">
        <v>2377</v>
      </c>
      <c r="E572" s="86"/>
      <c r="F572" s="19"/>
      <c r="G572" s="19"/>
      <c r="H572" s="19" t="s">
        <v>11</v>
      </c>
      <c r="I572" s="19" t="s">
        <v>95</v>
      </c>
      <c r="J572" s="19" t="s">
        <v>38</v>
      </c>
      <c r="K572" s="19" t="s">
        <v>14</v>
      </c>
      <c r="L572" s="83">
        <v>3448.7</v>
      </c>
      <c r="M572" s="19" t="s">
        <v>2119</v>
      </c>
      <c r="N572" s="19" t="s">
        <v>2377</v>
      </c>
      <c r="O572" s="19"/>
    </row>
    <row r="573" spans="1:15" ht="12.95" customHeight="1">
      <c r="A573" s="87">
        <v>399</v>
      </c>
      <c r="B573" s="19" t="s">
        <v>2095</v>
      </c>
      <c r="C573" s="19" t="s">
        <v>5688</v>
      </c>
      <c r="D573" s="19" t="s">
        <v>2377</v>
      </c>
      <c r="E573" s="86"/>
      <c r="F573" s="19"/>
      <c r="G573" s="19"/>
      <c r="H573" s="19" t="s">
        <v>11</v>
      </c>
      <c r="I573" s="19" t="s">
        <v>95</v>
      </c>
      <c r="J573" s="19" t="s">
        <v>38</v>
      </c>
      <c r="K573" s="19" t="s">
        <v>14</v>
      </c>
      <c r="L573" s="83">
        <v>3448.7</v>
      </c>
      <c r="M573" s="19" t="s">
        <v>2095</v>
      </c>
      <c r="N573" s="19" t="s">
        <v>2377</v>
      </c>
      <c r="O573" s="19"/>
    </row>
    <row r="574" spans="1:15" ht="12.95" hidden="1" customHeight="1">
      <c r="A574" s="11">
        <v>400</v>
      </c>
      <c r="B574" s="17" t="s">
        <v>5690</v>
      </c>
      <c r="C574" s="17" t="s">
        <v>5689</v>
      </c>
      <c r="D574" s="17"/>
      <c r="E574" s="86"/>
      <c r="F574" s="17"/>
      <c r="G574" s="17" t="s">
        <v>45</v>
      </c>
      <c r="H574" s="17" t="s">
        <v>11</v>
      </c>
      <c r="I574" s="17" t="s">
        <v>4864</v>
      </c>
      <c r="J574" s="17" t="s">
        <v>4863</v>
      </c>
      <c r="K574" s="17" t="s">
        <v>14</v>
      </c>
      <c r="L574" s="17">
        <v>232.22</v>
      </c>
      <c r="M574" s="17" t="s">
        <v>5690</v>
      </c>
      <c r="N574" s="17"/>
      <c r="O574" s="53"/>
    </row>
    <row r="575" spans="1:15" ht="12.95" customHeight="1">
      <c r="A575" s="87">
        <v>401</v>
      </c>
      <c r="B575" s="17" t="s">
        <v>1176</v>
      </c>
      <c r="C575" s="17" t="s">
        <v>5691</v>
      </c>
      <c r="D575" s="16" t="s">
        <v>5094</v>
      </c>
      <c r="E575" s="86"/>
      <c r="F575" s="17"/>
      <c r="G575" s="17"/>
      <c r="H575" s="17" t="s">
        <v>11</v>
      </c>
      <c r="I575" s="17" t="s">
        <v>46</v>
      </c>
      <c r="J575" s="17" t="s">
        <v>47</v>
      </c>
      <c r="K575" s="17" t="s">
        <v>14</v>
      </c>
      <c r="L575" s="84">
        <v>92.3</v>
      </c>
      <c r="M575" s="17" t="s">
        <v>1176</v>
      </c>
      <c r="N575" s="16" t="s">
        <v>5094</v>
      </c>
      <c r="O575" s="53"/>
    </row>
    <row r="576" spans="1:15" ht="12.95" customHeight="1">
      <c r="A576" s="87">
        <v>402</v>
      </c>
      <c r="B576" s="17" t="s">
        <v>5693</v>
      </c>
      <c r="C576" s="17" t="s">
        <v>5692</v>
      </c>
      <c r="D576" s="11" t="s">
        <v>2377</v>
      </c>
      <c r="E576" s="86"/>
      <c r="F576" s="17"/>
      <c r="G576" s="17"/>
      <c r="H576" s="17" t="s">
        <v>11</v>
      </c>
      <c r="I576" s="17" t="s">
        <v>12</v>
      </c>
      <c r="J576" s="17" t="s">
        <v>13</v>
      </c>
      <c r="K576" s="17" t="s">
        <v>14</v>
      </c>
      <c r="L576" s="84">
        <v>453.46</v>
      </c>
      <c r="M576" s="17" t="s">
        <v>5693</v>
      </c>
      <c r="N576" s="11" t="s">
        <v>2377</v>
      </c>
      <c r="O576" s="53"/>
    </row>
    <row r="577" spans="1:15" ht="12.95" customHeight="1">
      <c r="A577" s="87">
        <v>403</v>
      </c>
      <c r="B577" s="17" t="s">
        <v>2028</v>
      </c>
      <c r="C577" s="17" t="s">
        <v>5694</v>
      </c>
      <c r="D577" s="11" t="s">
        <v>2377</v>
      </c>
      <c r="E577" s="86"/>
      <c r="F577" s="17"/>
      <c r="G577" s="17"/>
      <c r="H577" s="17" t="s">
        <v>11</v>
      </c>
      <c r="I577" s="17" t="s">
        <v>12</v>
      </c>
      <c r="J577" s="17" t="s">
        <v>13</v>
      </c>
      <c r="K577" s="17" t="s">
        <v>14</v>
      </c>
      <c r="L577" s="84">
        <v>465.5</v>
      </c>
      <c r="M577" s="17" t="s">
        <v>2028</v>
      </c>
      <c r="N577" s="11" t="s">
        <v>2377</v>
      </c>
      <c r="O577" s="53"/>
    </row>
    <row r="578" spans="1:15" ht="12.95" customHeight="1">
      <c r="A578" s="87">
        <v>404</v>
      </c>
      <c r="B578" s="17" t="s">
        <v>2945</v>
      </c>
      <c r="C578" s="17" t="s">
        <v>5695</v>
      </c>
      <c r="D578" s="11" t="s">
        <v>2377</v>
      </c>
      <c r="E578" s="86"/>
      <c r="F578" s="17"/>
      <c r="G578" s="17"/>
      <c r="H578" s="17" t="s">
        <v>11</v>
      </c>
      <c r="I578" s="17" t="s">
        <v>12</v>
      </c>
      <c r="J578" s="17" t="s">
        <v>13</v>
      </c>
      <c r="K578" s="17" t="s">
        <v>14</v>
      </c>
      <c r="L578" s="84">
        <v>465.5</v>
      </c>
      <c r="M578" s="17" t="s">
        <v>2945</v>
      </c>
      <c r="N578" s="11" t="s">
        <v>2377</v>
      </c>
      <c r="O578" s="53"/>
    </row>
    <row r="579" spans="1:15" ht="12.95" customHeight="1">
      <c r="A579" s="87">
        <v>405</v>
      </c>
      <c r="B579" s="17" t="s">
        <v>2758</v>
      </c>
      <c r="C579" s="17" t="s">
        <v>5696</v>
      </c>
      <c r="D579" s="11" t="s">
        <v>2377</v>
      </c>
      <c r="E579" s="86"/>
      <c r="F579" s="17"/>
      <c r="G579" s="17"/>
      <c r="H579" s="17" t="s">
        <v>11</v>
      </c>
      <c r="I579" s="17" t="s">
        <v>12</v>
      </c>
      <c r="J579" s="17" t="s">
        <v>13</v>
      </c>
      <c r="K579" s="17" t="s">
        <v>14</v>
      </c>
      <c r="L579" s="84">
        <v>465.5</v>
      </c>
      <c r="M579" s="17" t="s">
        <v>2758</v>
      </c>
      <c r="N579" s="11" t="s">
        <v>2377</v>
      </c>
      <c r="O579" s="53"/>
    </row>
    <row r="580" spans="1:15" ht="12.95" customHeight="1">
      <c r="A580" s="87">
        <v>406</v>
      </c>
      <c r="B580" s="17" t="s">
        <v>1696</v>
      </c>
      <c r="C580" s="17" t="s">
        <v>5697</v>
      </c>
      <c r="D580" s="11" t="s">
        <v>5133</v>
      </c>
      <c r="E580" s="86"/>
      <c r="F580" s="17"/>
      <c r="G580" s="17"/>
      <c r="H580" s="17" t="s">
        <v>11</v>
      </c>
      <c r="I580" s="17" t="s">
        <v>80</v>
      </c>
      <c r="J580" s="17" t="s">
        <v>81</v>
      </c>
      <c r="K580" s="17" t="s">
        <v>14</v>
      </c>
      <c r="L580" s="84">
        <v>191.2</v>
      </c>
      <c r="M580" s="17" t="s">
        <v>1696</v>
      </c>
      <c r="N580" s="11" t="s">
        <v>5133</v>
      </c>
      <c r="O580" s="53"/>
    </row>
    <row r="581" spans="1:15" ht="12.95" customHeight="1">
      <c r="A581" s="87">
        <v>407</v>
      </c>
      <c r="B581" s="19" t="s">
        <v>1458</v>
      </c>
      <c r="C581" s="19" t="s">
        <v>5698</v>
      </c>
      <c r="D581" s="19" t="s">
        <v>2377</v>
      </c>
      <c r="E581" s="86"/>
      <c r="F581" s="19"/>
      <c r="G581" s="19"/>
      <c r="H581" s="19" t="s">
        <v>11</v>
      </c>
      <c r="I581" s="19" t="s">
        <v>95</v>
      </c>
      <c r="J581" s="19" t="s">
        <v>38</v>
      </c>
      <c r="K581" s="19" t="s">
        <v>14</v>
      </c>
      <c r="L581" s="83">
        <v>3448.7</v>
      </c>
      <c r="M581" s="19" t="s">
        <v>1458</v>
      </c>
      <c r="N581" s="19" t="s">
        <v>2377</v>
      </c>
      <c r="O581" s="19"/>
    </row>
    <row r="582" spans="1:15" ht="12.95" customHeight="1">
      <c r="A582" s="87">
        <v>408</v>
      </c>
      <c r="B582" s="19" t="s">
        <v>3648</v>
      </c>
      <c r="C582" s="19" t="s">
        <v>5699</v>
      </c>
      <c r="D582" s="19" t="s">
        <v>5700</v>
      </c>
      <c r="E582" s="86"/>
      <c r="F582" s="19"/>
      <c r="G582" s="19"/>
      <c r="H582" s="19" t="s">
        <v>11</v>
      </c>
      <c r="I582" s="19" t="s">
        <v>95</v>
      </c>
      <c r="J582" s="19" t="s">
        <v>38</v>
      </c>
      <c r="K582" s="19" t="s">
        <v>14</v>
      </c>
      <c r="L582" s="83">
        <v>2947.28</v>
      </c>
      <c r="M582" s="19" t="s">
        <v>3648</v>
      </c>
      <c r="N582" s="19" t="s">
        <v>5700</v>
      </c>
      <c r="O582" s="19"/>
    </row>
    <row r="583" spans="1:15" ht="12.95" customHeight="1">
      <c r="A583" s="87">
        <v>409</v>
      </c>
      <c r="B583" s="19" t="s">
        <v>3217</v>
      </c>
      <c r="C583" s="19" t="s">
        <v>5701</v>
      </c>
      <c r="D583" s="19" t="s">
        <v>2377</v>
      </c>
      <c r="E583" s="86"/>
      <c r="F583" s="19"/>
      <c r="G583" s="19"/>
      <c r="H583" s="19" t="s">
        <v>11</v>
      </c>
      <c r="I583" s="19" t="s">
        <v>95</v>
      </c>
      <c r="J583" s="19" t="s">
        <v>38</v>
      </c>
      <c r="K583" s="19" t="s">
        <v>14</v>
      </c>
      <c r="L583" s="83">
        <v>2947.28</v>
      </c>
      <c r="M583" s="19" t="s">
        <v>3217</v>
      </c>
      <c r="N583" s="19" t="s">
        <v>2377</v>
      </c>
      <c r="O583" s="19"/>
    </row>
    <row r="584" spans="1:15" ht="12.95" customHeight="1">
      <c r="A584" s="87">
        <v>410</v>
      </c>
      <c r="B584" s="19" t="s">
        <v>4737</v>
      </c>
      <c r="C584" s="19" t="s">
        <v>5702</v>
      </c>
      <c r="D584" s="19" t="s">
        <v>5025</v>
      </c>
      <c r="E584" s="86"/>
      <c r="F584" s="19"/>
      <c r="G584" s="19"/>
      <c r="H584" s="19" t="s">
        <v>11</v>
      </c>
      <c r="I584" s="19" t="s">
        <v>95</v>
      </c>
      <c r="J584" s="19" t="s">
        <v>38</v>
      </c>
      <c r="K584" s="19" t="s">
        <v>14</v>
      </c>
      <c r="L584" s="83">
        <v>2947.28</v>
      </c>
      <c r="M584" s="19" t="s">
        <v>4737</v>
      </c>
      <c r="N584" s="19" t="s">
        <v>5025</v>
      </c>
      <c r="O584" s="19"/>
    </row>
    <row r="585" spans="1:15" ht="12.95" customHeight="1">
      <c r="A585" s="87">
        <v>411</v>
      </c>
      <c r="B585" s="19" t="s">
        <v>5704</v>
      </c>
      <c r="C585" s="19" t="s">
        <v>5703</v>
      </c>
      <c r="D585" s="19" t="s">
        <v>5012</v>
      </c>
      <c r="E585" s="86"/>
      <c r="F585" s="19"/>
      <c r="G585" s="19"/>
      <c r="H585" s="19" t="s">
        <v>11</v>
      </c>
      <c r="I585" s="19" t="s">
        <v>95</v>
      </c>
      <c r="J585" s="19" t="s">
        <v>38</v>
      </c>
      <c r="K585" s="19" t="s">
        <v>14</v>
      </c>
      <c r="L585" s="83">
        <v>2947.28</v>
      </c>
      <c r="M585" s="19" t="s">
        <v>5704</v>
      </c>
      <c r="N585" s="19" t="s">
        <v>5012</v>
      </c>
      <c r="O585" s="19"/>
    </row>
    <row r="586" spans="1:15" ht="12.95" customHeight="1">
      <c r="A586" s="87">
        <v>412</v>
      </c>
      <c r="B586" s="19" t="s">
        <v>5706</v>
      </c>
      <c r="C586" s="19" t="s">
        <v>5705</v>
      </c>
      <c r="D586" s="19" t="s">
        <v>5126</v>
      </c>
      <c r="E586" s="86"/>
      <c r="F586" s="19"/>
      <c r="G586" s="19"/>
      <c r="H586" s="19" t="s">
        <v>11</v>
      </c>
      <c r="I586" s="19" t="s">
        <v>95</v>
      </c>
      <c r="J586" s="19" t="s">
        <v>38</v>
      </c>
      <c r="K586" s="19" t="s">
        <v>14</v>
      </c>
      <c r="L586" s="83">
        <v>2947.28</v>
      </c>
      <c r="M586" s="19" t="s">
        <v>5706</v>
      </c>
      <c r="N586" s="19" t="s">
        <v>5126</v>
      </c>
      <c r="O586" s="19"/>
    </row>
    <row r="587" spans="1:15" ht="12.95" customHeight="1">
      <c r="A587" s="87">
        <v>413</v>
      </c>
      <c r="B587" s="19" t="s">
        <v>5708</v>
      </c>
      <c r="C587" s="19" t="s">
        <v>5707</v>
      </c>
      <c r="D587" s="19" t="s">
        <v>5012</v>
      </c>
      <c r="E587" s="86"/>
      <c r="F587" s="19"/>
      <c r="G587" s="19"/>
      <c r="H587" s="19" t="s">
        <v>11</v>
      </c>
      <c r="I587" s="19" t="s">
        <v>95</v>
      </c>
      <c r="J587" s="19" t="s">
        <v>38</v>
      </c>
      <c r="K587" s="19" t="s">
        <v>14</v>
      </c>
      <c r="L587" s="83">
        <v>2947.28</v>
      </c>
      <c r="M587" s="19" t="s">
        <v>5708</v>
      </c>
      <c r="N587" s="19" t="s">
        <v>5012</v>
      </c>
      <c r="O587" s="19"/>
    </row>
    <row r="588" spans="1:15" ht="12.95" customHeight="1">
      <c r="A588" s="87">
        <v>414</v>
      </c>
      <c r="B588" s="19" t="s">
        <v>2088</v>
      </c>
      <c r="C588" s="19" t="s">
        <v>5709</v>
      </c>
      <c r="D588" s="19" t="s">
        <v>5011</v>
      </c>
      <c r="E588" s="86"/>
      <c r="F588" s="19"/>
      <c r="G588" s="19"/>
      <c r="H588" s="19" t="s">
        <v>11</v>
      </c>
      <c r="I588" s="19" t="s">
        <v>150</v>
      </c>
      <c r="J588" s="19" t="s">
        <v>38</v>
      </c>
      <c r="K588" s="19" t="s">
        <v>14</v>
      </c>
      <c r="L588" s="83">
        <v>2307.61</v>
      </c>
      <c r="M588" s="19" t="s">
        <v>2088</v>
      </c>
      <c r="N588" s="19" t="s">
        <v>5011</v>
      </c>
      <c r="O588" s="19"/>
    </row>
    <row r="589" spans="1:15" ht="12.95" customHeight="1">
      <c r="A589" s="87">
        <v>415</v>
      </c>
      <c r="B589" s="19" t="s">
        <v>668</v>
      </c>
      <c r="C589" s="19" t="s">
        <v>5710</v>
      </c>
      <c r="D589" s="19" t="s">
        <v>5005</v>
      </c>
      <c r="E589" s="86"/>
      <c r="F589" s="19"/>
      <c r="G589" s="19"/>
      <c r="H589" s="19" t="s">
        <v>11</v>
      </c>
      <c r="I589" s="19" t="s">
        <v>68</v>
      </c>
      <c r="J589" s="19" t="s">
        <v>38</v>
      </c>
      <c r="K589" s="19" t="s">
        <v>14</v>
      </c>
      <c r="L589" s="83">
        <v>2944.62</v>
      </c>
      <c r="M589" s="19" t="s">
        <v>668</v>
      </c>
      <c r="N589" s="19" t="s">
        <v>5005</v>
      </c>
      <c r="O589" s="19"/>
    </row>
    <row r="590" spans="1:15" ht="12.95" customHeight="1">
      <c r="A590" s="87">
        <v>416</v>
      </c>
      <c r="B590" s="17" t="s">
        <v>4057</v>
      </c>
      <c r="C590" s="17" t="s">
        <v>5711</v>
      </c>
      <c r="D590" s="17" t="s">
        <v>5011</v>
      </c>
      <c r="E590" s="86"/>
      <c r="F590" s="17"/>
      <c r="G590" s="17"/>
      <c r="H590" s="17" t="s">
        <v>11</v>
      </c>
      <c r="I590" s="17" t="s">
        <v>400</v>
      </c>
      <c r="J590" s="17" t="s">
        <v>233</v>
      </c>
      <c r="K590" s="17" t="s">
        <v>14</v>
      </c>
      <c r="L590" s="84">
        <v>387.03</v>
      </c>
      <c r="M590" s="17" t="s">
        <v>4057</v>
      </c>
      <c r="N590" s="17" t="s">
        <v>5011</v>
      </c>
      <c r="O590" s="53"/>
    </row>
    <row r="591" spans="1:15" ht="12.95" hidden="1" customHeight="1">
      <c r="A591" s="11">
        <v>417</v>
      </c>
      <c r="B591" s="17" t="s">
        <v>551</v>
      </c>
      <c r="C591" s="17" t="s">
        <v>5712</v>
      </c>
      <c r="D591" s="17"/>
      <c r="E591" s="86"/>
      <c r="F591" s="17"/>
      <c r="G591" s="17"/>
      <c r="H591" s="17" t="s">
        <v>11</v>
      </c>
      <c r="I591" s="17" t="s">
        <v>400</v>
      </c>
      <c r="J591" s="17" t="s">
        <v>233</v>
      </c>
      <c r="K591" s="17" t="s">
        <v>14</v>
      </c>
      <c r="L591" s="17">
        <v>411.05</v>
      </c>
      <c r="M591" s="17" t="s">
        <v>551</v>
      </c>
      <c r="N591" s="17"/>
      <c r="O591" s="53"/>
    </row>
    <row r="592" spans="1:15" ht="12.95" customHeight="1">
      <c r="A592" s="87">
        <v>418</v>
      </c>
      <c r="B592" s="19" t="s">
        <v>5714</v>
      </c>
      <c r="C592" s="19" t="s">
        <v>5713</v>
      </c>
      <c r="D592" s="19" t="s">
        <v>4806</v>
      </c>
      <c r="E592" s="86"/>
      <c r="F592" s="19"/>
      <c r="G592" s="19"/>
      <c r="H592" s="19" t="s">
        <v>11</v>
      </c>
      <c r="I592" s="19" t="s">
        <v>33</v>
      </c>
      <c r="J592" s="19" t="s">
        <v>34</v>
      </c>
      <c r="K592" s="19" t="s">
        <v>14</v>
      </c>
      <c r="L592" s="83">
        <v>72.39</v>
      </c>
      <c r="M592" s="19" t="s">
        <v>5714</v>
      </c>
      <c r="N592" s="19" t="s">
        <v>4806</v>
      </c>
      <c r="O592" s="19"/>
    </row>
    <row r="593" spans="1:15" ht="12.95" customHeight="1">
      <c r="A593" s="87">
        <v>419</v>
      </c>
      <c r="B593" s="19" t="s">
        <v>5716</v>
      </c>
      <c r="C593" s="19" t="s">
        <v>5715</v>
      </c>
      <c r="D593" s="19" t="s">
        <v>5717</v>
      </c>
      <c r="E593" s="86"/>
      <c r="F593" s="19"/>
      <c r="G593" s="19"/>
      <c r="H593" s="19" t="s">
        <v>11</v>
      </c>
      <c r="I593" s="19" t="s">
        <v>2491</v>
      </c>
      <c r="J593" s="19" t="s">
        <v>415</v>
      </c>
      <c r="K593" s="19" t="s">
        <v>14</v>
      </c>
      <c r="L593" s="83">
        <v>64.69</v>
      </c>
      <c r="M593" s="19" t="s">
        <v>5716</v>
      </c>
      <c r="N593" s="19" t="s">
        <v>5717</v>
      </c>
      <c r="O593" s="19"/>
    </row>
    <row r="594" spans="1:15" ht="12.95" hidden="1" customHeight="1">
      <c r="A594" s="11">
        <v>420</v>
      </c>
      <c r="B594" s="19" t="s">
        <v>5719</v>
      </c>
      <c r="C594" s="19" t="s">
        <v>5718</v>
      </c>
      <c r="D594" s="19"/>
      <c r="E594" s="86"/>
      <c r="F594" s="19"/>
      <c r="G594" s="19"/>
      <c r="H594" s="19" t="s">
        <v>11</v>
      </c>
      <c r="I594" s="19" t="s">
        <v>59</v>
      </c>
      <c r="J594" s="19" t="s">
        <v>60</v>
      </c>
      <c r="K594" s="19" t="s">
        <v>14</v>
      </c>
      <c r="L594" s="19">
        <v>89.92</v>
      </c>
      <c r="M594" s="19" t="s">
        <v>5719</v>
      </c>
      <c r="N594" s="19"/>
      <c r="O594" s="19"/>
    </row>
    <row r="595" spans="1:15" ht="12.95" hidden="1" customHeight="1">
      <c r="A595" s="11">
        <v>421</v>
      </c>
      <c r="B595" s="19" t="s">
        <v>5722</v>
      </c>
      <c r="C595" s="19" t="s">
        <v>5720</v>
      </c>
      <c r="D595" s="19"/>
      <c r="E595" s="86"/>
      <c r="F595" s="19"/>
      <c r="G595" s="19"/>
      <c r="H595" s="19" t="s">
        <v>11</v>
      </c>
      <c r="I595" s="19" t="s">
        <v>5721</v>
      </c>
      <c r="J595" s="19" t="s">
        <v>65</v>
      </c>
      <c r="K595" s="19" t="s">
        <v>14</v>
      </c>
      <c r="L595" s="19">
        <v>845.75</v>
      </c>
      <c r="M595" s="19" t="s">
        <v>5722</v>
      </c>
      <c r="N595" s="19"/>
      <c r="O595" s="19"/>
    </row>
    <row r="596" spans="1:15" ht="12.95" customHeight="1">
      <c r="A596" s="87">
        <v>422</v>
      </c>
      <c r="B596" s="17" t="s">
        <v>5724</v>
      </c>
      <c r="C596" s="17" t="s">
        <v>5723</v>
      </c>
      <c r="D596" s="17" t="s">
        <v>5241</v>
      </c>
      <c r="E596" s="86"/>
      <c r="F596" s="17"/>
      <c r="G596" s="17" t="s">
        <v>45</v>
      </c>
      <c r="H596" s="17" t="s">
        <v>11</v>
      </c>
      <c r="I596" s="17" t="s">
        <v>95</v>
      </c>
      <c r="J596" s="17" t="s">
        <v>38</v>
      </c>
      <c r="K596" s="17" t="s">
        <v>14</v>
      </c>
      <c r="L596" s="84">
        <v>2947.28</v>
      </c>
      <c r="M596" s="17" t="s">
        <v>5724</v>
      </c>
      <c r="N596" s="17" t="s">
        <v>5241</v>
      </c>
      <c r="O596" s="53"/>
    </row>
    <row r="597" spans="1:15" ht="12.95" customHeight="1">
      <c r="A597" s="87">
        <v>423</v>
      </c>
      <c r="B597" s="11" t="s">
        <v>5726</v>
      </c>
      <c r="C597" s="11" t="s">
        <v>5725</v>
      </c>
      <c r="D597" s="11" t="s">
        <v>5700</v>
      </c>
      <c r="E597" s="86"/>
      <c r="F597" s="11"/>
      <c r="G597" s="11"/>
      <c r="H597" s="11" t="s">
        <v>11</v>
      </c>
      <c r="I597" s="11" t="s">
        <v>162</v>
      </c>
      <c r="J597" s="11" t="s">
        <v>38</v>
      </c>
      <c r="K597" s="11" t="s">
        <v>14</v>
      </c>
      <c r="L597" s="87">
        <v>2481.7800000000002</v>
      </c>
      <c r="M597" s="11" t="s">
        <v>5726</v>
      </c>
      <c r="N597" s="11" t="s">
        <v>5700</v>
      </c>
      <c r="O597" s="11"/>
    </row>
    <row r="598" spans="1:15" ht="12.95" customHeight="1">
      <c r="A598" s="87">
        <v>424</v>
      </c>
      <c r="B598" s="11" t="s">
        <v>5728</v>
      </c>
      <c r="C598" s="11" t="s">
        <v>5727</v>
      </c>
      <c r="D598" s="11" t="s">
        <v>2377</v>
      </c>
      <c r="E598" s="86"/>
      <c r="F598" s="11"/>
      <c r="G598" s="11"/>
      <c r="H598" s="11" t="s">
        <v>11</v>
      </c>
      <c r="I598" s="11" t="s">
        <v>100</v>
      </c>
      <c r="J598" s="11" t="s">
        <v>38</v>
      </c>
      <c r="K598" s="11" t="s">
        <v>14</v>
      </c>
      <c r="L598" s="87">
        <v>3158.75</v>
      </c>
      <c r="M598" s="11" t="s">
        <v>5728</v>
      </c>
      <c r="N598" s="11" t="s">
        <v>2377</v>
      </c>
      <c r="O598" s="11"/>
    </row>
    <row r="599" spans="1:15" ht="12.95" customHeight="1">
      <c r="A599" s="87">
        <v>425</v>
      </c>
      <c r="B599" s="11" t="s">
        <v>2105</v>
      </c>
      <c r="C599" s="11" t="s">
        <v>5729</v>
      </c>
      <c r="D599" s="11" t="s">
        <v>5126</v>
      </c>
      <c r="E599" s="86"/>
      <c r="F599" s="11"/>
      <c r="G599" s="11"/>
      <c r="H599" s="11" t="s">
        <v>11</v>
      </c>
      <c r="I599" s="11" t="s">
        <v>169</v>
      </c>
      <c r="J599" s="11" t="s">
        <v>38</v>
      </c>
      <c r="K599" s="11" t="s">
        <v>14</v>
      </c>
      <c r="L599" s="87">
        <v>2622.76</v>
      </c>
      <c r="M599" s="11" t="s">
        <v>2105</v>
      </c>
      <c r="N599" s="11" t="s">
        <v>5126</v>
      </c>
      <c r="O599" s="11"/>
    </row>
    <row r="600" spans="1:15" ht="12.95" customHeight="1">
      <c r="A600" s="87">
        <v>426</v>
      </c>
      <c r="B600" s="11" t="s">
        <v>1888</v>
      </c>
      <c r="C600" s="11" t="s">
        <v>5730</v>
      </c>
      <c r="D600" s="11" t="s">
        <v>5206</v>
      </c>
      <c r="E600" s="86"/>
      <c r="F600" s="11"/>
      <c r="G600" s="11"/>
      <c r="H600" s="11" t="s">
        <v>11</v>
      </c>
      <c r="I600" s="11" t="s">
        <v>169</v>
      </c>
      <c r="J600" s="11" t="s">
        <v>38</v>
      </c>
      <c r="K600" s="11" t="s">
        <v>14</v>
      </c>
      <c r="L600" s="87">
        <v>2465.5300000000002</v>
      </c>
      <c r="M600" s="11" t="s">
        <v>1888</v>
      </c>
      <c r="N600" s="11" t="s">
        <v>5206</v>
      </c>
      <c r="O600" s="11"/>
    </row>
    <row r="601" spans="1:15" ht="12.95" customHeight="1">
      <c r="A601" s="87">
        <v>427</v>
      </c>
      <c r="B601" s="19" t="s">
        <v>5732</v>
      </c>
      <c r="C601" s="19" t="s">
        <v>5731</v>
      </c>
      <c r="D601" s="11" t="s">
        <v>5133</v>
      </c>
      <c r="E601" s="86"/>
      <c r="F601" s="19"/>
      <c r="G601" s="19"/>
      <c r="H601" s="19" t="s">
        <v>11</v>
      </c>
      <c r="I601" s="19" t="s">
        <v>80</v>
      </c>
      <c r="J601" s="19" t="s">
        <v>81</v>
      </c>
      <c r="K601" s="19" t="s">
        <v>14</v>
      </c>
      <c r="L601" s="83">
        <v>186.25</v>
      </c>
      <c r="M601" s="19" t="s">
        <v>5732</v>
      </c>
      <c r="N601" s="11" t="s">
        <v>5133</v>
      </c>
      <c r="O601" s="19"/>
    </row>
    <row r="602" spans="1:15" ht="12.95" customHeight="1">
      <c r="A602" s="87">
        <v>428</v>
      </c>
      <c r="B602" s="19" t="s">
        <v>5734</v>
      </c>
      <c r="C602" s="19" t="s">
        <v>5733</v>
      </c>
      <c r="D602" s="19" t="s">
        <v>5735</v>
      </c>
      <c r="E602" s="86"/>
      <c r="F602" s="19"/>
      <c r="G602" s="19" t="s">
        <v>45</v>
      </c>
      <c r="H602" s="19" t="s">
        <v>11</v>
      </c>
      <c r="I602" s="19" t="s">
        <v>3241</v>
      </c>
      <c r="J602" s="19" t="s">
        <v>3240</v>
      </c>
      <c r="K602" s="19" t="s">
        <v>14</v>
      </c>
      <c r="L602" s="83">
        <v>258.55</v>
      </c>
      <c r="M602" s="19" t="s">
        <v>5734</v>
      </c>
      <c r="N602" s="19" t="s">
        <v>5735</v>
      </c>
      <c r="O602" s="19"/>
    </row>
    <row r="603" spans="1:15" ht="12.95" customHeight="1">
      <c r="A603" s="87">
        <v>429</v>
      </c>
      <c r="B603" s="19" t="s">
        <v>2897</v>
      </c>
      <c r="C603" s="19" t="s">
        <v>5736</v>
      </c>
      <c r="D603" s="19" t="s">
        <v>5011</v>
      </c>
      <c r="E603" s="86"/>
      <c r="F603" s="19"/>
      <c r="G603" s="19"/>
      <c r="H603" s="19" t="s">
        <v>11</v>
      </c>
      <c r="I603" s="19" t="s">
        <v>71</v>
      </c>
      <c r="J603" s="19" t="s">
        <v>38</v>
      </c>
      <c r="K603" s="19" t="s">
        <v>14</v>
      </c>
      <c r="L603" s="83">
        <v>1555.99</v>
      </c>
      <c r="M603" s="19" t="s">
        <v>2897</v>
      </c>
      <c r="N603" s="19" t="s">
        <v>5011</v>
      </c>
      <c r="O603" s="19"/>
    </row>
    <row r="604" spans="1:15" ht="12.95" hidden="1" customHeight="1">
      <c r="A604" s="11">
        <v>430</v>
      </c>
      <c r="B604" s="17" t="s">
        <v>5739</v>
      </c>
      <c r="C604" s="17" t="s">
        <v>5737</v>
      </c>
      <c r="D604" s="17"/>
      <c r="E604" s="86"/>
      <c r="F604" s="17"/>
      <c r="G604" s="17"/>
      <c r="H604" s="17" t="s">
        <v>11</v>
      </c>
      <c r="I604" s="17" t="s">
        <v>5738</v>
      </c>
      <c r="J604" s="17" t="s">
        <v>38</v>
      </c>
      <c r="K604" s="17" t="s">
        <v>84</v>
      </c>
      <c r="L604" s="17">
        <v>2026.32</v>
      </c>
      <c r="M604" s="17" t="s">
        <v>5739</v>
      </c>
      <c r="N604" s="17"/>
      <c r="O604" s="55"/>
    </row>
    <row r="605" spans="1:15" ht="12.95" customHeight="1">
      <c r="A605" s="87">
        <v>431</v>
      </c>
      <c r="B605" s="17" t="s">
        <v>5741</v>
      </c>
      <c r="C605" s="17" t="s">
        <v>5740</v>
      </c>
      <c r="D605" s="16" t="s">
        <v>5094</v>
      </c>
      <c r="E605" s="86"/>
      <c r="F605" s="17"/>
      <c r="G605" s="17" t="s">
        <v>45</v>
      </c>
      <c r="H605" s="17" t="s">
        <v>11</v>
      </c>
      <c r="I605" s="17" t="s">
        <v>46</v>
      </c>
      <c r="J605" s="17" t="s">
        <v>47</v>
      </c>
      <c r="K605" s="17" t="s">
        <v>14</v>
      </c>
      <c r="L605" s="84">
        <v>89.92</v>
      </c>
      <c r="M605" s="17" t="s">
        <v>5741</v>
      </c>
      <c r="N605" s="16" t="s">
        <v>5094</v>
      </c>
      <c r="O605" s="17"/>
    </row>
    <row r="606" spans="1:15" ht="12.95" customHeight="1">
      <c r="A606" s="87">
        <v>432</v>
      </c>
      <c r="B606" s="17" t="s">
        <v>5743</v>
      </c>
      <c r="C606" s="17" t="s">
        <v>5742</v>
      </c>
      <c r="D606" s="19" t="s">
        <v>5179</v>
      </c>
      <c r="E606" s="86"/>
      <c r="F606" s="17"/>
      <c r="G606" s="17"/>
      <c r="H606" s="17" t="s">
        <v>11</v>
      </c>
      <c r="I606" s="17" t="s">
        <v>41</v>
      </c>
      <c r="J606" s="17" t="s">
        <v>42</v>
      </c>
      <c r="K606" s="17" t="s">
        <v>14</v>
      </c>
      <c r="L606" s="84">
        <v>80.12</v>
      </c>
      <c r="M606" s="17" t="s">
        <v>5743</v>
      </c>
      <c r="N606" s="19" t="s">
        <v>5179</v>
      </c>
      <c r="O606" s="17"/>
    </row>
    <row r="607" spans="1:15" ht="12.95" customHeight="1">
      <c r="A607" s="87">
        <v>433</v>
      </c>
      <c r="B607" s="17" t="s">
        <v>5745</v>
      </c>
      <c r="C607" s="17" t="s">
        <v>5744</v>
      </c>
      <c r="D607" s="11" t="s">
        <v>2377</v>
      </c>
      <c r="E607" s="86"/>
      <c r="F607" s="17"/>
      <c r="G607" s="17"/>
      <c r="H607" s="17" t="s">
        <v>11</v>
      </c>
      <c r="I607" s="17" t="s">
        <v>12</v>
      </c>
      <c r="J607" s="17" t="s">
        <v>13</v>
      </c>
      <c r="K607" s="17" t="s">
        <v>14</v>
      </c>
      <c r="L607" s="84">
        <v>453.46</v>
      </c>
      <c r="M607" s="17" t="s">
        <v>5745</v>
      </c>
      <c r="N607" s="11" t="s">
        <v>2377</v>
      </c>
      <c r="O607" s="17"/>
    </row>
    <row r="608" spans="1:15" ht="12.95" customHeight="1">
      <c r="A608" s="87">
        <v>434</v>
      </c>
      <c r="B608" s="17" t="s">
        <v>5747</v>
      </c>
      <c r="C608" s="17" t="s">
        <v>5746</v>
      </c>
      <c r="D608" s="19" t="s">
        <v>4984</v>
      </c>
      <c r="E608" s="86"/>
      <c r="F608" s="17"/>
      <c r="G608" s="17"/>
      <c r="H608" s="17" t="s">
        <v>11</v>
      </c>
      <c r="I608" s="17" t="s">
        <v>29</v>
      </c>
      <c r="J608" s="17" t="s">
        <v>30</v>
      </c>
      <c r="K608" s="17" t="s">
        <v>14</v>
      </c>
      <c r="L608" s="84">
        <v>41.11</v>
      </c>
      <c r="M608" s="17" t="s">
        <v>5747</v>
      </c>
      <c r="N608" s="19" t="s">
        <v>4984</v>
      </c>
      <c r="O608" s="17"/>
    </row>
    <row r="609" spans="1:15" ht="12.95" customHeight="1">
      <c r="A609" s="87">
        <v>435</v>
      </c>
      <c r="B609" s="17" t="s">
        <v>5749</v>
      </c>
      <c r="C609" s="17" t="s">
        <v>5748</v>
      </c>
      <c r="D609" s="11" t="s">
        <v>5133</v>
      </c>
      <c r="E609" s="86"/>
      <c r="F609" s="17"/>
      <c r="G609" s="17"/>
      <c r="H609" s="17" t="s">
        <v>11</v>
      </c>
      <c r="I609" s="17" t="s">
        <v>80</v>
      </c>
      <c r="J609" s="17" t="s">
        <v>81</v>
      </c>
      <c r="K609" s="17" t="s">
        <v>14</v>
      </c>
      <c r="L609" s="84">
        <v>186.25</v>
      </c>
      <c r="M609" s="17" t="s">
        <v>5749</v>
      </c>
      <c r="N609" s="11" t="s">
        <v>5133</v>
      </c>
      <c r="O609" s="17"/>
    </row>
    <row r="610" spans="1:15" ht="12.95" hidden="1" customHeight="1">
      <c r="A610" s="11">
        <v>436</v>
      </c>
      <c r="B610" s="17" t="s">
        <v>5751</v>
      </c>
      <c r="C610" s="17" t="s">
        <v>5750</v>
      </c>
      <c r="D610" s="17"/>
      <c r="E610" s="86"/>
      <c r="F610" s="17"/>
      <c r="G610" s="17"/>
      <c r="H610" s="17" t="s">
        <v>11</v>
      </c>
      <c r="I610" s="17" t="s">
        <v>153</v>
      </c>
      <c r="J610" s="17" t="s">
        <v>38</v>
      </c>
      <c r="K610" s="17" t="s">
        <v>14</v>
      </c>
      <c r="L610" s="17">
        <v>2003.01</v>
      </c>
      <c r="M610" s="17" t="s">
        <v>5751</v>
      </c>
      <c r="N610" s="17"/>
      <c r="O610" s="55"/>
    </row>
    <row r="611" spans="1:15" ht="12.95" hidden="1" customHeight="1">
      <c r="A611" s="11">
        <v>437</v>
      </c>
      <c r="B611" s="11" t="s">
        <v>5753</v>
      </c>
      <c r="C611" s="11" t="s">
        <v>5752</v>
      </c>
      <c r="D611" s="11"/>
      <c r="E611" s="86"/>
      <c r="F611" s="11"/>
      <c r="G611" s="11"/>
      <c r="H611" s="11" t="s">
        <v>11</v>
      </c>
      <c r="I611" s="11" t="s">
        <v>95</v>
      </c>
      <c r="J611" s="11" t="s">
        <v>38</v>
      </c>
      <c r="K611" s="11" t="s">
        <v>14</v>
      </c>
      <c r="L611" s="11">
        <v>2947.28</v>
      </c>
      <c r="M611" s="11" t="s">
        <v>5753</v>
      </c>
      <c r="N611" s="11"/>
      <c r="O611" s="11"/>
    </row>
    <row r="612" spans="1:15" ht="12.95" hidden="1" customHeight="1">
      <c r="A612" s="11">
        <v>438</v>
      </c>
      <c r="B612" s="17" t="s">
        <v>5755</v>
      </c>
      <c r="C612" s="17" t="s">
        <v>5754</v>
      </c>
      <c r="D612" s="17"/>
      <c r="E612" s="86"/>
      <c r="F612" s="17"/>
      <c r="G612" s="17"/>
      <c r="H612" s="17" t="s">
        <v>11</v>
      </c>
      <c r="I612" s="17" t="s">
        <v>292</v>
      </c>
      <c r="J612" s="17" t="s">
        <v>293</v>
      </c>
      <c r="K612" s="17" t="s">
        <v>14</v>
      </c>
      <c r="L612" s="17">
        <v>485.98</v>
      </c>
      <c r="M612" s="17" t="s">
        <v>5755</v>
      </c>
      <c r="N612" s="17"/>
      <c r="O612" s="17"/>
    </row>
    <row r="613" spans="1:15" ht="12.95" hidden="1" customHeight="1">
      <c r="A613" s="11">
        <v>439</v>
      </c>
      <c r="B613" s="17" t="s">
        <v>5757</v>
      </c>
      <c r="C613" s="17" t="s">
        <v>5756</v>
      </c>
      <c r="D613" s="17"/>
      <c r="E613" s="86"/>
      <c r="F613" s="17"/>
      <c r="G613" s="17"/>
      <c r="H613" s="17" t="s">
        <v>11</v>
      </c>
      <c r="I613" s="17" t="s">
        <v>292</v>
      </c>
      <c r="J613" s="17" t="s">
        <v>293</v>
      </c>
      <c r="K613" s="17" t="s">
        <v>14</v>
      </c>
      <c r="L613" s="17">
        <v>485.98</v>
      </c>
      <c r="M613" s="17" t="s">
        <v>5757</v>
      </c>
      <c r="N613" s="17"/>
      <c r="O613" s="17"/>
    </row>
    <row r="614" spans="1:15" ht="12.95" hidden="1" customHeight="1">
      <c r="A614" s="11">
        <v>440</v>
      </c>
      <c r="B614" s="17" t="s">
        <v>5759</v>
      </c>
      <c r="C614" s="17" t="s">
        <v>5758</v>
      </c>
      <c r="D614" s="17"/>
      <c r="E614" s="86"/>
      <c r="F614" s="17"/>
      <c r="G614" s="17"/>
      <c r="H614" s="17" t="s">
        <v>11</v>
      </c>
      <c r="I614" s="17" t="s">
        <v>292</v>
      </c>
      <c r="J614" s="17" t="s">
        <v>293</v>
      </c>
      <c r="K614" s="17" t="s">
        <v>14</v>
      </c>
      <c r="L614" s="17">
        <v>485.98</v>
      </c>
      <c r="M614" s="17" t="s">
        <v>5759</v>
      </c>
      <c r="N614" s="17"/>
      <c r="O614" s="17"/>
    </row>
    <row r="615" spans="1:15" ht="12.95" customHeight="1">
      <c r="A615" s="87">
        <v>441</v>
      </c>
      <c r="B615" s="19" t="s">
        <v>2178</v>
      </c>
      <c r="C615" s="19" t="s">
        <v>5760</v>
      </c>
      <c r="D615" s="19" t="s">
        <v>5283</v>
      </c>
      <c r="E615" s="86"/>
      <c r="F615" s="19"/>
      <c r="G615" s="19"/>
      <c r="H615" s="19" t="s">
        <v>11</v>
      </c>
      <c r="I615" s="19" t="s">
        <v>611</v>
      </c>
      <c r="J615" s="19" t="s">
        <v>610</v>
      </c>
      <c r="K615" s="19" t="s">
        <v>14</v>
      </c>
      <c r="L615" s="83">
        <v>118.68</v>
      </c>
      <c r="M615" s="19" t="s">
        <v>2178</v>
      </c>
      <c r="N615" s="19" t="s">
        <v>5283</v>
      </c>
      <c r="O615" s="49"/>
    </row>
    <row r="616" spans="1:15" ht="12.95" customHeight="1">
      <c r="A616" s="87">
        <v>442</v>
      </c>
      <c r="B616" s="19" t="s">
        <v>4454</v>
      </c>
      <c r="C616" s="19" t="s">
        <v>5761</v>
      </c>
      <c r="D616" s="19" t="s">
        <v>5446</v>
      </c>
      <c r="E616" s="86"/>
      <c r="F616" s="19"/>
      <c r="G616" s="19"/>
      <c r="H616" s="19" t="s">
        <v>11</v>
      </c>
      <c r="I616" s="19" t="s">
        <v>1405</v>
      </c>
      <c r="J616" s="19" t="s">
        <v>1404</v>
      </c>
      <c r="K616" s="19" t="s">
        <v>14</v>
      </c>
      <c r="L616" s="83">
        <v>739.89</v>
      </c>
      <c r="M616" s="19" t="s">
        <v>4454</v>
      </c>
      <c r="N616" s="19" t="s">
        <v>5446</v>
      </c>
      <c r="O616" s="49"/>
    </row>
    <row r="617" spans="1:15" ht="12.95" hidden="1" customHeight="1">
      <c r="A617" s="11">
        <v>443</v>
      </c>
      <c r="B617" s="19" t="s">
        <v>4870</v>
      </c>
      <c r="C617" s="19" t="s">
        <v>5762</v>
      </c>
      <c r="D617" s="19"/>
      <c r="E617" s="86"/>
      <c r="F617" s="19"/>
      <c r="G617" s="19"/>
      <c r="H617" s="19" t="s">
        <v>11</v>
      </c>
      <c r="I617" s="19" t="s">
        <v>410</v>
      </c>
      <c r="J617" s="19" t="s">
        <v>411</v>
      </c>
      <c r="K617" s="19" t="s">
        <v>14</v>
      </c>
      <c r="L617" s="19">
        <v>359.67</v>
      </c>
      <c r="M617" s="19" t="s">
        <v>4870</v>
      </c>
      <c r="N617" s="19"/>
      <c r="O617" s="49"/>
    </row>
    <row r="618" spans="1:15" ht="12.95" hidden="1" customHeight="1">
      <c r="A618" s="11">
        <v>444</v>
      </c>
      <c r="B618" s="19" t="s">
        <v>2742</v>
      </c>
      <c r="C618" s="19" t="s">
        <v>5763</v>
      </c>
      <c r="D618" s="19"/>
      <c r="E618" s="86"/>
      <c r="F618" s="19"/>
      <c r="G618" s="19"/>
      <c r="H618" s="19" t="s">
        <v>11</v>
      </c>
      <c r="I618" s="19" t="s">
        <v>410</v>
      </c>
      <c r="J618" s="19" t="s">
        <v>411</v>
      </c>
      <c r="K618" s="19" t="s">
        <v>14</v>
      </c>
      <c r="L618" s="19">
        <v>369.22</v>
      </c>
      <c r="M618" s="19" t="s">
        <v>2742</v>
      </c>
      <c r="N618" s="19"/>
      <c r="O618" s="49"/>
    </row>
    <row r="619" spans="1:15" ht="12.95" customHeight="1">
      <c r="A619" s="87">
        <v>445</v>
      </c>
      <c r="B619" s="17" t="s">
        <v>4305</v>
      </c>
      <c r="C619" s="17" t="s">
        <v>5764</v>
      </c>
      <c r="D619" s="17" t="s">
        <v>2377</v>
      </c>
      <c r="E619" s="86"/>
      <c r="F619" s="17"/>
      <c r="G619" s="17"/>
      <c r="H619" s="17" t="s">
        <v>11</v>
      </c>
      <c r="I619" s="17" t="s">
        <v>95</v>
      </c>
      <c r="J619" s="17" t="s">
        <v>38</v>
      </c>
      <c r="K619" s="17" t="s">
        <v>14</v>
      </c>
      <c r="L619" s="84">
        <v>2947.28</v>
      </c>
      <c r="M619" s="17" t="s">
        <v>4305</v>
      </c>
      <c r="N619" s="17" t="s">
        <v>2377</v>
      </c>
      <c r="O619" s="53"/>
    </row>
    <row r="620" spans="1:15" ht="12.95" customHeight="1">
      <c r="A620" s="87">
        <v>446</v>
      </c>
      <c r="B620" s="17" t="s">
        <v>3479</v>
      </c>
      <c r="C620" s="17" t="s">
        <v>5765</v>
      </c>
      <c r="D620" s="17" t="s">
        <v>2377</v>
      </c>
      <c r="E620" s="86"/>
      <c r="F620" s="17"/>
      <c r="G620" s="17"/>
      <c r="H620" s="17" t="s">
        <v>11</v>
      </c>
      <c r="I620" s="17" t="s">
        <v>100</v>
      </c>
      <c r="J620" s="17" t="s">
        <v>38</v>
      </c>
      <c r="K620" s="17" t="s">
        <v>14</v>
      </c>
      <c r="L620" s="84">
        <v>3158.75</v>
      </c>
      <c r="M620" s="17" t="s">
        <v>3479</v>
      </c>
      <c r="N620" s="17" t="s">
        <v>2377</v>
      </c>
      <c r="O620" s="53"/>
    </row>
    <row r="621" spans="1:15" ht="12.95" customHeight="1">
      <c r="A621" s="87">
        <v>447</v>
      </c>
      <c r="B621" s="19" t="s">
        <v>1081</v>
      </c>
      <c r="C621" s="19" t="s">
        <v>5766</v>
      </c>
      <c r="D621" s="19" t="s">
        <v>2377</v>
      </c>
      <c r="E621" s="86"/>
      <c r="F621" s="19"/>
      <c r="G621" s="19"/>
      <c r="H621" s="19" t="s">
        <v>11</v>
      </c>
      <c r="I621" s="19" t="s">
        <v>162</v>
      </c>
      <c r="J621" s="19" t="s">
        <v>38</v>
      </c>
      <c r="K621" s="19" t="s">
        <v>14</v>
      </c>
      <c r="L621" s="83">
        <v>2507</v>
      </c>
      <c r="M621" s="19" t="s">
        <v>1081</v>
      </c>
      <c r="N621" s="19" t="s">
        <v>2377</v>
      </c>
      <c r="O621" s="49"/>
    </row>
    <row r="622" spans="1:15" ht="12.95" customHeight="1">
      <c r="A622" s="87">
        <v>448</v>
      </c>
      <c r="B622" s="47" t="s">
        <v>3601</v>
      </c>
      <c r="C622" s="47" t="s">
        <v>5767</v>
      </c>
      <c r="D622" s="47" t="s">
        <v>2377</v>
      </c>
      <c r="E622" s="86"/>
      <c r="F622" s="47"/>
      <c r="G622" s="47"/>
      <c r="H622" s="47" t="s">
        <v>11</v>
      </c>
      <c r="I622" s="47" t="s">
        <v>95</v>
      </c>
      <c r="J622" s="47" t="s">
        <v>38</v>
      </c>
      <c r="K622" s="17" t="s">
        <v>14</v>
      </c>
      <c r="L622" s="97">
        <v>2947.28</v>
      </c>
      <c r="M622" s="47" t="s">
        <v>3601</v>
      </c>
      <c r="N622" s="47" t="s">
        <v>2377</v>
      </c>
      <c r="O622" s="17"/>
    </row>
    <row r="623" spans="1:15" ht="12.95" customHeight="1">
      <c r="A623" s="87">
        <v>449</v>
      </c>
      <c r="B623" s="17" t="s">
        <v>5769</v>
      </c>
      <c r="C623" s="17" t="s">
        <v>5768</v>
      </c>
      <c r="D623" s="17" t="s">
        <v>5770</v>
      </c>
      <c r="E623" s="86"/>
      <c r="F623" s="17"/>
      <c r="G623" s="17"/>
      <c r="H623" s="47" t="s">
        <v>11</v>
      </c>
      <c r="I623" s="17" t="s">
        <v>95</v>
      </c>
      <c r="J623" s="17" t="s">
        <v>38</v>
      </c>
      <c r="K623" s="21" t="s">
        <v>14</v>
      </c>
      <c r="L623" s="84">
        <v>2947.28</v>
      </c>
      <c r="M623" s="17" t="s">
        <v>5769</v>
      </c>
      <c r="N623" s="17" t="s">
        <v>5770</v>
      </c>
      <c r="O623" s="21"/>
    </row>
    <row r="624" spans="1:15" ht="12.95" customHeight="1">
      <c r="A624" s="87">
        <v>450</v>
      </c>
      <c r="B624" s="8" t="s">
        <v>5772</v>
      </c>
      <c r="C624" s="8" t="s">
        <v>5771</v>
      </c>
      <c r="D624" s="8" t="s">
        <v>2377</v>
      </c>
      <c r="E624" s="86"/>
      <c r="F624" s="8"/>
      <c r="G624" s="8"/>
      <c r="H624" s="45" t="s">
        <v>11</v>
      </c>
      <c r="I624" s="45" t="s">
        <v>100</v>
      </c>
      <c r="J624" s="8" t="s">
        <v>38</v>
      </c>
      <c r="K624" s="45" t="s">
        <v>14</v>
      </c>
      <c r="L624" s="95">
        <v>3158.75</v>
      </c>
      <c r="M624" s="8" t="s">
        <v>5772</v>
      </c>
      <c r="N624" s="8" t="s">
        <v>2377</v>
      </c>
      <c r="O624" s="46"/>
    </row>
    <row r="625" spans="1:15" ht="12.95" customHeight="1">
      <c r="A625" s="87">
        <v>451</v>
      </c>
      <c r="B625" s="17" t="s">
        <v>4153</v>
      </c>
      <c r="C625" s="17" t="s">
        <v>5773</v>
      </c>
      <c r="D625" s="17" t="s">
        <v>2377</v>
      </c>
      <c r="E625" s="86"/>
      <c r="F625" s="17"/>
      <c r="G625" s="17"/>
      <c r="H625" s="17" t="s">
        <v>11</v>
      </c>
      <c r="I625" s="17" t="s">
        <v>95</v>
      </c>
      <c r="J625" s="17" t="s">
        <v>38</v>
      </c>
      <c r="K625" s="17" t="s">
        <v>14</v>
      </c>
      <c r="L625" s="84">
        <v>2947.28</v>
      </c>
      <c r="M625" s="17" t="s">
        <v>4153</v>
      </c>
      <c r="N625" s="17" t="s">
        <v>2377</v>
      </c>
      <c r="O625" s="53"/>
    </row>
    <row r="626" spans="1:15" ht="12.95" customHeight="1">
      <c r="A626" s="87">
        <v>452</v>
      </c>
      <c r="B626" s="11" t="s">
        <v>1806</v>
      </c>
      <c r="C626" s="11" t="s">
        <v>5774</v>
      </c>
      <c r="D626" s="11" t="s">
        <v>5775</v>
      </c>
      <c r="E626" s="86"/>
      <c r="F626" s="11"/>
      <c r="G626" s="11"/>
      <c r="H626" s="11" t="s">
        <v>11</v>
      </c>
      <c r="I626" s="11" t="s">
        <v>169</v>
      </c>
      <c r="J626" s="11" t="s">
        <v>38</v>
      </c>
      <c r="K626" s="11" t="s">
        <v>14</v>
      </c>
      <c r="L626" s="87">
        <v>2622.76</v>
      </c>
      <c r="M626" s="11" t="s">
        <v>1806</v>
      </c>
      <c r="N626" s="11" t="s">
        <v>5775</v>
      </c>
      <c r="O626" s="52"/>
    </row>
    <row r="627" spans="1:15" ht="12.95" customHeight="1">
      <c r="A627" s="87">
        <v>453</v>
      </c>
      <c r="B627" s="11" t="s">
        <v>4315</v>
      </c>
      <c r="C627" s="11" t="s">
        <v>5776</v>
      </c>
      <c r="D627" s="11" t="s">
        <v>5011</v>
      </c>
      <c r="E627" s="86"/>
      <c r="F627" s="11"/>
      <c r="G627" s="11"/>
      <c r="H627" s="11" t="s">
        <v>11</v>
      </c>
      <c r="I627" s="11" t="s">
        <v>71</v>
      </c>
      <c r="J627" s="11" t="s">
        <v>38</v>
      </c>
      <c r="K627" s="11" t="s">
        <v>14</v>
      </c>
      <c r="L627" s="87">
        <v>1428.42</v>
      </c>
      <c r="M627" s="11" t="s">
        <v>4315</v>
      </c>
      <c r="N627" s="11" t="s">
        <v>5011</v>
      </c>
      <c r="O627" s="52"/>
    </row>
    <row r="628" spans="1:15" ht="12.95" customHeight="1">
      <c r="A628" s="87">
        <v>454</v>
      </c>
      <c r="B628" s="11" t="s">
        <v>5778</v>
      </c>
      <c r="C628" s="11" t="s">
        <v>5777</v>
      </c>
      <c r="D628" s="11" t="s">
        <v>5700</v>
      </c>
      <c r="E628" s="86"/>
      <c r="F628" s="11"/>
      <c r="G628" s="11"/>
      <c r="H628" s="11" t="s">
        <v>11</v>
      </c>
      <c r="I628" s="11" t="s">
        <v>162</v>
      </c>
      <c r="J628" s="11" t="s">
        <v>38</v>
      </c>
      <c r="K628" s="11" t="s">
        <v>14</v>
      </c>
      <c r="L628" s="87">
        <v>2481.7800000000002</v>
      </c>
      <c r="M628" s="11" t="s">
        <v>5778</v>
      </c>
      <c r="N628" s="11" t="s">
        <v>5700</v>
      </c>
      <c r="O628" s="11"/>
    </row>
    <row r="629" spans="1:15" ht="12.95" customHeight="1">
      <c r="A629" s="87">
        <v>455</v>
      </c>
      <c r="B629" s="11" t="s">
        <v>5780</v>
      </c>
      <c r="C629" s="11" t="s">
        <v>5779</v>
      </c>
      <c r="D629" s="11" t="s">
        <v>5781</v>
      </c>
      <c r="E629" s="86"/>
      <c r="F629" s="11"/>
      <c r="G629" s="11"/>
      <c r="H629" s="11" t="s">
        <v>11</v>
      </c>
      <c r="I629" s="11" t="s">
        <v>162</v>
      </c>
      <c r="J629" s="11" t="s">
        <v>38</v>
      </c>
      <c r="K629" s="11" t="s">
        <v>14</v>
      </c>
      <c r="L629" s="87">
        <v>2481.7800000000002</v>
      </c>
      <c r="M629" s="11" t="s">
        <v>5780</v>
      </c>
      <c r="N629" s="11" t="s">
        <v>5781</v>
      </c>
      <c r="O629" s="11"/>
    </row>
    <row r="630" spans="1:15" ht="12.95" customHeight="1">
      <c r="A630" s="87">
        <v>456</v>
      </c>
      <c r="B630" s="19" t="s">
        <v>5783</v>
      </c>
      <c r="C630" s="19" t="s">
        <v>5782</v>
      </c>
      <c r="D630" s="19" t="s">
        <v>2377</v>
      </c>
      <c r="E630" s="86"/>
      <c r="F630" s="19"/>
      <c r="G630" s="19"/>
      <c r="H630" s="19" t="s">
        <v>11</v>
      </c>
      <c r="I630" s="19" t="s">
        <v>95</v>
      </c>
      <c r="J630" s="19" t="s">
        <v>38</v>
      </c>
      <c r="K630" s="19" t="s">
        <v>14</v>
      </c>
      <c r="L630" s="83">
        <v>2947.28</v>
      </c>
      <c r="M630" s="19" t="s">
        <v>5783</v>
      </c>
      <c r="N630" s="19" t="s">
        <v>2377</v>
      </c>
      <c r="O630" s="19"/>
    </row>
    <row r="631" spans="1:15" ht="12.95" customHeight="1">
      <c r="A631" s="87">
        <v>457</v>
      </c>
      <c r="B631" s="19" t="s">
        <v>1536</v>
      </c>
      <c r="C631" s="19" t="s">
        <v>5784</v>
      </c>
      <c r="D631" s="19" t="s">
        <v>2377</v>
      </c>
      <c r="E631" s="86"/>
      <c r="F631" s="19"/>
      <c r="G631" s="19"/>
      <c r="H631" s="19" t="s">
        <v>11</v>
      </c>
      <c r="I631" s="19" t="s">
        <v>100</v>
      </c>
      <c r="J631" s="19" t="s">
        <v>38</v>
      </c>
      <c r="K631" s="19" t="s">
        <v>14</v>
      </c>
      <c r="L631" s="83">
        <v>2622.76</v>
      </c>
      <c r="M631" s="19" t="s">
        <v>1536</v>
      </c>
      <c r="N631" s="19" t="s">
        <v>2377</v>
      </c>
      <c r="O631" s="19"/>
    </row>
    <row r="632" spans="1:15" ht="12.95" customHeight="1">
      <c r="A632" s="87">
        <v>458</v>
      </c>
      <c r="B632" s="19" t="s">
        <v>3933</v>
      </c>
      <c r="C632" s="19" t="s">
        <v>5785</v>
      </c>
      <c r="D632" s="19" t="s">
        <v>5143</v>
      </c>
      <c r="E632" s="86"/>
      <c r="F632" s="19"/>
      <c r="G632" s="19" t="s">
        <v>45</v>
      </c>
      <c r="H632" s="19" t="s">
        <v>11</v>
      </c>
      <c r="I632" s="19" t="s">
        <v>68</v>
      </c>
      <c r="J632" s="19" t="s">
        <v>38</v>
      </c>
      <c r="K632" s="19" t="s">
        <v>14</v>
      </c>
      <c r="L632" s="83">
        <v>2944.62</v>
      </c>
      <c r="M632" s="19" t="s">
        <v>3933</v>
      </c>
      <c r="N632" s="19" t="s">
        <v>5143</v>
      </c>
      <c r="O632" s="19"/>
    </row>
    <row r="633" spans="1:15" ht="12.95" customHeight="1">
      <c r="A633" s="87">
        <v>459</v>
      </c>
      <c r="B633" s="19" t="s">
        <v>4768</v>
      </c>
      <c r="C633" s="19" t="s">
        <v>5786</v>
      </c>
      <c r="D633" s="19" t="s">
        <v>2377</v>
      </c>
      <c r="E633" s="86"/>
      <c r="F633" s="19"/>
      <c r="G633" s="19"/>
      <c r="H633" s="19" t="s">
        <v>11</v>
      </c>
      <c r="I633" s="19" t="s">
        <v>68</v>
      </c>
      <c r="J633" s="19" t="s">
        <v>38</v>
      </c>
      <c r="K633" s="19" t="s">
        <v>14</v>
      </c>
      <c r="L633" s="83">
        <v>2944.62</v>
      </c>
      <c r="M633" s="19" t="s">
        <v>4768</v>
      </c>
      <c r="N633" s="19" t="s">
        <v>2377</v>
      </c>
      <c r="O633" s="19"/>
    </row>
    <row r="634" spans="1:15" ht="12.95" customHeight="1">
      <c r="A634" s="87">
        <v>460</v>
      </c>
      <c r="B634" s="19" t="s">
        <v>5788</v>
      </c>
      <c r="C634" s="19" t="s">
        <v>5787</v>
      </c>
      <c r="D634" s="19" t="s">
        <v>2377</v>
      </c>
      <c r="E634" s="86"/>
      <c r="F634" s="19"/>
      <c r="G634" s="19"/>
      <c r="H634" s="19" t="s">
        <v>11</v>
      </c>
      <c r="I634" s="19" t="s">
        <v>100</v>
      </c>
      <c r="J634" s="19" t="s">
        <v>38</v>
      </c>
      <c r="K634" s="19" t="s">
        <v>14</v>
      </c>
      <c r="L634" s="83">
        <v>3696.11</v>
      </c>
      <c r="M634" s="19" t="s">
        <v>5788</v>
      </c>
      <c r="N634" s="19" t="s">
        <v>2377</v>
      </c>
      <c r="O634" s="19"/>
    </row>
    <row r="635" spans="1:15" ht="12.95" hidden="1" customHeight="1">
      <c r="A635" s="11">
        <v>461</v>
      </c>
      <c r="B635" s="19" t="s">
        <v>2814</v>
      </c>
      <c r="C635" s="19" t="s">
        <v>5789</v>
      </c>
      <c r="D635" s="19"/>
      <c r="E635" s="86"/>
      <c r="F635" s="19"/>
      <c r="G635" s="19"/>
      <c r="H635" s="19" t="s">
        <v>11</v>
      </c>
      <c r="I635" s="19" t="s">
        <v>374</v>
      </c>
      <c r="J635" s="19" t="s">
        <v>375</v>
      </c>
      <c r="K635" s="19" t="s">
        <v>14</v>
      </c>
      <c r="L635" s="19">
        <v>185.56</v>
      </c>
      <c r="M635" s="19" t="s">
        <v>2814</v>
      </c>
      <c r="N635" s="19"/>
      <c r="O635" s="49"/>
    </row>
    <row r="636" spans="1:15" ht="12.95" hidden="1" customHeight="1">
      <c r="A636" s="11">
        <v>462</v>
      </c>
      <c r="B636" s="19" t="s">
        <v>4893</v>
      </c>
      <c r="C636" s="19" t="s">
        <v>5790</v>
      </c>
      <c r="D636" s="19"/>
      <c r="E636" s="86"/>
      <c r="F636" s="19"/>
      <c r="G636" s="19"/>
      <c r="H636" s="19" t="s">
        <v>11</v>
      </c>
      <c r="I636" s="19" t="s">
        <v>292</v>
      </c>
      <c r="J636" s="19" t="s">
        <v>293</v>
      </c>
      <c r="K636" s="19" t="s">
        <v>14</v>
      </c>
      <c r="L636" s="19">
        <v>485.98</v>
      </c>
      <c r="M636" s="19" t="s">
        <v>4893</v>
      </c>
      <c r="N636" s="19"/>
      <c r="O636" s="49"/>
    </row>
    <row r="637" spans="1:15" ht="12.95" hidden="1" customHeight="1">
      <c r="A637" s="11">
        <v>463</v>
      </c>
      <c r="B637" s="19" t="s">
        <v>4485</v>
      </c>
      <c r="C637" s="19" t="s">
        <v>5791</v>
      </c>
      <c r="D637" s="19"/>
      <c r="E637" s="86"/>
      <c r="F637" s="19"/>
      <c r="G637" s="19" t="s">
        <v>45</v>
      </c>
      <c r="H637" s="19" t="s">
        <v>11</v>
      </c>
      <c r="I637" s="19" t="s">
        <v>4489</v>
      </c>
      <c r="J637" s="19" t="s">
        <v>293</v>
      </c>
      <c r="K637" s="19" t="s">
        <v>14</v>
      </c>
      <c r="L637" s="19">
        <v>708.89</v>
      </c>
      <c r="M637" s="19" t="s">
        <v>4485</v>
      </c>
      <c r="N637" s="19"/>
      <c r="O637" s="49"/>
    </row>
    <row r="638" spans="1:15" ht="12.95" hidden="1" customHeight="1">
      <c r="A638" s="11">
        <v>464</v>
      </c>
      <c r="B638" s="19" t="s">
        <v>4659</v>
      </c>
      <c r="C638" s="19" t="s">
        <v>5792</v>
      </c>
      <c r="D638" s="19"/>
      <c r="E638" s="86"/>
      <c r="F638" s="19"/>
      <c r="G638" s="19"/>
      <c r="H638" s="19" t="s">
        <v>11</v>
      </c>
      <c r="I638" s="19" t="s">
        <v>292</v>
      </c>
      <c r="J638" s="19" t="s">
        <v>293</v>
      </c>
      <c r="K638" s="19" t="s">
        <v>14</v>
      </c>
      <c r="L638" s="19">
        <v>485.98</v>
      </c>
      <c r="M638" s="19" t="s">
        <v>4659</v>
      </c>
      <c r="N638" s="19"/>
      <c r="O638" s="49"/>
    </row>
    <row r="639" spans="1:15" ht="12.95" hidden="1" customHeight="1">
      <c r="A639" s="11">
        <v>465</v>
      </c>
      <c r="B639" s="19" t="s">
        <v>2495</v>
      </c>
      <c r="C639" s="19" t="s">
        <v>5793</v>
      </c>
      <c r="D639" s="19"/>
      <c r="E639" s="86"/>
      <c r="F639" s="19"/>
      <c r="G639" s="19"/>
      <c r="H639" s="19" t="s">
        <v>11</v>
      </c>
      <c r="I639" s="19" t="s">
        <v>2501</v>
      </c>
      <c r="J639" s="19" t="s">
        <v>2500</v>
      </c>
      <c r="K639" s="19" t="s">
        <v>14</v>
      </c>
      <c r="L639" s="19">
        <v>648.38</v>
      </c>
      <c r="M639" s="19" t="s">
        <v>2495</v>
      </c>
      <c r="N639" s="19"/>
      <c r="O639" s="49"/>
    </row>
    <row r="640" spans="1:15" ht="12.95" hidden="1" customHeight="1">
      <c r="A640" s="11">
        <v>466</v>
      </c>
      <c r="B640" s="19" t="s">
        <v>4000</v>
      </c>
      <c r="C640" s="19" t="s">
        <v>5794</v>
      </c>
      <c r="D640" s="19"/>
      <c r="E640" s="86"/>
      <c r="F640" s="19"/>
      <c r="G640" s="19"/>
      <c r="H640" s="19" t="s">
        <v>11</v>
      </c>
      <c r="I640" s="19" t="s">
        <v>3660</v>
      </c>
      <c r="J640" s="19" t="s">
        <v>1682</v>
      </c>
      <c r="K640" s="19" t="s">
        <v>14</v>
      </c>
      <c r="L640" s="19">
        <v>186.25</v>
      </c>
      <c r="M640" s="19" t="s">
        <v>4000</v>
      </c>
      <c r="N640" s="19"/>
      <c r="O640" s="49"/>
    </row>
    <row r="641" spans="1:15" ht="12.95" hidden="1" customHeight="1">
      <c r="A641" s="11">
        <v>467</v>
      </c>
      <c r="B641" s="19" t="s">
        <v>3654</v>
      </c>
      <c r="C641" s="19" t="s">
        <v>5795</v>
      </c>
      <c r="D641" s="19"/>
      <c r="E641" s="86"/>
      <c r="F641" s="19"/>
      <c r="G641" s="19"/>
      <c r="H641" s="19" t="s">
        <v>11</v>
      </c>
      <c r="I641" s="19" t="s">
        <v>3660</v>
      </c>
      <c r="J641" s="19" t="s">
        <v>1682</v>
      </c>
      <c r="K641" s="19" t="s">
        <v>14</v>
      </c>
      <c r="L641" s="19">
        <v>186.25</v>
      </c>
      <c r="M641" s="19" t="s">
        <v>3654</v>
      </c>
      <c r="N641" s="19"/>
      <c r="O641" s="49"/>
    </row>
    <row r="642" spans="1:15" ht="12.95" customHeight="1">
      <c r="A642" s="87">
        <v>468</v>
      </c>
      <c r="B642" s="19" t="s">
        <v>4506</v>
      </c>
      <c r="C642" s="19" t="s">
        <v>5796</v>
      </c>
      <c r="D642" s="16" t="s">
        <v>5094</v>
      </c>
      <c r="E642" s="86"/>
      <c r="F642" s="19"/>
      <c r="G642" s="19"/>
      <c r="H642" s="19" t="s">
        <v>11</v>
      </c>
      <c r="I642" s="19" t="s">
        <v>46</v>
      </c>
      <c r="J642" s="19" t="s">
        <v>47</v>
      </c>
      <c r="K642" s="19" t="s">
        <v>14</v>
      </c>
      <c r="L642" s="83">
        <v>89.92</v>
      </c>
      <c r="M642" s="19" t="s">
        <v>4506</v>
      </c>
      <c r="N642" s="16" t="s">
        <v>5094</v>
      </c>
      <c r="O642" s="49"/>
    </row>
    <row r="643" spans="1:15" ht="12.95" customHeight="1">
      <c r="A643" s="87">
        <v>469</v>
      </c>
      <c r="B643" s="19" t="s">
        <v>1108</v>
      </c>
      <c r="C643" s="19" t="s">
        <v>5797</v>
      </c>
      <c r="D643" s="16" t="s">
        <v>5094</v>
      </c>
      <c r="E643" s="86"/>
      <c r="F643" s="19"/>
      <c r="G643" s="19"/>
      <c r="H643" s="19" t="s">
        <v>11</v>
      </c>
      <c r="I643" s="19" t="s">
        <v>46</v>
      </c>
      <c r="J643" s="19" t="s">
        <v>47</v>
      </c>
      <c r="K643" s="19" t="s">
        <v>14</v>
      </c>
      <c r="L643" s="83">
        <v>92.3</v>
      </c>
      <c r="M643" s="19" t="s">
        <v>1108</v>
      </c>
      <c r="N643" s="16" t="s">
        <v>5094</v>
      </c>
      <c r="O643" s="49"/>
    </row>
    <row r="644" spans="1:15" ht="12.95" customHeight="1">
      <c r="A644" s="87">
        <v>470</v>
      </c>
      <c r="B644" s="19" t="s">
        <v>1544</v>
      </c>
      <c r="C644" s="19" t="s">
        <v>5798</v>
      </c>
      <c r="D644" s="19" t="s">
        <v>5179</v>
      </c>
      <c r="E644" s="86"/>
      <c r="F644" s="19"/>
      <c r="G644" s="19"/>
      <c r="H644" s="19" t="s">
        <v>11</v>
      </c>
      <c r="I644" s="19" t="s">
        <v>41</v>
      </c>
      <c r="J644" s="19" t="s">
        <v>42</v>
      </c>
      <c r="K644" s="19" t="s">
        <v>14</v>
      </c>
      <c r="L644" s="83">
        <v>82.24</v>
      </c>
      <c r="M644" s="19" t="s">
        <v>1544</v>
      </c>
      <c r="N644" s="19" t="s">
        <v>5179</v>
      </c>
      <c r="O644" s="49"/>
    </row>
    <row r="645" spans="1:15" ht="12.95" customHeight="1">
      <c r="A645" s="87">
        <v>471</v>
      </c>
      <c r="B645" s="19" t="s">
        <v>3734</v>
      </c>
      <c r="C645" s="19" t="s">
        <v>5799</v>
      </c>
      <c r="D645" s="19" t="s">
        <v>5020</v>
      </c>
      <c r="E645" s="86"/>
      <c r="F645" s="19"/>
      <c r="G645" s="19"/>
      <c r="H645" s="19" t="s">
        <v>11</v>
      </c>
      <c r="I645" s="19" t="s">
        <v>143</v>
      </c>
      <c r="J645" s="19" t="s">
        <v>144</v>
      </c>
      <c r="K645" s="19" t="s">
        <v>14</v>
      </c>
      <c r="L645" s="83">
        <v>26.97</v>
      </c>
      <c r="M645" s="19" t="s">
        <v>3734</v>
      </c>
      <c r="N645" s="19" t="s">
        <v>5020</v>
      </c>
      <c r="O645" s="49" t="s">
        <v>5021</v>
      </c>
    </row>
    <row r="646" spans="1:15" ht="12.95" customHeight="1">
      <c r="A646" s="87">
        <v>472</v>
      </c>
      <c r="B646" s="19" t="s">
        <v>4831</v>
      </c>
      <c r="C646" s="19" t="s">
        <v>5800</v>
      </c>
      <c r="D646" s="11" t="s">
        <v>5133</v>
      </c>
      <c r="E646" s="86"/>
      <c r="F646" s="19"/>
      <c r="G646" s="19" t="s">
        <v>45</v>
      </c>
      <c r="H646" s="19" t="s">
        <v>11</v>
      </c>
      <c r="I646" s="19" t="s">
        <v>80</v>
      </c>
      <c r="J646" s="19" t="s">
        <v>81</v>
      </c>
      <c r="K646" s="19" t="s">
        <v>14</v>
      </c>
      <c r="L646" s="83">
        <v>186.25</v>
      </c>
      <c r="M646" s="19" t="s">
        <v>4831</v>
      </c>
      <c r="N646" s="11" t="s">
        <v>5133</v>
      </c>
      <c r="O646" s="49"/>
    </row>
    <row r="647" spans="1:15" ht="12.95" customHeight="1">
      <c r="A647" s="87">
        <v>473</v>
      </c>
      <c r="B647" s="19" t="s">
        <v>5802</v>
      </c>
      <c r="C647" s="19" t="s">
        <v>5801</v>
      </c>
      <c r="D647" s="19" t="s">
        <v>2377</v>
      </c>
      <c r="E647" s="86"/>
      <c r="F647" s="19"/>
      <c r="G647" s="19"/>
      <c r="H647" s="19" t="s">
        <v>11</v>
      </c>
      <c r="I647" s="19" t="s">
        <v>169</v>
      </c>
      <c r="J647" s="19" t="s">
        <v>38</v>
      </c>
      <c r="K647" s="19" t="s">
        <v>14</v>
      </c>
      <c r="L647" s="83">
        <v>2622.76</v>
      </c>
      <c r="M647" s="19" t="s">
        <v>5802</v>
      </c>
      <c r="N647" s="19" t="s">
        <v>2377</v>
      </c>
      <c r="O647" s="19"/>
    </row>
    <row r="648" spans="1:15" ht="12.95" customHeight="1">
      <c r="A648" s="87">
        <v>474</v>
      </c>
      <c r="B648" s="19" t="s">
        <v>5804</v>
      </c>
      <c r="C648" s="19" t="s">
        <v>5803</v>
      </c>
      <c r="D648" s="19" t="s">
        <v>5011</v>
      </c>
      <c r="E648" s="86"/>
      <c r="F648" s="19"/>
      <c r="G648" s="19"/>
      <c r="H648" s="19" t="s">
        <v>11</v>
      </c>
      <c r="I648" s="19" t="s">
        <v>169</v>
      </c>
      <c r="J648" s="19" t="s">
        <v>38</v>
      </c>
      <c r="K648" s="19" t="s">
        <v>14</v>
      </c>
      <c r="L648" s="83">
        <v>2622.76</v>
      </c>
      <c r="M648" s="19" t="s">
        <v>5804</v>
      </c>
      <c r="N648" s="19" t="s">
        <v>5011</v>
      </c>
      <c r="O648" s="19"/>
    </row>
    <row r="649" spans="1:15" ht="12.95" customHeight="1">
      <c r="A649" s="87">
        <v>475</v>
      </c>
      <c r="B649" s="19" t="s">
        <v>2346</v>
      </c>
      <c r="C649" s="19" t="s">
        <v>5805</v>
      </c>
      <c r="D649" s="19" t="s">
        <v>5000</v>
      </c>
      <c r="E649" s="86"/>
      <c r="F649" s="19"/>
      <c r="G649" s="19"/>
      <c r="H649" s="19" t="s">
        <v>11</v>
      </c>
      <c r="I649" s="19" t="s">
        <v>37</v>
      </c>
      <c r="J649" s="19" t="s">
        <v>38</v>
      </c>
      <c r="K649" s="19" t="s">
        <v>14</v>
      </c>
      <c r="L649" s="83">
        <v>2666.65</v>
      </c>
      <c r="M649" s="19" t="s">
        <v>2346</v>
      </c>
      <c r="N649" s="19" t="s">
        <v>5000</v>
      </c>
      <c r="O649" s="19"/>
    </row>
    <row r="650" spans="1:15" ht="12.95" customHeight="1">
      <c r="A650" s="87">
        <v>476</v>
      </c>
      <c r="B650" s="19" t="s">
        <v>1491</v>
      </c>
      <c r="C650" s="19" t="s">
        <v>5806</v>
      </c>
      <c r="D650" s="19" t="s">
        <v>5000</v>
      </c>
      <c r="E650" s="86"/>
      <c r="F650" s="19"/>
      <c r="G650" s="19"/>
      <c r="H650" s="19" t="s">
        <v>11</v>
      </c>
      <c r="I650" s="19" t="s">
        <v>169</v>
      </c>
      <c r="J650" s="19" t="s">
        <v>38</v>
      </c>
      <c r="K650" s="19" t="s">
        <v>14</v>
      </c>
      <c r="L650" s="83">
        <v>2622.76</v>
      </c>
      <c r="M650" s="19" t="s">
        <v>1491</v>
      </c>
      <c r="N650" s="19" t="s">
        <v>5000</v>
      </c>
      <c r="O650" s="19"/>
    </row>
    <row r="651" spans="1:15" ht="12.95" customHeight="1">
      <c r="A651" s="87">
        <v>477</v>
      </c>
      <c r="B651" s="19" t="s">
        <v>1250</v>
      </c>
      <c r="C651" s="19" t="s">
        <v>5807</v>
      </c>
      <c r="D651" s="19" t="s">
        <v>2377</v>
      </c>
      <c r="E651" s="86"/>
      <c r="F651" s="19"/>
      <c r="G651" s="19"/>
      <c r="H651" s="19" t="s">
        <v>11</v>
      </c>
      <c r="I651" s="19" t="s">
        <v>95</v>
      </c>
      <c r="J651" s="19" t="s">
        <v>38</v>
      </c>
      <c r="K651" s="19" t="s">
        <v>14</v>
      </c>
      <c r="L651" s="83">
        <v>3448.7</v>
      </c>
      <c r="M651" s="19" t="s">
        <v>1250</v>
      </c>
      <c r="N651" s="19" t="s">
        <v>2377</v>
      </c>
      <c r="O651" s="19"/>
    </row>
    <row r="652" spans="1:15" ht="12.95" customHeight="1">
      <c r="A652" s="87">
        <v>478</v>
      </c>
      <c r="B652" s="19" t="s">
        <v>1938</v>
      </c>
      <c r="C652" s="19" t="s">
        <v>5808</v>
      </c>
      <c r="D652" s="19" t="s">
        <v>5000</v>
      </c>
      <c r="E652" s="86"/>
      <c r="F652" s="19"/>
      <c r="G652" s="19"/>
      <c r="H652" s="19" t="s">
        <v>11</v>
      </c>
      <c r="I652" s="19" t="s">
        <v>100</v>
      </c>
      <c r="J652" s="19" t="s">
        <v>38</v>
      </c>
      <c r="K652" s="19" t="s">
        <v>14</v>
      </c>
      <c r="L652" s="83">
        <v>3696.11</v>
      </c>
      <c r="M652" s="19" t="s">
        <v>1938</v>
      </c>
      <c r="N652" s="19" t="s">
        <v>5000</v>
      </c>
      <c r="O652" s="19"/>
    </row>
    <row r="653" spans="1:15" ht="12.95" customHeight="1">
      <c r="A653" s="87">
        <v>479</v>
      </c>
      <c r="B653" s="19" t="s">
        <v>3728</v>
      </c>
      <c r="C653" s="19" t="s">
        <v>5809</v>
      </c>
      <c r="D653" s="19" t="s">
        <v>2377</v>
      </c>
      <c r="E653" s="86"/>
      <c r="F653" s="19"/>
      <c r="G653" s="19"/>
      <c r="H653" s="19" t="s">
        <v>11</v>
      </c>
      <c r="I653" s="19" t="s">
        <v>100</v>
      </c>
      <c r="J653" s="19" t="s">
        <v>38</v>
      </c>
      <c r="K653" s="19" t="s">
        <v>14</v>
      </c>
      <c r="L653" s="83">
        <v>3158.75</v>
      </c>
      <c r="M653" s="19" t="s">
        <v>3728</v>
      </c>
      <c r="N653" s="19" t="s">
        <v>2377</v>
      </c>
      <c r="O653" s="19"/>
    </row>
    <row r="654" spans="1:15" ht="12.95" customHeight="1">
      <c r="A654" s="87">
        <v>480</v>
      </c>
      <c r="B654" s="19" t="s">
        <v>5811</v>
      </c>
      <c r="C654" s="19" t="s">
        <v>5810</v>
      </c>
      <c r="D654" s="19" t="s">
        <v>2377</v>
      </c>
      <c r="E654" s="86"/>
      <c r="F654" s="19"/>
      <c r="G654" s="19"/>
      <c r="H654" s="19" t="s">
        <v>11</v>
      </c>
      <c r="I654" s="19" t="s">
        <v>100</v>
      </c>
      <c r="J654" s="19" t="s">
        <v>38</v>
      </c>
      <c r="K654" s="19" t="s">
        <v>14</v>
      </c>
      <c r="L654" s="83">
        <v>3158.75</v>
      </c>
      <c r="M654" s="19" t="s">
        <v>5811</v>
      </c>
      <c r="N654" s="19" t="s">
        <v>2377</v>
      </c>
      <c r="O654" s="19"/>
    </row>
    <row r="655" spans="1:15" ht="12.95" customHeight="1">
      <c r="A655" s="87">
        <v>481</v>
      </c>
      <c r="B655" s="19" t="s">
        <v>5813</v>
      </c>
      <c r="C655" s="19" t="s">
        <v>5812</v>
      </c>
      <c r="D655" s="19" t="s">
        <v>5011</v>
      </c>
      <c r="E655" s="86"/>
      <c r="F655" s="19"/>
      <c r="G655" s="19"/>
      <c r="H655" s="19" t="s">
        <v>11</v>
      </c>
      <c r="I655" s="19" t="s">
        <v>95</v>
      </c>
      <c r="J655" s="19" t="s">
        <v>38</v>
      </c>
      <c r="K655" s="19" t="s">
        <v>14</v>
      </c>
      <c r="L655" s="83">
        <v>2947.28</v>
      </c>
      <c r="M655" s="19" t="s">
        <v>5813</v>
      </c>
      <c r="N655" s="19" t="s">
        <v>5011</v>
      </c>
      <c r="O655" s="19"/>
    </row>
    <row r="656" spans="1:15" ht="12.95" hidden="1" customHeight="1">
      <c r="A656" s="11">
        <v>482</v>
      </c>
      <c r="B656" s="19" t="s">
        <v>1674</v>
      </c>
      <c r="C656" s="19" t="s">
        <v>5814</v>
      </c>
      <c r="D656" s="19"/>
      <c r="E656" s="86"/>
      <c r="F656" s="19"/>
      <c r="G656" s="19"/>
      <c r="H656" s="19" t="s">
        <v>11</v>
      </c>
      <c r="I656" s="19" t="s">
        <v>100</v>
      </c>
      <c r="J656" s="19" t="s">
        <v>38</v>
      </c>
      <c r="K656" s="19" t="s">
        <v>14</v>
      </c>
      <c r="L656" s="19">
        <v>3696.11</v>
      </c>
      <c r="M656" s="19" t="s">
        <v>1674</v>
      </c>
      <c r="N656" s="19"/>
      <c r="O656" s="19"/>
    </row>
    <row r="657" spans="1:15" ht="12.95" hidden="1" customHeight="1">
      <c r="A657" s="11">
        <v>483</v>
      </c>
      <c r="B657" s="19" t="s">
        <v>5816</v>
      </c>
      <c r="C657" s="19" t="s">
        <v>5815</v>
      </c>
      <c r="D657" s="19"/>
      <c r="E657" s="86"/>
      <c r="F657" s="19"/>
      <c r="G657" s="19"/>
      <c r="H657" s="19" t="s">
        <v>11</v>
      </c>
      <c r="I657" s="19" t="s">
        <v>1344</v>
      </c>
      <c r="J657" s="19" t="s">
        <v>1343</v>
      </c>
      <c r="K657" s="19" t="s">
        <v>14</v>
      </c>
      <c r="L657" s="19">
        <v>261.62</v>
      </c>
      <c r="M657" s="19" t="s">
        <v>5816</v>
      </c>
      <c r="N657" s="19"/>
      <c r="O657" s="49"/>
    </row>
    <row r="658" spans="1:15" ht="12.95" hidden="1" customHeight="1">
      <c r="A658" s="11">
        <v>484</v>
      </c>
      <c r="B658" s="19" t="s">
        <v>5818</v>
      </c>
      <c r="C658" s="19" t="s">
        <v>5817</v>
      </c>
      <c r="D658" s="19"/>
      <c r="E658" s="86"/>
      <c r="F658" s="19"/>
      <c r="G658" s="19"/>
      <c r="H658" s="19" t="s">
        <v>11</v>
      </c>
      <c r="I658" s="19" t="s">
        <v>59</v>
      </c>
      <c r="J658" s="19" t="s">
        <v>60</v>
      </c>
      <c r="K658" s="19" t="s">
        <v>14</v>
      </c>
      <c r="L658" s="19">
        <v>89.92</v>
      </c>
      <c r="M658" s="19" t="s">
        <v>5818</v>
      </c>
      <c r="N658" s="19"/>
      <c r="O658" s="49"/>
    </row>
    <row r="659" spans="1:15" ht="12.95" customHeight="1">
      <c r="A659" s="87">
        <v>485</v>
      </c>
      <c r="B659" s="19" t="s">
        <v>5820</v>
      </c>
      <c r="C659" s="19" t="s">
        <v>5819</v>
      </c>
      <c r="D659" s="16" t="s">
        <v>5094</v>
      </c>
      <c r="E659" s="86"/>
      <c r="F659" s="19"/>
      <c r="G659" s="19"/>
      <c r="H659" s="19" t="s">
        <v>11</v>
      </c>
      <c r="I659" s="19" t="s">
        <v>46</v>
      </c>
      <c r="J659" s="19" t="s">
        <v>47</v>
      </c>
      <c r="K659" s="19" t="s">
        <v>14</v>
      </c>
      <c r="L659" s="83">
        <v>89.92</v>
      </c>
      <c r="M659" s="19" t="s">
        <v>5820</v>
      </c>
      <c r="N659" s="16" t="s">
        <v>5094</v>
      </c>
      <c r="O659" s="49"/>
    </row>
    <row r="660" spans="1:15" ht="12.95" customHeight="1">
      <c r="A660" s="87">
        <v>486</v>
      </c>
      <c r="B660" s="19" t="s">
        <v>5822</v>
      </c>
      <c r="C660" s="19" t="s">
        <v>5821</v>
      </c>
      <c r="D660" s="11" t="s">
        <v>5133</v>
      </c>
      <c r="E660" s="86"/>
      <c r="F660" s="19"/>
      <c r="G660" s="19"/>
      <c r="H660" s="19" t="s">
        <v>11</v>
      </c>
      <c r="I660" s="19" t="s">
        <v>80</v>
      </c>
      <c r="J660" s="19" t="s">
        <v>81</v>
      </c>
      <c r="K660" s="19" t="s">
        <v>14</v>
      </c>
      <c r="L660" s="83">
        <v>186.25</v>
      </c>
      <c r="M660" s="19" t="s">
        <v>5822</v>
      </c>
      <c r="N660" s="11" t="s">
        <v>5133</v>
      </c>
      <c r="O660" s="49"/>
    </row>
    <row r="661" spans="1:15" ht="12.95" customHeight="1">
      <c r="A661" s="87">
        <v>487</v>
      </c>
      <c r="B661" s="11" t="s">
        <v>5824</v>
      </c>
      <c r="C661" s="11" t="s">
        <v>5823</v>
      </c>
      <c r="D661" s="11" t="s">
        <v>5623</v>
      </c>
      <c r="E661" s="86"/>
      <c r="F661" s="11"/>
      <c r="G661" s="11"/>
      <c r="H661" s="11" t="s">
        <v>11</v>
      </c>
      <c r="I661" s="11" t="s">
        <v>410</v>
      </c>
      <c r="J661" s="11" t="s">
        <v>411</v>
      </c>
      <c r="K661" s="11" t="s">
        <v>14</v>
      </c>
      <c r="L661" s="87">
        <v>359.67</v>
      </c>
      <c r="M661" s="11" t="s">
        <v>5824</v>
      </c>
      <c r="N661" s="11" t="s">
        <v>5623</v>
      </c>
      <c r="O661" s="11"/>
    </row>
    <row r="662" spans="1:15" ht="12.95" customHeight="1">
      <c r="A662" s="87">
        <v>488</v>
      </c>
      <c r="B662" s="11" t="s">
        <v>1766</v>
      </c>
      <c r="C662" s="11" t="s">
        <v>5825</v>
      </c>
      <c r="D662" s="11" t="s">
        <v>5133</v>
      </c>
      <c r="E662" s="86"/>
      <c r="F662" s="11"/>
      <c r="G662" s="11"/>
      <c r="H662" s="11" t="s">
        <v>11</v>
      </c>
      <c r="I662" s="11" t="s">
        <v>139</v>
      </c>
      <c r="J662" s="11" t="s">
        <v>140</v>
      </c>
      <c r="K662" s="11" t="s">
        <v>14</v>
      </c>
      <c r="L662" s="87">
        <v>151.03</v>
      </c>
      <c r="M662" s="11" t="s">
        <v>1766</v>
      </c>
      <c r="N662" s="11" t="s">
        <v>5133</v>
      </c>
      <c r="O662" s="11"/>
    </row>
    <row r="663" spans="1:15" ht="12.95" customHeight="1">
      <c r="A663" s="87">
        <v>489</v>
      </c>
      <c r="B663" s="11" t="s">
        <v>5827</v>
      </c>
      <c r="C663" s="11" t="s">
        <v>5826</v>
      </c>
      <c r="D663" s="11" t="s">
        <v>5828</v>
      </c>
      <c r="E663" s="86"/>
      <c r="F663" s="11"/>
      <c r="G663" s="11"/>
      <c r="H663" s="11" t="s">
        <v>11</v>
      </c>
      <c r="I663" s="11" t="s">
        <v>320</v>
      </c>
      <c r="J663" s="11" t="s">
        <v>321</v>
      </c>
      <c r="K663" s="11" t="s">
        <v>14</v>
      </c>
      <c r="L663" s="87">
        <v>333.98</v>
      </c>
      <c r="M663" s="11" t="s">
        <v>5827</v>
      </c>
      <c r="N663" s="11" t="s">
        <v>5828</v>
      </c>
      <c r="O663" s="11"/>
    </row>
    <row r="664" spans="1:15" ht="12.95" hidden="1" customHeight="1">
      <c r="A664" s="11">
        <v>490</v>
      </c>
      <c r="B664" s="11" t="s">
        <v>5830</v>
      </c>
      <c r="C664" s="11" t="s">
        <v>5829</v>
      </c>
      <c r="D664" s="11"/>
      <c r="E664" s="86"/>
      <c r="F664" s="11"/>
      <c r="G664" s="11"/>
      <c r="H664" s="11" t="s">
        <v>11</v>
      </c>
      <c r="I664" s="11" t="s">
        <v>268</v>
      </c>
      <c r="J664" s="11" t="s">
        <v>269</v>
      </c>
      <c r="K664" s="11" t="s">
        <v>14</v>
      </c>
      <c r="L664" s="11">
        <v>333.98</v>
      </c>
      <c r="M664" s="11" t="s">
        <v>5830</v>
      </c>
      <c r="N664" s="11"/>
      <c r="O664" s="11"/>
    </row>
    <row r="665" spans="1:15" ht="12.95" hidden="1" customHeight="1">
      <c r="A665" s="11">
        <v>491</v>
      </c>
      <c r="B665" s="11" t="s">
        <v>5832</v>
      </c>
      <c r="C665" s="11" t="s">
        <v>5831</v>
      </c>
      <c r="D665" s="11"/>
      <c r="E665" s="86"/>
      <c r="F665" s="11"/>
      <c r="G665" s="11"/>
      <c r="H665" s="11" t="s">
        <v>11</v>
      </c>
      <c r="I665" s="11" t="s">
        <v>330</v>
      </c>
      <c r="J665" s="11" t="s">
        <v>331</v>
      </c>
      <c r="K665" s="11" t="s">
        <v>14</v>
      </c>
      <c r="L665" s="11">
        <v>359.67</v>
      </c>
      <c r="M665" s="11" t="s">
        <v>5832</v>
      </c>
      <c r="N665" s="11"/>
      <c r="O665" s="11"/>
    </row>
    <row r="666" spans="1:15" ht="12.95" hidden="1" customHeight="1">
      <c r="A666" s="11">
        <v>492</v>
      </c>
      <c r="B666" s="19" t="s">
        <v>5834</v>
      </c>
      <c r="C666" s="19" t="s">
        <v>5833</v>
      </c>
      <c r="D666" s="19"/>
      <c r="E666" s="86"/>
      <c r="F666" s="19"/>
      <c r="G666" s="19"/>
      <c r="H666" s="19" t="s">
        <v>11</v>
      </c>
      <c r="I666" s="19" t="s">
        <v>150</v>
      </c>
      <c r="J666" s="19" t="s">
        <v>38</v>
      </c>
      <c r="K666" s="19" t="s">
        <v>14</v>
      </c>
      <c r="L666" s="19">
        <v>2026.32</v>
      </c>
      <c r="M666" s="19" t="s">
        <v>5834</v>
      </c>
      <c r="N666" s="19"/>
      <c r="O666" s="19"/>
    </row>
    <row r="667" spans="1:15" ht="12.95" customHeight="1">
      <c r="A667" s="87">
        <v>493</v>
      </c>
      <c r="B667" s="19" t="s">
        <v>5836</v>
      </c>
      <c r="C667" s="19" t="s">
        <v>5835</v>
      </c>
      <c r="D667" s="19" t="s">
        <v>2377</v>
      </c>
      <c r="E667" s="86"/>
      <c r="F667" s="19"/>
      <c r="G667" s="19"/>
      <c r="H667" s="19" t="s">
        <v>11</v>
      </c>
      <c r="I667" s="19" t="s">
        <v>100</v>
      </c>
      <c r="J667" s="19" t="s">
        <v>38</v>
      </c>
      <c r="K667" s="19" t="s">
        <v>14</v>
      </c>
      <c r="L667" s="83">
        <v>3158.75</v>
      </c>
      <c r="M667" s="19" t="s">
        <v>5836</v>
      </c>
      <c r="N667" s="19" t="s">
        <v>2377</v>
      </c>
      <c r="O667" s="19"/>
    </row>
    <row r="668" spans="1:15" ht="12.95" customHeight="1">
      <c r="A668" s="87">
        <v>494</v>
      </c>
      <c r="B668" s="19" t="s">
        <v>5838</v>
      </c>
      <c r="C668" s="19" t="s">
        <v>5837</v>
      </c>
      <c r="D668" s="19" t="s">
        <v>2377</v>
      </c>
      <c r="E668" s="86"/>
      <c r="F668" s="19"/>
      <c r="G668" s="19"/>
      <c r="H668" s="19" t="s">
        <v>11</v>
      </c>
      <c r="I668" s="19" t="s">
        <v>95</v>
      </c>
      <c r="J668" s="19" t="s">
        <v>38</v>
      </c>
      <c r="K668" s="19" t="s">
        <v>14</v>
      </c>
      <c r="L668" s="83">
        <v>2947.28</v>
      </c>
      <c r="M668" s="19" t="s">
        <v>5838</v>
      </c>
      <c r="N668" s="19" t="s">
        <v>2377</v>
      </c>
      <c r="O668" s="19"/>
    </row>
    <row r="669" spans="1:15" ht="12.95" customHeight="1">
      <c r="A669" s="87">
        <v>495</v>
      </c>
      <c r="B669" s="21" t="s">
        <v>1495</v>
      </c>
      <c r="C669" s="21" t="s">
        <v>5839</v>
      </c>
      <c r="D669" s="21" t="s">
        <v>2377</v>
      </c>
      <c r="E669" s="86"/>
      <c r="F669" s="21"/>
      <c r="G669" s="21"/>
      <c r="H669" s="21" t="s">
        <v>11</v>
      </c>
      <c r="I669" s="21" t="s">
        <v>100</v>
      </c>
      <c r="J669" s="21" t="s">
        <v>38</v>
      </c>
      <c r="K669" s="21" t="s">
        <v>14</v>
      </c>
      <c r="L669" s="94">
        <v>3241.81</v>
      </c>
      <c r="M669" s="21" t="s">
        <v>1495</v>
      </c>
      <c r="N669" s="21" t="s">
        <v>2377</v>
      </c>
      <c r="O669" s="44"/>
    </row>
    <row r="670" spans="1:15" ht="12.95" customHeight="1">
      <c r="A670" s="87">
        <v>496</v>
      </c>
      <c r="B670" s="21" t="s">
        <v>5841</v>
      </c>
      <c r="C670" s="21" t="s">
        <v>5840</v>
      </c>
      <c r="D670" s="21" t="s">
        <v>5842</v>
      </c>
      <c r="E670" s="86"/>
      <c r="F670" s="21"/>
      <c r="G670" s="21"/>
      <c r="H670" s="21" t="s">
        <v>11</v>
      </c>
      <c r="I670" s="21" t="s">
        <v>100</v>
      </c>
      <c r="J670" s="21" t="s">
        <v>38</v>
      </c>
      <c r="K670" s="21" t="s">
        <v>14</v>
      </c>
      <c r="L670" s="94">
        <v>3158.75</v>
      </c>
      <c r="M670" s="21" t="s">
        <v>5841</v>
      </c>
      <c r="N670" s="21" t="s">
        <v>5842</v>
      </c>
      <c r="O670" s="44"/>
    </row>
    <row r="671" spans="1:15" ht="12.95" customHeight="1">
      <c r="A671" s="87">
        <v>497</v>
      </c>
      <c r="B671" s="11" t="s">
        <v>5844</v>
      </c>
      <c r="C671" s="11" t="s">
        <v>5843</v>
      </c>
      <c r="D671" s="11" t="s">
        <v>5845</v>
      </c>
      <c r="E671" s="86"/>
      <c r="F671" s="11"/>
      <c r="G671" s="11"/>
      <c r="H671" s="11" t="s">
        <v>11</v>
      </c>
      <c r="I671" s="11" t="s">
        <v>162</v>
      </c>
      <c r="J671" s="11" t="s">
        <v>38</v>
      </c>
      <c r="K671" s="11" t="s">
        <v>14</v>
      </c>
      <c r="L671" s="87">
        <v>2481.7800000000002</v>
      </c>
      <c r="M671" s="11" t="s">
        <v>5844</v>
      </c>
      <c r="N671" s="11" t="s">
        <v>5845</v>
      </c>
      <c r="O671" s="11"/>
    </row>
    <row r="672" spans="1:15" ht="12.95" customHeight="1">
      <c r="A672" s="87">
        <v>498</v>
      </c>
      <c r="B672" s="11" t="s">
        <v>5847</v>
      </c>
      <c r="C672" s="11" t="s">
        <v>5846</v>
      </c>
      <c r="D672" s="11" t="s">
        <v>5848</v>
      </c>
      <c r="E672" s="86"/>
      <c r="F672" s="11"/>
      <c r="G672" s="11"/>
      <c r="H672" s="11" t="s">
        <v>11</v>
      </c>
      <c r="I672" s="11" t="s">
        <v>162</v>
      </c>
      <c r="J672" s="11" t="s">
        <v>38</v>
      </c>
      <c r="K672" s="11" t="s">
        <v>14</v>
      </c>
      <c r="L672" s="87">
        <v>2481.7800000000002</v>
      </c>
      <c r="M672" s="11" t="s">
        <v>5847</v>
      </c>
      <c r="N672" s="11" t="s">
        <v>5848</v>
      </c>
      <c r="O672" s="11"/>
    </row>
    <row r="673" spans="1:15" ht="12.95" hidden="1" customHeight="1">
      <c r="A673" s="11">
        <v>499</v>
      </c>
      <c r="B673" s="11" t="s">
        <v>5850</v>
      </c>
      <c r="C673" s="11" t="s">
        <v>5849</v>
      </c>
      <c r="D673" s="11"/>
      <c r="E673" s="86"/>
      <c r="F673" s="11"/>
      <c r="G673" s="11"/>
      <c r="H673" s="11" t="s">
        <v>11</v>
      </c>
      <c r="I673" s="11" t="s">
        <v>162</v>
      </c>
      <c r="J673" s="11" t="s">
        <v>38</v>
      </c>
      <c r="K673" s="11" t="s">
        <v>14</v>
      </c>
      <c r="L673" s="11">
        <v>2481.7800000000002</v>
      </c>
      <c r="M673" s="11" t="s">
        <v>5850</v>
      </c>
      <c r="N673" s="11"/>
      <c r="O673" s="11"/>
    </row>
    <row r="674" spans="1:15" ht="12.95" customHeight="1">
      <c r="A674" s="87">
        <v>500</v>
      </c>
      <c r="B674" s="11" t="s">
        <v>5852</v>
      </c>
      <c r="C674" s="11" t="s">
        <v>5851</v>
      </c>
      <c r="D674" s="11" t="s">
        <v>2377</v>
      </c>
      <c r="E674" s="86"/>
      <c r="F674" s="11"/>
      <c r="G674" s="11"/>
      <c r="H674" s="11" t="s">
        <v>11</v>
      </c>
      <c r="I674" s="11" t="s">
        <v>95</v>
      </c>
      <c r="J674" s="11" t="s">
        <v>38</v>
      </c>
      <c r="K674" s="11" t="s">
        <v>14</v>
      </c>
      <c r="L674" s="87">
        <v>2947.28</v>
      </c>
      <c r="M674" s="11" t="s">
        <v>5852</v>
      </c>
      <c r="N674" s="11" t="s">
        <v>2377</v>
      </c>
      <c r="O674" s="11"/>
    </row>
    <row r="675" spans="1:15" ht="12.95" customHeight="1">
      <c r="A675" s="87">
        <v>501</v>
      </c>
      <c r="B675" s="11" t="s">
        <v>5854</v>
      </c>
      <c r="C675" s="11" t="s">
        <v>5853</v>
      </c>
      <c r="D675" s="11" t="s">
        <v>5012</v>
      </c>
      <c r="E675" s="86"/>
      <c r="F675" s="11"/>
      <c r="G675" s="11"/>
      <c r="H675" s="11" t="s">
        <v>11</v>
      </c>
      <c r="I675" s="11" t="s">
        <v>100</v>
      </c>
      <c r="J675" s="11" t="s">
        <v>38</v>
      </c>
      <c r="K675" s="11" t="s">
        <v>14</v>
      </c>
      <c r="L675" s="87">
        <v>3158.75</v>
      </c>
      <c r="M675" s="11" t="s">
        <v>5854</v>
      </c>
      <c r="N675" s="11" t="s">
        <v>5012</v>
      </c>
      <c r="O675" s="11"/>
    </row>
    <row r="676" spans="1:15" ht="12.95" customHeight="1">
      <c r="A676" s="87">
        <v>502</v>
      </c>
      <c r="B676" s="16" t="s">
        <v>5856</v>
      </c>
      <c r="C676" s="16" t="s">
        <v>5855</v>
      </c>
      <c r="D676" s="16" t="s">
        <v>5143</v>
      </c>
      <c r="E676" s="86"/>
      <c r="F676" s="16"/>
      <c r="G676" s="16"/>
      <c r="H676" s="16" t="s">
        <v>11</v>
      </c>
      <c r="I676" s="16" t="s">
        <v>68</v>
      </c>
      <c r="J676" s="16" t="s">
        <v>38</v>
      </c>
      <c r="K676" s="16" t="s">
        <v>14</v>
      </c>
      <c r="L676" s="92">
        <v>2944.62</v>
      </c>
      <c r="M676" s="16" t="s">
        <v>5856</v>
      </c>
      <c r="N676" s="16" t="s">
        <v>5143</v>
      </c>
      <c r="O676" s="11"/>
    </row>
    <row r="677" spans="1:15" ht="12.95" customHeight="1">
      <c r="A677" s="87">
        <v>503</v>
      </c>
      <c r="B677" s="17" t="s">
        <v>5858</v>
      </c>
      <c r="C677" s="17" t="s">
        <v>5857</v>
      </c>
      <c r="D677" s="17" t="s">
        <v>2377</v>
      </c>
      <c r="E677" s="86"/>
      <c r="F677" s="17"/>
      <c r="G677" s="17" t="s">
        <v>45</v>
      </c>
      <c r="H677" s="17" t="s">
        <v>11</v>
      </c>
      <c r="I677" s="17" t="s">
        <v>95</v>
      </c>
      <c r="J677" s="17" t="s">
        <v>38</v>
      </c>
      <c r="K677" s="17" t="s">
        <v>14</v>
      </c>
      <c r="L677" s="84">
        <v>2947.28</v>
      </c>
      <c r="M677" s="17" t="s">
        <v>5858</v>
      </c>
      <c r="N677" s="17" t="s">
        <v>2377</v>
      </c>
      <c r="O677" s="55"/>
    </row>
    <row r="678" spans="1:15" ht="12.95" customHeight="1">
      <c r="A678" s="87">
        <v>504</v>
      </c>
      <c r="B678" s="17" t="s">
        <v>5860</v>
      </c>
      <c r="C678" s="17" t="s">
        <v>5859</v>
      </c>
      <c r="D678" s="17" t="s">
        <v>5012</v>
      </c>
      <c r="E678" s="86"/>
      <c r="F678" s="17"/>
      <c r="G678" s="17"/>
      <c r="H678" s="47" t="s">
        <v>11</v>
      </c>
      <c r="I678" s="17" t="s">
        <v>95</v>
      </c>
      <c r="J678" s="17" t="s">
        <v>38</v>
      </c>
      <c r="K678" s="21" t="s">
        <v>14</v>
      </c>
      <c r="L678" s="84">
        <v>2947.28</v>
      </c>
      <c r="M678" s="17" t="s">
        <v>5860</v>
      </c>
      <c r="N678" s="17" t="s">
        <v>5012</v>
      </c>
      <c r="O678" s="21"/>
    </row>
    <row r="679" spans="1:15" ht="12.95" customHeight="1">
      <c r="A679" s="87">
        <v>505</v>
      </c>
      <c r="B679" s="11" t="s">
        <v>2057</v>
      </c>
      <c r="C679" s="11" t="s">
        <v>5861</v>
      </c>
      <c r="D679" s="11" t="s">
        <v>5143</v>
      </c>
      <c r="E679" s="86"/>
      <c r="F679" s="11"/>
      <c r="G679" s="11"/>
      <c r="H679" s="11" t="s">
        <v>11</v>
      </c>
      <c r="I679" s="11" t="s">
        <v>95</v>
      </c>
      <c r="J679" s="11" t="s">
        <v>38</v>
      </c>
      <c r="K679" s="11" t="s">
        <v>14</v>
      </c>
      <c r="L679" s="87">
        <v>3445.1</v>
      </c>
      <c r="M679" s="11" t="s">
        <v>2057</v>
      </c>
      <c r="N679" s="11" t="s">
        <v>5143</v>
      </c>
      <c r="O679" s="52"/>
    </row>
    <row r="680" spans="1:15" ht="12.95" customHeight="1">
      <c r="A680" s="87">
        <v>506</v>
      </c>
      <c r="B680" s="11" t="s">
        <v>5863</v>
      </c>
      <c r="C680" s="11" t="s">
        <v>5862</v>
      </c>
      <c r="D680" s="11" t="s">
        <v>2377</v>
      </c>
      <c r="E680" s="86"/>
      <c r="F680" s="11"/>
      <c r="G680" s="11"/>
      <c r="H680" s="11" t="s">
        <v>11</v>
      </c>
      <c r="I680" s="11" t="s">
        <v>37</v>
      </c>
      <c r="J680" s="11" t="s">
        <v>38</v>
      </c>
      <c r="K680" s="11" t="s">
        <v>14</v>
      </c>
      <c r="L680" s="87">
        <v>2633.4</v>
      </c>
      <c r="M680" s="11" t="s">
        <v>5863</v>
      </c>
      <c r="N680" s="11" t="s">
        <v>2377</v>
      </c>
      <c r="O680" s="52"/>
    </row>
    <row r="681" spans="1:15" ht="12.95" hidden="1" customHeight="1">
      <c r="A681" s="11">
        <v>507</v>
      </c>
      <c r="B681" s="19" t="s">
        <v>2801</v>
      </c>
      <c r="C681" s="19" t="s">
        <v>5864</v>
      </c>
      <c r="D681" s="19"/>
      <c r="E681" s="86"/>
      <c r="F681" s="19"/>
      <c r="G681" s="19"/>
      <c r="H681" s="19" t="s">
        <v>11</v>
      </c>
      <c r="I681" s="19" t="s">
        <v>37</v>
      </c>
      <c r="J681" s="19" t="s">
        <v>38</v>
      </c>
      <c r="K681" s="19" t="s">
        <v>14</v>
      </c>
      <c r="L681" s="19">
        <v>2806.3</v>
      </c>
      <c r="M681" s="19" t="s">
        <v>2801</v>
      </c>
      <c r="N681" s="19"/>
      <c r="O681" s="19"/>
    </row>
    <row r="682" spans="1:15" ht="12.95" hidden="1" customHeight="1">
      <c r="A682" s="11">
        <v>508</v>
      </c>
      <c r="B682" s="19" t="s">
        <v>1970</v>
      </c>
      <c r="C682" s="19" t="s">
        <v>5865</v>
      </c>
      <c r="D682" s="19"/>
      <c r="E682" s="86"/>
      <c r="F682" s="19"/>
      <c r="G682" s="19"/>
      <c r="H682" s="19" t="s">
        <v>11</v>
      </c>
      <c r="I682" s="19" t="s">
        <v>153</v>
      </c>
      <c r="J682" s="19" t="s">
        <v>38</v>
      </c>
      <c r="K682" s="19" t="s">
        <v>14</v>
      </c>
      <c r="L682" s="19">
        <v>2268.0500000000002</v>
      </c>
      <c r="M682" s="19" t="s">
        <v>1970</v>
      </c>
      <c r="N682" s="19"/>
      <c r="O682" s="19"/>
    </row>
    <row r="683" spans="1:15" ht="12.95" customHeight="1">
      <c r="A683" s="87">
        <v>509</v>
      </c>
      <c r="B683" s="11" t="s">
        <v>5867</v>
      </c>
      <c r="C683" s="11" t="s">
        <v>5866</v>
      </c>
      <c r="D683" s="11" t="s">
        <v>5842</v>
      </c>
      <c r="E683" s="86"/>
      <c r="F683" s="11"/>
      <c r="G683" s="11"/>
      <c r="H683" s="11" t="s">
        <v>11</v>
      </c>
      <c r="I683" s="11" t="s">
        <v>410</v>
      </c>
      <c r="J683" s="11" t="s">
        <v>411</v>
      </c>
      <c r="K683" s="11" t="s">
        <v>14</v>
      </c>
      <c r="L683" s="87">
        <v>359.67</v>
      </c>
      <c r="M683" s="11" t="s">
        <v>5867</v>
      </c>
      <c r="N683" s="11" t="s">
        <v>5842</v>
      </c>
      <c r="O683" s="11"/>
    </row>
    <row r="684" spans="1:15" ht="12.95" customHeight="1">
      <c r="A684" s="87">
        <v>510</v>
      </c>
      <c r="B684" s="11" t="s">
        <v>5869</v>
      </c>
      <c r="C684" s="11" t="s">
        <v>5868</v>
      </c>
      <c r="D684" s="11" t="s">
        <v>5842</v>
      </c>
      <c r="E684" s="86"/>
      <c r="F684" s="11"/>
      <c r="G684" s="11"/>
      <c r="H684" s="11" t="s">
        <v>11</v>
      </c>
      <c r="I684" s="11" t="s">
        <v>410</v>
      </c>
      <c r="J684" s="11" t="s">
        <v>411</v>
      </c>
      <c r="K684" s="11" t="s">
        <v>14</v>
      </c>
      <c r="L684" s="87">
        <v>359.67</v>
      </c>
      <c r="M684" s="11" t="s">
        <v>5869</v>
      </c>
      <c r="N684" s="11" t="s">
        <v>5842</v>
      </c>
      <c r="O684" s="11"/>
    </row>
    <row r="685" spans="1:15" ht="12.95" customHeight="1">
      <c r="A685" s="87">
        <v>511</v>
      </c>
      <c r="B685" s="11" t="s">
        <v>5871</v>
      </c>
      <c r="C685" s="11" t="s">
        <v>5870</v>
      </c>
      <c r="D685" s="11" t="s">
        <v>5028</v>
      </c>
      <c r="E685" s="86"/>
      <c r="F685" s="11"/>
      <c r="G685" s="11"/>
      <c r="H685" s="11" t="s">
        <v>11</v>
      </c>
      <c r="I685" s="11" t="s">
        <v>410</v>
      </c>
      <c r="J685" s="11" t="s">
        <v>411</v>
      </c>
      <c r="K685" s="11" t="s">
        <v>14</v>
      </c>
      <c r="L685" s="87">
        <v>359.67</v>
      </c>
      <c r="M685" s="11" t="s">
        <v>5871</v>
      </c>
      <c r="N685" s="11" t="s">
        <v>5028</v>
      </c>
      <c r="O685" s="11" t="s">
        <v>5010</v>
      </c>
    </row>
    <row r="686" spans="1:15" ht="12.95" customHeight="1">
      <c r="A686" s="87">
        <v>512</v>
      </c>
      <c r="B686" s="11" t="s">
        <v>5873</v>
      </c>
      <c r="C686" s="11" t="s">
        <v>5872</v>
      </c>
      <c r="D686" s="11" t="s">
        <v>5011</v>
      </c>
      <c r="E686" s="86"/>
      <c r="F686" s="11"/>
      <c r="G686" s="11"/>
      <c r="H686" s="11" t="s">
        <v>11</v>
      </c>
      <c r="I686" s="11" t="s">
        <v>400</v>
      </c>
      <c r="J686" s="11" t="s">
        <v>233</v>
      </c>
      <c r="K686" s="11" t="s">
        <v>14</v>
      </c>
      <c r="L686" s="87">
        <v>333.98</v>
      </c>
      <c r="M686" s="11" t="s">
        <v>5873</v>
      </c>
      <c r="N686" s="11" t="s">
        <v>5011</v>
      </c>
      <c r="O686" s="11"/>
    </row>
    <row r="687" spans="1:15" ht="12.95" customHeight="1">
      <c r="A687" s="87">
        <v>513</v>
      </c>
      <c r="B687" s="11" t="s">
        <v>5875</v>
      </c>
      <c r="C687" s="11" t="s">
        <v>5874</v>
      </c>
      <c r="D687" s="11" t="s">
        <v>5011</v>
      </c>
      <c r="E687" s="86"/>
      <c r="F687" s="11"/>
      <c r="G687" s="11"/>
      <c r="H687" s="11" t="s">
        <v>11</v>
      </c>
      <c r="I687" s="11" t="s">
        <v>400</v>
      </c>
      <c r="J687" s="11" t="s">
        <v>233</v>
      </c>
      <c r="K687" s="11" t="s">
        <v>14</v>
      </c>
      <c r="L687" s="87">
        <v>265.44</v>
      </c>
      <c r="M687" s="11" t="s">
        <v>5875</v>
      </c>
      <c r="N687" s="11" t="s">
        <v>5011</v>
      </c>
      <c r="O687" s="11"/>
    </row>
    <row r="688" spans="1:15" ht="12.95" customHeight="1">
      <c r="A688" s="87">
        <v>514</v>
      </c>
      <c r="B688" s="11" t="s">
        <v>5877</v>
      </c>
      <c r="C688" s="11" t="s">
        <v>5876</v>
      </c>
      <c r="D688" s="11" t="s">
        <v>5878</v>
      </c>
      <c r="E688" s="86"/>
      <c r="F688" s="11"/>
      <c r="G688" s="11"/>
      <c r="H688" s="11" t="s">
        <v>11</v>
      </c>
      <c r="I688" s="11" t="s">
        <v>232</v>
      </c>
      <c r="J688" s="11" t="s">
        <v>233</v>
      </c>
      <c r="K688" s="11" t="s">
        <v>14</v>
      </c>
      <c r="L688" s="87">
        <v>265.44</v>
      </c>
      <c r="M688" s="11" t="s">
        <v>5877</v>
      </c>
      <c r="N688" s="11" t="s">
        <v>5878</v>
      </c>
      <c r="O688" s="11"/>
    </row>
    <row r="689" spans="1:15" ht="12.95" customHeight="1">
      <c r="A689" s="87">
        <v>515</v>
      </c>
      <c r="B689" s="11" t="s">
        <v>5880</v>
      </c>
      <c r="C689" s="11" t="s">
        <v>5879</v>
      </c>
      <c r="D689" s="11" t="s">
        <v>5623</v>
      </c>
      <c r="E689" s="86"/>
      <c r="F689" s="11"/>
      <c r="G689" s="11"/>
      <c r="H689" s="11" t="s">
        <v>11</v>
      </c>
      <c r="I689" s="11" t="s">
        <v>232</v>
      </c>
      <c r="J689" s="11" t="s">
        <v>233</v>
      </c>
      <c r="K689" s="11" t="s">
        <v>14</v>
      </c>
      <c r="L689" s="87">
        <v>265.44</v>
      </c>
      <c r="M689" s="11" t="s">
        <v>5880</v>
      </c>
      <c r="N689" s="11" t="s">
        <v>5623</v>
      </c>
      <c r="O689" s="11"/>
    </row>
    <row r="690" spans="1:15" ht="12.95" hidden="1" customHeight="1">
      <c r="A690" s="11">
        <v>516</v>
      </c>
      <c r="B690" s="11" t="s">
        <v>5882</v>
      </c>
      <c r="C690" s="11" t="s">
        <v>5881</v>
      </c>
      <c r="D690" s="11"/>
      <c r="E690" s="86"/>
      <c r="F690" s="11"/>
      <c r="G690" s="11"/>
      <c r="H690" s="11" t="s">
        <v>11</v>
      </c>
      <c r="I690" s="11" t="s">
        <v>232</v>
      </c>
      <c r="J690" s="11" t="s">
        <v>233</v>
      </c>
      <c r="K690" s="11" t="s">
        <v>14</v>
      </c>
      <c r="L690" s="11">
        <v>265.44</v>
      </c>
      <c r="M690" s="11" t="s">
        <v>5882</v>
      </c>
      <c r="N690" s="11"/>
      <c r="O690" s="11"/>
    </row>
    <row r="691" spans="1:15" ht="12.95" customHeight="1">
      <c r="A691" s="87">
        <v>517</v>
      </c>
      <c r="B691" s="11" t="s">
        <v>5884</v>
      </c>
      <c r="C691" s="11" t="s">
        <v>5883</v>
      </c>
      <c r="D691" s="11" t="s">
        <v>5878</v>
      </c>
      <c r="E691" s="86"/>
      <c r="F691" s="11"/>
      <c r="G691" s="11"/>
      <c r="H691" s="11" t="s">
        <v>11</v>
      </c>
      <c r="I691" s="11" t="s">
        <v>232</v>
      </c>
      <c r="J691" s="11" t="s">
        <v>233</v>
      </c>
      <c r="K691" s="11" t="s">
        <v>14</v>
      </c>
      <c r="L691" s="87">
        <v>265.44</v>
      </c>
      <c r="M691" s="11" t="s">
        <v>5884</v>
      </c>
      <c r="N691" s="11" t="s">
        <v>5878</v>
      </c>
      <c r="O691" s="11"/>
    </row>
    <row r="692" spans="1:15" ht="12.95" customHeight="1">
      <c r="A692" s="87">
        <v>518</v>
      </c>
      <c r="B692" s="11" t="s">
        <v>5886</v>
      </c>
      <c r="C692" s="11" t="s">
        <v>5885</v>
      </c>
      <c r="D692" s="11" t="s">
        <v>5011</v>
      </c>
      <c r="E692" s="86"/>
      <c r="F692" s="11"/>
      <c r="G692" s="11"/>
      <c r="H692" s="11" t="s">
        <v>11</v>
      </c>
      <c r="I692" s="11" t="s">
        <v>400</v>
      </c>
      <c r="J692" s="11" t="s">
        <v>233</v>
      </c>
      <c r="K692" s="11" t="s">
        <v>14</v>
      </c>
      <c r="L692" s="87">
        <v>387.03</v>
      </c>
      <c r="M692" s="11" t="s">
        <v>5886</v>
      </c>
      <c r="N692" s="11" t="s">
        <v>5011</v>
      </c>
      <c r="O692" s="11"/>
    </row>
    <row r="693" spans="1:15" ht="12.95" customHeight="1">
      <c r="A693" s="87">
        <v>519</v>
      </c>
      <c r="B693" s="11" t="s">
        <v>5888</v>
      </c>
      <c r="C693" s="11" t="s">
        <v>5887</v>
      </c>
      <c r="D693" s="11" t="s">
        <v>2377</v>
      </c>
      <c r="E693" s="86"/>
      <c r="F693" s="11"/>
      <c r="G693" s="11"/>
      <c r="H693" s="11" t="s">
        <v>11</v>
      </c>
      <c r="I693" s="11" t="s">
        <v>400</v>
      </c>
      <c r="J693" s="11" t="s">
        <v>233</v>
      </c>
      <c r="K693" s="11" t="s">
        <v>14</v>
      </c>
      <c r="L693" s="87">
        <v>387.03</v>
      </c>
      <c r="M693" s="11" t="s">
        <v>5888</v>
      </c>
      <c r="N693" s="11" t="s">
        <v>2377</v>
      </c>
      <c r="O693" s="11"/>
    </row>
    <row r="694" spans="1:15" ht="12.95" customHeight="1">
      <c r="A694" s="87">
        <v>520</v>
      </c>
      <c r="B694" s="21" t="s">
        <v>3888</v>
      </c>
      <c r="C694" s="21" t="s">
        <v>5889</v>
      </c>
      <c r="D694" s="19" t="s">
        <v>5179</v>
      </c>
      <c r="E694" s="86"/>
      <c r="F694" s="21"/>
      <c r="G694" s="21"/>
      <c r="H694" s="47" t="s">
        <v>11</v>
      </c>
      <c r="I694" s="21" t="s">
        <v>41</v>
      </c>
      <c r="J694" s="21" t="s">
        <v>42</v>
      </c>
      <c r="K694" s="21" t="s">
        <v>14</v>
      </c>
      <c r="L694" s="94">
        <v>80.12</v>
      </c>
      <c r="M694" s="21" t="s">
        <v>3888</v>
      </c>
      <c r="N694" s="19" t="s">
        <v>5179</v>
      </c>
      <c r="O694" s="21"/>
    </row>
    <row r="695" spans="1:15" ht="12.95" hidden="1" customHeight="1">
      <c r="A695" s="11">
        <v>521</v>
      </c>
      <c r="B695" s="21" t="s">
        <v>2773</v>
      </c>
      <c r="C695" s="21" t="s">
        <v>5890</v>
      </c>
      <c r="D695" s="21"/>
      <c r="E695" s="86"/>
      <c r="F695" s="21"/>
      <c r="G695" s="21"/>
      <c r="H695" s="47" t="s">
        <v>11</v>
      </c>
      <c r="I695" s="21" t="s">
        <v>147</v>
      </c>
      <c r="J695" s="21" t="s">
        <v>65</v>
      </c>
      <c r="K695" s="21" t="s">
        <v>14</v>
      </c>
      <c r="L695" s="21">
        <v>941.08</v>
      </c>
      <c r="M695" s="21" t="s">
        <v>2773</v>
      </c>
      <c r="N695" s="21"/>
      <c r="O695" s="21"/>
    </row>
    <row r="696" spans="1:15" ht="12.95" hidden="1" customHeight="1">
      <c r="A696" s="11">
        <v>522</v>
      </c>
      <c r="B696" s="19" t="s">
        <v>4974</v>
      </c>
      <c r="C696" s="19" t="s">
        <v>5891</v>
      </c>
      <c r="D696" s="19"/>
      <c r="E696" s="86"/>
      <c r="F696" s="19"/>
      <c r="G696" s="19"/>
      <c r="H696" s="19" t="s">
        <v>11</v>
      </c>
      <c r="I696" s="19" t="s">
        <v>150</v>
      </c>
      <c r="J696" s="19" t="s">
        <v>38</v>
      </c>
      <c r="K696" s="19" t="s">
        <v>14</v>
      </c>
      <c r="L696" s="19">
        <v>2507</v>
      </c>
      <c r="M696" s="19" t="s">
        <v>4974</v>
      </c>
      <c r="N696" s="19"/>
      <c r="O696" s="19"/>
    </row>
    <row r="697" spans="1:15" ht="12.95" hidden="1" customHeight="1">
      <c r="A697" s="11">
        <v>523</v>
      </c>
      <c r="B697" s="19" t="s">
        <v>5893</v>
      </c>
      <c r="C697" s="19" t="s">
        <v>5892</v>
      </c>
      <c r="D697" s="19"/>
      <c r="E697" s="86"/>
      <c r="F697" s="19"/>
      <c r="G697" s="19"/>
      <c r="H697" s="19" t="s">
        <v>11</v>
      </c>
      <c r="I697" s="19" t="s">
        <v>95</v>
      </c>
      <c r="J697" s="19" t="s">
        <v>38</v>
      </c>
      <c r="K697" s="19" t="s">
        <v>14</v>
      </c>
      <c r="L697" s="19">
        <v>2947.28</v>
      </c>
      <c r="M697" s="19" t="s">
        <v>5893</v>
      </c>
      <c r="N697" s="19"/>
      <c r="O697" s="19"/>
    </row>
    <row r="698" spans="1:15" ht="12.95" customHeight="1">
      <c r="A698" s="87">
        <v>524</v>
      </c>
      <c r="B698" s="21" t="s">
        <v>3236</v>
      </c>
      <c r="C698" s="21" t="s">
        <v>5894</v>
      </c>
      <c r="D698" s="21" t="s">
        <v>5896</v>
      </c>
      <c r="E698" s="86"/>
      <c r="F698" s="21"/>
      <c r="G698" s="21"/>
      <c r="H698" s="47" t="s">
        <v>11</v>
      </c>
      <c r="I698" s="21" t="s">
        <v>5895</v>
      </c>
      <c r="J698" s="21" t="s">
        <v>4553</v>
      </c>
      <c r="K698" s="17" t="s">
        <v>84</v>
      </c>
      <c r="L698" s="94">
        <v>258.55</v>
      </c>
      <c r="M698" s="21" t="s">
        <v>3236</v>
      </c>
      <c r="N698" s="21" t="s">
        <v>5896</v>
      </c>
      <c r="O698" s="21"/>
    </row>
    <row r="699" spans="1:15" ht="12.95" customHeight="1">
      <c r="A699" s="87">
        <v>525</v>
      </c>
      <c r="B699" s="21" t="s">
        <v>3236</v>
      </c>
      <c r="C699" s="21" t="s">
        <v>5897</v>
      </c>
      <c r="D699" s="21" t="s">
        <v>5899</v>
      </c>
      <c r="E699" s="86"/>
      <c r="F699" s="21"/>
      <c r="G699" s="21"/>
      <c r="H699" s="47" t="s">
        <v>11</v>
      </c>
      <c r="I699" s="21" t="s">
        <v>5898</v>
      </c>
      <c r="J699" s="21" t="s">
        <v>1166</v>
      </c>
      <c r="K699" s="17" t="s">
        <v>84</v>
      </c>
      <c r="L699" s="94">
        <v>258.55</v>
      </c>
      <c r="M699" s="21" t="s">
        <v>3236</v>
      </c>
      <c r="N699" s="21" t="s">
        <v>5899</v>
      </c>
      <c r="O699" s="21"/>
    </row>
    <row r="700" spans="1:15" ht="12.95" customHeight="1">
      <c r="A700" s="87">
        <v>526</v>
      </c>
      <c r="B700" s="17" t="s">
        <v>5901</v>
      </c>
      <c r="C700" s="17" t="s">
        <v>5900</v>
      </c>
      <c r="D700" s="17" t="s">
        <v>5899</v>
      </c>
      <c r="E700" s="86"/>
      <c r="F700" s="17"/>
      <c r="G700" s="17"/>
      <c r="H700" s="47" t="s">
        <v>11</v>
      </c>
      <c r="I700" s="17" t="s">
        <v>4554</v>
      </c>
      <c r="J700" s="17" t="s">
        <v>4553</v>
      </c>
      <c r="K700" s="17" t="s">
        <v>84</v>
      </c>
      <c r="L700" s="84">
        <v>201.76</v>
      </c>
      <c r="M700" s="17" t="s">
        <v>5901</v>
      </c>
      <c r="N700" s="17" t="s">
        <v>5899</v>
      </c>
      <c r="O700" s="21"/>
    </row>
    <row r="701" spans="1:15" ht="12.95" hidden="1" customHeight="1">
      <c r="A701" s="11">
        <v>527</v>
      </c>
      <c r="B701" s="19" t="s">
        <v>5903</v>
      </c>
      <c r="C701" s="19" t="s">
        <v>5902</v>
      </c>
      <c r="D701" s="19"/>
      <c r="E701" s="86"/>
      <c r="F701" s="19"/>
      <c r="G701" s="19"/>
      <c r="H701" s="19" t="s">
        <v>11</v>
      </c>
      <c r="I701" s="19" t="s">
        <v>162</v>
      </c>
      <c r="J701" s="19" t="s">
        <v>38</v>
      </c>
      <c r="K701" s="19" t="s">
        <v>14</v>
      </c>
      <c r="L701" s="19">
        <v>2481.7800000000002</v>
      </c>
      <c r="M701" s="19" t="s">
        <v>5903</v>
      </c>
      <c r="N701" s="19"/>
      <c r="O701" s="19"/>
    </row>
    <row r="702" spans="1:15" ht="12.95" hidden="1" customHeight="1">
      <c r="A702" s="11">
        <v>528</v>
      </c>
      <c r="B702" s="19" t="s">
        <v>5905</v>
      </c>
      <c r="C702" s="19" t="s">
        <v>5904</v>
      </c>
      <c r="D702" s="19"/>
      <c r="E702" s="86"/>
      <c r="F702" s="19"/>
      <c r="G702" s="19"/>
      <c r="H702" s="19" t="s">
        <v>11</v>
      </c>
      <c r="I702" s="19" t="s">
        <v>162</v>
      </c>
      <c r="J702" s="19" t="s">
        <v>38</v>
      </c>
      <c r="K702" s="19" t="s">
        <v>14</v>
      </c>
      <c r="L702" s="19">
        <v>2481.7800000000002</v>
      </c>
      <c r="M702" s="19" t="s">
        <v>5905</v>
      </c>
      <c r="N702" s="19"/>
      <c r="O702" s="19"/>
    </row>
    <row r="703" spans="1:15" ht="12.95" customHeight="1">
      <c r="A703" s="87">
        <v>529</v>
      </c>
      <c r="B703" s="11" t="s">
        <v>3055</v>
      </c>
      <c r="C703" s="11" t="s">
        <v>5906</v>
      </c>
      <c r="D703" s="11" t="s">
        <v>5241</v>
      </c>
      <c r="E703" s="86"/>
      <c r="F703" s="11"/>
      <c r="G703" s="11"/>
      <c r="H703" s="11" t="s">
        <v>11</v>
      </c>
      <c r="I703" s="11" t="s">
        <v>37</v>
      </c>
      <c r="J703" s="11" t="s">
        <v>38</v>
      </c>
      <c r="K703" s="11" t="s">
        <v>14</v>
      </c>
      <c r="L703" s="87">
        <v>2806.3</v>
      </c>
      <c r="M703" s="11" t="s">
        <v>3055</v>
      </c>
      <c r="N703" s="11" t="s">
        <v>5241</v>
      </c>
      <c r="O703" s="11"/>
    </row>
    <row r="704" spans="1:15" ht="12.95" customHeight="1">
      <c r="A704" s="87">
        <v>530</v>
      </c>
      <c r="B704" s="11" t="s">
        <v>4624</v>
      </c>
      <c r="C704" s="11" t="s">
        <v>5907</v>
      </c>
      <c r="D704" s="11" t="s">
        <v>5012</v>
      </c>
      <c r="E704" s="86"/>
      <c r="F704" s="11"/>
      <c r="G704" s="11"/>
      <c r="H704" s="11" t="s">
        <v>11</v>
      </c>
      <c r="I704" s="11" t="s">
        <v>95</v>
      </c>
      <c r="J704" s="11" t="s">
        <v>38</v>
      </c>
      <c r="K704" s="11" t="s">
        <v>14</v>
      </c>
      <c r="L704" s="87">
        <v>2947.28</v>
      </c>
      <c r="M704" s="11" t="s">
        <v>4624</v>
      </c>
      <c r="N704" s="11" t="s">
        <v>5012</v>
      </c>
      <c r="O704" s="11"/>
    </row>
    <row r="705" spans="1:15" ht="12.95" customHeight="1">
      <c r="A705" s="87">
        <v>531</v>
      </c>
      <c r="B705" s="11" t="s">
        <v>5909</v>
      </c>
      <c r="C705" s="11" t="s">
        <v>5908</v>
      </c>
      <c r="D705" s="11" t="s">
        <v>5012</v>
      </c>
      <c r="E705" s="86"/>
      <c r="F705" s="11"/>
      <c r="G705" s="11"/>
      <c r="H705" s="11" t="s">
        <v>11</v>
      </c>
      <c r="I705" s="11" t="s">
        <v>100</v>
      </c>
      <c r="J705" s="11" t="s">
        <v>38</v>
      </c>
      <c r="K705" s="11" t="s">
        <v>14</v>
      </c>
      <c r="L705" s="87">
        <v>3158.75</v>
      </c>
      <c r="M705" s="11" t="s">
        <v>5909</v>
      </c>
      <c r="N705" s="11" t="s">
        <v>5012</v>
      </c>
      <c r="O705" s="11"/>
    </row>
    <row r="706" spans="1:15" ht="12.95" customHeight="1">
      <c r="A706" s="87">
        <v>532</v>
      </c>
      <c r="B706" s="7" t="s">
        <v>2512</v>
      </c>
      <c r="C706" s="7" t="s">
        <v>5910</v>
      </c>
      <c r="D706" s="7" t="s">
        <v>5143</v>
      </c>
      <c r="E706" s="86"/>
      <c r="F706" s="7"/>
      <c r="G706" s="7"/>
      <c r="H706" s="7" t="s">
        <v>11</v>
      </c>
      <c r="I706" s="7" t="s">
        <v>100</v>
      </c>
      <c r="J706" s="7" t="s">
        <v>38</v>
      </c>
      <c r="K706" s="7" t="s">
        <v>14</v>
      </c>
      <c r="L706" s="89">
        <v>3696.11</v>
      </c>
      <c r="M706" s="7" t="s">
        <v>2512</v>
      </c>
      <c r="N706" s="7" t="s">
        <v>5143</v>
      </c>
      <c r="O706" s="7"/>
    </row>
    <row r="707" spans="1:15" ht="12.95" hidden="1" customHeight="1">
      <c r="A707" s="11">
        <v>533</v>
      </c>
      <c r="B707" s="7" t="s">
        <v>1479</v>
      </c>
      <c r="C707" s="7" t="s">
        <v>5911</v>
      </c>
      <c r="D707" s="7"/>
      <c r="E707" s="86"/>
      <c r="F707" s="7"/>
      <c r="G707" s="7"/>
      <c r="H707" s="7" t="s">
        <v>11</v>
      </c>
      <c r="I707" s="7" t="s">
        <v>37</v>
      </c>
      <c r="J707" s="7" t="s">
        <v>38</v>
      </c>
      <c r="K707" s="7" t="s">
        <v>14</v>
      </c>
      <c r="L707" s="7">
        <v>2806.3</v>
      </c>
      <c r="M707" s="7" t="s">
        <v>1479</v>
      </c>
      <c r="N707" s="7"/>
      <c r="O707" s="7"/>
    </row>
    <row r="708" spans="1:15" ht="12.95" customHeight="1">
      <c r="A708" s="87">
        <v>534</v>
      </c>
      <c r="B708" s="17" t="s">
        <v>5901</v>
      </c>
      <c r="C708" s="17" t="s">
        <v>5912</v>
      </c>
      <c r="D708" s="17" t="s">
        <v>5913</v>
      </c>
      <c r="E708" s="86"/>
      <c r="F708" s="17"/>
      <c r="G708" s="17"/>
      <c r="H708" s="47" t="s">
        <v>11</v>
      </c>
      <c r="I708" s="17" t="s">
        <v>4864</v>
      </c>
      <c r="J708" s="17" t="s">
        <v>4863</v>
      </c>
      <c r="K708" s="21" t="s">
        <v>14</v>
      </c>
      <c r="L708" s="84">
        <v>339.68</v>
      </c>
      <c r="M708" s="17" t="s">
        <v>5901</v>
      </c>
      <c r="N708" s="17" t="s">
        <v>5913</v>
      </c>
      <c r="O708" s="21"/>
    </row>
    <row r="709" spans="1:15" ht="12.95" customHeight="1">
      <c r="A709" s="87">
        <v>535</v>
      </c>
      <c r="B709" s="7" t="s">
        <v>1007</v>
      </c>
      <c r="C709" s="7" t="s">
        <v>5914</v>
      </c>
      <c r="D709" s="7" t="s">
        <v>2377</v>
      </c>
      <c r="E709" s="86"/>
      <c r="F709" s="7"/>
      <c r="G709" s="7"/>
      <c r="H709" s="7" t="s">
        <v>11</v>
      </c>
      <c r="I709" s="7" t="s">
        <v>100</v>
      </c>
      <c r="J709" s="7" t="s">
        <v>38</v>
      </c>
      <c r="K709" s="7" t="s">
        <v>14</v>
      </c>
      <c r="L709" s="89">
        <v>3696.11</v>
      </c>
      <c r="M709" s="7" t="s">
        <v>1007</v>
      </c>
      <c r="N709" s="7" t="s">
        <v>2377</v>
      </c>
      <c r="O709" s="7"/>
    </row>
    <row r="710" spans="1:15" ht="12.95" customHeight="1">
      <c r="A710" s="87">
        <v>536</v>
      </c>
      <c r="B710" s="7" t="s">
        <v>3847</v>
      </c>
      <c r="C710" s="7" t="s">
        <v>5915</v>
      </c>
      <c r="D710" s="7" t="s">
        <v>5916</v>
      </c>
      <c r="E710" s="86"/>
      <c r="F710" s="7"/>
      <c r="G710" s="7"/>
      <c r="H710" s="7" t="s">
        <v>11</v>
      </c>
      <c r="I710" s="7" t="s">
        <v>100</v>
      </c>
      <c r="J710" s="7" t="s">
        <v>38</v>
      </c>
      <c r="K710" s="7" t="s">
        <v>14</v>
      </c>
      <c r="L710" s="89">
        <v>3158.75</v>
      </c>
      <c r="M710" s="7" t="s">
        <v>3847</v>
      </c>
      <c r="N710" s="7" t="s">
        <v>5916</v>
      </c>
      <c r="O710" s="7"/>
    </row>
    <row r="711" spans="1:15" ht="12.95" customHeight="1">
      <c r="A711" s="87">
        <v>537</v>
      </c>
      <c r="B711" s="7" t="s">
        <v>3778</v>
      </c>
      <c r="C711" s="7" t="s">
        <v>5917</v>
      </c>
      <c r="D711" s="7" t="s">
        <v>5918</v>
      </c>
      <c r="E711" s="86"/>
      <c r="F711" s="7"/>
      <c r="G711" s="7"/>
      <c r="H711" s="7" t="s">
        <v>11</v>
      </c>
      <c r="I711" s="7" t="s">
        <v>37</v>
      </c>
      <c r="J711" s="7" t="s">
        <v>38</v>
      </c>
      <c r="K711" s="7" t="s">
        <v>14</v>
      </c>
      <c r="L711" s="89">
        <v>2507</v>
      </c>
      <c r="M711" s="7" t="s">
        <v>3778</v>
      </c>
      <c r="N711" s="7" t="s">
        <v>5918</v>
      </c>
      <c r="O711" s="7"/>
    </row>
    <row r="712" spans="1:15" ht="12.95" customHeight="1">
      <c r="A712" s="87">
        <v>538</v>
      </c>
      <c r="B712" s="19" t="s">
        <v>5920</v>
      </c>
      <c r="C712" s="19" t="s">
        <v>5919</v>
      </c>
      <c r="D712" s="19" t="s">
        <v>5011</v>
      </c>
      <c r="E712" s="86"/>
      <c r="F712" s="19"/>
      <c r="G712" s="19"/>
      <c r="H712" s="19" t="s">
        <v>11</v>
      </c>
      <c r="I712" s="19" t="s">
        <v>400</v>
      </c>
      <c r="J712" s="19" t="s">
        <v>233</v>
      </c>
      <c r="K712" s="19" t="s">
        <v>14</v>
      </c>
      <c r="L712" s="83">
        <v>192.68</v>
      </c>
      <c r="M712" s="19" t="s">
        <v>5920</v>
      </c>
      <c r="N712" s="19" t="s">
        <v>5011</v>
      </c>
      <c r="O712" s="19"/>
    </row>
    <row r="713" spans="1:15" ht="12.95" customHeight="1">
      <c r="A713" s="87">
        <v>539</v>
      </c>
      <c r="B713" s="19" t="s">
        <v>4841</v>
      </c>
      <c r="C713" s="19" t="s">
        <v>5921</v>
      </c>
      <c r="D713" s="19" t="s">
        <v>5011</v>
      </c>
      <c r="E713" s="86"/>
      <c r="F713" s="19"/>
      <c r="G713" s="19"/>
      <c r="H713" s="19" t="s">
        <v>11</v>
      </c>
      <c r="I713" s="19" t="s">
        <v>1405</v>
      </c>
      <c r="J713" s="19" t="s">
        <v>1404</v>
      </c>
      <c r="K713" s="19" t="s">
        <v>14</v>
      </c>
      <c r="L713" s="83">
        <v>739.89</v>
      </c>
      <c r="M713" s="19" t="s">
        <v>4841</v>
      </c>
      <c r="N713" s="19" t="s">
        <v>5011</v>
      </c>
      <c r="O713" s="19"/>
    </row>
    <row r="714" spans="1:15" ht="12.95" hidden="1" customHeight="1">
      <c r="A714" s="11">
        <v>540</v>
      </c>
      <c r="B714" s="19" t="s">
        <v>1681</v>
      </c>
      <c r="C714" s="19" t="s">
        <v>5922</v>
      </c>
      <c r="D714" s="19"/>
      <c r="E714" s="86"/>
      <c r="F714" s="19"/>
      <c r="G714" s="19"/>
      <c r="H714" s="19" t="s">
        <v>11</v>
      </c>
      <c r="I714" s="19" t="s">
        <v>1683</v>
      </c>
      <c r="J714" s="19" t="s">
        <v>1682</v>
      </c>
      <c r="K714" s="19" t="s">
        <v>14</v>
      </c>
      <c r="L714" s="19">
        <v>79.12</v>
      </c>
      <c r="M714" s="19" t="s">
        <v>1681</v>
      </c>
      <c r="N714" s="19"/>
      <c r="O714" s="19"/>
    </row>
    <row r="715" spans="1:15" ht="12.95" customHeight="1">
      <c r="A715" s="87">
        <v>541</v>
      </c>
      <c r="B715" s="19" t="s">
        <v>604</v>
      </c>
      <c r="C715" s="19" t="s">
        <v>5923</v>
      </c>
      <c r="D715" s="19" t="s">
        <v>5009</v>
      </c>
      <c r="E715" s="86"/>
      <c r="F715" s="19"/>
      <c r="G715" s="19"/>
      <c r="H715" s="19" t="s">
        <v>11</v>
      </c>
      <c r="I715" s="19" t="s">
        <v>611</v>
      </c>
      <c r="J715" s="19" t="s">
        <v>610</v>
      </c>
      <c r="K715" s="19" t="s">
        <v>14</v>
      </c>
      <c r="L715" s="83">
        <v>359.67</v>
      </c>
      <c r="M715" s="19" t="s">
        <v>604</v>
      </c>
      <c r="N715" s="19" t="s">
        <v>5009</v>
      </c>
      <c r="O715" s="19" t="s">
        <v>5010</v>
      </c>
    </row>
    <row r="716" spans="1:15" ht="12.95" hidden="1" customHeight="1">
      <c r="A716" s="11">
        <v>542</v>
      </c>
      <c r="B716" s="19" t="s">
        <v>5925</v>
      </c>
      <c r="C716" s="19" t="s">
        <v>5924</v>
      </c>
      <c r="D716" s="19"/>
      <c r="E716" s="86"/>
      <c r="F716" s="19"/>
      <c r="G716" s="19"/>
      <c r="H716" s="19" t="s">
        <v>11</v>
      </c>
      <c r="I716" s="19" t="s">
        <v>59</v>
      </c>
      <c r="J716" s="19" t="s">
        <v>60</v>
      </c>
      <c r="K716" s="19" t="s">
        <v>14</v>
      </c>
      <c r="L716" s="19">
        <v>89.92</v>
      </c>
      <c r="M716" s="19" t="s">
        <v>5925</v>
      </c>
      <c r="N716" s="19"/>
      <c r="O716" s="19"/>
    </row>
    <row r="717" spans="1:15" ht="12.95" customHeight="1">
      <c r="A717" s="87">
        <v>543</v>
      </c>
      <c r="B717" s="7" t="s">
        <v>3296</v>
      </c>
      <c r="C717" s="7" t="s">
        <v>5926</v>
      </c>
      <c r="D717" s="7" t="s">
        <v>2377</v>
      </c>
      <c r="E717" s="86"/>
      <c r="F717" s="7"/>
      <c r="G717" s="7"/>
      <c r="H717" s="7" t="s">
        <v>11</v>
      </c>
      <c r="I717" s="7" t="s">
        <v>100</v>
      </c>
      <c r="J717" s="7" t="s">
        <v>38</v>
      </c>
      <c r="K717" s="7" t="s">
        <v>14</v>
      </c>
      <c r="L717" s="89">
        <v>3158.75</v>
      </c>
      <c r="M717" s="7" t="s">
        <v>3296</v>
      </c>
      <c r="N717" s="7" t="s">
        <v>2377</v>
      </c>
      <c r="O717" s="7"/>
    </row>
    <row r="718" spans="1:15" ht="12.95" customHeight="1">
      <c r="A718" s="87">
        <v>544</v>
      </c>
      <c r="B718" s="7" t="s">
        <v>5928</v>
      </c>
      <c r="C718" s="7" t="s">
        <v>5927</v>
      </c>
      <c r="D718" s="7" t="s">
        <v>5011</v>
      </c>
      <c r="E718" s="86"/>
      <c r="F718" s="7"/>
      <c r="G718" s="7"/>
      <c r="H718" s="7" t="s">
        <v>11</v>
      </c>
      <c r="I718" s="7" t="s">
        <v>71</v>
      </c>
      <c r="J718" s="7" t="s">
        <v>38</v>
      </c>
      <c r="K718" s="7" t="s">
        <v>14</v>
      </c>
      <c r="L718" s="89">
        <v>1428.42</v>
      </c>
      <c r="M718" s="7" t="s">
        <v>5928</v>
      </c>
      <c r="N718" s="7" t="s">
        <v>5011</v>
      </c>
      <c r="O718" s="7"/>
    </row>
    <row r="719" spans="1:15" ht="12.95" customHeight="1">
      <c r="A719" s="87">
        <v>545</v>
      </c>
      <c r="B719" s="7" t="s">
        <v>5930</v>
      </c>
      <c r="C719" s="7" t="s">
        <v>5929</v>
      </c>
      <c r="D719" s="7" t="s">
        <v>2377</v>
      </c>
      <c r="E719" s="86"/>
      <c r="F719" s="7"/>
      <c r="G719" s="7"/>
      <c r="H719" s="7" t="s">
        <v>11</v>
      </c>
      <c r="I719" s="7" t="s">
        <v>71</v>
      </c>
      <c r="J719" s="7" t="s">
        <v>38</v>
      </c>
      <c r="K719" s="7" t="s">
        <v>14</v>
      </c>
      <c r="L719" s="89">
        <v>1428.42</v>
      </c>
      <c r="M719" s="7" t="s">
        <v>5930</v>
      </c>
      <c r="N719" s="7" t="s">
        <v>2377</v>
      </c>
      <c r="O719" s="7"/>
    </row>
    <row r="720" spans="1:15" ht="12.95" customHeight="1">
      <c r="A720" s="87">
        <v>546</v>
      </c>
      <c r="B720" s="7" t="s">
        <v>5932</v>
      </c>
      <c r="C720" s="7" t="s">
        <v>5931</v>
      </c>
      <c r="D720" s="7" t="s">
        <v>2377</v>
      </c>
      <c r="E720" s="86"/>
      <c r="F720" s="7"/>
      <c r="G720" s="7"/>
      <c r="H720" s="7" t="s">
        <v>11</v>
      </c>
      <c r="I720" s="7" t="s">
        <v>100</v>
      </c>
      <c r="J720" s="7" t="s">
        <v>38</v>
      </c>
      <c r="K720" s="7" t="s">
        <v>14</v>
      </c>
      <c r="L720" s="89">
        <v>3158.75</v>
      </c>
      <c r="M720" s="7" t="s">
        <v>5932</v>
      </c>
      <c r="N720" s="7" t="s">
        <v>2377</v>
      </c>
      <c r="O720" s="7"/>
    </row>
    <row r="721" spans="1:15" ht="12.95" customHeight="1">
      <c r="A721" s="87">
        <v>547</v>
      </c>
      <c r="B721" s="7" t="s">
        <v>5934</v>
      </c>
      <c r="C721" s="7" t="s">
        <v>5933</v>
      </c>
      <c r="D721" s="7" t="s">
        <v>5011</v>
      </c>
      <c r="E721" s="86"/>
      <c r="F721" s="7"/>
      <c r="G721" s="7"/>
      <c r="H721" s="7" t="s">
        <v>11</v>
      </c>
      <c r="I721" s="7" t="s">
        <v>71</v>
      </c>
      <c r="J721" s="7" t="s">
        <v>38</v>
      </c>
      <c r="K721" s="7" t="s">
        <v>14</v>
      </c>
      <c r="L721" s="89">
        <v>1428.42</v>
      </c>
      <c r="M721" s="7" t="s">
        <v>5934</v>
      </c>
      <c r="N721" s="7" t="s">
        <v>5011</v>
      </c>
      <c r="O721" s="7"/>
    </row>
    <row r="722" spans="1:15" ht="12.95" customHeight="1">
      <c r="A722" s="87">
        <v>548</v>
      </c>
      <c r="B722" s="7" t="s">
        <v>5936</v>
      </c>
      <c r="C722" s="7" t="s">
        <v>5935</v>
      </c>
      <c r="D722" s="7" t="s">
        <v>2377</v>
      </c>
      <c r="E722" s="86"/>
      <c r="F722" s="7"/>
      <c r="G722" s="7"/>
      <c r="H722" s="7" t="s">
        <v>11</v>
      </c>
      <c r="I722" s="7" t="s">
        <v>100</v>
      </c>
      <c r="J722" s="7" t="s">
        <v>38</v>
      </c>
      <c r="K722" s="7" t="s">
        <v>14</v>
      </c>
      <c r="L722" s="89">
        <v>3158.75</v>
      </c>
      <c r="M722" s="7" t="s">
        <v>5936</v>
      </c>
      <c r="N722" s="7" t="s">
        <v>2377</v>
      </c>
      <c r="O722" s="7"/>
    </row>
    <row r="723" spans="1:15" ht="12.95" hidden="1" customHeight="1">
      <c r="A723" s="11">
        <v>549</v>
      </c>
      <c r="B723" s="7" t="s">
        <v>5938</v>
      </c>
      <c r="C723" s="7" t="s">
        <v>5937</v>
      </c>
      <c r="D723" s="7"/>
      <c r="E723" s="86"/>
      <c r="F723" s="7"/>
      <c r="G723" s="7"/>
      <c r="H723" s="7" t="s">
        <v>11</v>
      </c>
      <c r="I723" s="7" t="s">
        <v>95</v>
      </c>
      <c r="J723" s="7" t="s">
        <v>38</v>
      </c>
      <c r="K723" s="7" t="s">
        <v>14</v>
      </c>
      <c r="L723" s="7">
        <v>2947.28</v>
      </c>
      <c r="M723" s="7" t="s">
        <v>5938</v>
      </c>
      <c r="N723" s="7"/>
      <c r="O723" s="7"/>
    </row>
    <row r="724" spans="1:15" ht="12.95" customHeight="1">
      <c r="A724" s="87">
        <v>550</v>
      </c>
      <c r="B724" s="7" t="s">
        <v>5940</v>
      </c>
      <c r="C724" s="7" t="s">
        <v>5939</v>
      </c>
      <c r="D724" s="7" t="s">
        <v>2377</v>
      </c>
      <c r="E724" s="86"/>
      <c r="F724" s="7"/>
      <c r="G724" s="7"/>
      <c r="H724" s="7" t="s">
        <v>11</v>
      </c>
      <c r="I724" s="7" t="s">
        <v>37</v>
      </c>
      <c r="J724" s="7" t="s">
        <v>38</v>
      </c>
      <c r="K724" s="7" t="s">
        <v>14</v>
      </c>
      <c r="L724" s="89">
        <v>3158.75</v>
      </c>
      <c r="M724" s="7" t="s">
        <v>5940</v>
      </c>
      <c r="N724" s="7" t="s">
        <v>2377</v>
      </c>
      <c r="O724" s="7"/>
    </row>
    <row r="725" spans="1:15" ht="12.95" customHeight="1">
      <c r="A725" s="87">
        <v>551</v>
      </c>
      <c r="B725" s="19" t="s">
        <v>5942</v>
      </c>
      <c r="C725" s="19" t="s">
        <v>5941</v>
      </c>
      <c r="D725" s="19" t="s">
        <v>2377</v>
      </c>
      <c r="E725" s="86"/>
      <c r="F725" s="19"/>
      <c r="G725" s="19" t="s">
        <v>45</v>
      </c>
      <c r="H725" s="19" t="s">
        <v>11</v>
      </c>
      <c r="I725" s="19" t="s">
        <v>95</v>
      </c>
      <c r="J725" s="19" t="s">
        <v>38</v>
      </c>
      <c r="K725" s="19" t="s">
        <v>14</v>
      </c>
      <c r="L725" s="83">
        <v>2947.28</v>
      </c>
      <c r="M725" s="19" t="s">
        <v>5942</v>
      </c>
      <c r="N725" s="19" t="s">
        <v>2377</v>
      </c>
      <c r="O725" s="49"/>
    </row>
    <row r="726" spans="1:15" ht="12.95" customHeight="1">
      <c r="A726" s="87">
        <v>552</v>
      </c>
      <c r="B726" s="19" t="s">
        <v>5944</v>
      </c>
      <c r="C726" s="19" t="s">
        <v>5943</v>
      </c>
      <c r="D726" s="19" t="s">
        <v>5143</v>
      </c>
      <c r="E726" s="86"/>
      <c r="F726" s="19"/>
      <c r="G726" s="19"/>
      <c r="H726" s="19" t="s">
        <v>11</v>
      </c>
      <c r="I726" s="19" t="s">
        <v>68</v>
      </c>
      <c r="J726" s="19" t="s">
        <v>38</v>
      </c>
      <c r="K726" s="19" t="s">
        <v>14</v>
      </c>
      <c r="L726" s="83">
        <v>2944.62</v>
      </c>
      <c r="M726" s="19" t="s">
        <v>5944</v>
      </c>
      <c r="N726" s="19" t="s">
        <v>5143</v>
      </c>
      <c r="O726" s="19"/>
    </row>
    <row r="727" spans="1:15" ht="12.95" customHeight="1">
      <c r="A727" s="87">
        <v>553</v>
      </c>
      <c r="B727" s="17" t="s">
        <v>5946</v>
      </c>
      <c r="C727" s="17" t="s">
        <v>5945</v>
      </c>
      <c r="D727" s="17" t="s">
        <v>5012</v>
      </c>
      <c r="E727" s="86"/>
      <c r="F727" s="17"/>
      <c r="G727" s="17"/>
      <c r="H727" s="54" t="s">
        <v>11</v>
      </c>
      <c r="I727" s="17" t="s">
        <v>100</v>
      </c>
      <c r="J727" s="17" t="s">
        <v>38</v>
      </c>
      <c r="K727" s="17" t="s">
        <v>14</v>
      </c>
      <c r="L727" s="84">
        <v>3158.75</v>
      </c>
      <c r="M727" s="17" t="s">
        <v>5946</v>
      </c>
      <c r="N727" s="17" t="s">
        <v>5012</v>
      </c>
      <c r="O727" s="17"/>
    </row>
    <row r="728" spans="1:15" ht="12.95" customHeight="1">
      <c r="A728" s="87">
        <v>554</v>
      </c>
      <c r="B728" s="19" t="s">
        <v>5948</v>
      </c>
      <c r="C728" s="19" t="s">
        <v>5947</v>
      </c>
      <c r="D728" s="19" t="s">
        <v>4806</v>
      </c>
      <c r="E728" s="86"/>
      <c r="F728" s="19"/>
      <c r="G728" s="19"/>
      <c r="H728" s="19" t="s">
        <v>11</v>
      </c>
      <c r="I728" s="19" t="s">
        <v>95</v>
      </c>
      <c r="J728" s="19" t="s">
        <v>38</v>
      </c>
      <c r="K728" s="19" t="s">
        <v>14</v>
      </c>
      <c r="L728" s="83">
        <v>2947.28</v>
      </c>
      <c r="M728" s="19" t="s">
        <v>5948</v>
      </c>
      <c r="N728" s="19" t="s">
        <v>4806</v>
      </c>
      <c r="O728" s="19"/>
    </row>
  </sheetData>
  <autoFilter ref="A1:O728">
    <filterColumn colId="3">
      <filters>
        <filter val="/"/>
        <filter val="安全带卡滞"/>
        <filter val="安全带扣损坏"/>
        <filter val="安全带失效"/>
        <filter val="不是我司产品"/>
        <filter val="布面表面有烟头烫伤"/>
        <filter val="布面开线"/>
        <filter val="侧下视镜松旷"/>
        <filter val="齿板磨损严重"/>
        <filter val="负重不起"/>
        <filter val="钢丝外漏"/>
        <filter val="固定点失效"/>
        <filter val="故障不再现"/>
        <filter val="红气管断"/>
        <filter val="后安装固定螺栓脱落"/>
        <filter val="后盖异响"/>
        <filter val="后固定螺栓脱落"/>
        <filter val="后横梁开焊"/>
        <filter val="滑轨螺栓脱落"/>
        <filter val="滑轮破损"/>
        <filter val="减震器螺栓松动"/>
        <filter val="减震器最高点卡滞"/>
        <filter val="绞架断裂"/>
        <filter val="绞架滚轮轴磨损断裂"/>
        <filter val="绞架开焊"/>
        <filter val="绞架尼龙轮破损"/>
        <filter val="绞架轴磨损断裂"/>
        <filter val="绞架总成损坏"/>
        <filter val="镜片 破裂"/>
        <filter val="镜片破裂"/>
        <filter val="镜片脱落"/>
        <filter val="镜体松旷"/>
        <filter val="镜头抖动"/>
        <filter val="镜头松旷"/>
        <filter val="镜头松旷抖动"/>
        <filter val="开关损坏"/>
        <filter val="靠背调节手柄断"/>
        <filter val="快速放气开关气管崩开"/>
        <filter val="快速开关损坏"/>
        <filter val="旷动异常"/>
        <filter val="漏油"/>
        <filter val="泡沫塌陷"/>
        <filter val="偏斜"/>
        <filter val="气弹簧失效"/>
        <filter val="气阀失效"/>
        <filter val="气缸不回位"/>
        <filter val="气缸无法打开"/>
        <filter val="气管爆开"/>
        <filter val="气管崩开"/>
        <filter val="气管接头崩开"/>
        <filter val="气控阀气管爆开"/>
        <filter val="气控升降手柄损坏"/>
        <filter val="气控手柄失效"/>
        <filter val="气路总成失效"/>
        <filter val="气囊崩开"/>
        <filter val="气囊箍脱开"/>
        <filter val="气囊漏气"/>
        <filter val="气悬"/>
        <filter val="气悬浮"/>
        <filter val="气悬浮安装故障"/>
        <filter val="气悬浮不开"/>
        <filter val="气悬浮不能自动升降"/>
        <filter val="气悬浮不起"/>
        <filter val="气悬浮不升降"/>
        <filter val="气悬浮黑管崩开"/>
        <filter val="气悬浮气缸处断裂"/>
        <filter val="气悬浮气管崩口"/>
        <filter val="气悬浮失效"/>
        <filter val="气悬浮失效一蹲到底"/>
        <filter val="倾斜"/>
        <filter val="升降不锁止"/>
        <filter val="升降阀漏气"/>
        <filter val="升降滑齿"/>
        <filter val="升降卡滞"/>
        <filter val="升降开关气管崩开"/>
        <filter val="升降器卡滞"/>
        <filter val="升降前仰角无法锁止"/>
        <filter val="升降手柄开关漏气"/>
        <filter val="升降异响"/>
        <filter val="松旷"/>
        <filter val="松旷异响"/>
        <filter val="塌陷"/>
        <filter val="调角器失效"/>
        <filter val="调节阀失效"/>
        <filter val="调整机构卡滞"/>
        <filter val="歪斜"/>
        <filter val="歪斜/漏油"/>
        <filter val="无法调整"/>
        <filter val="限位轴开焊"/>
        <filter val="小镜片脱落"/>
        <filter val="一蹲到底"/>
        <filter val="异响"/>
        <filter val="载荷不升"/>
        <filter val="支撑座断裂"/>
        <filter val="阻尼器吊环断"/>
        <filter val="阻尼器连接处断裂"/>
        <filter val="阻尼器漏油"/>
        <filter val="阻尼器螺栓脱落"/>
        <filter val="阻尼器失效"/>
        <filter val="阻尼器失效（待检）"/>
        <filter val="阻尼器支架断裂"/>
        <filter val="左右摇晃"/>
        <filter val="坐垫升降失效"/>
        <filter val="座椅底座支架晃动"/>
        <filter val="座椅负载不升"/>
        <filter val="座椅歪斜"/>
      </filters>
    </filterColumn>
  </autoFilter>
  <phoneticPr fontId="9" type="noConversion"/>
  <conditionalFormatting sqref="C1:C1048576 D729:D1048576 D1:D174 E1:F1048576">
    <cfRule type="duplicateValues" dxfId="9" priority="2"/>
  </conditionalFormatting>
  <conditionalFormatting sqref="B1:B1048576">
    <cfRule type="duplicateValues" dxfId="8"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CG706"/>
  <sheetViews>
    <sheetView workbookViewId="0">
      <pane ySplit="1" topLeftCell="A346" activePane="bottomLeft" state="frozen"/>
      <selection activeCell="O1" sqref="O1"/>
      <selection pane="bottomLeft" activeCell="CG574" activeCellId="20" sqref="A1:B1 D1:E1 AJ1 BQ1:BR1 BT1:BU1 BW1 CE1:CG1 A346:B346 D346:E346 AJ346 BQ346:BR346 BT346:BU346 BW346 CE346:CG346 A574:B574 D574:E574 AJ574 BQ574:BR574 BT574:BU574 BW574 CE574:CG574"/>
    </sheetView>
  </sheetViews>
  <sheetFormatPr defaultRowHeight="12"/>
  <cols>
    <col min="1" max="1" width="5.125" style="74" customWidth="1"/>
    <col min="2" max="2" width="6.125" style="64" customWidth="1"/>
    <col min="3" max="3" width="14.25" style="61" hidden="1" customWidth="1"/>
    <col min="4" max="4" width="14.5" style="61" customWidth="1"/>
    <col min="5" max="5" width="15.125" style="98" customWidth="1"/>
    <col min="6" max="6" width="11.375" style="64" hidden="1" customWidth="1"/>
    <col min="7" max="8" width="12" style="64" hidden="1" customWidth="1"/>
    <col min="9" max="9" width="17.125" style="64" hidden="1" customWidth="1"/>
    <col min="10" max="10" width="12" style="64" hidden="1" customWidth="1"/>
    <col min="11" max="11" width="8.75" style="64" hidden="1" customWidth="1"/>
    <col min="12" max="14" width="12" style="64" hidden="1" customWidth="1"/>
    <col min="15" max="15" width="12.875" style="67" hidden="1" customWidth="1"/>
    <col min="16" max="16" width="13.75" style="67" hidden="1" customWidth="1"/>
    <col min="17" max="17" width="8.25" style="74" hidden="1" customWidth="1"/>
    <col min="18" max="20" width="12" style="64" hidden="1" customWidth="1"/>
    <col min="21" max="22" width="8.75" style="64" hidden="1" customWidth="1"/>
    <col min="23" max="23" width="18" style="64" hidden="1" customWidth="1"/>
    <col min="24" max="24" width="14.125" style="64" hidden="1" customWidth="1"/>
    <col min="25" max="25" width="32" style="64" hidden="1" customWidth="1"/>
    <col min="26" max="26" width="18" style="64" hidden="1" customWidth="1"/>
    <col min="27" max="27" width="10.375" style="64" hidden="1" customWidth="1"/>
    <col min="28" max="29" width="12" style="64" hidden="1" customWidth="1"/>
    <col min="30" max="30" width="20.375" style="61" hidden="1" customWidth="1"/>
    <col min="31" max="31" width="29.375" style="64" hidden="1" customWidth="1"/>
    <col min="32" max="32" width="18" style="64" hidden="1" customWidth="1"/>
    <col min="33" max="35" width="12" style="64" hidden="1" customWidth="1"/>
    <col min="36" max="36" width="37.5" style="61" customWidth="1"/>
    <col min="37" max="37" width="25" style="64" hidden="1" customWidth="1"/>
    <col min="38" max="38" width="22.875" style="64" hidden="1" customWidth="1"/>
    <col min="39" max="39" width="35" style="64" hidden="1" customWidth="1"/>
    <col min="40" max="40" width="25.75" style="64" hidden="1" customWidth="1"/>
    <col min="41" max="41" width="12" style="64" hidden="1" customWidth="1"/>
    <col min="42" max="42" width="25.75" style="64" hidden="1" customWidth="1"/>
    <col min="43" max="43" width="22.875" style="64" hidden="1" customWidth="1"/>
    <col min="44" max="44" width="35" style="64" hidden="1" customWidth="1"/>
    <col min="45" max="46" width="12" style="64" hidden="1" customWidth="1"/>
    <col min="47" max="47" width="141.75" style="64" hidden="1" customWidth="1"/>
    <col min="48" max="48" width="12" style="64" hidden="1" customWidth="1"/>
    <col min="49" max="49" width="10.375" style="64" hidden="1" customWidth="1"/>
    <col min="50" max="50" width="94.5" style="64" hidden="1" customWidth="1"/>
    <col min="51" max="51" width="12" style="64" hidden="1" customWidth="1"/>
    <col min="52" max="52" width="12.125" style="64" hidden="1" customWidth="1"/>
    <col min="53" max="56" width="12" style="64" hidden="1" customWidth="1"/>
    <col min="57" max="57" width="25.75" style="64" hidden="1" customWidth="1"/>
    <col min="58" max="58" width="12" style="64" hidden="1" customWidth="1"/>
    <col min="59" max="59" width="26.75" style="64" hidden="1" customWidth="1"/>
    <col min="60" max="60" width="132.125" style="64" hidden="1" customWidth="1"/>
    <col min="61" max="61" width="255.625" style="64" hidden="1" customWidth="1"/>
    <col min="62" max="62" width="52" style="64" hidden="1" customWidth="1"/>
    <col min="63" max="63" width="12" style="64" hidden="1" customWidth="1"/>
    <col min="64" max="64" width="133.5" style="64" hidden="1" customWidth="1"/>
    <col min="65" max="65" width="27.5" style="64" hidden="1" customWidth="1"/>
    <col min="66" max="66" width="209.25" style="64" hidden="1" customWidth="1"/>
    <col min="67" max="68" width="12" style="64" hidden="1" customWidth="1"/>
    <col min="69" max="69" width="7" style="74" customWidth="1"/>
    <col min="70" max="70" width="8.875" style="74" customWidth="1"/>
    <col min="71" max="71" width="5.5" style="64" hidden="1" customWidth="1"/>
    <col min="72" max="72" width="7.375" style="64" customWidth="1"/>
    <col min="73" max="73" width="9.75" style="64" customWidth="1"/>
    <col min="74" max="74" width="5.25" style="64" hidden="1" customWidth="1"/>
    <col min="75" max="75" width="7.875" style="74" customWidth="1"/>
    <col min="76" max="82" width="10" style="64" hidden="1" customWidth="1"/>
    <col min="83" max="83" width="9.5" style="68" customWidth="1"/>
    <col min="84" max="84" width="8.125" style="100" customWidth="1"/>
    <col min="85" max="85" width="12.125" style="100" customWidth="1"/>
    <col min="86" max="16384" width="9" style="64"/>
  </cols>
  <sheetData>
    <row r="1" spans="1:85" s="61" customFormat="1" ht="36">
      <c r="A1" s="77" t="s">
        <v>5949</v>
      </c>
      <c r="B1" s="59" t="s">
        <v>5950</v>
      </c>
      <c r="C1" s="59" t="s">
        <v>5951</v>
      </c>
      <c r="D1" s="59" t="s">
        <v>1</v>
      </c>
      <c r="E1" s="60" t="s">
        <v>10292</v>
      </c>
      <c r="F1" s="59" t="s">
        <v>5952</v>
      </c>
      <c r="G1" s="59" t="s">
        <v>424</v>
      </c>
      <c r="H1" s="59" t="s">
        <v>5953</v>
      </c>
      <c r="I1" s="59" t="s">
        <v>5954</v>
      </c>
      <c r="J1" s="59" t="s">
        <v>429</v>
      </c>
      <c r="K1" s="59" t="s">
        <v>436</v>
      </c>
      <c r="L1" s="59" t="s">
        <v>5955</v>
      </c>
      <c r="M1" s="59" t="s">
        <v>437</v>
      </c>
      <c r="N1" s="59" t="s">
        <v>5956</v>
      </c>
      <c r="O1" s="65" t="s">
        <v>431</v>
      </c>
      <c r="P1" s="65" t="s">
        <v>5957</v>
      </c>
      <c r="Q1" s="72" t="s">
        <v>432</v>
      </c>
      <c r="R1" s="59" t="s">
        <v>5958</v>
      </c>
      <c r="S1" s="59" t="s">
        <v>5959</v>
      </c>
      <c r="T1" s="59" t="s">
        <v>5960</v>
      </c>
      <c r="U1" s="59" t="s">
        <v>5961</v>
      </c>
      <c r="V1" s="59" t="s">
        <v>5962</v>
      </c>
      <c r="W1" s="59" t="s">
        <v>438</v>
      </c>
      <c r="X1" s="59" t="s">
        <v>5963</v>
      </c>
      <c r="Y1" s="59" t="s">
        <v>455</v>
      </c>
      <c r="Z1" s="59" t="s">
        <v>5964</v>
      </c>
      <c r="AA1" s="59" t="s">
        <v>458</v>
      </c>
      <c r="AB1" s="59" t="s">
        <v>426</v>
      </c>
      <c r="AC1" s="59" t="s">
        <v>5965</v>
      </c>
      <c r="AD1" s="59" t="s">
        <v>428</v>
      </c>
      <c r="AE1" s="59" t="s">
        <v>5966</v>
      </c>
      <c r="AF1" s="59" t="s">
        <v>5967</v>
      </c>
      <c r="AG1" s="59" t="s">
        <v>435</v>
      </c>
      <c r="AH1" s="59" t="s">
        <v>5968</v>
      </c>
      <c r="AI1" s="59" t="s">
        <v>453</v>
      </c>
      <c r="AJ1" s="59" t="s">
        <v>454</v>
      </c>
      <c r="AK1" s="59" t="s">
        <v>441</v>
      </c>
      <c r="AL1" s="59" t="s">
        <v>443</v>
      </c>
      <c r="AM1" s="59" t="s">
        <v>442</v>
      </c>
      <c r="AN1" s="59" t="s">
        <v>5969</v>
      </c>
      <c r="AO1" s="59" t="s">
        <v>5970</v>
      </c>
      <c r="AP1" s="59" t="s">
        <v>5971</v>
      </c>
      <c r="AQ1" s="59" t="s">
        <v>5972</v>
      </c>
      <c r="AR1" s="59" t="s">
        <v>5973</v>
      </c>
      <c r="AS1" s="59" t="s">
        <v>471</v>
      </c>
      <c r="AT1" s="59" t="s">
        <v>5974</v>
      </c>
      <c r="AU1" s="59" t="s">
        <v>460</v>
      </c>
      <c r="AV1" s="59" t="s">
        <v>469</v>
      </c>
      <c r="AW1" s="59" t="s">
        <v>468</v>
      </c>
      <c r="AX1" s="59" t="s">
        <v>5975</v>
      </c>
      <c r="AY1" s="59" t="s">
        <v>5976</v>
      </c>
      <c r="AZ1" s="59" t="s">
        <v>3116</v>
      </c>
      <c r="BA1" s="59" t="s">
        <v>5977</v>
      </c>
      <c r="BB1" s="59" t="s">
        <v>5978</v>
      </c>
      <c r="BC1" s="59" t="s">
        <v>5979</v>
      </c>
      <c r="BD1" s="59" t="s">
        <v>5980</v>
      </c>
      <c r="BE1" s="59" t="s">
        <v>5981</v>
      </c>
      <c r="BF1" s="59" t="s">
        <v>5982</v>
      </c>
      <c r="BG1" s="59" t="s">
        <v>5983</v>
      </c>
      <c r="BH1" s="59" t="s">
        <v>5984</v>
      </c>
      <c r="BI1" s="59" t="s">
        <v>5985</v>
      </c>
      <c r="BJ1" s="59" t="s">
        <v>5986</v>
      </c>
      <c r="BK1" s="59" t="s">
        <v>5987</v>
      </c>
      <c r="BL1" s="59" t="s">
        <v>452</v>
      </c>
      <c r="BM1" s="59" t="s">
        <v>5988</v>
      </c>
      <c r="BN1" s="59" t="s">
        <v>452</v>
      </c>
      <c r="BO1" s="59" t="s">
        <v>5989</v>
      </c>
      <c r="BP1" s="59" t="s">
        <v>5990</v>
      </c>
      <c r="BQ1" s="72" t="s">
        <v>5991</v>
      </c>
      <c r="BR1" s="72" t="s">
        <v>5992</v>
      </c>
      <c r="BS1" s="59" t="s">
        <v>5993</v>
      </c>
      <c r="BT1" s="59" t="s">
        <v>447</v>
      </c>
      <c r="BU1" s="59" t="s">
        <v>5994</v>
      </c>
      <c r="BV1" s="59" t="s">
        <v>5995</v>
      </c>
      <c r="BW1" s="72" t="s">
        <v>448</v>
      </c>
      <c r="BX1" s="61" t="s">
        <v>5996</v>
      </c>
      <c r="BY1" s="61" t="s">
        <v>5997</v>
      </c>
      <c r="BZ1" s="61" t="s">
        <v>5998</v>
      </c>
      <c r="CA1" s="61" t="s">
        <v>5999</v>
      </c>
      <c r="CB1" s="61" t="s">
        <v>6000</v>
      </c>
      <c r="CC1" s="61" t="s">
        <v>6001</v>
      </c>
      <c r="CD1" s="61" t="s">
        <v>6002</v>
      </c>
      <c r="CE1" s="60" t="s">
        <v>10299</v>
      </c>
      <c r="CF1" s="76" t="s">
        <v>10300</v>
      </c>
      <c r="CG1" s="76" t="s">
        <v>10301</v>
      </c>
    </row>
    <row r="2" spans="1:85" ht="36" hidden="1">
      <c r="A2" s="73">
        <v>1912</v>
      </c>
      <c r="B2" s="62" t="s">
        <v>6003</v>
      </c>
      <c r="C2" s="62" t="s">
        <v>6004</v>
      </c>
      <c r="D2" s="62" t="s">
        <v>192</v>
      </c>
      <c r="E2" s="63" t="str">
        <f>VLOOKUP(D2,原数据!B:C,2,FALSE)</f>
        <v>RCMFT000005819201912090028</v>
      </c>
      <c r="F2" s="62" t="s">
        <v>6005</v>
      </c>
      <c r="G2" s="62" t="s">
        <v>479</v>
      </c>
      <c r="H2" s="62" t="s">
        <v>6006</v>
      </c>
      <c r="I2" s="62" t="s">
        <v>6007</v>
      </c>
      <c r="J2" s="62" t="s">
        <v>2335</v>
      </c>
      <c r="K2" s="62" t="s">
        <v>485</v>
      </c>
      <c r="L2" s="62" t="s">
        <v>1074</v>
      </c>
      <c r="M2" s="62" t="s">
        <v>486</v>
      </c>
      <c r="N2" s="62" t="s">
        <v>437</v>
      </c>
      <c r="O2" s="66">
        <v>43574</v>
      </c>
      <c r="P2" s="66">
        <v>43579</v>
      </c>
      <c r="Q2" s="73">
        <v>102569</v>
      </c>
      <c r="R2" s="62"/>
      <c r="S2" s="62" t="s">
        <v>6008</v>
      </c>
      <c r="T2" s="62" t="s">
        <v>6009</v>
      </c>
      <c r="U2" s="62" t="s">
        <v>6010</v>
      </c>
      <c r="V2" s="62"/>
      <c r="W2" s="62"/>
      <c r="X2" s="62" t="s">
        <v>3101</v>
      </c>
      <c r="Y2" s="62" t="s">
        <v>665</v>
      </c>
      <c r="Z2" s="62" t="s">
        <v>2337</v>
      </c>
      <c r="AA2" s="62" t="s">
        <v>961</v>
      </c>
      <c r="AB2" s="62" t="s">
        <v>1408</v>
      </c>
      <c r="AC2" s="62" t="s">
        <v>1409</v>
      </c>
      <c r="AD2" s="59" t="s">
        <v>1410</v>
      </c>
      <c r="AE2" s="62" t="s">
        <v>6011</v>
      </c>
      <c r="AF2" s="62" t="s">
        <v>6012</v>
      </c>
      <c r="AG2" s="62">
        <v>43807.633113425924</v>
      </c>
      <c r="AH2" s="62">
        <v>43808.489548611113</v>
      </c>
      <c r="AI2" s="62" t="s">
        <v>507</v>
      </c>
      <c r="AJ2" s="59" t="s">
        <v>2336</v>
      </c>
      <c r="AK2" s="62" t="s">
        <v>505</v>
      </c>
      <c r="AL2" s="62" t="s">
        <v>100</v>
      </c>
      <c r="AM2" s="62" t="s">
        <v>38</v>
      </c>
      <c r="AN2" s="62" t="s">
        <v>488</v>
      </c>
      <c r="AO2" s="62" t="s">
        <v>11</v>
      </c>
      <c r="AP2" s="62" t="s">
        <v>488</v>
      </c>
      <c r="AQ2" s="62" t="s">
        <v>100</v>
      </c>
      <c r="AR2" s="62" t="s">
        <v>38</v>
      </c>
      <c r="AS2" s="62" t="s">
        <v>500</v>
      </c>
      <c r="AT2" s="62">
        <v>43817.434039351851</v>
      </c>
      <c r="AU2" s="62"/>
      <c r="AV2" s="62">
        <v>43817.434039351851</v>
      </c>
      <c r="AW2" s="62" t="s">
        <v>558</v>
      </c>
      <c r="AX2" s="62"/>
      <c r="AY2" s="62" t="s">
        <v>14</v>
      </c>
      <c r="AZ2" s="62"/>
      <c r="BA2" s="62"/>
      <c r="BB2" s="62"/>
      <c r="BC2" s="62"/>
      <c r="BD2" s="62"/>
      <c r="BE2" s="62"/>
      <c r="BF2" s="62"/>
      <c r="BG2" s="62"/>
      <c r="BH2" s="62"/>
      <c r="BI2" s="62"/>
      <c r="BJ2" s="62"/>
      <c r="BK2" s="62"/>
      <c r="BL2" s="62"/>
      <c r="BM2" s="62"/>
      <c r="BN2" s="62" t="s">
        <v>1412</v>
      </c>
      <c r="BO2" s="62" t="s">
        <v>6013</v>
      </c>
      <c r="BP2" s="62">
        <v>43830.99998842593</v>
      </c>
      <c r="BQ2" s="73">
        <v>3696.11</v>
      </c>
      <c r="BR2" s="73">
        <v>105.84</v>
      </c>
      <c r="BS2" s="62">
        <v>0</v>
      </c>
      <c r="BT2" s="62">
        <v>591.37</v>
      </c>
      <c r="BU2" s="62">
        <v>406.57</v>
      </c>
      <c r="BV2" s="62">
        <v>0</v>
      </c>
      <c r="BW2" s="73">
        <v>4799.8900000000003</v>
      </c>
      <c r="CE2" s="63" t="s">
        <v>5013</v>
      </c>
      <c r="CF2" s="99">
        <v>190414</v>
      </c>
      <c r="CG2" s="99" t="s">
        <v>4989</v>
      </c>
    </row>
    <row r="3" spans="1:85" ht="24" hidden="1">
      <c r="A3" s="73">
        <v>1912</v>
      </c>
      <c r="B3" s="62" t="s">
        <v>6003</v>
      </c>
      <c r="C3" s="62" t="s">
        <v>6004</v>
      </c>
      <c r="D3" s="62" t="s">
        <v>3002</v>
      </c>
      <c r="E3" s="63" t="e">
        <f>VLOOKUP(D3,原数据!B:C,2,FALSE)</f>
        <v>#N/A</v>
      </c>
      <c r="F3" s="62" t="s">
        <v>6005</v>
      </c>
      <c r="G3" s="62" t="s">
        <v>479</v>
      </c>
      <c r="H3" s="62" t="s">
        <v>6006</v>
      </c>
      <c r="I3" s="62" t="s">
        <v>6014</v>
      </c>
      <c r="J3" s="62" t="s">
        <v>3003</v>
      </c>
      <c r="K3" s="62" t="s">
        <v>485</v>
      </c>
      <c r="L3" s="62" t="s">
        <v>1074</v>
      </c>
      <c r="M3" s="62" t="s">
        <v>486</v>
      </c>
      <c r="N3" s="62" t="s">
        <v>437</v>
      </c>
      <c r="O3" s="66">
        <v>43727</v>
      </c>
      <c r="P3" s="66">
        <v>43762</v>
      </c>
      <c r="Q3" s="73">
        <v>19400</v>
      </c>
      <c r="R3" s="62"/>
      <c r="S3" s="62" t="s">
        <v>6008</v>
      </c>
      <c r="T3" s="62" t="s">
        <v>6009</v>
      </c>
      <c r="U3" s="62" t="s">
        <v>6010</v>
      </c>
      <c r="V3" s="62"/>
      <c r="W3" s="62"/>
      <c r="X3" s="62" t="s">
        <v>6015</v>
      </c>
      <c r="Y3" s="62" t="s">
        <v>535</v>
      </c>
      <c r="Z3" s="62" t="s">
        <v>3005</v>
      </c>
      <c r="AA3" s="62" t="s">
        <v>493</v>
      </c>
      <c r="AB3" s="62" t="s">
        <v>1202</v>
      </c>
      <c r="AC3" s="62" t="s">
        <v>1203</v>
      </c>
      <c r="AD3" s="59" t="s">
        <v>1204</v>
      </c>
      <c r="AE3" s="62" t="s">
        <v>6016</v>
      </c>
      <c r="AF3" s="62" t="s">
        <v>6017</v>
      </c>
      <c r="AG3" s="62">
        <v>43804.470717592594</v>
      </c>
      <c r="AH3" s="62">
        <v>43804.535613425927</v>
      </c>
      <c r="AI3" s="62" t="s">
        <v>547</v>
      </c>
      <c r="AJ3" s="59" t="s">
        <v>3004</v>
      </c>
      <c r="AK3" s="62" t="s">
        <v>545</v>
      </c>
      <c r="AL3" s="62" t="s">
        <v>95</v>
      </c>
      <c r="AM3" s="62" t="s">
        <v>38</v>
      </c>
      <c r="AN3" s="62" t="s">
        <v>488</v>
      </c>
      <c r="AO3" s="62" t="s">
        <v>11</v>
      </c>
      <c r="AP3" s="62" t="s">
        <v>488</v>
      </c>
      <c r="AQ3" s="62" t="s">
        <v>95</v>
      </c>
      <c r="AR3" s="62" t="s">
        <v>38</v>
      </c>
      <c r="AS3" s="62" t="s">
        <v>500</v>
      </c>
      <c r="AT3" s="62">
        <v>43815.682060185187</v>
      </c>
      <c r="AU3" s="62"/>
      <c r="AV3" s="62">
        <v>43815.682060185187</v>
      </c>
      <c r="AW3" s="62" t="s">
        <v>1103</v>
      </c>
      <c r="AX3" s="62"/>
      <c r="AY3" s="62" t="s">
        <v>14</v>
      </c>
      <c r="AZ3" s="62"/>
      <c r="BA3" s="62"/>
      <c r="BB3" s="62"/>
      <c r="BC3" s="62"/>
      <c r="BD3" s="62"/>
      <c r="BE3" s="62"/>
      <c r="BF3" s="62"/>
      <c r="BG3" s="62"/>
      <c r="BH3" s="62"/>
      <c r="BI3" s="62"/>
      <c r="BJ3" s="62"/>
      <c r="BK3" s="62"/>
      <c r="BL3" s="62"/>
      <c r="BM3" s="62"/>
      <c r="BN3" s="62"/>
      <c r="BO3" s="62" t="s">
        <v>6013</v>
      </c>
      <c r="BP3" s="62">
        <v>43830.99998842593</v>
      </c>
      <c r="BQ3" s="73">
        <v>0</v>
      </c>
      <c r="BR3" s="73">
        <v>223.44</v>
      </c>
      <c r="BS3" s="62">
        <v>0</v>
      </c>
      <c r="BT3" s="62">
        <v>0</v>
      </c>
      <c r="BU3" s="62">
        <v>0</v>
      </c>
      <c r="BV3" s="62">
        <v>0</v>
      </c>
      <c r="BW3" s="73">
        <v>223.44</v>
      </c>
      <c r="CE3" s="63" t="s">
        <v>10302</v>
      </c>
      <c r="CF3" s="99"/>
      <c r="CG3" s="99" t="s">
        <v>5048</v>
      </c>
    </row>
    <row r="4" spans="1:85" ht="27" hidden="1" customHeight="1">
      <c r="A4" s="73">
        <v>1912</v>
      </c>
      <c r="B4" s="62" t="s">
        <v>6003</v>
      </c>
      <c r="C4" s="62" t="s">
        <v>6004</v>
      </c>
      <c r="D4" s="62" t="s">
        <v>2544</v>
      </c>
      <c r="E4" s="63" t="str">
        <f>VLOOKUP(D4,原数据!B:C,2,FALSE)</f>
        <v>RCMFT000011141201912060010</v>
      </c>
      <c r="F4" s="62" t="s">
        <v>6005</v>
      </c>
      <c r="G4" s="62" t="s">
        <v>479</v>
      </c>
      <c r="H4" s="62" t="s">
        <v>6006</v>
      </c>
      <c r="I4" s="62" t="s">
        <v>6018</v>
      </c>
      <c r="J4" s="62" t="s">
        <v>2545</v>
      </c>
      <c r="K4" s="62" t="s">
        <v>485</v>
      </c>
      <c r="L4" s="62" t="s">
        <v>1074</v>
      </c>
      <c r="M4" s="62" t="s">
        <v>486</v>
      </c>
      <c r="N4" s="62" t="s">
        <v>437</v>
      </c>
      <c r="O4" s="66">
        <v>43229</v>
      </c>
      <c r="P4" s="66">
        <v>43407</v>
      </c>
      <c r="Q4" s="73">
        <v>59513</v>
      </c>
      <c r="R4" s="62"/>
      <c r="S4" s="62" t="s">
        <v>6008</v>
      </c>
      <c r="T4" s="62" t="s">
        <v>6019</v>
      </c>
      <c r="U4" s="62" t="s">
        <v>1074</v>
      </c>
      <c r="V4" s="62"/>
      <c r="W4" s="62"/>
      <c r="X4" s="62" t="s">
        <v>2272</v>
      </c>
      <c r="Y4" s="62" t="s">
        <v>535</v>
      </c>
      <c r="Z4" s="62" t="s">
        <v>2548</v>
      </c>
      <c r="AA4" s="62" t="s">
        <v>1191</v>
      </c>
      <c r="AB4" s="62" t="s">
        <v>2281</v>
      </c>
      <c r="AC4" s="62" t="s">
        <v>2282</v>
      </c>
      <c r="AD4" s="59" t="s">
        <v>2283</v>
      </c>
      <c r="AE4" s="62" t="s">
        <v>6020</v>
      </c>
      <c r="AF4" s="62" t="s">
        <v>6021</v>
      </c>
      <c r="AG4" s="62">
        <v>43804.436736111107</v>
      </c>
      <c r="AH4" s="62">
        <v>43805.528981481482</v>
      </c>
      <c r="AI4" s="62" t="s">
        <v>565</v>
      </c>
      <c r="AJ4" s="59" t="s">
        <v>2547</v>
      </c>
      <c r="AK4" s="62" t="s">
        <v>564</v>
      </c>
      <c r="AL4" s="62" t="s">
        <v>2546</v>
      </c>
      <c r="AM4" s="62" t="s">
        <v>189</v>
      </c>
      <c r="AN4" s="62" t="s">
        <v>488</v>
      </c>
      <c r="AO4" s="62" t="s">
        <v>11</v>
      </c>
      <c r="AP4" s="62" t="s">
        <v>488</v>
      </c>
      <c r="AQ4" s="62" t="s">
        <v>2546</v>
      </c>
      <c r="AR4" s="62" t="s">
        <v>189</v>
      </c>
      <c r="AS4" s="62" t="s">
        <v>500</v>
      </c>
      <c r="AT4" s="62">
        <v>43817.434363425928</v>
      </c>
      <c r="AU4" s="62"/>
      <c r="AV4" s="62">
        <v>43817.434363425928</v>
      </c>
      <c r="AW4" s="62" t="s">
        <v>603</v>
      </c>
      <c r="AX4" s="62"/>
      <c r="AY4" s="62" t="s">
        <v>14</v>
      </c>
      <c r="AZ4" s="62"/>
      <c r="BA4" s="62"/>
      <c r="BB4" s="62"/>
      <c r="BC4" s="62"/>
      <c r="BD4" s="62"/>
      <c r="BE4" s="62"/>
      <c r="BF4" s="62"/>
      <c r="BG4" s="62"/>
      <c r="BH4" s="62"/>
      <c r="BI4" s="62"/>
      <c r="BJ4" s="62"/>
      <c r="BK4" s="62"/>
      <c r="BL4" s="62"/>
      <c r="BM4" s="62"/>
      <c r="BN4" s="62"/>
      <c r="BO4" s="62" t="s">
        <v>6013</v>
      </c>
      <c r="BP4" s="62">
        <v>43830.99998842593</v>
      </c>
      <c r="BQ4" s="73">
        <v>88.9</v>
      </c>
      <c r="BR4" s="73">
        <v>258.44</v>
      </c>
      <c r="BS4" s="62">
        <v>0</v>
      </c>
      <c r="BT4" s="62">
        <v>14.22</v>
      </c>
      <c r="BU4" s="62">
        <v>9.77</v>
      </c>
      <c r="BV4" s="62">
        <v>0</v>
      </c>
      <c r="BW4" s="73">
        <v>371.33000000000004</v>
      </c>
      <c r="CB4" s="64" t="s">
        <v>6022</v>
      </c>
      <c r="CE4" s="63" t="s">
        <v>10311</v>
      </c>
      <c r="CF4" s="99"/>
      <c r="CG4" s="99" t="s">
        <v>10310</v>
      </c>
    </row>
    <row r="5" spans="1:85" ht="27" hidden="1" customHeight="1">
      <c r="A5" s="73">
        <v>1912</v>
      </c>
      <c r="B5" s="62" t="s">
        <v>6003</v>
      </c>
      <c r="C5" s="62" t="s">
        <v>6004</v>
      </c>
      <c r="D5" s="62" t="s">
        <v>2429</v>
      </c>
      <c r="E5" s="63" t="str">
        <f>VLOOKUP(D5,原数据!B:C,2,FALSE)</f>
        <v>RCMFT000011141201912060002</v>
      </c>
      <c r="F5" s="62" t="s">
        <v>6005</v>
      </c>
      <c r="G5" s="62" t="s">
        <v>479</v>
      </c>
      <c r="H5" s="62" t="s">
        <v>6006</v>
      </c>
      <c r="I5" s="62" t="s">
        <v>6023</v>
      </c>
      <c r="J5" s="62" t="s">
        <v>2430</v>
      </c>
      <c r="K5" s="62" t="s">
        <v>485</v>
      </c>
      <c r="L5" s="62" t="s">
        <v>1074</v>
      </c>
      <c r="M5" s="62" t="s">
        <v>486</v>
      </c>
      <c r="N5" s="62" t="s">
        <v>437</v>
      </c>
      <c r="O5" s="66">
        <v>43576</v>
      </c>
      <c r="P5" s="66">
        <v>43626</v>
      </c>
      <c r="Q5" s="73">
        <v>83974</v>
      </c>
      <c r="R5" s="62"/>
      <c r="S5" s="62" t="s">
        <v>6008</v>
      </c>
      <c r="T5" s="62" t="s">
        <v>6019</v>
      </c>
      <c r="U5" s="62" t="s">
        <v>6010</v>
      </c>
      <c r="V5" s="62"/>
      <c r="W5" s="62"/>
      <c r="X5" s="62" t="s">
        <v>3101</v>
      </c>
      <c r="Y5" s="62" t="s">
        <v>535</v>
      </c>
      <c r="Z5" s="62" t="s">
        <v>2432</v>
      </c>
      <c r="AA5" s="62" t="s">
        <v>1191</v>
      </c>
      <c r="AB5" s="62" t="s">
        <v>2281</v>
      </c>
      <c r="AC5" s="62" t="s">
        <v>2282</v>
      </c>
      <c r="AD5" s="59" t="s">
        <v>2283</v>
      </c>
      <c r="AE5" s="62" t="s">
        <v>6024</v>
      </c>
      <c r="AF5" s="62" t="s">
        <v>6025</v>
      </c>
      <c r="AG5" s="62">
        <v>43803.685763888891</v>
      </c>
      <c r="AH5" s="62">
        <v>43806.747499999998</v>
      </c>
      <c r="AI5" s="62" t="s">
        <v>612</v>
      </c>
      <c r="AJ5" s="59" t="s">
        <v>2431</v>
      </c>
      <c r="AK5" s="62" t="s">
        <v>609</v>
      </c>
      <c r="AL5" s="62" t="s">
        <v>95</v>
      </c>
      <c r="AM5" s="62" t="s">
        <v>38</v>
      </c>
      <c r="AN5" s="62" t="s">
        <v>488</v>
      </c>
      <c r="AO5" s="62" t="s">
        <v>11</v>
      </c>
      <c r="AP5" s="62" t="s">
        <v>488</v>
      </c>
      <c r="AQ5" s="62" t="s">
        <v>95</v>
      </c>
      <c r="AR5" s="62" t="s">
        <v>38</v>
      </c>
      <c r="AS5" s="62" t="s">
        <v>500</v>
      </c>
      <c r="AT5" s="62">
        <v>43817.746423611112</v>
      </c>
      <c r="AU5" s="62"/>
      <c r="AV5" s="62">
        <v>43817.746423611112</v>
      </c>
      <c r="AW5" s="62" t="s">
        <v>1103</v>
      </c>
      <c r="AX5" s="62"/>
      <c r="AY5" s="62" t="s">
        <v>14</v>
      </c>
      <c r="AZ5" s="62"/>
      <c r="BA5" s="62"/>
      <c r="BB5" s="62"/>
      <c r="BC5" s="62"/>
      <c r="BD5" s="62"/>
      <c r="BE5" s="62"/>
      <c r="BF5" s="62"/>
      <c r="BG5" s="62"/>
      <c r="BH5" s="62"/>
      <c r="BI5" s="62"/>
      <c r="BJ5" s="62"/>
      <c r="BK5" s="62"/>
      <c r="BL5" s="62"/>
      <c r="BM5" s="62"/>
      <c r="BN5" s="62"/>
      <c r="BO5" s="62" t="s">
        <v>6013</v>
      </c>
      <c r="BP5" s="62">
        <v>43830.99998842593</v>
      </c>
      <c r="BQ5" s="73">
        <v>3448.7</v>
      </c>
      <c r="BR5" s="73">
        <v>105.84</v>
      </c>
      <c r="BS5" s="62">
        <v>0</v>
      </c>
      <c r="BT5" s="62">
        <v>551.79</v>
      </c>
      <c r="BU5" s="62">
        <v>379.35</v>
      </c>
      <c r="BV5" s="62">
        <v>0</v>
      </c>
      <c r="BW5" s="73">
        <v>4485.68</v>
      </c>
      <c r="CE5" s="63" t="s">
        <v>10711</v>
      </c>
      <c r="CF5" s="99"/>
      <c r="CG5" s="99" t="s">
        <v>10310</v>
      </c>
    </row>
    <row r="6" spans="1:85" ht="27" hidden="1" customHeight="1">
      <c r="A6" s="73">
        <v>1912</v>
      </c>
      <c r="B6" s="62" t="s">
        <v>6003</v>
      </c>
      <c r="C6" s="62" t="s">
        <v>6004</v>
      </c>
      <c r="D6" s="62" t="s">
        <v>2280</v>
      </c>
      <c r="E6" s="63" t="str">
        <f>VLOOKUP(D6,原数据!B:C,2,FALSE)</f>
        <v>RCMFT000011141201912100003</v>
      </c>
      <c r="F6" s="62" t="s">
        <v>6005</v>
      </c>
      <c r="G6" s="62" t="s">
        <v>479</v>
      </c>
      <c r="H6" s="62" t="s">
        <v>6006</v>
      </c>
      <c r="I6" s="62" t="s">
        <v>6026</v>
      </c>
      <c r="J6" s="62" t="s">
        <v>2284</v>
      </c>
      <c r="K6" s="62" t="s">
        <v>485</v>
      </c>
      <c r="L6" s="62" t="s">
        <v>1074</v>
      </c>
      <c r="M6" s="62" t="s">
        <v>486</v>
      </c>
      <c r="N6" s="62" t="s">
        <v>437</v>
      </c>
      <c r="O6" s="66">
        <v>43521</v>
      </c>
      <c r="P6" s="66">
        <v>43531</v>
      </c>
      <c r="Q6" s="73">
        <v>105905</v>
      </c>
      <c r="R6" s="62"/>
      <c r="S6" s="62" t="s">
        <v>6008</v>
      </c>
      <c r="T6" s="62" t="s">
        <v>6019</v>
      </c>
      <c r="U6" s="62" t="s">
        <v>1074</v>
      </c>
      <c r="V6" s="62"/>
      <c r="W6" s="62"/>
      <c r="X6" s="62" t="s">
        <v>6027</v>
      </c>
      <c r="Y6" s="62" t="s">
        <v>1213</v>
      </c>
      <c r="Z6" s="62" t="s">
        <v>2286</v>
      </c>
      <c r="AA6" s="62" t="s">
        <v>1191</v>
      </c>
      <c r="AB6" s="62" t="s">
        <v>2281</v>
      </c>
      <c r="AC6" s="62" t="s">
        <v>2282</v>
      </c>
      <c r="AD6" s="59" t="s">
        <v>2283</v>
      </c>
      <c r="AE6" s="62" t="s">
        <v>6028</v>
      </c>
      <c r="AF6" s="62" t="s">
        <v>6029</v>
      </c>
      <c r="AG6" s="62">
        <v>43808.535740740743</v>
      </c>
      <c r="AH6" s="62">
        <v>43809.49009259259</v>
      </c>
      <c r="AI6" s="62" t="s">
        <v>547</v>
      </c>
      <c r="AJ6" s="59" t="s">
        <v>2285</v>
      </c>
      <c r="AK6" s="62" t="s">
        <v>545</v>
      </c>
      <c r="AL6" s="62" t="s">
        <v>95</v>
      </c>
      <c r="AM6" s="62" t="s">
        <v>38</v>
      </c>
      <c r="AN6" s="62" t="s">
        <v>488</v>
      </c>
      <c r="AO6" s="62" t="s">
        <v>11</v>
      </c>
      <c r="AP6" s="62" t="s">
        <v>488</v>
      </c>
      <c r="AQ6" s="62" t="s">
        <v>95</v>
      </c>
      <c r="AR6" s="62" t="s">
        <v>38</v>
      </c>
      <c r="AS6" s="62" t="s">
        <v>500</v>
      </c>
      <c r="AT6" s="62">
        <v>43819.409375000003</v>
      </c>
      <c r="AU6" s="62"/>
      <c r="AV6" s="62">
        <v>43819.409375000003</v>
      </c>
      <c r="AW6" s="62" t="s">
        <v>550</v>
      </c>
      <c r="AX6" s="62"/>
      <c r="AY6" s="62" t="s">
        <v>14</v>
      </c>
      <c r="AZ6" s="62"/>
      <c r="BA6" s="62"/>
      <c r="BB6" s="62"/>
      <c r="BC6" s="62"/>
      <c r="BD6" s="62"/>
      <c r="BE6" s="62"/>
      <c r="BF6" s="62"/>
      <c r="BG6" s="62"/>
      <c r="BH6" s="62"/>
      <c r="BI6" s="62"/>
      <c r="BJ6" s="62"/>
      <c r="BK6" s="62"/>
      <c r="BL6" s="62"/>
      <c r="BM6" s="62"/>
      <c r="BN6" s="62" t="s">
        <v>10303</v>
      </c>
      <c r="BO6" s="62" t="s">
        <v>6013</v>
      </c>
      <c r="BP6" s="62">
        <v>43830.99998842593</v>
      </c>
      <c r="BQ6" s="73">
        <v>3448.7</v>
      </c>
      <c r="BR6" s="73">
        <v>105.84</v>
      </c>
      <c r="BS6" s="62">
        <v>0</v>
      </c>
      <c r="BT6" s="62">
        <v>551.79</v>
      </c>
      <c r="BU6" s="62">
        <v>379.35</v>
      </c>
      <c r="BV6" s="62">
        <v>0</v>
      </c>
      <c r="BW6" s="73">
        <v>4485.68</v>
      </c>
      <c r="CE6" s="63" t="s">
        <v>10715</v>
      </c>
      <c r="CF6" s="99">
        <v>1902</v>
      </c>
      <c r="CG6" s="99" t="s">
        <v>10309</v>
      </c>
    </row>
    <row r="7" spans="1:85" ht="27" hidden="1" customHeight="1">
      <c r="A7" s="73">
        <v>1912</v>
      </c>
      <c r="B7" s="62" t="s">
        <v>6003</v>
      </c>
      <c r="C7" s="62" t="s">
        <v>6004</v>
      </c>
      <c r="D7" s="62" t="s">
        <v>2447</v>
      </c>
      <c r="E7" s="63" t="e">
        <f>VLOOKUP(D7,原数据!B:C,2,FALSE)</f>
        <v>#N/A</v>
      </c>
      <c r="F7" s="62" t="s">
        <v>6005</v>
      </c>
      <c r="G7" s="62" t="s">
        <v>479</v>
      </c>
      <c r="H7" s="62" t="s">
        <v>6006</v>
      </c>
      <c r="I7" s="62" t="s">
        <v>6030</v>
      </c>
      <c r="J7" s="62" t="s">
        <v>2448</v>
      </c>
      <c r="K7" s="62" t="s">
        <v>485</v>
      </c>
      <c r="L7" s="62" t="s">
        <v>1074</v>
      </c>
      <c r="M7" s="62" t="s">
        <v>486</v>
      </c>
      <c r="N7" s="62" t="s">
        <v>437</v>
      </c>
      <c r="O7" s="66">
        <v>43626</v>
      </c>
      <c r="P7" s="66">
        <v>43646</v>
      </c>
      <c r="Q7" s="73">
        <v>18017</v>
      </c>
      <c r="R7" s="62"/>
      <c r="S7" s="62" t="s">
        <v>6008</v>
      </c>
      <c r="T7" s="62" t="s">
        <v>6009</v>
      </c>
      <c r="U7" s="62" t="s">
        <v>6010</v>
      </c>
      <c r="V7" s="62"/>
      <c r="W7" s="62"/>
      <c r="X7" s="62" t="s">
        <v>4634</v>
      </c>
      <c r="Y7" s="62" t="s">
        <v>567</v>
      </c>
      <c r="Z7" s="62" t="s">
        <v>2449</v>
      </c>
      <c r="AA7" s="62" t="s">
        <v>711</v>
      </c>
      <c r="AB7" s="62" t="s">
        <v>1444</v>
      </c>
      <c r="AC7" s="62" t="s">
        <v>1445</v>
      </c>
      <c r="AD7" s="59" t="s">
        <v>1446</v>
      </c>
      <c r="AE7" s="62" t="s">
        <v>6031</v>
      </c>
      <c r="AF7" s="62" t="s">
        <v>6032</v>
      </c>
      <c r="AG7" s="62">
        <v>43805.540821759263</v>
      </c>
      <c r="AH7" s="62">
        <v>43806.60565972222</v>
      </c>
      <c r="AI7" s="62" t="s">
        <v>547</v>
      </c>
      <c r="AJ7" s="59" t="s">
        <v>10312</v>
      </c>
      <c r="AK7" s="62" t="s">
        <v>545</v>
      </c>
      <c r="AL7" s="62" t="s">
        <v>95</v>
      </c>
      <c r="AM7" s="62" t="s">
        <v>38</v>
      </c>
      <c r="AN7" s="62" t="s">
        <v>488</v>
      </c>
      <c r="AO7" s="62" t="s">
        <v>11</v>
      </c>
      <c r="AP7" s="62" t="s">
        <v>488</v>
      </c>
      <c r="AQ7" s="62" t="s">
        <v>95</v>
      </c>
      <c r="AR7" s="62" t="s">
        <v>38</v>
      </c>
      <c r="AS7" s="62" t="s">
        <v>500</v>
      </c>
      <c r="AT7" s="62">
        <v>43818.702939814815</v>
      </c>
      <c r="AU7" s="62"/>
      <c r="AV7" s="62">
        <v>43818.702939814815</v>
      </c>
      <c r="AW7" s="62" t="s">
        <v>1103</v>
      </c>
      <c r="AX7" s="62"/>
      <c r="AY7" s="62" t="s">
        <v>14</v>
      </c>
      <c r="AZ7" s="62"/>
      <c r="BA7" s="62"/>
      <c r="BB7" s="62"/>
      <c r="BC7" s="62"/>
      <c r="BD7" s="62"/>
      <c r="BE7" s="62"/>
      <c r="BF7" s="62"/>
      <c r="BG7" s="62"/>
      <c r="BH7" s="62"/>
      <c r="BI7" s="62"/>
      <c r="BJ7" s="62"/>
      <c r="BK7" s="62"/>
      <c r="BL7" s="62"/>
      <c r="BM7" s="62"/>
      <c r="BN7" s="62"/>
      <c r="BO7" s="62" t="s">
        <v>6013</v>
      </c>
      <c r="BP7" s="62">
        <v>43830.99998842593</v>
      </c>
      <c r="BQ7" s="73">
        <v>0</v>
      </c>
      <c r="BR7" s="73">
        <v>246.96</v>
      </c>
      <c r="BS7" s="62">
        <v>0</v>
      </c>
      <c r="BT7" s="62">
        <v>0</v>
      </c>
      <c r="BU7" s="62">
        <v>0</v>
      </c>
      <c r="BV7" s="62">
        <v>0</v>
      </c>
      <c r="BW7" s="73">
        <v>246.96</v>
      </c>
      <c r="CE7" s="63" t="s">
        <v>10313</v>
      </c>
      <c r="CF7" s="99" t="e">
        <v>#N/A</v>
      </c>
      <c r="CG7" s="99" t="s">
        <v>10309</v>
      </c>
    </row>
    <row r="8" spans="1:85" ht="27" hidden="1" customHeight="1">
      <c r="A8" s="73">
        <v>1912</v>
      </c>
      <c r="B8" s="62" t="s">
        <v>6003</v>
      </c>
      <c r="C8" s="62" t="s">
        <v>6004</v>
      </c>
      <c r="D8" s="62" t="s">
        <v>2458</v>
      </c>
      <c r="E8" s="63" t="str">
        <f>VLOOKUP(D8,原数据!B:C,2,FALSE)</f>
        <v>RCMFT000017376201912070003</v>
      </c>
      <c r="F8" s="62" t="s">
        <v>6005</v>
      </c>
      <c r="G8" s="62" t="s">
        <v>479</v>
      </c>
      <c r="H8" s="62" t="s">
        <v>6006</v>
      </c>
      <c r="I8" s="62" t="s">
        <v>6033</v>
      </c>
      <c r="J8" s="62" t="s">
        <v>2462</v>
      </c>
      <c r="K8" s="62" t="s">
        <v>485</v>
      </c>
      <c r="L8" s="62" t="s">
        <v>1074</v>
      </c>
      <c r="M8" s="62" t="s">
        <v>663</v>
      </c>
      <c r="N8" s="62" t="s">
        <v>437</v>
      </c>
      <c r="O8" s="66">
        <v>43349</v>
      </c>
      <c r="P8" s="66">
        <v>43358</v>
      </c>
      <c r="Q8" s="73">
        <v>116606</v>
      </c>
      <c r="R8" s="62"/>
      <c r="S8" s="62" t="s">
        <v>6008</v>
      </c>
      <c r="T8" s="62" t="s">
        <v>6019</v>
      </c>
      <c r="U8" s="62" t="s">
        <v>1074</v>
      </c>
      <c r="V8" s="62"/>
      <c r="W8" s="62"/>
      <c r="X8" s="62" t="s">
        <v>2189</v>
      </c>
      <c r="Y8" s="62" t="s">
        <v>665</v>
      </c>
      <c r="Z8" s="62" t="s">
        <v>2464</v>
      </c>
      <c r="AA8" s="62" t="s">
        <v>667</v>
      </c>
      <c r="AB8" s="62" t="s">
        <v>2459</v>
      </c>
      <c r="AC8" s="62" t="s">
        <v>2460</v>
      </c>
      <c r="AD8" s="59" t="s">
        <v>2461</v>
      </c>
      <c r="AE8" s="62" t="s">
        <v>6034</v>
      </c>
      <c r="AF8" s="62" t="s">
        <v>6035</v>
      </c>
      <c r="AG8" s="62">
        <v>43804.401018518518</v>
      </c>
      <c r="AH8" s="62">
        <v>43806.58699074074</v>
      </c>
      <c r="AI8" s="62" t="s">
        <v>547</v>
      </c>
      <c r="AJ8" s="59" t="s">
        <v>2463</v>
      </c>
      <c r="AK8" s="62" t="s">
        <v>545</v>
      </c>
      <c r="AL8" s="62" t="s">
        <v>232</v>
      </c>
      <c r="AM8" s="62" t="s">
        <v>233</v>
      </c>
      <c r="AN8" s="62" t="s">
        <v>488</v>
      </c>
      <c r="AO8" s="62" t="s">
        <v>11</v>
      </c>
      <c r="AP8" s="62" t="s">
        <v>488</v>
      </c>
      <c r="AQ8" s="62" t="s">
        <v>232</v>
      </c>
      <c r="AR8" s="62" t="s">
        <v>233</v>
      </c>
      <c r="AS8" s="62" t="s">
        <v>500</v>
      </c>
      <c r="AT8" s="62">
        <v>43822.629780092597</v>
      </c>
      <c r="AU8" s="62"/>
      <c r="AV8" s="62">
        <v>43822.629780092597</v>
      </c>
      <c r="AW8" s="62" t="s">
        <v>538</v>
      </c>
      <c r="AX8" s="62"/>
      <c r="AY8" s="62" t="s">
        <v>14</v>
      </c>
      <c r="AZ8" s="62"/>
      <c r="BA8" s="62"/>
      <c r="BB8" s="62"/>
      <c r="BC8" s="62"/>
      <c r="BD8" s="62"/>
      <c r="BE8" s="62"/>
      <c r="BF8" s="62"/>
      <c r="BG8" s="62"/>
      <c r="BH8" s="62"/>
      <c r="BI8" s="62"/>
      <c r="BJ8" s="62"/>
      <c r="BK8" s="62"/>
      <c r="BL8" s="62"/>
      <c r="BM8" s="62"/>
      <c r="BN8" s="62"/>
      <c r="BO8" s="62" t="s">
        <v>6013</v>
      </c>
      <c r="BP8" s="62">
        <v>43830.99998842593</v>
      </c>
      <c r="BQ8" s="73">
        <v>372.14</v>
      </c>
      <c r="BR8" s="73">
        <v>246.96</v>
      </c>
      <c r="BS8" s="62">
        <v>0</v>
      </c>
      <c r="BT8" s="62">
        <v>59.54</v>
      </c>
      <c r="BU8" s="62">
        <v>40.93</v>
      </c>
      <c r="BV8" s="62">
        <v>0</v>
      </c>
      <c r="BW8" s="73">
        <v>719.56999999999994</v>
      </c>
      <c r="CE8" s="63" t="s">
        <v>5222</v>
      </c>
      <c r="CF8" s="99">
        <v>0</v>
      </c>
      <c r="CG8" s="99" t="s">
        <v>10333</v>
      </c>
    </row>
    <row r="9" spans="1:85" ht="27" hidden="1" customHeight="1">
      <c r="A9" s="73">
        <v>1912</v>
      </c>
      <c r="B9" s="62" t="s">
        <v>6003</v>
      </c>
      <c r="C9" s="62" t="s">
        <v>6004</v>
      </c>
      <c r="D9" s="62" t="s">
        <v>2726</v>
      </c>
      <c r="E9" s="63" t="str">
        <f>VLOOKUP(D9,原数据!B:C,2,FALSE)</f>
        <v>RCMFT000020072201912010021</v>
      </c>
      <c r="F9" s="62" t="s">
        <v>6005</v>
      </c>
      <c r="G9" s="62" t="s">
        <v>479</v>
      </c>
      <c r="H9" s="62" t="s">
        <v>6006</v>
      </c>
      <c r="I9" s="62" t="s">
        <v>6036</v>
      </c>
      <c r="J9" s="62" t="s">
        <v>2727</v>
      </c>
      <c r="K9" s="62" t="s">
        <v>485</v>
      </c>
      <c r="L9" s="62" t="s">
        <v>1074</v>
      </c>
      <c r="M9" s="62" t="s">
        <v>486</v>
      </c>
      <c r="N9" s="62" t="s">
        <v>437</v>
      </c>
      <c r="O9" s="66">
        <v>43569</v>
      </c>
      <c r="P9" s="66">
        <v>43650</v>
      </c>
      <c r="Q9" s="73">
        <v>32124</v>
      </c>
      <c r="R9" s="62"/>
      <c r="S9" s="62" t="s">
        <v>6008</v>
      </c>
      <c r="T9" s="62" t="s">
        <v>6019</v>
      </c>
      <c r="U9" s="62" t="s">
        <v>6010</v>
      </c>
      <c r="V9" s="62"/>
      <c r="W9" s="62"/>
      <c r="X9" s="62" t="s">
        <v>6037</v>
      </c>
      <c r="Y9" s="62" t="s">
        <v>614</v>
      </c>
      <c r="Z9" s="62" t="s">
        <v>2729</v>
      </c>
      <c r="AA9" s="62" t="s">
        <v>493</v>
      </c>
      <c r="AB9" s="62" t="s">
        <v>2619</v>
      </c>
      <c r="AC9" s="62" t="s">
        <v>2620</v>
      </c>
      <c r="AD9" s="59" t="s">
        <v>2621</v>
      </c>
      <c r="AE9" s="62" t="s">
        <v>6038</v>
      </c>
      <c r="AF9" s="62" t="s">
        <v>6039</v>
      </c>
      <c r="AG9" s="62">
        <v>43800.664756944447</v>
      </c>
      <c r="AH9" s="62">
        <v>43800.764143518521</v>
      </c>
      <c r="AI9" s="62" t="s">
        <v>2149</v>
      </c>
      <c r="AJ9" s="59" t="s">
        <v>2728</v>
      </c>
      <c r="AK9" s="62" t="s">
        <v>2148</v>
      </c>
      <c r="AL9" s="62" t="s">
        <v>46</v>
      </c>
      <c r="AM9" s="62" t="s">
        <v>47</v>
      </c>
      <c r="AN9" s="62" t="s">
        <v>488</v>
      </c>
      <c r="AO9" s="62" t="s">
        <v>11</v>
      </c>
      <c r="AP9" s="62" t="s">
        <v>488</v>
      </c>
      <c r="AQ9" s="62" t="s">
        <v>46</v>
      </c>
      <c r="AR9" s="62" t="s">
        <v>47</v>
      </c>
      <c r="AS9" s="62" t="s">
        <v>498</v>
      </c>
      <c r="AT9" s="62">
        <v>43816.445706018523</v>
      </c>
      <c r="AU9" s="62"/>
      <c r="AV9" s="62">
        <v>43816.445706018523</v>
      </c>
      <c r="AW9" s="62" t="s">
        <v>577</v>
      </c>
      <c r="AX9" s="62"/>
      <c r="AY9" s="62" t="s">
        <v>14</v>
      </c>
      <c r="AZ9" s="62"/>
      <c r="BA9" s="62"/>
      <c r="BB9" s="62"/>
      <c r="BC9" s="62"/>
      <c r="BD9" s="62"/>
      <c r="BE9" s="62"/>
      <c r="BF9" s="62"/>
      <c r="BG9" s="62"/>
      <c r="BH9" s="62"/>
      <c r="BI9" s="62"/>
      <c r="BJ9" s="62"/>
      <c r="BK9" s="62"/>
      <c r="BL9" s="62"/>
      <c r="BM9" s="62"/>
      <c r="BN9" s="62"/>
      <c r="BO9" s="62" t="s">
        <v>6013</v>
      </c>
      <c r="BP9" s="62">
        <v>43830.99998842593</v>
      </c>
      <c r="BQ9" s="73">
        <v>92.3</v>
      </c>
      <c r="BR9" s="73">
        <v>223.44</v>
      </c>
      <c r="BS9" s="62">
        <v>0</v>
      </c>
      <c r="BT9" s="62">
        <v>14.76</v>
      </c>
      <c r="BU9" s="62">
        <v>10.15</v>
      </c>
      <c r="BV9" s="62">
        <v>0</v>
      </c>
      <c r="BW9" s="73">
        <v>340.65</v>
      </c>
      <c r="CE9" s="63" t="s">
        <v>5094</v>
      </c>
      <c r="CF9" s="99">
        <v>0</v>
      </c>
      <c r="CG9" s="99" t="s">
        <v>5048</v>
      </c>
    </row>
    <row r="10" spans="1:85" ht="27" hidden="1" customHeight="1">
      <c r="A10" s="73">
        <v>1912</v>
      </c>
      <c r="B10" s="62" t="s">
        <v>6003</v>
      </c>
      <c r="C10" s="62" t="s">
        <v>6004</v>
      </c>
      <c r="D10" s="62" t="s">
        <v>2618</v>
      </c>
      <c r="E10" s="63" t="str">
        <f>VLOOKUP(D10,原数据!B:C,2,FALSE)</f>
        <v>RCMFT000020072201912050002</v>
      </c>
      <c r="F10" s="62" t="s">
        <v>6005</v>
      </c>
      <c r="G10" s="62" t="s">
        <v>479</v>
      </c>
      <c r="H10" s="62" t="s">
        <v>6006</v>
      </c>
      <c r="I10" s="62" t="s">
        <v>6040</v>
      </c>
      <c r="J10" s="62" t="s">
        <v>2622</v>
      </c>
      <c r="K10" s="62" t="s">
        <v>485</v>
      </c>
      <c r="L10" s="62" t="s">
        <v>1074</v>
      </c>
      <c r="M10" s="62" t="s">
        <v>486</v>
      </c>
      <c r="N10" s="62" t="s">
        <v>437</v>
      </c>
      <c r="O10" s="66">
        <v>43569</v>
      </c>
      <c r="P10" s="66">
        <v>43650</v>
      </c>
      <c r="Q10" s="73">
        <v>29753</v>
      </c>
      <c r="R10" s="62"/>
      <c r="S10" s="62" t="s">
        <v>6008</v>
      </c>
      <c r="T10" s="62" t="s">
        <v>6019</v>
      </c>
      <c r="U10" s="62" t="s">
        <v>6010</v>
      </c>
      <c r="V10" s="62"/>
      <c r="W10" s="62"/>
      <c r="X10" s="62" t="s">
        <v>6037</v>
      </c>
      <c r="Y10" s="62" t="s">
        <v>614</v>
      </c>
      <c r="Z10" s="62" t="s">
        <v>2624</v>
      </c>
      <c r="AA10" s="62" t="s">
        <v>493</v>
      </c>
      <c r="AB10" s="62" t="s">
        <v>2619</v>
      </c>
      <c r="AC10" s="62" t="s">
        <v>2620</v>
      </c>
      <c r="AD10" s="59" t="s">
        <v>2621</v>
      </c>
      <c r="AE10" s="62" t="s">
        <v>6041</v>
      </c>
      <c r="AF10" s="62" t="s">
        <v>6039</v>
      </c>
      <c r="AG10" s="62">
        <v>43803.647326388891</v>
      </c>
      <c r="AH10" s="62">
        <v>43804.3356712963</v>
      </c>
      <c r="AI10" s="62" t="s">
        <v>489</v>
      </c>
      <c r="AJ10" s="59" t="s">
        <v>2623</v>
      </c>
      <c r="AK10" s="62" t="s">
        <v>487</v>
      </c>
      <c r="AL10" s="62" t="s">
        <v>46</v>
      </c>
      <c r="AM10" s="62" t="s">
        <v>47</v>
      </c>
      <c r="AN10" s="62" t="s">
        <v>488</v>
      </c>
      <c r="AO10" s="62" t="s">
        <v>11</v>
      </c>
      <c r="AP10" s="62" t="s">
        <v>488</v>
      </c>
      <c r="AQ10" s="62" t="s">
        <v>46</v>
      </c>
      <c r="AR10" s="62" t="s">
        <v>47</v>
      </c>
      <c r="AS10" s="62" t="s">
        <v>498</v>
      </c>
      <c r="AT10" s="62">
        <v>43817.372754629629</v>
      </c>
      <c r="AU10" s="62"/>
      <c r="AV10" s="62">
        <v>43817.372754629629</v>
      </c>
      <c r="AW10" s="62" t="s">
        <v>1103</v>
      </c>
      <c r="AX10" s="62"/>
      <c r="AY10" s="62" t="s">
        <v>14</v>
      </c>
      <c r="AZ10" s="62"/>
      <c r="BA10" s="62"/>
      <c r="BB10" s="62"/>
      <c r="BC10" s="62"/>
      <c r="BD10" s="62"/>
      <c r="BE10" s="62"/>
      <c r="BF10" s="62"/>
      <c r="BG10" s="62"/>
      <c r="BH10" s="62"/>
      <c r="BI10" s="62"/>
      <c r="BJ10" s="62"/>
      <c r="BK10" s="62"/>
      <c r="BL10" s="62"/>
      <c r="BM10" s="62"/>
      <c r="BN10" s="62"/>
      <c r="BO10" s="62" t="s">
        <v>6013</v>
      </c>
      <c r="BP10" s="62">
        <v>43830.99998842593</v>
      </c>
      <c r="BQ10" s="73">
        <v>92.3</v>
      </c>
      <c r="BR10" s="73">
        <v>223.44</v>
      </c>
      <c r="BS10" s="62">
        <v>0</v>
      </c>
      <c r="BT10" s="62">
        <v>14.76</v>
      </c>
      <c r="BU10" s="62">
        <v>10.15</v>
      </c>
      <c r="BV10" s="62">
        <v>0</v>
      </c>
      <c r="BW10" s="73">
        <v>340.65</v>
      </c>
      <c r="CE10" s="63" t="s">
        <v>5094</v>
      </c>
      <c r="CF10" s="99">
        <v>0</v>
      </c>
      <c r="CG10" s="99" t="s">
        <v>10309</v>
      </c>
    </row>
    <row r="11" spans="1:85" ht="27" hidden="1" customHeight="1">
      <c r="A11" s="73">
        <v>1912</v>
      </c>
      <c r="B11" s="62" t="s">
        <v>6003</v>
      </c>
      <c r="C11" s="62" t="s">
        <v>6004</v>
      </c>
      <c r="D11" s="62" t="s">
        <v>2714</v>
      </c>
      <c r="E11" s="63" t="e">
        <f>VLOOKUP(D11,原数据!B:C,2,FALSE)</f>
        <v>#N/A</v>
      </c>
      <c r="F11" s="62" t="s">
        <v>6005</v>
      </c>
      <c r="G11" s="62" t="s">
        <v>479</v>
      </c>
      <c r="H11" s="62" t="s">
        <v>6006</v>
      </c>
      <c r="I11" s="62" t="s">
        <v>6042</v>
      </c>
      <c r="J11" s="62" t="s">
        <v>2718</v>
      </c>
      <c r="K11" s="62" t="s">
        <v>485</v>
      </c>
      <c r="L11" s="62" t="s">
        <v>1074</v>
      </c>
      <c r="M11" s="62" t="s">
        <v>486</v>
      </c>
      <c r="N11" s="62" t="s">
        <v>437</v>
      </c>
      <c r="O11" s="66">
        <v>43336</v>
      </c>
      <c r="P11" s="66">
        <v>43671</v>
      </c>
      <c r="Q11" s="73">
        <v>83029</v>
      </c>
      <c r="R11" s="62"/>
      <c r="S11" s="62" t="s">
        <v>6008</v>
      </c>
      <c r="T11" s="62" t="s">
        <v>6043</v>
      </c>
      <c r="U11" s="62" t="s">
        <v>6044</v>
      </c>
      <c r="V11" s="62"/>
      <c r="W11" s="62"/>
      <c r="X11" s="62" t="s">
        <v>6045</v>
      </c>
      <c r="Y11" s="62" t="s">
        <v>491</v>
      </c>
      <c r="Z11" s="62" t="s">
        <v>2719</v>
      </c>
      <c r="AA11" s="62" t="s">
        <v>667</v>
      </c>
      <c r="AB11" s="62" t="s">
        <v>2715</v>
      </c>
      <c r="AC11" s="62" t="s">
        <v>2716</v>
      </c>
      <c r="AD11" s="59" t="s">
        <v>2717</v>
      </c>
      <c r="AE11" s="62" t="s">
        <v>6046</v>
      </c>
      <c r="AF11" s="62" t="s">
        <v>6047</v>
      </c>
      <c r="AG11" s="62">
        <v>43799.519907407404</v>
      </c>
      <c r="AH11" s="62">
        <v>43801.426875000005</v>
      </c>
      <c r="AI11" s="62" t="s">
        <v>612</v>
      </c>
      <c r="AJ11" s="59" t="s">
        <v>10314</v>
      </c>
      <c r="AK11" s="62" t="s">
        <v>609</v>
      </c>
      <c r="AL11" s="62" t="s">
        <v>37</v>
      </c>
      <c r="AM11" s="62" t="s">
        <v>38</v>
      </c>
      <c r="AN11" s="62" t="s">
        <v>488</v>
      </c>
      <c r="AO11" s="62" t="s">
        <v>11</v>
      </c>
      <c r="AP11" s="62" t="s">
        <v>488</v>
      </c>
      <c r="AQ11" s="62" t="s">
        <v>37</v>
      </c>
      <c r="AR11" s="62" t="s">
        <v>38</v>
      </c>
      <c r="AS11" s="62" t="s">
        <v>498</v>
      </c>
      <c r="AT11" s="62">
        <v>43817.392280092594</v>
      </c>
      <c r="AU11" s="62"/>
      <c r="AV11" s="62">
        <v>43817.392280092594</v>
      </c>
      <c r="AW11" s="62" t="s">
        <v>526</v>
      </c>
      <c r="AX11" s="62"/>
      <c r="AY11" s="62" t="s">
        <v>14</v>
      </c>
      <c r="AZ11" s="62"/>
      <c r="BA11" s="62"/>
      <c r="BB11" s="62"/>
      <c r="BC11" s="62"/>
      <c r="BD11" s="62"/>
      <c r="BE11" s="62"/>
      <c r="BF11" s="62"/>
      <c r="BG11" s="62"/>
      <c r="BH11" s="62"/>
      <c r="BI11" s="62"/>
      <c r="BJ11" s="62"/>
      <c r="BK11" s="62"/>
      <c r="BL11" s="62"/>
      <c r="BM11" s="62"/>
      <c r="BN11" s="62"/>
      <c r="BO11" s="62" t="s">
        <v>6013</v>
      </c>
      <c r="BP11" s="62">
        <v>43830.99998842593</v>
      </c>
      <c r="BQ11" s="73">
        <v>0</v>
      </c>
      <c r="BR11" s="73">
        <v>105.84</v>
      </c>
      <c r="BS11" s="62">
        <v>0</v>
      </c>
      <c r="BT11" s="62">
        <v>0</v>
      </c>
      <c r="BU11" s="62">
        <v>0</v>
      </c>
      <c r="BV11" s="62">
        <v>0</v>
      </c>
      <c r="BW11" s="73">
        <v>105.84</v>
      </c>
      <c r="CE11" s="63" t="s">
        <v>10318</v>
      </c>
      <c r="CF11" s="99"/>
      <c r="CG11" s="99" t="s">
        <v>10333</v>
      </c>
    </row>
    <row r="12" spans="1:85" ht="27" hidden="1" customHeight="1">
      <c r="A12" s="73">
        <v>1912</v>
      </c>
      <c r="B12" s="62" t="s">
        <v>6003</v>
      </c>
      <c r="C12" s="62" t="s">
        <v>6004</v>
      </c>
      <c r="D12" s="62" t="s">
        <v>2558</v>
      </c>
      <c r="E12" s="63" t="e">
        <f>VLOOKUP(D12,原数据!B:C,2,FALSE)</f>
        <v>#N/A</v>
      </c>
      <c r="F12" s="62" t="s">
        <v>6005</v>
      </c>
      <c r="G12" s="62" t="s">
        <v>479</v>
      </c>
      <c r="H12" s="62" t="s">
        <v>6006</v>
      </c>
      <c r="I12" s="62" t="s">
        <v>6048</v>
      </c>
      <c r="J12" s="62" t="s">
        <v>2559</v>
      </c>
      <c r="K12" s="62" t="s">
        <v>485</v>
      </c>
      <c r="L12" s="62" t="s">
        <v>1074</v>
      </c>
      <c r="M12" s="62" t="s">
        <v>486</v>
      </c>
      <c r="N12" s="62" t="s">
        <v>437</v>
      </c>
      <c r="O12" s="66">
        <v>43762</v>
      </c>
      <c r="P12" s="66">
        <v>43774</v>
      </c>
      <c r="Q12" s="73">
        <v>15528</v>
      </c>
      <c r="R12" s="62"/>
      <c r="S12" s="62" t="s">
        <v>6008</v>
      </c>
      <c r="T12" s="62" t="s">
        <v>6009</v>
      </c>
      <c r="U12" s="62" t="s">
        <v>6010</v>
      </c>
      <c r="V12" s="62"/>
      <c r="W12" s="62"/>
      <c r="X12" s="62" t="s">
        <v>6015</v>
      </c>
      <c r="Y12" s="62" t="s">
        <v>491</v>
      </c>
      <c r="Z12" s="62" t="s">
        <v>2560</v>
      </c>
      <c r="AA12" s="62" t="s">
        <v>777</v>
      </c>
      <c r="AB12" s="62" t="s">
        <v>1800</v>
      </c>
      <c r="AC12" s="62" t="s">
        <v>1801</v>
      </c>
      <c r="AD12" s="59" t="s">
        <v>1802</v>
      </c>
      <c r="AE12" s="62" t="s">
        <v>6049</v>
      </c>
      <c r="AF12" s="62" t="s">
        <v>6050</v>
      </c>
      <c r="AG12" s="62">
        <v>43804.480810185181</v>
      </c>
      <c r="AH12" s="62">
        <v>43805.390405092592</v>
      </c>
      <c r="AI12" s="62" t="s">
        <v>612</v>
      </c>
      <c r="AJ12" s="59" t="s">
        <v>10315</v>
      </c>
      <c r="AK12" s="62" t="s">
        <v>609</v>
      </c>
      <c r="AL12" s="62" t="s">
        <v>95</v>
      </c>
      <c r="AM12" s="62" t="s">
        <v>38</v>
      </c>
      <c r="AN12" s="62" t="s">
        <v>488</v>
      </c>
      <c r="AO12" s="62" t="s">
        <v>11</v>
      </c>
      <c r="AP12" s="62" t="s">
        <v>488</v>
      </c>
      <c r="AQ12" s="62" t="s">
        <v>95</v>
      </c>
      <c r="AR12" s="62" t="s">
        <v>38</v>
      </c>
      <c r="AS12" s="62" t="s">
        <v>500</v>
      </c>
      <c r="AT12" s="62">
        <v>43816.587314814809</v>
      </c>
      <c r="AU12" s="62"/>
      <c r="AV12" s="62">
        <v>43816.587314814809</v>
      </c>
      <c r="AW12" s="62" t="s">
        <v>558</v>
      </c>
      <c r="AX12" s="62"/>
      <c r="AY12" s="62" t="s">
        <v>14</v>
      </c>
      <c r="AZ12" s="62"/>
      <c r="BA12" s="62"/>
      <c r="BB12" s="62"/>
      <c r="BC12" s="62"/>
      <c r="BD12" s="62"/>
      <c r="BE12" s="62"/>
      <c r="BF12" s="62"/>
      <c r="BG12" s="62"/>
      <c r="BH12" s="62"/>
      <c r="BI12" s="62"/>
      <c r="BJ12" s="62"/>
      <c r="BK12" s="62"/>
      <c r="BL12" s="62"/>
      <c r="BM12" s="62"/>
      <c r="BN12" s="62"/>
      <c r="BO12" s="62" t="s">
        <v>6013</v>
      </c>
      <c r="BP12" s="62">
        <v>43830.99998842593</v>
      </c>
      <c r="BQ12" s="73">
        <v>0</v>
      </c>
      <c r="BR12" s="73">
        <v>123.48</v>
      </c>
      <c r="BS12" s="62">
        <v>0</v>
      </c>
      <c r="BT12" s="62">
        <v>0</v>
      </c>
      <c r="BU12" s="62">
        <v>0</v>
      </c>
      <c r="BV12" s="62">
        <v>0</v>
      </c>
      <c r="BW12" s="73">
        <v>123.48</v>
      </c>
      <c r="CE12" s="63" t="s">
        <v>10313</v>
      </c>
      <c r="CF12" s="99" t="e">
        <v>#N/A</v>
      </c>
      <c r="CG12" s="99" t="s">
        <v>10576</v>
      </c>
    </row>
    <row r="13" spans="1:85" ht="27" hidden="1" customHeight="1">
      <c r="A13" s="73">
        <v>1912</v>
      </c>
      <c r="B13" s="62" t="s">
        <v>6003</v>
      </c>
      <c r="C13" s="62" t="s">
        <v>6004</v>
      </c>
      <c r="D13" s="62" t="s">
        <v>3025</v>
      </c>
      <c r="E13" s="63" t="e">
        <f>VLOOKUP(D13,原数据!B:C,2,FALSE)</f>
        <v>#N/A</v>
      </c>
      <c r="F13" s="62" t="s">
        <v>6005</v>
      </c>
      <c r="G13" s="62" t="s">
        <v>479</v>
      </c>
      <c r="H13" s="62" t="s">
        <v>6006</v>
      </c>
      <c r="I13" s="62" t="s">
        <v>6051</v>
      </c>
      <c r="J13" s="62" t="s">
        <v>3026</v>
      </c>
      <c r="K13" s="62" t="s">
        <v>485</v>
      </c>
      <c r="L13" s="62" t="s">
        <v>1074</v>
      </c>
      <c r="M13" s="62" t="s">
        <v>486</v>
      </c>
      <c r="N13" s="62" t="s">
        <v>437</v>
      </c>
      <c r="O13" s="66">
        <v>43602</v>
      </c>
      <c r="P13" s="66">
        <v>43641</v>
      </c>
      <c r="Q13" s="73">
        <v>52479</v>
      </c>
      <c r="R13" s="62"/>
      <c r="S13" s="62" t="s">
        <v>6008</v>
      </c>
      <c r="T13" s="62" t="s">
        <v>6052</v>
      </c>
      <c r="U13" s="62" t="s">
        <v>6010</v>
      </c>
      <c r="V13" s="62"/>
      <c r="W13" s="62"/>
      <c r="X13" s="62" t="s">
        <v>6053</v>
      </c>
      <c r="Y13" s="62" t="s">
        <v>521</v>
      </c>
      <c r="Z13" s="62" t="s">
        <v>3027</v>
      </c>
      <c r="AA13" s="62" t="s">
        <v>694</v>
      </c>
      <c r="AB13" s="62" t="s">
        <v>714</v>
      </c>
      <c r="AC13" s="62" t="s">
        <v>715</v>
      </c>
      <c r="AD13" s="59" t="s">
        <v>716</v>
      </c>
      <c r="AE13" s="62" t="s">
        <v>6054</v>
      </c>
      <c r="AF13" s="62" t="s">
        <v>6055</v>
      </c>
      <c r="AG13" s="62">
        <v>43801.732662037037</v>
      </c>
      <c r="AH13" s="62">
        <v>43803.748900462961</v>
      </c>
      <c r="AI13" s="62" t="s">
        <v>547</v>
      </c>
      <c r="AJ13" s="59" t="s">
        <v>10316</v>
      </c>
      <c r="AK13" s="62" t="s">
        <v>545</v>
      </c>
      <c r="AL13" s="62" t="s">
        <v>95</v>
      </c>
      <c r="AM13" s="62" t="s">
        <v>38</v>
      </c>
      <c r="AN13" s="62" t="s">
        <v>488</v>
      </c>
      <c r="AO13" s="62" t="s">
        <v>11</v>
      </c>
      <c r="AP13" s="62" t="s">
        <v>488</v>
      </c>
      <c r="AQ13" s="62" t="s">
        <v>95</v>
      </c>
      <c r="AR13" s="62" t="s">
        <v>38</v>
      </c>
      <c r="AS13" s="62" t="s">
        <v>500</v>
      </c>
      <c r="AT13" s="62">
        <v>43818.338391203702</v>
      </c>
      <c r="AU13" s="62"/>
      <c r="AV13" s="62">
        <v>43818.338391203702</v>
      </c>
      <c r="AW13" s="62" t="s">
        <v>497</v>
      </c>
      <c r="AX13" s="62"/>
      <c r="AY13" s="62" t="s">
        <v>14</v>
      </c>
      <c r="AZ13" s="62"/>
      <c r="BA13" s="62"/>
      <c r="BB13" s="62"/>
      <c r="BC13" s="62"/>
      <c r="BD13" s="62"/>
      <c r="BE13" s="62"/>
      <c r="BF13" s="62"/>
      <c r="BG13" s="62"/>
      <c r="BH13" s="62"/>
      <c r="BI13" s="62"/>
      <c r="BJ13" s="62"/>
      <c r="BK13" s="62"/>
      <c r="BL13" s="62"/>
      <c r="BM13" s="62"/>
      <c r="BN13" s="62" t="s">
        <v>718</v>
      </c>
      <c r="BO13" s="62" t="s">
        <v>6013</v>
      </c>
      <c r="BP13" s="62">
        <v>43830.99998842593</v>
      </c>
      <c r="BQ13" s="73">
        <v>0</v>
      </c>
      <c r="BR13" s="73">
        <v>246.96</v>
      </c>
      <c r="BS13" s="62">
        <v>0</v>
      </c>
      <c r="BT13" s="62">
        <v>0</v>
      </c>
      <c r="BU13" s="62">
        <v>0</v>
      </c>
      <c r="BV13" s="62">
        <v>0</v>
      </c>
      <c r="BW13" s="73">
        <v>246.96</v>
      </c>
      <c r="CE13" s="63" t="s">
        <v>10313</v>
      </c>
      <c r="CF13" s="99" t="e">
        <v>#N/A</v>
      </c>
      <c r="CG13" s="99" t="s">
        <v>10576</v>
      </c>
    </row>
    <row r="14" spans="1:85" ht="27" hidden="1" customHeight="1">
      <c r="A14" s="73">
        <v>1912</v>
      </c>
      <c r="B14" s="62" t="s">
        <v>6003</v>
      </c>
      <c r="C14" s="62" t="s">
        <v>6004</v>
      </c>
      <c r="D14" s="62" t="s">
        <v>2939</v>
      </c>
      <c r="E14" s="63" t="e">
        <f>VLOOKUP(D14,原数据!B:C,2,FALSE)</f>
        <v>#N/A</v>
      </c>
      <c r="F14" s="62" t="s">
        <v>6005</v>
      </c>
      <c r="G14" s="62" t="s">
        <v>479</v>
      </c>
      <c r="H14" s="62" t="s">
        <v>6006</v>
      </c>
      <c r="I14" s="62" t="s">
        <v>6056</v>
      </c>
      <c r="J14" s="62" t="s">
        <v>2943</v>
      </c>
      <c r="K14" s="62" t="s">
        <v>485</v>
      </c>
      <c r="L14" s="62" t="s">
        <v>1074</v>
      </c>
      <c r="M14" s="62" t="s">
        <v>486</v>
      </c>
      <c r="N14" s="62" t="s">
        <v>437</v>
      </c>
      <c r="O14" s="66">
        <v>43669</v>
      </c>
      <c r="P14" s="66">
        <v>43708</v>
      </c>
      <c r="Q14" s="73">
        <v>19636</v>
      </c>
      <c r="R14" s="62"/>
      <c r="S14" s="62" t="s">
        <v>6008</v>
      </c>
      <c r="T14" s="62" t="s">
        <v>6009</v>
      </c>
      <c r="U14" s="62" t="s">
        <v>6010</v>
      </c>
      <c r="V14" s="62"/>
      <c r="W14" s="62"/>
      <c r="X14" s="62" t="s">
        <v>6057</v>
      </c>
      <c r="Y14" s="62" t="s">
        <v>665</v>
      </c>
      <c r="Z14" s="62" t="s">
        <v>2944</v>
      </c>
      <c r="AA14" s="62" t="s">
        <v>684</v>
      </c>
      <c r="AB14" s="62" t="s">
        <v>2940</v>
      </c>
      <c r="AC14" s="62" t="s">
        <v>2941</v>
      </c>
      <c r="AD14" s="59" t="s">
        <v>2942</v>
      </c>
      <c r="AE14" s="62" t="s">
        <v>6058</v>
      </c>
      <c r="AF14" s="62" t="s">
        <v>6059</v>
      </c>
      <c r="AG14" s="62">
        <v>43804.462476851855</v>
      </c>
      <c r="AH14" s="62">
        <v>43806.723657407405</v>
      </c>
      <c r="AI14" s="62" t="s">
        <v>489</v>
      </c>
      <c r="AJ14" s="59" t="s">
        <v>10317</v>
      </c>
      <c r="AK14" s="62" t="s">
        <v>487</v>
      </c>
      <c r="AL14" s="62" t="s">
        <v>182</v>
      </c>
      <c r="AM14" s="62" t="s">
        <v>183</v>
      </c>
      <c r="AN14" s="62" t="s">
        <v>488</v>
      </c>
      <c r="AO14" s="62" t="s">
        <v>11</v>
      </c>
      <c r="AP14" s="62" t="s">
        <v>488</v>
      </c>
      <c r="AQ14" s="62" t="s">
        <v>182</v>
      </c>
      <c r="AR14" s="62" t="s">
        <v>183</v>
      </c>
      <c r="AS14" s="62" t="s">
        <v>500</v>
      </c>
      <c r="AT14" s="62">
        <v>43819.453217592592</v>
      </c>
      <c r="AU14" s="62"/>
      <c r="AV14" s="62">
        <v>43819.453217592592</v>
      </c>
      <c r="AW14" s="62" t="s">
        <v>1103</v>
      </c>
      <c r="AX14" s="62"/>
      <c r="AY14" s="62" t="s">
        <v>14</v>
      </c>
      <c r="AZ14" s="62"/>
      <c r="BA14" s="62"/>
      <c r="BB14" s="62"/>
      <c r="BC14" s="62"/>
      <c r="BD14" s="62"/>
      <c r="BE14" s="62"/>
      <c r="BF14" s="62"/>
      <c r="BG14" s="62"/>
      <c r="BH14" s="62"/>
      <c r="BI14" s="62"/>
      <c r="BJ14" s="62"/>
      <c r="BK14" s="62"/>
      <c r="BL14" s="62"/>
      <c r="BM14" s="62"/>
      <c r="BN14" s="62"/>
      <c r="BO14" s="62" t="s">
        <v>6013</v>
      </c>
      <c r="BP14" s="62">
        <v>43830.99998842593</v>
      </c>
      <c r="BQ14" s="73">
        <v>0</v>
      </c>
      <c r="BR14" s="73">
        <v>223.44</v>
      </c>
      <c r="BS14" s="62">
        <v>0</v>
      </c>
      <c r="BT14" s="62">
        <v>0</v>
      </c>
      <c r="BU14" s="62">
        <v>0</v>
      </c>
      <c r="BV14" s="62">
        <v>0</v>
      </c>
      <c r="BW14" s="73">
        <v>223.44</v>
      </c>
      <c r="CE14" s="63" t="s">
        <v>10298</v>
      </c>
      <c r="CF14" s="99" t="e">
        <v>#N/A</v>
      </c>
      <c r="CG14" s="99" t="s">
        <v>5048</v>
      </c>
    </row>
    <row r="15" spans="1:85" ht="27" hidden="1" customHeight="1">
      <c r="A15" s="73">
        <v>1912</v>
      </c>
      <c r="B15" s="62" t="s">
        <v>6003</v>
      </c>
      <c r="C15" s="62" t="s">
        <v>6004</v>
      </c>
      <c r="D15" s="62" t="s">
        <v>340</v>
      </c>
      <c r="E15" s="63" t="str">
        <f>VLOOKUP(D15,原数据!B:C,2,FALSE)</f>
        <v>RCMFT000029531201912100009</v>
      </c>
      <c r="F15" s="62" t="s">
        <v>6005</v>
      </c>
      <c r="G15" s="62" t="s">
        <v>479</v>
      </c>
      <c r="H15" s="62" t="s">
        <v>6006</v>
      </c>
      <c r="I15" s="62" t="s">
        <v>6060</v>
      </c>
      <c r="J15" s="62" t="s">
        <v>2277</v>
      </c>
      <c r="K15" s="62" t="s">
        <v>485</v>
      </c>
      <c r="L15" s="62" t="s">
        <v>1074</v>
      </c>
      <c r="M15" s="62" t="s">
        <v>486</v>
      </c>
      <c r="N15" s="62" t="s">
        <v>437</v>
      </c>
      <c r="O15" s="66">
        <v>43640</v>
      </c>
      <c r="P15" s="66">
        <v>43646</v>
      </c>
      <c r="Q15" s="73">
        <v>70744</v>
      </c>
      <c r="R15" s="62"/>
      <c r="S15" s="62" t="s">
        <v>6008</v>
      </c>
      <c r="T15" s="62" t="s">
        <v>6009</v>
      </c>
      <c r="U15" s="62" t="s">
        <v>6010</v>
      </c>
      <c r="V15" s="62"/>
      <c r="W15" s="62"/>
      <c r="X15" s="62" t="s">
        <v>3101</v>
      </c>
      <c r="Y15" s="62" t="s">
        <v>491</v>
      </c>
      <c r="Z15" s="62" t="s">
        <v>2279</v>
      </c>
      <c r="AA15" s="62" t="s">
        <v>511</v>
      </c>
      <c r="AB15" s="62" t="s">
        <v>621</v>
      </c>
      <c r="AC15" s="62" t="s">
        <v>622</v>
      </c>
      <c r="AD15" s="59" t="s">
        <v>623</v>
      </c>
      <c r="AE15" s="62" t="s">
        <v>6061</v>
      </c>
      <c r="AF15" s="62" t="s">
        <v>6062</v>
      </c>
      <c r="AG15" s="62">
        <v>43808.701620370368</v>
      </c>
      <c r="AH15" s="62">
        <v>43809.543807870374</v>
      </c>
      <c r="AI15" s="62" t="s">
        <v>489</v>
      </c>
      <c r="AJ15" s="59" t="s">
        <v>2278</v>
      </c>
      <c r="AK15" s="62" t="s">
        <v>487</v>
      </c>
      <c r="AL15" s="62" t="s">
        <v>95</v>
      </c>
      <c r="AM15" s="62" t="s">
        <v>38</v>
      </c>
      <c r="AN15" s="62" t="s">
        <v>488</v>
      </c>
      <c r="AO15" s="62" t="s">
        <v>11</v>
      </c>
      <c r="AP15" s="62" t="s">
        <v>488</v>
      </c>
      <c r="AQ15" s="62" t="s">
        <v>95</v>
      </c>
      <c r="AR15" s="62" t="s">
        <v>38</v>
      </c>
      <c r="AS15" s="62" t="s">
        <v>500</v>
      </c>
      <c r="AT15" s="62">
        <v>43818.747974537036</v>
      </c>
      <c r="AU15" s="62"/>
      <c r="AV15" s="62">
        <v>43818.747974537036</v>
      </c>
      <c r="AW15" s="62" t="s">
        <v>550</v>
      </c>
      <c r="AX15" s="62"/>
      <c r="AY15" s="62" t="s">
        <v>14</v>
      </c>
      <c r="AZ15" s="62"/>
      <c r="BA15" s="62"/>
      <c r="BB15" s="62"/>
      <c r="BC15" s="62"/>
      <c r="BD15" s="62"/>
      <c r="BE15" s="62"/>
      <c r="BF15" s="62"/>
      <c r="BG15" s="62"/>
      <c r="BH15" s="62"/>
      <c r="BI15" s="62"/>
      <c r="BJ15" s="62"/>
      <c r="BK15" s="62"/>
      <c r="BL15" s="62"/>
      <c r="BM15" s="62"/>
      <c r="BN15" s="62"/>
      <c r="BO15" s="62" t="s">
        <v>6013</v>
      </c>
      <c r="BP15" s="62">
        <v>43830.99998842593</v>
      </c>
      <c r="BQ15" s="73">
        <v>3448.7</v>
      </c>
      <c r="BR15" s="73">
        <v>95.76</v>
      </c>
      <c r="BS15" s="62">
        <v>0</v>
      </c>
      <c r="BT15" s="62">
        <v>551.79</v>
      </c>
      <c r="BU15" s="62">
        <v>379.35</v>
      </c>
      <c r="BV15" s="62">
        <v>0</v>
      </c>
      <c r="BW15" s="73">
        <v>4475.6000000000004</v>
      </c>
      <c r="CE15" s="63" t="s">
        <v>5006</v>
      </c>
      <c r="CF15" s="99">
        <v>0</v>
      </c>
      <c r="CG15" s="99" t="s">
        <v>4989</v>
      </c>
    </row>
    <row r="16" spans="1:85" ht="27" hidden="1" customHeight="1">
      <c r="A16" s="73">
        <v>1912</v>
      </c>
      <c r="B16" s="62" t="s">
        <v>6003</v>
      </c>
      <c r="C16" s="62" t="s">
        <v>6004</v>
      </c>
      <c r="D16" s="62" t="s">
        <v>2360</v>
      </c>
      <c r="E16" s="63" t="str">
        <f>VLOOKUP(D16,原数据!B:C,2,FALSE)</f>
        <v>RCMFT000032858201912080002</v>
      </c>
      <c r="F16" s="62" t="s">
        <v>6005</v>
      </c>
      <c r="G16" s="62" t="s">
        <v>479</v>
      </c>
      <c r="H16" s="62" t="s">
        <v>6006</v>
      </c>
      <c r="I16" s="62" t="s">
        <v>6063</v>
      </c>
      <c r="J16" s="62" t="s">
        <v>2361</v>
      </c>
      <c r="K16" s="62" t="s">
        <v>485</v>
      </c>
      <c r="L16" s="62" t="s">
        <v>1074</v>
      </c>
      <c r="M16" s="62" t="s">
        <v>544</v>
      </c>
      <c r="N16" s="62" t="s">
        <v>437</v>
      </c>
      <c r="O16" s="66">
        <v>43613</v>
      </c>
      <c r="P16" s="66">
        <v>43738</v>
      </c>
      <c r="Q16" s="73">
        <v>17076</v>
      </c>
      <c r="R16" s="62"/>
      <c r="S16" s="62" t="s">
        <v>6008</v>
      </c>
      <c r="T16" s="62" t="s">
        <v>6043</v>
      </c>
      <c r="U16" s="62" t="s">
        <v>6064</v>
      </c>
      <c r="V16" s="62"/>
      <c r="W16" s="62"/>
      <c r="X16" s="62" t="s">
        <v>6065</v>
      </c>
      <c r="Y16" s="62" t="s">
        <v>701</v>
      </c>
      <c r="Z16" s="62" t="s">
        <v>2363</v>
      </c>
      <c r="AA16" s="62" t="s">
        <v>585</v>
      </c>
      <c r="AB16" s="62" t="s">
        <v>1958</v>
      </c>
      <c r="AC16" s="62" t="s">
        <v>1959</v>
      </c>
      <c r="AD16" s="59" t="s">
        <v>1960</v>
      </c>
      <c r="AE16" s="62" t="s">
        <v>6066</v>
      </c>
      <c r="AF16" s="62" t="s">
        <v>6067</v>
      </c>
      <c r="AG16" s="62">
        <v>43806.657083333332</v>
      </c>
      <c r="AH16" s="62">
        <v>43807.758298611108</v>
      </c>
      <c r="AI16" s="62" t="s">
        <v>489</v>
      </c>
      <c r="AJ16" s="59" t="s">
        <v>2362</v>
      </c>
      <c r="AK16" s="62" t="s">
        <v>487</v>
      </c>
      <c r="AL16" s="62" t="s">
        <v>68</v>
      </c>
      <c r="AM16" s="62" t="s">
        <v>38</v>
      </c>
      <c r="AN16" s="62" t="s">
        <v>488</v>
      </c>
      <c r="AO16" s="62" t="s">
        <v>11</v>
      </c>
      <c r="AP16" s="62" t="s">
        <v>488</v>
      </c>
      <c r="AQ16" s="62" t="s">
        <v>68</v>
      </c>
      <c r="AR16" s="62" t="s">
        <v>38</v>
      </c>
      <c r="AS16" s="62" t="s">
        <v>500</v>
      </c>
      <c r="AT16" s="62">
        <v>43816.552986111114</v>
      </c>
      <c r="AU16" s="62"/>
      <c r="AV16" s="62">
        <v>43816.552986111114</v>
      </c>
      <c r="AW16" s="62" t="s">
        <v>513</v>
      </c>
      <c r="AX16" s="62"/>
      <c r="AY16" s="62" t="s">
        <v>14</v>
      </c>
      <c r="AZ16" s="62"/>
      <c r="BA16" s="62"/>
      <c r="BB16" s="62"/>
      <c r="BC16" s="62"/>
      <c r="BD16" s="62"/>
      <c r="BE16" s="62"/>
      <c r="BF16" s="62"/>
      <c r="BG16" s="62"/>
      <c r="BH16" s="62"/>
      <c r="BI16" s="62"/>
      <c r="BJ16" s="62"/>
      <c r="BK16" s="62"/>
      <c r="BL16" s="62"/>
      <c r="BM16" s="62"/>
      <c r="BN16" s="62"/>
      <c r="BO16" s="62" t="s">
        <v>6013</v>
      </c>
      <c r="BP16" s="62">
        <v>43830.99998842593</v>
      </c>
      <c r="BQ16" s="73">
        <v>3445.1</v>
      </c>
      <c r="BR16" s="73">
        <v>246.96</v>
      </c>
      <c r="BS16" s="62">
        <v>0</v>
      </c>
      <c r="BT16" s="62">
        <v>551.21</v>
      </c>
      <c r="BU16" s="62">
        <v>378.96</v>
      </c>
      <c r="BV16" s="62">
        <v>0</v>
      </c>
      <c r="BW16" s="73">
        <v>4622.2300000000005</v>
      </c>
      <c r="CE16" s="63" t="s">
        <v>2377</v>
      </c>
      <c r="CF16" s="99">
        <v>0</v>
      </c>
      <c r="CG16" s="99" t="s">
        <v>4983</v>
      </c>
    </row>
    <row r="17" spans="1:85" ht="27" hidden="1" customHeight="1">
      <c r="A17" s="73">
        <v>1912</v>
      </c>
      <c r="B17" s="62" t="s">
        <v>6003</v>
      </c>
      <c r="C17" s="62" t="s">
        <v>6004</v>
      </c>
      <c r="D17" s="62" t="s">
        <v>9</v>
      </c>
      <c r="E17" s="63" t="str">
        <f>VLOOKUP(D17,原数据!B:C,2,FALSE)</f>
        <v>RCMFT000057151201912060001</v>
      </c>
      <c r="F17" s="62" t="s">
        <v>6005</v>
      </c>
      <c r="G17" s="62" t="s">
        <v>479</v>
      </c>
      <c r="H17" s="62" t="s">
        <v>6006</v>
      </c>
      <c r="I17" s="62" t="s">
        <v>6068</v>
      </c>
      <c r="J17" s="62" t="s">
        <v>2555</v>
      </c>
      <c r="K17" s="62" t="s">
        <v>485</v>
      </c>
      <c r="L17" s="62" t="s">
        <v>1074</v>
      </c>
      <c r="M17" s="62" t="s">
        <v>486</v>
      </c>
      <c r="N17" s="62" t="s">
        <v>437</v>
      </c>
      <c r="O17" s="66">
        <v>43644</v>
      </c>
      <c r="P17" s="66">
        <v>43657</v>
      </c>
      <c r="Q17" s="73">
        <v>18940</v>
      </c>
      <c r="R17" s="62"/>
      <c r="S17" s="62" t="s">
        <v>6008</v>
      </c>
      <c r="T17" s="62" t="s">
        <v>6019</v>
      </c>
      <c r="U17" s="62" t="s">
        <v>6010</v>
      </c>
      <c r="V17" s="62"/>
      <c r="W17" s="62"/>
      <c r="X17" s="62" t="s">
        <v>3101</v>
      </c>
      <c r="Y17" s="62" t="s">
        <v>665</v>
      </c>
      <c r="Z17" s="62" t="s">
        <v>2557</v>
      </c>
      <c r="AA17" s="62" t="s">
        <v>585</v>
      </c>
      <c r="AB17" s="62" t="s">
        <v>788</v>
      </c>
      <c r="AC17" s="62" t="s">
        <v>789</v>
      </c>
      <c r="AD17" s="59" t="s">
        <v>790</v>
      </c>
      <c r="AE17" s="62" t="s">
        <v>6069</v>
      </c>
      <c r="AF17" s="62" t="s">
        <v>6070</v>
      </c>
      <c r="AG17" s="62">
        <v>43804.585451388892</v>
      </c>
      <c r="AH17" s="62">
        <v>43805.42087962963</v>
      </c>
      <c r="AI17" s="62" t="s">
        <v>489</v>
      </c>
      <c r="AJ17" s="59" t="s">
        <v>2556</v>
      </c>
      <c r="AK17" s="62" t="s">
        <v>487</v>
      </c>
      <c r="AL17" s="62" t="s">
        <v>12</v>
      </c>
      <c r="AM17" s="62" t="s">
        <v>13</v>
      </c>
      <c r="AN17" s="62" t="s">
        <v>488</v>
      </c>
      <c r="AO17" s="62" t="s">
        <v>11</v>
      </c>
      <c r="AP17" s="62" t="s">
        <v>488</v>
      </c>
      <c r="AQ17" s="62" t="s">
        <v>12</v>
      </c>
      <c r="AR17" s="62" t="s">
        <v>13</v>
      </c>
      <c r="AS17" s="62" t="s">
        <v>500</v>
      </c>
      <c r="AT17" s="62">
        <v>43816.636493055557</v>
      </c>
      <c r="AU17" s="62"/>
      <c r="AV17" s="62">
        <v>43816.636493055557</v>
      </c>
      <c r="AW17" s="62" t="s">
        <v>558</v>
      </c>
      <c r="AX17" s="62"/>
      <c r="AY17" s="62" t="s">
        <v>14</v>
      </c>
      <c r="AZ17" s="62"/>
      <c r="BA17" s="62"/>
      <c r="BB17" s="62"/>
      <c r="BC17" s="62"/>
      <c r="BD17" s="62"/>
      <c r="BE17" s="62"/>
      <c r="BF17" s="62"/>
      <c r="BG17" s="62"/>
      <c r="BH17" s="62"/>
      <c r="BI17" s="62"/>
      <c r="BJ17" s="62"/>
      <c r="BK17" s="62"/>
      <c r="BL17" s="62"/>
      <c r="BM17" s="62"/>
      <c r="BN17" s="62"/>
      <c r="BO17" s="62" t="s">
        <v>6013</v>
      </c>
      <c r="BP17" s="62">
        <v>43830.99998842593</v>
      </c>
      <c r="BQ17" s="73">
        <v>465.5</v>
      </c>
      <c r="BR17" s="73">
        <v>111.72</v>
      </c>
      <c r="BS17" s="62">
        <v>0</v>
      </c>
      <c r="BT17" s="62">
        <v>74.48</v>
      </c>
      <c r="BU17" s="62">
        <v>51.2</v>
      </c>
      <c r="BV17" s="62">
        <v>0</v>
      </c>
      <c r="BW17" s="73">
        <v>702.90000000000009</v>
      </c>
      <c r="CE17" s="63" t="s">
        <v>2377</v>
      </c>
      <c r="CF17" s="99">
        <v>0</v>
      </c>
      <c r="CG17" s="99" t="s">
        <v>4983</v>
      </c>
    </row>
    <row r="18" spans="1:85" ht="27" hidden="1" customHeight="1">
      <c r="A18" s="73">
        <v>1912</v>
      </c>
      <c r="B18" s="62" t="s">
        <v>6003</v>
      </c>
      <c r="C18" s="62" t="s">
        <v>6004</v>
      </c>
      <c r="D18" s="62" t="s">
        <v>15</v>
      </c>
      <c r="E18" s="63" t="str">
        <f>VLOOKUP(D18,原数据!B:C,2,FALSE)</f>
        <v>RCMFT000057151201912090009</v>
      </c>
      <c r="F18" s="62" t="s">
        <v>6005</v>
      </c>
      <c r="G18" s="62" t="s">
        <v>479</v>
      </c>
      <c r="H18" s="62" t="s">
        <v>6006</v>
      </c>
      <c r="I18" s="62" t="s">
        <v>6071</v>
      </c>
      <c r="J18" s="62" t="s">
        <v>2307</v>
      </c>
      <c r="K18" s="62" t="s">
        <v>485</v>
      </c>
      <c r="L18" s="62" t="s">
        <v>1074</v>
      </c>
      <c r="M18" s="62" t="s">
        <v>486</v>
      </c>
      <c r="N18" s="62" t="s">
        <v>437</v>
      </c>
      <c r="O18" s="66">
        <v>43569</v>
      </c>
      <c r="P18" s="66">
        <v>43599</v>
      </c>
      <c r="Q18" s="73">
        <v>41936</v>
      </c>
      <c r="R18" s="62"/>
      <c r="S18" s="62" t="s">
        <v>6008</v>
      </c>
      <c r="T18" s="62" t="s">
        <v>6009</v>
      </c>
      <c r="U18" s="62" t="s">
        <v>6010</v>
      </c>
      <c r="V18" s="62"/>
      <c r="W18" s="62"/>
      <c r="X18" s="62" t="s">
        <v>3101</v>
      </c>
      <c r="Y18" s="62" t="s">
        <v>665</v>
      </c>
      <c r="Z18" s="62" t="s">
        <v>2309</v>
      </c>
      <c r="AA18" s="62" t="s">
        <v>585</v>
      </c>
      <c r="AB18" s="62" t="s">
        <v>788</v>
      </c>
      <c r="AC18" s="62" t="s">
        <v>789</v>
      </c>
      <c r="AD18" s="59" t="s">
        <v>790</v>
      </c>
      <c r="AE18" s="62" t="s">
        <v>6072</v>
      </c>
      <c r="AF18" s="62" t="s">
        <v>6073</v>
      </c>
      <c r="AG18" s="62">
        <v>43807.484201388885</v>
      </c>
      <c r="AH18" s="62">
        <v>43809.38381944444</v>
      </c>
      <c r="AI18" s="62" t="s">
        <v>489</v>
      </c>
      <c r="AJ18" s="59" t="s">
        <v>2308</v>
      </c>
      <c r="AK18" s="62" t="s">
        <v>487</v>
      </c>
      <c r="AL18" s="62" t="s">
        <v>12</v>
      </c>
      <c r="AM18" s="62" t="s">
        <v>13</v>
      </c>
      <c r="AN18" s="62" t="s">
        <v>488</v>
      </c>
      <c r="AO18" s="62" t="s">
        <v>11</v>
      </c>
      <c r="AP18" s="62" t="s">
        <v>488</v>
      </c>
      <c r="AQ18" s="62" t="s">
        <v>12</v>
      </c>
      <c r="AR18" s="62" t="s">
        <v>13</v>
      </c>
      <c r="AS18" s="62" t="s">
        <v>500</v>
      </c>
      <c r="AT18" s="62">
        <v>43819.720486111109</v>
      </c>
      <c r="AU18" s="62"/>
      <c r="AV18" s="62">
        <v>43819.720486111109</v>
      </c>
      <c r="AW18" s="62" t="s">
        <v>550</v>
      </c>
      <c r="AX18" s="62"/>
      <c r="AY18" s="62" t="s">
        <v>14</v>
      </c>
      <c r="AZ18" s="62"/>
      <c r="BA18" s="62"/>
      <c r="BB18" s="62"/>
      <c r="BC18" s="62"/>
      <c r="BD18" s="62"/>
      <c r="BE18" s="62"/>
      <c r="BF18" s="62"/>
      <c r="BG18" s="62"/>
      <c r="BH18" s="62"/>
      <c r="BI18" s="62"/>
      <c r="BJ18" s="62"/>
      <c r="BK18" s="62"/>
      <c r="BL18" s="62"/>
      <c r="BM18" s="62"/>
      <c r="BN18" s="62"/>
      <c r="BO18" s="62" t="s">
        <v>6013</v>
      </c>
      <c r="BP18" s="62">
        <v>43830.99998842593</v>
      </c>
      <c r="BQ18" s="73">
        <v>465.5</v>
      </c>
      <c r="BR18" s="73">
        <v>223.44</v>
      </c>
      <c r="BS18" s="62">
        <v>0</v>
      </c>
      <c r="BT18" s="62">
        <v>74.48</v>
      </c>
      <c r="BU18" s="62">
        <v>51.2</v>
      </c>
      <c r="BV18" s="62">
        <v>0</v>
      </c>
      <c r="BW18" s="73">
        <v>814.62000000000012</v>
      </c>
      <c r="CE18" s="63" t="s">
        <v>2377</v>
      </c>
      <c r="CF18" s="99">
        <v>0</v>
      </c>
      <c r="CG18" s="99" t="s">
        <v>4983</v>
      </c>
    </row>
    <row r="19" spans="1:85" ht="27" hidden="1" customHeight="1">
      <c r="A19" s="73">
        <v>1912</v>
      </c>
      <c r="B19" s="62" t="s">
        <v>6003</v>
      </c>
      <c r="C19" s="62" t="s">
        <v>6004</v>
      </c>
      <c r="D19" s="62" t="s">
        <v>3063</v>
      </c>
      <c r="E19" s="63" t="e">
        <f>VLOOKUP(D19,原数据!B:C,2,FALSE)</f>
        <v>#N/A</v>
      </c>
      <c r="F19" s="62" t="s">
        <v>6005</v>
      </c>
      <c r="G19" s="62" t="s">
        <v>628</v>
      </c>
      <c r="H19" s="62" t="s">
        <v>6006</v>
      </c>
      <c r="I19" s="62" t="s">
        <v>6074</v>
      </c>
      <c r="J19" s="62" t="s">
        <v>3067</v>
      </c>
      <c r="K19" s="62" t="s">
        <v>485</v>
      </c>
      <c r="L19" s="62" t="s">
        <v>1074</v>
      </c>
      <c r="M19" s="62" t="s">
        <v>486</v>
      </c>
      <c r="N19" s="62" t="s">
        <v>437</v>
      </c>
      <c r="O19" s="66">
        <v>43696</v>
      </c>
      <c r="P19" s="66">
        <v>43773</v>
      </c>
      <c r="Q19" s="73">
        <v>2565</v>
      </c>
      <c r="R19" s="62"/>
      <c r="S19" s="62" t="s">
        <v>6008</v>
      </c>
      <c r="T19" s="62" t="s">
        <v>6009</v>
      </c>
      <c r="U19" s="62" t="s">
        <v>6010</v>
      </c>
      <c r="V19" s="62"/>
      <c r="W19" s="62"/>
      <c r="X19" s="62" t="s">
        <v>3101</v>
      </c>
      <c r="Y19" s="62" t="s">
        <v>491</v>
      </c>
      <c r="Z19" s="62" t="s">
        <v>3068</v>
      </c>
      <c r="AA19" s="62" t="s">
        <v>667</v>
      </c>
      <c r="AB19" s="62" t="s">
        <v>3064</v>
      </c>
      <c r="AC19" s="62" t="s">
        <v>3065</v>
      </c>
      <c r="AD19" s="59" t="s">
        <v>3066</v>
      </c>
      <c r="AE19" s="62" t="s">
        <v>6075</v>
      </c>
      <c r="AF19" s="62" t="s">
        <v>6076</v>
      </c>
      <c r="AG19" s="62">
        <v>43801.940532407403</v>
      </c>
      <c r="AH19" s="62">
        <v>43803.383229166662</v>
      </c>
      <c r="AI19" s="62" t="s">
        <v>547</v>
      </c>
      <c r="AJ19" s="59" t="s">
        <v>10319</v>
      </c>
      <c r="AK19" s="62" t="s">
        <v>545</v>
      </c>
      <c r="AL19" s="62" t="s">
        <v>95</v>
      </c>
      <c r="AM19" s="62" t="s">
        <v>38</v>
      </c>
      <c r="AN19" s="62" t="s">
        <v>488</v>
      </c>
      <c r="AO19" s="62" t="s">
        <v>11</v>
      </c>
      <c r="AP19" s="62" t="s">
        <v>488</v>
      </c>
      <c r="AQ19" s="62" t="s">
        <v>95</v>
      </c>
      <c r="AR19" s="62" t="s">
        <v>38</v>
      </c>
      <c r="AS19" s="62" t="s">
        <v>500</v>
      </c>
      <c r="AT19" s="62">
        <v>43817.376168981486</v>
      </c>
      <c r="AU19" s="62"/>
      <c r="AV19" s="62">
        <v>43817.376168981486</v>
      </c>
      <c r="AW19" s="62" t="s">
        <v>497</v>
      </c>
      <c r="AX19" s="62"/>
      <c r="AY19" s="62" t="s">
        <v>14</v>
      </c>
      <c r="AZ19" s="62"/>
      <c r="BA19" s="62"/>
      <c r="BB19" s="62"/>
      <c r="BC19" s="62"/>
      <c r="BD19" s="62"/>
      <c r="BE19" s="62" t="s">
        <v>6077</v>
      </c>
      <c r="BF19" s="62" t="s">
        <v>480</v>
      </c>
      <c r="BG19" s="62"/>
      <c r="BH19" s="62" t="s">
        <v>6078</v>
      </c>
      <c r="BI19" s="62" t="s">
        <v>6079</v>
      </c>
      <c r="BJ19" s="62"/>
      <c r="BK19" s="62"/>
      <c r="BL19" s="62"/>
      <c r="BM19" s="62"/>
      <c r="BN19" s="62"/>
      <c r="BO19" s="62" t="s">
        <v>6013</v>
      </c>
      <c r="BP19" s="62">
        <v>43830.99998842593</v>
      </c>
      <c r="BQ19" s="73">
        <v>0</v>
      </c>
      <c r="BR19" s="73">
        <v>246.96</v>
      </c>
      <c r="BS19" s="62">
        <v>326</v>
      </c>
      <c r="BT19" s="62">
        <v>0</v>
      </c>
      <c r="BU19" s="62">
        <v>0</v>
      </c>
      <c r="BV19" s="62">
        <v>0</v>
      </c>
      <c r="BW19" s="73">
        <v>572.96</v>
      </c>
      <c r="CE19" s="63" t="s">
        <v>10313</v>
      </c>
      <c r="CF19" s="99"/>
      <c r="CG19" s="99" t="s">
        <v>10309</v>
      </c>
    </row>
    <row r="20" spans="1:85" ht="27" hidden="1" customHeight="1">
      <c r="A20" s="73">
        <v>1912</v>
      </c>
      <c r="B20" s="62" t="s">
        <v>6003</v>
      </c>
      <c r="C20" s="62" t="s">
        <v>6004</v>
      </c>
      <c r="D20" s="62" t="s">
        <v>2702</v>
      </c>
      <c r="E20" s="63" t="str">
        <f>VLOOKUP(D20,原数据!B:C,2,FALSE)</f>
        <v>RCMFT000063193201912020019</v>
      </c>
      <c r="F20" s="62" t="s">
        <v>6005</v>
      </c>
      <c r="G20" s="62" t="s">
        <v>479</v>
      </c>
      <c r="H20" s="62" t="s">
        <v>6006</v>
      </c>
      <c r="I20" s="62" t="s">
        <v>6080</v>
      </c>
      <c r="J20" s="62" t="s">
        <v>2703</v>
      </c>
      <c r="K20" s="62" t="s">
        <v>485</v>
      </c>
      <c r="L20" s="62" t="s">
        <v>1074</v>
      </c>
      <c r="M20" s="62" t="s">
        <v>486</v>
      </c>
      <c r="N20" s="62" t="s">
        <v>437</v>
      </c>
      <c r="O20" s="66">
        <v>43630</v>
      </c>
      <c r="P20" s="66">
        <v>43662</v>
      </c>
      <c r="Q20" s="73">
        <v>33127</v>
      </c>
      <c r="R20" s="62"/>
      <c r="S20" s="62" t="s">
        <v>6008</v>
      </c>
      <c r="T20" s="62" t="s">
        <v>6009</v>
      </c>
      <c r="U20" s="62" t="s">
        <v>6010</v>
      </c>
      <c r="V20" s="62"/>
      <c r="W20" s="62"/>
      <c r="X20" s="62" t="s">
        <v>4873</v>
      </c>
      <c r="Y20" s="62" t="s">
        <v>535</v>
      </c>
      <c r="Z20" s="62" t="s">
        <v>2705</v>
      </c>
      <c r="AA20" s="62" t="s">
        <v>684</v>
      </c>
      <c r="AB20" s="62" t="s">
        <v>1432</v>
      </c>
      <c r="AC20" s="62" t="s">
        <v>1433</v>
      </c>
      <c r="AD20" s="59" t="s">
        <v>1434</v>
      </c>
      <c r="AE20" s="62" t="s">
        <v>6081</v>
      </c>
      <c r="AF20" s="62" t="s">
        <v>6082</v>
      </c>
      <c r="AG20" s="62">
        <v>43800.43</v>
      </c>
      <c r="AH20" s="62">
        <v>43801.694976851853</v>
      </c>
      <c r="AI20" s="62" t="s">
        <v>533</v>
      </c>
      <c r="AJ20" s="59" t="s">
        <v>2704</v>
      </c>
      <c r="AK20" s="62" t="s">
        <v>531</v>
      </c>
      <c r="AL20" s="62" t="s">
        <v>611</v>
      </c>
      <c r="AM20" s="62" t="s">
        <v>610</v>
      </c>
      <c r="AN20" s="62" t="s">
        <v>488</v>
      </c>
      <c r="AO20" s="62" t="s">
        <v>11</v>
      </c>
      <c r="AP20" s="62" t="s">
        <v>488</v>
      </c>
      <c r="AQ20" s="62" t="s">
        <v>611</v>
      </c>
      <c r="AR20" s="62" t="s">
        <v>610</v>
      </c>
      <c r="AS20" s="62" t="s">
        <v>498</v>
      </c>
      <c r="AT20" s="62">
        <v>43816.672523148147</v>
      </c>
      <c r="AU20" s="62"/>
      <c r="AV20" s="62">
        <v>43816.672523148147</v>
      </c>
      <c r="AW20" s="62" t="s">
        <v>550</v>
      </c>
      <c r="AX20" s="62"/>
      <c r="AY20" s="62" t="s">
        <v>14</v>
      </c>
      <c r="AZ20" s="62"/>
      <c r="BA20" s="62"/>
      <c r="BB20" s="62"/>
      <c r="BC20" s="62"/>
      <c r="BD20" s="62"/>
      <c r="BE20" s="62"/>
      <c r="BF20" s="62"/>
      <c r="BG20" s="62"/>
      <c r="BH20" s="62"/>
      <c r="BI20" s="62"/>
      <c r="BJ20" s="62"/>
      <c r="BK20" s="62"/>
      <c r="BL20" s="62"/>
      <c r="BM20" s="62"/>
      <c r="BN20" s="62"/>
      <c r="BO20" s="62" t="s">
        <v>6013</v>
      </c>
      <c r="BP20" s="62">
        <v>43830.99998842593</v>
      </c>
      <c r="BQ20" s="73">
        <v>118.68</v>
      </c>
      <c r="BR20" s="73">
        <v>223.44</v>
      </c>
      <c r="BS20" s="62">
        <v>0</v>
      </c>
      <c r="BT20" s="62">
        <v>18.98</v>
      </c>
      <c r="BU20" s="62">
        <v>13.05</v>
      </c>
      <c r="BV20" s="62">
        <v>0</v>
      </c>
      <c r="BW20" s="73">
        <v>374.15000000000003</v>
      </c>
      <c r="CE20" s="63" t="s">
        <v>10712</v>
      </c>
      <c r="CF20" s="99">
        <v>0</v>
      </c>
      <c r="CG20" s="99" t="s">
        <v>10310</v>
      </c>
    </row>
    <row r="21" spans="1:85" ht="27" hidden="1" customHeight="1">
      <c r="A21" s="73">
        <v>1912</v>
      </c>
      <c r="B21" s="62" t="s">
        <v>6003</v>
      </c>
      <c r="C21" s="62" t="s">
        <v>6004</v>
      </c>
      <c r="D21" s="62" t="s">
        <v>2310</v>
      </c>
      <c r="E21" s="63" t="str">
        <f>VLOOKUP(D21,原数据!B:C,2,FALSE)</f>
        <v>RCMFT000065870201912090007</v>
      </c>
      <c r="F21" s="62" t="s">
        <v>6005</v>
      </c>
      <c r="G21" s="62" t="s">
        <v>479</v>
      </c>
      <c r="H21" s="62" t="s">
        <v>6006</v>
      </c>
      <c r="I21" s="62" t="s">
        <v>6083</v>
      </c>
      <c r="J21" s="62" t="s">
        <v>2314</v>
      </c>
      <c r="K21" s="62" t="s">
        <v>485</v>
      </c>
      <c r="L21" s="62" t="s">
        <v>1074</v>
      </c>
      <c r="M21" s="62" t="s">
        <v>486</v>
      </c>
      <c r="N21" s="62" t="s">
        <v>437</v>
      </c>
      <c r="O21" s="66">
        <v>43576</v>
      </c>
      <c r="P21" s="66">
        <v>43643</v>
      </c>
      <c r="Q21" s="73">
        <v>104377</v>
      </c>
      <c r="R21" s="62"/>
      <c r="S21" s="62" t="s">
        <v>6008</v>
      </c>
      <c r="T21" s="62" t="s">
        <v>6019</v>
      </c>
      <c r="U21" s="62" t="s">
        <v>6010</v>
      </c>
      <c r="V21" s="62"/>
      <c r="W21" s="62"/>
      <c r="X21" s="62" t="s">
        <v>3101</v>
      </c>
      <c r="Y21" s="62" t="s">
        <v>665</v>
      </c>
      <c r="Z21" s="62" t="s">
        <v>2317</v>
      </c>
      <c r="AA21" s="62" t="s">
        <v>766</v>
      </c>
      <c r="AB21" s="62" t="s">
        <v>2311</v>
      </c>
      <c r="AC21" s="62" t="s">
        <v>2312</v>
      </c>
      <c r="AD21" s="59" t="s">
        <v>2313</v>
      </c>
      <c r="AE21" s="62" t="s">
        <v>6084</v>
      </c>
      <c r="AF21" s="62" t="s">
        <v>6070</v>
      </c>
      <c r="AG21" s="62">
        <v>43808.687118055561</v>
      </c>
      <c r="AH21" s="62">
        <v>43808.737349537041</v>
      </c>
      <c r="AI21" s="62" t="s">
        <v>547</v>
      </c>
      <c r="AJ21" s="59" t="s">
        <v>2316</v>
      </c>
      <c r="AK21" s="62" t="s">
        <v>545</v>
      </c>
      <c r="AL21" s="62" t="s">
        <v>12</v>
      </c>
      <c r="AM21" s="62" t="s">
        <v>13</v>
      </c>
      <c r="AN21" s="62" t="s">
        <v>488</v>
      </c>
      <c r="AO21" s="62" t="s">
        <v>11</v>
      </c>
      <c r="AP21" s="62" t="s">
        <v>488</v>
      </c>
      <c r="AQ21" s="62" t="s">
        <v>12</v>
      </c>
      <c r="AR21" s="62" t="s">
        <v>13</v>
      </c>
      <c r="AS21" s="62" t="s">
        <v>500</v>
      </c>
      <c r="AT21" s="62">
        <v>43822.529386574075</v>
      </c>
      <c r="AU21" s="62"/>
      <c r="AV21" s="62">
        <v>43822.529386574075</v>
      </c>
      <c r="AW21" s="62" t="s">
        <v>603</v>
      </c>
      <c r="AX21" s="62"/>
      <c r="AY21" s="62" t="s">
        <v>14</v>
      </c>
      <c r="AZ21" s="62"/>
      <c r="BA21" s="62"/>
      <c r="BB21" s="62"/>
      <c r="BC21" s="62"/>
      <c r="BD21" s="62"/>
      <c r="BE21" s="62"/>
      <c r="BF21" s="62"/>
      <c r="BG21" s="62"/>
      <c r="BH21" s="62"/>
      <c r="BI21" s="62"/>
      <c r="BJ21" s="62"/>
      <c r="BK21" s="62"/>
      <c r="BL21" s="62"/>
      <c r="BM21" s="62"/>
      <c r="BN21" s="62" t="s">
        <v>2315</v>
      </c>
      <c r="BO21" s="62" t="s">
        <v>6013</v>
      </c>
      <c r="BP21" s="62">
        <v>43830.99998842593</v>
      </c>
      <c r="BQ21" s="73">
        <v>465.5</v>
      </c>
      <c r="BR21" s="73">
        <v>246.96</v>
      </c>
      <c r="BS21" s="62">
        <v>0</v>
      </c>
      <c r="BT21" s="62">
        <v>74.48</v>
      </c>
      <c r="BU21" s="62">
        <v>51.2</v>
      </c>
      <c r="BV21" s="62">
        <v>0</v>
      </c>
      <c r="BW21" s="73">
        <v>838.1400000000001</v>
      </c>
      <c r="CE21" s="63" t="s">
        <v>2377</v>
      </c>
      <c r="CF21" s="99">
        <v>0</v>
      </c>
      <c r="CG21" s="99" t="s">
        <v>4983</v>
      </c>
    </row>
    <row r="22" spans="1:85" ht="27" hidden="1" customHeight="1">
      <c r="A22" s="73">
        <v>1912</v>
      </c>
      <c r="B22" s="62" t="s">
        <v>6003</v>
      </c>
      <c r="C22" s="62" t="s">
        <v>6004</v>
      </c>
      <c r="D22" s="62" t="s">
        <v>2920</v>
      </c>
      <c r="E22" s="63" t="str">
        <f>VLOOKUP(D22,原数据!B:C,2,FALSE)</f>
        <v>RCMFT000066825201912080002</v>
      </c>
      <c r="F22" s="62" t="s">
        <v>6005</v>
      </c>
      <c r="G22" s="62" t="s">
        <v>479</v>
      </c>
      <c r="H22" s="62" t="s">
        <v>6006</v>
      </c>
      <c r="I22" s="62" t="s">
        <v>6085</v>
      </c>
      <c r="J22" s="62" t="s">
        <v>2921</v>
      </c>
      <c r="K22" s="62" t="s">
        <v>485</v>
      </c>
      <c r="L22" s="62" t="s">
        <v>1074</v>
      </c>
      <c r="M22" s="62" t="s">
        <v>486</v>
      </c>
      <c r="N22" s="62" t="s">
        <v>437</v>
      </c>
      <c r="O22" s="66">
        <v>43472</v>
      </c>
      <c r="P22" s="66">
        <v>43495</v>
      </c>
      <c r="Q22" s="73">
        <v>239172</v>
      </c>
      <c r="R22" s="62"/>
      <c r="S22" s="62" t="s">
        <v>6008</v>
      </c>
      <c r="T22" s="62" t="s">
        <v>6086</v>
      </c>
      <c r="U22" s="62" t="s">
        <v>1074</v>
      </c>
      <c r="V22" s="62"/>
      <c r="W22" s="62"/>
      <c r="X22" s="62" t="s">
        <v>6087</v>
      </c>
      <c r="Y22" s="62" t="s">
        <v>878</v>
      </c>
      <c r="Z22" s="62" t="s">
        <v>2924</v>
      </c>
      <c r="AA22" s="62" t="s">
        <v>667</v>
      </c>
      <c r="AB22" s="62" t="s">
        <v>659</v>
      </c>
      <c r="AC22" s="62" t="s">
        <v>660</v>
      </c>
      <c r="AD22" s="59" t="s">
        <v>661</v>
      </c>
      <c r="AE22" s="62" t="s">
        <v>6088</v>
      </c>
      <c r="AF22" s="62" t="s">
        <v>6089</v>
      </c>
      <c r="AG22" s="62">
        <v>43807.527384259258</v>
      </c>
      <c r="AH22" s="62">
        <v>43807.65121527778</v>
      </c>
      <c r="AI22" s="62" t="s">
        <v>547</v>
      </c>
      <c r="AJ22" s="59" t="s">
        <v>2923</v>
      </c>
      <c r="AK22" s="62" t="s">
        <v>545</v>
      </c>
      <c r="AL22" s="62" t="s">
        <v>139</v>
      </c>
      <c r="AM22" s="62" t="s">
        <v>140</v>
      </c>
      <c r="AN22" s="62" t="s">
        <v>488</v>
      </c>
      <c r="AO22" s="62" t="s">
        <v>11</v>
      </c>
      <c r="AP22" s="62" t="s">
        <v>488</v>
      </c>
      <c r="AQ22" s="62" t="s">
        <v>162</v>
      </c>
      <c r="AR22" s="62" t="s">
        <v>38</v>
      </c>
      <c r="AS22" s="62" t="s">
        <v>500</v>
      </c>
      <c r="AT22" s="62">
        <v>43817.646296296298</v>
      </c>
      <c r="AU22" s="62"/>
      <c r="AV22" s="62">
        <v>43817.646296296298</v>
      </c>
      <c r="AW22" s="62" t="s">
        <v>513</v>
      </c>
      <c r="AX22" s="62"/>
      <c r="AY22" s="62" t="s">
        <v>14</v>
      </c>
      <c r="AZ22" s="62"/>
      <c r="BA22" s="62"/>
      <c r="BB22" s="62"/>
      <c r="BC22" s="62"/>
      <c r="BD22" s="62"/>
      <c r="BE22" s="62"/>
      <c r="BF22" s="62"/>
      <c r="BG22" s="62"/>
      <c r="BH22" s="62"/>
      <c r="BI22" s="62"/>
      <c r="BJ22" s="62"/>
      <c r="BK22" s="62"/>
      <c r="BL22" s="62"/>
      <c r="BM22" s="62"/>
      <c r="BN22" s="62" t="s">
        <v>2922</v>
      </c>
      <c r="BO22" s="62" t="s">
        <v>6013</v>
      </c>
      <c r="BP22" s="62">
        <v>43830.99998842593</v>
      </c>
      <c r="BQ22" s="73">
        <v>151.03</v>
      </c>
      <c r="BR22" s="73">
        <v>246.96</v>
      </c>
      <c r="BS22" s="62">
        <v>0</v>
      </c>
      <c r="BT22" s="62">
        <v>24.16</v>
      </c>
      <c r="BU22" s="62">
        <v>16.61</v>
      </c>
      <c r="BV22" s="62">
        <v>0</v>
      </c>
      <c r="BW22" s="73">
        <v>438.76000000000005</v>
      </c>
      <c r="CE22" s="63" t="s">
        <v>5133</v>
      </c>
      <c r="CF22" s="99">
        <v>0</v>
      </c>
      <c r="CG22" s="99" t="s">
        <v>10309</v>
      </c>
    </row>
    <row r="23" spans="1:85" ht="27" hidden="1" customHeight="1">
      <c r="A23" s="73">
        <v>1912</v>
      </c>
      <c r="B23" s="62" t="s">
        <v>6003</v>
      </c>
      <c r="C23" s="62" t="s">
        <v>6004</v>
      </c>
      <c r="D23" s="62" t="s">
        <v>344</v>
      </c>
      <c r="E23" s="63" t="str">
        <f>VLOOKUP(D23,原数据!B:C,2,FALSE)</f>
        <v>RCMFT000066909201912090001</v>
      </c>
      <c r="F23" s="62" t="s">
        <v>6005</v>
      </c>
      <c r="G23" s="62" t="s">
        <v>479</v>
      </c>
      <c r="H23" s="62" t="s">
        <v>6006</v>
      </c>
      <c r="I23" s="62" t="s">
        <v>6090</v>
      </c>
      <c r="J23" s="62" t="s">
        <v>2885</v>
      </c>
      <c r="K23" s="62" t="s">
        <v>485</v>
      </c>
      <c r="L23" s="62" t="s">
        <v>1074</v>
      </c>
      <c r="M23" s="62" t="s">
        <v>486</v>
      </c>
      <c r="N23" s="62" t="s">
        <v>437</v>
      </c>
      <c r="O23" s="66">
        <v>43220</v>
      </c>
      <c r="P23" s="66">
        <v>43304</v>
      </c>
      <c r="Q23" s="73">
        <v>92192</v>
      </c>
      <c r="R23" s="62"/>
      <c r="S23" s="62" t="s">
        <v>6008</v>
      </c>
      <c r="T23" s="62"/>
      <c r="U23" s="62" t="s">
        <v>1074</v>
      </c>
      <c r="V23" s="62"/>
      <c r="W23" s="62" t="s">
        <v>2886</v>
      </c>
      <c r="X23" s="62" t="s">
        <v>584</v>
      </c>
      <c r="Y23" s="62" t="s">
        <v>2888</v>
      </c>
      <c r="Z23" s="62" t="s">
        <v>2889</v>
      </c>
      <c r="AA23" s="62" t="s">
        <v>511</v>
      </c>
      <c r="AB23" s="62" t="s">
        <v>1257</v>
      </c>
      <c r="AC23" s="62" t="s">
        <v>1258</v>
      </c>
      <c r="AD23" s="59" t="s">
        <v>1259</v>
      </c>
      <c r="AE23" s="62" t="s">
        <v>6091</v>
      </c>
      <c r="AF23" s="62" t="s">
        <v>6092</v>
      </c>
      <c r="AG23" s="62">
        <v>43808.349062499998</v>
      </c>
      <c r="AH23" s="62">
        <v>43809.385208333333</v>
      </c>
      <c r="AI23" s="62" t="s">
        <v>533</v>
      </c>
      <c r="AJ23" s="59" t="s">
        <v>2887</v>
      </c>
      <c r="AK23" s="62" t="s">
        <v>531</v>
      </c>
      <c r="AL23" s="62" t="s">
        <v>71</v>
      </c>
      <c r="AM23" s="62" t="s">
        <v>38</v>
      </c>
      <c r="AN23" s="62" t="s">
        <v>488</v>
      </c>
      <c r="AO23" s="62" t="s">
        <v>11</v>
      </c>
      <c r="AP23" s="62" t="s">
        <v>488</v>
      </c>
      <c r="AQ23" s="62" t="s">
        <v>71</v>
      </c>
      <c r="AR23" s="62" t="s">
        <v>38</v>
      </c>
      <c r="AS23" s="62" t="s">
        <v>500</v>
      </c>
      <c r="AT23" s="62">
        <v>43819.718981481477</v>
      </c>
      <c r="AU23" s="62"/>
      <c r="AV23" s="62">
        <v>43819.718981481477</v>
      </c>
      <c r="AW23" s="62" t="s">
        <v>550</v>
      </c>
      <c r="AX23" s="62"/>
      <c r="AY23" s="62" t="s">
        <v>14</v>
      </c>
      <c r="AZ23" s="62"/>
      <c r="BA23" s="62"/>
      <c r="BB23" s="62"/>
      <c r="BC23" s="62"/>
      <c r="BD23" s="62"/>
      <c r="BE23" s="62"/>
      <c r="BF23" s="62"/>
      <c r="BG23" s="62"/>
      <c r="BH23" s="62"/>
      <c r="BI23" s="62"/>
      <c r="BJ23" s="62"/>
      <c r="BK23" s="62"/>
      <c r="BL23" s="62"/>
      <c r="BM23" s="62"/>
      <c r="BN23" s="62"/>
      <c r="BO23" s="62" t="s">
        <v>6013</v>
      </c>
      <c r="BP23" s="62">
        <v>43830.99998842593</v>
      </c>
      <c r="BQ23" s="73">
        <v>1555.99</v>
      </c>
      <c r="BR23" s="73">
        <v>95.76</v>
      </c>
      <c r="BS23" s="62">
        <v>0</v>
      </c>
      <c r="BT23" s="62">
        <v>248.95</v>
      </c>
      <c r="BU23" s="62">
        <v>171.15</v>
      </c>
      <c r="BV23" s="62">
        <v>0</v>
      </c>
      <c r="BW23" s="73">
        <v>2071.85</v>
      </c>
      <c r="CE23" s="63" t="s">
        <v>5000</v>
      </c>
      <c r="CF23" s="99">
        <v>0</v>
      </c>
      <c r="CG23" s="99" t="s">
        <v>5001</v>
      </c>
    </row>
    <row r="24" spans="1:85" ht="27" hidden="1" customHeight="1">
      <c r="A24" s="73">
        <v>1912</v>
      </c>
      <c r="B24" s="62" t="s">
        <v>6003</v>
      </c>
      <c r="C24" s="62" t="s">
        <v>6004</v>
      </c>
      <c r="D24" s="62" t="s">
        <v>3079</v>
      </c>
      <c r="E24" s="63" t="str">
        <f>VLOOKUP(D24,原数据!B:C,2,FALSE)</f>
        <v>RCMFT000077510201912030001</v>
      </c>
      <c r="F24" s="62" t="s">
        <v>6005</v>
      </c>
      <c r="G24" s="62" t="s">
        <v>479</v>
      </c>
      <c r="H24" s="62" t="s">
        <v>6006</v>
      </c>
      <c r="I24" s="62" t="s">
        <v>6093</v>
      </c>
      <c r="J24" s="62" t="s">
        <v>3080</v>
      </c>
      <c r="K24" s="62" t="s">
        <v>485</v>
      </c>
      <c r="L24" s="62" t="s">
        <v>3081</v>
      </c>
      <c r="M24" s="62" t="s">
        <v>486</v>
      </c>
      <c r="N24" s="62" t="s">
        <v>437</v>
      </c>
      <c r="O24" s="66">
        <v>43583</v>
      </c>
      <c r="P24" s="66">
        <v>43648</v>
      </c>
      <c r="Q24" s="73">
        <v>82818</v>
      </c>
      <c r="R24" s="62"/>
      <c r="S24" s="62" t="s">
        <v>6008</v>
      </c>
      <c r="T24" s="62" t="s">
        <v>6009</v>
      </c>
      <c r="U24" s="62" t="s">
        <v>6010</v>
      </c>
      <c r="V24" s="62"/>
      <c r="W24" s="62" t="s">
        <v>3081</v>
      </c>
      <c r="X24" s="62" t="s">
        <v>3101</v>
      </c>
      <c r="Y24" s="62" t="s">
        <v>491</v>
      </c>
      <c r="Z24" s="62" t="s">
        <v>3083</v>
      </c>
      <c r="AA24" s="62" t="s">
        <v>684</v>
      </c>
      <c r="AB24" s="62" t="s">
        <v>2990</v>
      </c>
      <c r="AC24" s="62" t="s">
        <v>2991</v>
      </c>
      <c r="AD24" s="59" t="s">
        <v>2992</v>
      </c>
      <c r="AE24" s="62" t="s">
        <v>6094</v>
      </c>
      <c r="AF24" s="62" t="s">
        <v>6095</v>
      </c>
      <c r="AG24" s="62">
        <v>43801.35802083333</v>
      </c>
      <c r="AH24" s="62">
        <v>43802.674016203702</v>
      </c>
      <c r="AI24" s="62" t="s">
        <v>547</v>
      </c>
      <c r="AJ24" s="59" t="s">
        <v>3082</v>
      </c>
      <c r="AK24" s="62" t="s">
        <v>545</v>
      </c>
      <c r="AL24" s="62" t="s">
        <v>12</v>
      </c>
      <c r="AM24" s="62" t="s">
        <v>13</v>
      </c>
      <c r="AN24" s="62" t="s">
        <v>488</v>
      </c>
      <c r="AO24" s="62" t="s">
        <v>11</v>
      </c>
      <c r="AP24" s="62" t="s">
        <v>488</v>
      </c>
      <c r="AQ24" s="62" t="s">
        <v>12</v>
      </c>
      <c r="AR24" s="62" t="s">
        <v>13</v>
      </c>
      <c r="AS24" s="62" t="s">
        <v>498</v>
      </c>
      <c r="AT24" s="62">
        <v>43819.515081018515</v>
      </c>
      <c r="AU24" s="62"/>
      <c r="AV24" s="62">
        <v>43819.515081018515</v>
      </c>
      <c r="AW24" s="62" t="s">
        <v>941</v>
      </c>
      <c r="AX24" s="62"/>
      <c r="AY24" s="62" t="s">
        <v>14</v>
      </c>
      <c r="AZ24" s="62"/>
      <c r="BA24" s="62"/>
      <c r="BB24" s="62"/>
      <c r="BC24" s="62"/>
      <c r="BD24" s="62"/>
      <c r="BE24" s="62"/>
      <c r="BF24" s="62"/>
      <c r="BG24" s="62"/>
      <c r="BH24" s="62"/>
      <c r="BI24" s="62"/>
      <c r="BJ24" s="62"/>
      <c r="BK24" s="62"/>
      <c r="BL24" s="62"/>
      <c r="BM24" s="62"/>
      <c r="BN24" s="62"/>
      <c r="BO24" s="62" t="s">
        <v>6013</v>
      </c>
      <c r="BP24" s="62">
        <v>43830.99998842593</v>
      </c>
      <c r="BQ24" s="73">
        <v>465.5</v>
      </c>
      <c r="BR24" s="73">
        <v>223.44</v>
      </c>
      <c r="BS24" s="62">
        <v>0</v>
      </c>
      <c r="BT24" s="62">
        <v>74.48</v>
      </c>
      <c r="BU24" s="62">
        <v>51.2</v>
      </c>
      <c r="BV24" s="62">
        <v>0</v>
      </c>
      <c r="BW24" s="73">
        <v>814.62000000000012</v>
      </c>
      <c r="CE24" s="63" t="s">
        <v>2377</v>
      </c>
      <c r="CF24" s="99">
        <v>0</v>
      </c>
      <c r="CG24" s="99" t="s">
        <v>4983</v>
      </c>
    </row>
    <row r="25" spans="1:85" ht="27" hidden="1" customHeight="1">
      <c r="A25" s="73">
        <v>1912</v>
      </c>
      <c r="B25" s="62" t="s">
        <v>6003</v>
      </c>
      <c r="C25" s="62" t="s">
        <v>6004</v>
      </c>
      <c r="D25" s="62" t="s">
        <v>2996</v>
      </c>
      <c r="E25" s="63" t="str">
        <f>VLOOKUP(D25,原数据!B:C,2,FALSE)</f>
        <v>RCMFT000077510201912050014</v>
      </c>
      <c r="F25" s="62" t="s">
        <v>6005</v>
      </c>
      <c r="G25" s="62" t="s">
        <v>479</v>
      </c>
      <c r="H25" s="62" t="s">
        <v>6006</v>
      </c>
      <c r="I25" s="62" t="s">
        <v>6096</v>
      </c>
      <c r="J25" s="62" t="s">
        <v>2997</v>
      </c>
      <c r="K25" s="62" t="s">
        <v>485</v>
      </c>
      <c r="L25" s="62" t="s">
        <v>1074</v>
      </c>
      <c r="M25" s="62" t="s">
        <v>486</v>
      </c>
      <c r="N25" s="62" t="s">
        <v>437</v>
      </c>
      <c r="O25" s="66">
        <v>43539</v>
      </c>
      <c r="P25" s="66">
        <v>43601</v>
      </c>
      <c r="Q25" s="73">
        <v>83564</v>
      </c>
      <c r="R25" s="62"/>
      <c r="S25" s="62" t="s">
        <v>6008</v>
      </c>
      <c r="T25" s="62" t="s">
        <v>6009</v>
      </c>
      <c r="U25" s="62" t="s">
        <v>6010</v>
      </c>
      <c r="V25" s="62"/>
      <c r="W25" s="62"/>
      <c r="X25" s="62" t="s">
        <v>3101</v>
      </c>
      <c r="Y25" s="62" t="s">
        <v>491</v>
      </c>
      <c r="Z25" s="62" t="s">
        <v>3001</v>
      </c>
      <c r="AA25" s="62" t="s">
        <v>684</v>
      </c>
      <c r="AB25" s="62" t="s">
        <v>2990</v>
      </c>
      <c r="AC25" s="62" t="s">
        <v>2991</v>
      </c>
      <c r="AD25" s="59" t="s">
        <v>2992</v>
      </c>
      <c r="AE25" s="62" t="s">
        <v>6097</v>
      </c>
      <c r="AF25" s="62" t="s">
        <v>6095</v>
      </c>
      <c r="AG25" s="62">
        <v>43783.483854166669</v>
      </c>
      <c r="AH25" s="62">
        <v>43804.594942129625</v>
      </c>
      <c r="AI25" s="62" t="s">
        <v>1036</v>
      </c>
      <c r="AJ25" s="59" t="s">
        <v>3000</v>
      </c>
      <c r="AK25" s="62" t="s">
        <v>1035</v>
      </c>
      <c r="AL25" s="62" t="s">
        <v>2998</v>
      </c>
      <c r="AM25" s="62" t="s">
        <v>189</v>
      </c>
      <c r="AN25" s="62" t="s">
        <v>488</v>
      </c>
      <c r="AO25" s="62" t="s">
        <v>11</v>
      </c>
      <c r="AP25" s="62" t="s">
        <v>488</v>
      </c>
      <c r="AQ25" s="62" t="s">
        <v>2998</v>
      </c>
      <c r="AR25" s="62" t="s">
        <v>189</v>
      </c>
      <c r="AS25" s="62" t="s">
        <v>500</v>
      </c>
      <c r="AT25" s="62">
        <v>43815.420983796299</v>
      </c>
      <c r="AU25" s="62"/>
      <c r="AV25" s="62">
        <v>43815.420983796299</v>
      </c>
      <c r="AW25" s="62" t="s">
        <v>1103</v>
      </c>
      <c r="AX25" s="62"/>
      <c r="AY25" s="62" t="s">
        <v>14</v>
      </c>
      <c r="AZ25" s="62"/>
      <c r="BA25" s="62"/>
      <c r="BB25" s="62"/>
      <c r="BC25" s="62"/>
      <c r="BD25" s="62"/>
      <c r="BE25" s="62"/>
      <c r="BF25" s="62"/>
      <c r="BG25" s="62"/>
      <c r="BH25" s="62"/>
      <c r="BI25" s="62"/>
      <c r="BJ25" s="62"/>
      <c r="BK25" s="62"/>
      <c r="BL25" s="62"/>
      <c r="BM25" s="62"/>
      <c r="BN25" s="62" t="s">
        <v>2999</v>
      </c>
      <c r="BO25" s="62" t="s">
        <v>6013</v>
      </c>
      <c r="BP25" s="62">
        <v>43830.99998842593</v>
      </c>
      <c r="BQ25" s="73">
        <v>154.28</v>
      </c>
      <c r="BR25" s="73">
        <v>111.72</v>
      </c>
      <c r="BS25" s="62">
        <v>0</v>
      </c>
      <c r="BT25" s="62">
        <v>24.68</v>
      </c>
      <c r="BU25" s="62">
        <v>16.97</v>
      </c>
      <c r="BV25" s="62">
        <v>0</v>
      </c>
      <c r="BW25" s="73">
        <v>307.64999999999998</v>
      </c>
      <c r="CE25" s="63" t="s">
        <v>10320</v>
      </c>
      <c r="CF25" s="99"/>
      <c r="CG25" s="99" t="s">
        <v>10309</v>
      </c>
    </row>
    <row r="26" spans="1:85" ht="27" hidden="1" customHeight="1">
      <c r="A26" s="73">
        <v>1912</v>
      </c>
      <c r="B26" s="62" t="s">
        <v>6003</v>
      </c>
      <c r="C26" s="62" t="s">
        <v>6004</v>
      </c>
      <c r="D26" s="62" t="s">
        <v>2989</v>
      </c>
      <c r="E26" s="63" t="str">
        <f>VLOOKUP(D26,原数据!B:C,2,FALSE)</f>
        <v>RCMFT000077510201912050025</v>
      </c>
      <c r="F26" s="62" t="s">
        <v>6005</v>
      </c>
      <c r="G26" s="62" t="s">
        <v>479</v>
      </c>
      <c r="H26" s="62" t="s">
        <v>6006</v>
      </c>
      <c r="I26" s="62" t="s">
        <v>6098</v>
      </c>
      <c r="J26" s="62" t="s">
        <v>2993</v>
      </c>
      <c r="K26" s="62" t="s">
        <v>485</v>
      </c>
      <c r="L26" s="62" t="s">
        <v>1074</v>
      </c>
      <c r="M26" s="62" t="s">
        <v>486</v>
      </c>
      <c r="N26" s="62" t="s">
        <v>437</v>
      </c>
      <c r="O26" s="66">
        <v>43584</v>
      </c>
      <c r="P26" s="66">
        <v>43643</v>
      </c>
      <c r="Q26" s="73">
        <v>59836</v>
      </c>
      <c r="R26" s="62"/>
      <c r="S26" s="62" t="s">
        <v>6008</v>
      </c>
      <c r="T26" s="62" t="s">
        <v>6009</v>
      </c>
      <c r="U26" s="62" t="s">
        <v>6010</v>
      </c>
      <c r="V26" s="62"/>
      <c r="W26" s="62"/>
      <c r="X26" s="62" t="s">
        <v>3101</v>
      </c>
      <c r="Y26" s="62" t="s">
        <v>491</v>
      </c>
      <c r="Z26" s="62" t="s">
        <v>2995</v>
      </c>
      <c r="AA26" s="62" t="s">
        <v>684</v>
      </c>
      <c r="AB26" s="62" t="s">
        <v>2990</v>
      </c>
      <c r="AC26" s="62" t="s">
        <v>2991</v>
      </c>
      <c r="AD26" s="59" t="s">
        <v>2992</v>
      </c>
      <c r="AE26" s="62" t="s">
        <v>6099</v>
      </c>
      <c r="AF26" s="62" t="s">
        <v>6095</v>
      </c>
      <c r="AG26" s="62">
        <v>43804.623136574075</v>
      </c>
      <c r="AH26" s="62">
        <v>43804.691724537042</v>
      </c>
      <c r="AI26" s="62" t="s">
        <v>547</v>
      </c>
      <c r="AJ26" s="59" t="s">
        <v>2994</v>
      </c>
      <c r="AK26" s="62" t="s">
        <v>545</v>
      </c>
      <c r="AL26" s="62" t="s">
        <v>139</v>
      </c>
      <c r="AM26" s="62" t="s">
        <v>140</v>
      </c>
      <c r="AN26" s="62" t="s">
        <v>488</v>
      </c>
      <c r="AO26" s="62" t="s">
        <v>11</v>
      </c>
      <c r="AP26" s="62" t="s">
        <v>488</v>
      </c>
      <c r="AQ26" s="62" t="s">
        <v>139</v>
      </c>
      <c r="AR26" s="62" t="s">
        <v>140</v>
      </c>
      <c r="AS26" s="62" t="s">
        <v>500</v>
      </c>
      <c r="AT26" s="62">
        <v>43817.623032407406</v>
      </c>
      <c r="AU26" s="62"/>
      <c r="AV26" s="62">
        <v>43817.623032407406</v>
      </c>
      <c r="AW26" s="62" t="s">
        <v>538</v>
      </c>
      <c r="AX26" s="62"/>
      <c r="AY26" s="62" t="s">
        <v>14</v>
      </c>
      <c r="AZ26" s="62"/>
      <c r="BA26" s="62"/>
      <c r="BB26" s="62"/>
      <c r="BC26" s="62"/>
      <c r="BD26" s="62"/>
      <c r="BE26" s="62"/>
      <c r="BF26" s="62"/>
      <c r="BG26" s="62"/>
      <c r="BH26" s="62"/>
      <c r="BI26" s="62"/>
      <c r="BJ26" s="62"/>
      <c r="BK26" s="62"/>
      <c r="BL26" s="62"/>
      <c r="BM26" s="62"/>
      <c r="BN26" s="62"/>
      <c r="BO26" s="62" t="s">
        <v>6013</v>
      </c>
      <c r="BP26" s="62">
        <v>43830.99998842593</v>
      </c>
      <c r="BQ26" s="73">
        <v>151.03</v>
      </c>
      <c r="BR26" s="73">
        <v>223.44</v>
      </c>
      <c r="BS26" s="62">
        <v>0</v>
      </c>
      <c r="BT26" s="62">
        <v>24.16</v>
      </c>
      <c r="BU26" s="62">
        <v>16.61</v>
      </c>
      <c r="BV26" s="62">
        <v>0</v>
      </c>
      <c r="BW26" s="73">
        <v>415.24000000000007</v>
      </c>
      <c r="CE26" s="63" t="s">
        <v>5133</v>
      </c>
      <c r="CF26" s="99">
        <v>0</v>
      </c>
      <c r="CG26" s="99" t="s">
        <v>10576</v>
      </c>
    </row>
    <row r="27" spans="1:85" ht="27" hidden="1" customHeight="1">
      <c r="A27" s="73">
        <v>1912</v>
      </c>
      <c r="B27" s="62" t="s">
        <v>6003</v>
      </c>
      <c r="C27" s="62" t="s">
        <v>6004</v>
      </c>
      <c r="D27" s="62" t="s">
        <v>148</v>
      </c>
      <c r="E27" s="63" t="str">
        <f>VLOOKUP(D27,原数据!B:C,2,FALSE)</f>
        <v>RCMFT000083074201912060001</v>
      </c>
      <c r="F27" s="62" t="s">
        <v>6005</v>
      </c>
      <c r="G27" s="62" t="s">
        <v>479</v>
      </c>
      <c r="H27" s="62" t="s">
        <v>6006</v>
      </c>
      <c r="I27" s="62" t="s">
        <v>6100</v>
      </c>
      <c r="J27" s="62" t="s">
        <v>2983</v>
      </c>
      <c r="K27" s="62" t="s">
        <v>485</v>
      </c>
      <c r="L27" s="62" t="s">
        <v>1074</v>
      </c>
      <c r="M27" s="62" t="s">
        <v>486</v>
      </c>
      <c r="N27" s="62" t="s">
        <v>437</v>
      </c>
      <c r="O27" s="66">
        <v>43136</v>
      </c>
      <c r="P27" s="66">
        <v>43565</v>
      </c>
      <c r="Q27" s="73">
        <v>103879</v>
      </c>
      <c r="R27" s="62"/>
      <c r="S27" s="62" t="s">
        <v>6008</v>
      </c>
      <c r="T27" s="62" t="s">
        <v>6043</v>
      </c>
      <c r="U27" s="62" t="s">
        <v>1074</v>
      </c>
      <c r="V27" s="62"/>
      <c r="W27" s="62"/>
      <c r="X27" s="62" t="s">
        <v>6101</v>
      </c>
      <c r="Y27" s="62" t="s">
        <v>600</v>
      </c>
      <c r="Z27" s="62" t="s">
        <v>2984</v>
      </c>
      <c r="AA27" s="62" t="s">
        <v>537</v>
      </c>
      <c r="AB27" s="62" t="s">
        <v>729</v>
      </c>
      <c r="AC27" s="62" t="s">
        <v>730</v>
      </c>
      <c r="AD27" s="59" t="s">
        <v>731</v>
      </c>
      <c r="AE27" s="62" t="s">
        <v>6102</v>
      </c>
      <c r="AF27" s="62" t="s">
        <v>6103</v>
      </c>
      <c r="AG27" s="62">
        <v>43803.407951388886</v>
      </c>
      <c r="AH27" s="62">
        <v>43805.444432870368</v>
      </c>
      <c r="AI27" s="62" t="s">
        <v>612</v>
      </c>
      <c r="AJ27" s="59" t="s">
        <v>733</v>
      </c>
      <c r="AK27" s="62" t="s">
        <v>609</v>
      </c>
      <c r="AL27" s="62" t="s">
        <v>150</v>
      </c>
      <c r="AM27" s="62" t="s">
        <v>38</v>
      </c>
      <c r="AN27" s="62" t="s">
        <v>488</v>
      </c>
      <c r="AO27" s="62" t="s">
        <v>11</v>
      </c>
      <c r="AP27" s="62" t="s">
        <v>488</v>
      </c>
      <c r="AQ27" s="62" t="s">
        <v>150</v>
      </c>
      <c r="AR27" s="62" t="s">
        <v>38</v>
      </c>
      <c r="AS27" s="62" t="s">
        <v>500</v>
      </c>
      <c r="AT27" s="62">
        <v>43817.681828703702</v>
      </c>
      <c r="AU27" s="62"/>
      <c r="AV27" s="62">
        <v>43817.681828703702</v>
      </c>
      <c r="AW27" s="62" t="s">
        <v>603</v>
      </c>
      <c r="AX27" s="62"/>
      <c r="AY27" s="62" t="s">
        <v>14</v>
      </c>
      <c r="AZ27" s="62"/>
      <c r="BA27" s="62"/>
      <c r="BB27" s="62"/>
      <c r="BC27" s="62"/>
      <c r="BD27" s="62"/>
      <c r="BE27" s="62"/>
      <c r="BF27" s="62"/>
      <c r="BG27" s="62"/>
      <c r="BH27" s="62"/>
      <c r="BI27" s="62"/>
      <c r="BJ27" s="62"/>
      <c r="BK27" s="62"/>
      <c r="BL27" s="62"/>
      <c r="BM27" s="62"/>
      <c r="BN27" s="62"/>
      <c r="BO27" s="62" t="s">
        <v>6013</v>
      </c>
      <c r="BP27" s="62">
        <v>43830.99998842593</v>
      </c>
      <c r="BQ27" s="73">
        <v>2043.13</v>
      </c>
      <c r="BR27" s="73">
        <v>105.84</v>
      </c>
      <c r="BS27" s="62">
        <v>0</v>
      </c>
      <c r="BT27" s="62">
        <v>326.89999999999998</v>
      </c>
      <c r="BU27" s="62">
        <v>224.74</v>
      </c>
      <c r="BV27" s="62">
        <v>0</v>
      </c>
      <c r="BW27" s="73">
        <v>2700.6100000000006</v>
      </c>
      <c r="CE27" s="63" t="s">
        <v>5011</v>
      </c>
      <c r="CF27" s="99">
        <v>1801</v>
      </c>
      <c r="CG27" s="99" t="s">
        <v>5001</v>
      </c>
    </row>
    <row r="28" spans="1:85" ht="27" hidden="1" customHeight="1">
      <c r="A28" s="73">
        <v>1912</v>
      </c>
      <c r="B28" s="62" t="s">
        <v>6003</v>
      </c>
      <c r="C28" s="62" t="s">
        <v>6004</v>
      </c>
      <c r="D28" s="62" t="s">
        <v>328</v>
      </c>
      <c r="E28" s="63" t="str">
        <f>VLOOKUP(D28,原数据!B:C,2,FALSE)</f>
        <v>RCMFT000085570201912020002</v>
      </c>
      <c r="F28" s="62" t="s">
        <v>6005</v>
      </c>
      <c r="G28" s="62" t="s">
        <v>479</v>
      </c>
      <c r="H28" s="62" t="s">
        <v>6006</v>
      </c>
      <c r="I28" s="62" t="s">
        <v>6104</v>
      </c>
      <c r="J28" s="62" t="s">
        <v>2700</v>
      </c>
      <c r="K28" s="62" t="s">
        <v>485</v>
      </c>
      <c r="L28" s="62" t="s">
        <v>1074</v>
      </c>
      <c r="M28" s="62" t="s">
        <v>544</v>
      </c>
      <c r="N28" s="62" t="s">
        <v>437</v>
      </c>
      <c r="O28" s="66">
        <v>43459</v>
      </c>
      <c r="P28" s="66">
        <v>43575</v>
      </c>
      <c r="Q28" s="73">
        <v>25153</v>
      </c>
      <c r="R28" s="62"/>
      <c r="S28" s="62" t="s">
        <v>6008</v>
      </c>
      <c r="T28" s="62"/>
      <c r="U28" s="62" t="s">
        <v>1074</v>
      </c>
      <c r="V28" s="62"/>
      <c r="W28" s="62"/>
      <c r="X28" s="62" t="s">
        <v>1822</v>
      </c>
      <c r="Y28" s="62" t="s">
        <v>785</v>
      </c>
      <c r="Z28" s="62" t="s">
        <v>2701</v>
      </c>
      <c r="AA28" s="62" t="s">
        <v>511</v>
      </c>
      <c r="AB28" s="62" t="s">
        <v>1895</v>
      </c>
      <c r="AC28" s="62" t="s">
        <v>1896</v>
      </c>
      <c r="AD28" s="59" t="s">
        <v>1897</v>
      </c>
      <c r="AE28" s="62" t="s">
        <v>6105</v>
      </c>
      <c r="AF28" s="62" t="s">
        <v>6106</v>
      </c>
      <c r="AG28" s="62">
        <v>43801.453668981485</v>
      </c>
      <c r="AH28" s="62">
        <v>43801.697175925925</v>
      </c>
      <c r="AI28" s="62" t="s">
        <v>547</v>
      </c>
      <c r="AJ28" s="59" t="s">
        <v>1899</v>
      </c>
      <c r="AK28" s="62" t="s">
        <v>545</v>
      </c>
      <c r="AL28" s="62" t="s">
        <v>330</v>
      </c>
      <c r="AM28" s="62" t="s">
        <v>331</v>
      </c>
      <c r="AN28" s="62" t="s">
        <v>488</v>
      </c>
      <c r="AO28" s="62" t="s">
        <v>11</v>
      </c>
      <c r="AP28" s="62" t="s">
        <v>488</v>
      </c>
      <c r="AQ28" s="62" t="s">
        <v>330</v>
      </c>
      <c r="AR28" s="62" t="s">
        <v>331</v>
      </c>
      <c r="AS28" s="62" t="s">
        <v>498</v>
      </c>
      <c r="AT28" s="62">
        <v>43817.457650462966</v>
      </c>
      <c r="AU28" s="62"/>
      <c r="AV28" s="62">
        <v>43817.457650462966</v>
      </c>
      <c r="AW28" s="62" t="s">
        <v>550</v>
      </c>
      <c r="AX28" s="62"/>
      <c r="AY28" s="62" t="s">
        <v>14</v>
      </c>
      <c r="AZ28" s="62"/>
      <c r="BA28" s="62"/>
      <c r="BB28" s="62"/>
      <c r="BC28" s="62"/>
      <c r="BD28" s="62"/>
      <c r="BE28" s="62"/>
      <c r="BF28" s="62"/>
      <c r="BG28" s="62"/>
      <c r="BH28" s="62"/>
      <c r="BI28" s="62"/>
      <c r="BJ28" s="62"/>
      <c r="BK28" s="62"/>
      <c r="BL28" s="62"/>
      <c r="BM28" s="62"/>
      <c r="BN28" s="62"/>
      <c r="BO28" s="62" t="s">
        <v>6013</v>
      </c>
      <c r="BP28" s="62">
        <v>43830.99998842593</v>
      </c>
      <c r="BQ28" s="73">
        <v>118.68</v>
      </c>
      <c r="BR28" s="73">
        <v>123.48</v>
      </c>
      <c r="BS28" s="62">
        <v>0</v>
      </c>
      <c r="BT28" s="62">
        <v>18.98</v>
      </c>
      <c r="BU28" s="62">
        <v>13.05</v>
      </c>
      <c r="BV28" s="62">
        <v>0</v>
      </c>
      <c r="BW28" s="73">
        <v>274.19000000000005</v>
      </c>
      <c r="CE28" s="63" t="s">
        <v>5011</v>
      </c>
      <c r="CF28" s="99">
        <v>0</v>
      </c>
      <c r="CG28" s="99" t="s">
        <v>5001</v>
      </c>
    </row>
    <row r="29" spans="1:85" ht="27" hidden="1" customHeight="1">
      <c r="A29" s="73">
        <v>1912</v>
      </c>
      <c r="B29" s="62" t="s">
        <v>6003</v>
      </c>
      <c r="C29" s="62" t="s">
        <v>6004</v>
      </c>
      <c r="D29" s="62" t="s">
        <v>332</v>
      </c>
      <c r="E29" s="63" t="str">
        <f>VLOOKUP(D29,原数据!B:C,2,FALSE)</f>
        <v>RCMFT000085570201912080010</v>
      </c>
      <c r="F29" s="62" t="s">
        <v>6005</v>
      </c>
      <c r="G29" s="62" t="s">
        <v>479</v>
      </c>
      <c r="H29" s="62" t="s">
        <v>6006</v>
      </c>
      <c r="I29" s="62" t="s">
        <v>6107</v>
      </c>
      <c r="J29" s="62" t="s">
        <v>2364</v>
      </c>
      <c r="K29" s="62" t="s">
        <v>485</v>
      </c>
      <c r="L29" s="62" t="s">
        <v>1074</v>
      </c>
      <c r="M29" s="62" t="s">
        <v>544</v>
      </c>
      <c r="N29" s="62" t="s">
        <v>437</v>
      </c>
      <c r="O29" s="66">
        <v>43429</v>
      </c>
      <c r="P29" s="66">
        <v>43543</v>
      </c>
      <c r="Q29" s="73">
        <v>34536</v>
      </c>
      <c r="R29" s="62"/>
      <c r="S29" s="62" t="s">
        <v>6008</v>
      </c>
      <c r="T29" s="62" t="s">
        <v>6009</v>
      </c>
      <c r="U29" s="62" t="s">
        <v>1074</v>
      </c>
      <c r="V29" s="62"/>
      <c r="W29" s="62"/>
      <c r="X29" s="62" t="s">
        <v>1822</v>
      </c>
      <c r="Y29" s="62" t="s">
        <v>785</v>
      </c>
      <c r="Z29" s="62" t="s">
        <v>2366</v>
      </c>
      <c r="AA29" s="62" t="s">
        <v>511</v>
      </c>
      <c r="AB29" s="62" t="s">
        <v>1895</v>
      </c>
      <c r="AC29" s="62" t="s">
        <v>1896</v>
      </c>
      <c r="AD29" s="59" t="s">
        <v>1897</v>
      </c>
      <c r="AE29" s="62" t="s">
        <v>6105</v>
      </c>
      <c r="AF29" s="62" t="s">
        <v>6108</v>
      </c>
      <c r="AG29" s="62">
        <v>43807.715694444443</v>
      </c>
      <c r="AH29" s="62">
        <v>43807.749525462961</v>
      </c>
      <c r="AI29" s="62" t="s">
        <v>547</v>
      </c>
      <c r="AJ29" s="59" t="s">
        <v>2365</v>
      </c>
      <c r="AK29" s="62" t="s">
        <v>545</v>
      </c>
      <c r="AL29" s="62" t="s">
        <v>330</v>
      </c>
      <c r="AM29" s="62" t="s">
        <v>331</v>
      </c>
      <c r="AN29" s="62" t="s">
        <v>488</v>
      </c>
      <c r="AO29" s="62" t="s">
        <v>11</v>
      </c>
      <c r="AP29" s="62" t="s">
        <v>488</v>
      </c>
      <c r="AQ29" s="62" t="s">
        <v>330</v>
      </c>
      <c r="AR29" s="62" t="s">
        <v>331</v>
      </c>
      <c r="AS29" s="62" t="s">
        <v>500</v>
      </c>
      <c r="AT29" s="62">
        <v>43816.443356481483</v>
      </c>
      <c r="AU29" s="62"/>
      <c r="AV29" s="62">
        <v>43816.443356481483</v>
      </c>
      <c r="AW29" s="62" t="s">
        <v>513</v>
      </c>
      <c r="AX29" s="62"/>
      <c r="AY29" s="62" t="s">
        <v>14</v>
      </c>
      <c r="AZ29" s="62"/>
      <c r="BA29" s="62"/>
      <c r="BB29" s="62"/>
      <c r="BC29" s="62"/>
      <c r="BD29" s="62"/>
      <c r="BE29" s="62"/>
      <c r="BF29" s="62"/>
      <c r="BG29" s="62"/>
      <c r="BH29" s="62"/>
      <c r="BI29" s="62"/>
      <c r="BJ29" s="62"/>
      <c r="BK29" s="62"/>
      <c r="BL29" s="62"/>
      <c r="BM29" s="62"/>
      <c r="BN29" s="62"/>
      <c r="BO29" s="62" t="s">
        <v>6013</v>
      </c>
      <c r="BP29" s="62">
        <v>43830.99998842593</v>
      </c>
      <c r="BQ29" s="73">
        <v>118.68</v>
      </c>
      <c r="BR29" s="73">
        <v>123.48</v>
      </c>
      <c r="BS29" s="62">
        <v>0</v>
      </c>
      <c r="BT29" s="62">
        <v>18.98</v>
      </c>
      <c r="BU29" s="62">
        <v>13.05</v>
      </c>
      <c r="BV29" s="62">
        <v>0</v>
      </c>
      <c r="BW29" s="73">
        <v>274.19000000000005</v>
      </c>
      <c r="CE29" s="63" t="s">
        <v>10713</v>
      </c>
      <c r="CF29" s="99">
        <v>0</v>
      </c>
      <c r="CG29" s="99" t="s">
        <v>5045</v>
      </c>
    </row>
    <row r="30" spans="1:85" ht="27" hidden="1" customHeight="1">
      <c r="A30" s="73">
        <v>1912</v>
      </c>
      <c r="B30" s="62" t="s">
        <v>6003</v>
      </c>
      <c r="C30" s="62" t="s">
        <v>6004</v>
      </c>
      <c r="D30" s="62" t="s">
        <v>404</v>
      </c>
      <c r="E30" s="63" t="str">
        <f>VLOOKUP(D30,原数据!B:C,2,FALSE)</f>
        <v>RCMFT000088215201912060001</v>
      </c>
      <c r="F30" s="62" t="s">
        <v>6005</v>
      </c>
      <c r="G30" s="62" t="s">
        <v>479</v>
      </c>
      <c r="H30" s="62" t="s">
        <v>6006</v>
      </c>
      <c r="I30" s="62" t="s">
        <v>6109</v>
      </c>
      <c r="J30" s="62" t="s">
        <v>2540</v>
      </c>
      <c r="K30" s="62" t="s">
        <v>485</v>
      </c>
      <c r="L30" s="62" t="s">
        <v>1074</v>
      </c>
      <c r="M30" s="62" t="s">
        <v>486</v>
      </c>
      <c r="N30" s="62" t="s">
        <v>437</v>
      </c>
      <c r="O30" s="66">
        <v>43182</v>
      </c>
      <c r="P30" s="66">
        <v>43486</v>
      </c>
      <c r="Q30" s="73">
        <v>124303</v>
      </c>
      <c r="R30" s="62"/>
      <c r="S30" s="62" t="s">
        <v>6008</v>
      </c>
      <c r="T30" s="62" t="s">
        <v>6019</v>
      </c>
      <c r="U30" s="62" t="s">
        <v>1074</v>
      </c>
      <c r="V30" s="62"/>
      <c r="W30" s="62"/>
      <c r="X30" s="62" t="s">
        <v>6037</v>
      </c>
      <c r="Y30" s="62" t="s">
        <v>2542</v>
      </c>
      <c r="Z30" s="62" t="s">
        <v>2543</v>
      </c>
      <c r="AA30" s="62" t="s">
        <v>511</v>
      </c>
      <c r="AB30" s="62" t="s">
        <v>2537</v>
      </c>
      <c r="AC30" s="62" t="s">
        <v>2538</v>
      </c>
      <c r="AD30" s="59" t="s">
        <v>2539</v>
      </c>
      <c r="AE30" s="62" t="s">
        <v>6110</v>
      </c>
      <c r="AF30" s="62" t="s">
        <v>6111</v>
      </c>
      <c r="AG30" s="62">
        <v>43804.572245370371</v>
      </c>
      <c r="AH30" s="62">
        <v>43805.573877314819</v>
      </c>
      <c r="AI30" s="62" t="s">
        <v>565</v>
      </c>
      <c r="AJ30" s="59" t="s">
        <v>2541</v>
      </c>
      <c r="AK30" s="62" t="s">
        <v>564</v>
      </c>
      <c r="AL30" s="62" t="s">
        <v>59</v>
      </c>
      <c r="AM30" s="62" t="s">
        <v>60</v>
      </c>
      <c r="AN30" s="62" t="s">
        <v>488</v>
      </c>
      <c r="AO30" s="62" t="s">
        <v>11</v>
      </c>
      <c r="AP30" s="62" t="s">
        <v>488</v>
      </c>
      <c r="AQ30" s="62" t="s">
        <v>59</v>
      </c>
      <c r="AR30" s="62" t="s">
        <v>60</v>
      </c>
      <c r="AS30" s="62" t="s">
        <v>500</v>
      </c>
      <c r="AT30" s="62">
        <v>43817.342870370368</v>
      </c>
      <c r="AU30" s="62"/>
      <c r="AV30" s="62">
        <v>43817.342870370368</v>
      </c>
      <c r="AW30" s="62" t="s">
        <v>603</v>
      </c>
      <c r="AX30" s="62"/>
      <c r="AY30" s="62" t="s">
        <v>14</v>
      </c>
      <c r="AZ30" s="62"/>
      <c r="BA30" s="62"/>
      <c r="BB30" s="62"/>
      <c r="BC30" s="62"/>
      <c r="BD30" s="62"/>
      <c r="BE30" s="62"/>
      <c r="BF30" s="62"/>
      <c r="BG30" s="62"/>
      <c r="BH30" s="62"/>
      <c r="BI30" s="62"/>
      <c r="BJ30" s="62"/>
      <c r="BK30" s="62"/>
      <c r="BL30" s="62"/>
      <c r="BM30" s="62"/>
      <c r="BN30" s="62"/>
      <c r="BO30" s="62" t="s">
        <v>6013</v>
      </c>
      <c r="BP30" s="62">
        <v>43830.99998842593</v>
      </c>
      <c r="BQ30" s="73">
        <v>92.3</v>
      </c>
      <c r="BR30" s="73">
        <v>111.72</v>
      </c>
      <c r="BS30" s="62">
        <v>0</v>
      </c>
      <c r="BT30" s="62">
        <v>14.76</v>
      </c>
      <c r="BU30" s="62">
        <v>10.15</v>
      </c>
      <c r="BV30" s="62">
        <v>0</v>
      </c>
      <c r="BW30" s="73">
        <v>228.92999999999998</v>
      </c>
      <c r="CE30" s="63" t="s">
        <v>5014</v>
      </c>
      <c r="CF30" s="99">
        <v>0</v>
      </c>
      <c r="CG30" s="99" t="s">
        <v>5045</v>
      </c>
    </row>
    <row r="31" spans="1:85" ht="27" hidden="1" customHeight="1">
      <c r="A31" s="73">
        <v>1912</v>
      </c>
      <c r="B31" s="62" t="s">
        <v>6003</v>
      </c>
      <c r="C31" s="62" t="s">
        <v>6004</v>
      </c>
      <c r="D31" s="62" t="s">
        <v>2534</v>
      </c>
      <c r="E31" s="63" t="str">
        <f>VLOOKUP(D31,原数据!B:C,2,FALSE)</f>
        <v>RCMFT000854201912060009</v>
      </c>
      <c r="F31" s="62" t="s">
        <v>6005</v>
      </c>
      <c r="G31" s="62" t="s">
        <v>479</v>
      </c>
      <c r="H31" s="62" t="s">
        <v>6006</v>
      </c>
      <c r="I31" s="62" t="s">
        <v>6112</v>
      </c>
      <c r="J31" s="62" t="s">
        <v>2528</v>
      </c>
      <c r="K31" s="62" t="s">
        <v>485</v>
      </c>
      <c r="L31" s="62" t="s">
        <v>1074</v>
      </c>
      <c r="M31" s="62" t="s">
        <v>544</v>
      </c>
      <c r="N31" s="62" t="s">
        <v>437</v>
      </c>
      <c r="O31" s="66">
        <v>43716</v>
      </c>
      <c r="P31" s="66">
        <v>43759</v>
      </c>
      <c r="Q31" s="73">
        <v>9577</v>
      </c>
      <c r="R31" s="62"/>
      <c r="S31" s="62" t="s">
        <v>6008</v>
      </c>
      <c r="T31" s="62" t="s">
        <v>6019</v>
      </c>
      <c r="U31" s="62" t="s">
        <v>6064</v>
      </c>
      <c r="V31" s="62"/>
      <c r="W31" s="62"/>
      <c r="X31" s="62" t="s">
        <v>6113</v>
      </c>
      <c r="Y31" s="62" t="s">
        <v>600</v>
      </c>
      <c r="Z31" s="62" t="s">
        <v>2529</v>
      </c>
      <c r="AA31" s="62" t="s">
        <v>675</v>
      </c>
      <c r="AB31" s="62" t="s">
        <v>1583</v>
      </c>
      <c r="AC31" s="62" t="s">
        <v>1584</v>
      </c>
      <c r="AD31" s="59" t="s">
        <v>1585</v>
      </c>
      <c r="AE31" s="62" t="s">
        <v>6114</v>
      </c>
      <c r="AF31" s="62" t="s">
        <v>6115</v>
      </c>
      <c r="AG31" s="62">
        <v>43805.525231481486</v>
      </c>
      <c r="AH31" s="62">
        <v>43805.623692129629</v>
      </c>
      <c r="AI31" s="62" t="s">
        <v>507</v>
      </c>
      <c r="AJ31" s="59" t="s">
        <v>2536</v>
      </c>
      <c r="AK31" s="62" t="s">
        <v>505</v>
      </c>
      <c r="AL31" s="62" t="s">
        <v>68</v>
      </c>
      <c r="AM31" s="62" t="s">
        <v>38</v>
      </c>
      <c r="AN31" s="62" t="s">
        <v>488</v>
      </c>
      <c r="AO31" s="62" t="s">
        <v>11</v>
      </c>
      <c r="AP31" s="62" t="s">
        <v>488</v>
      </c>
      <c r="AQ31" s="62" t="s">
        <v>68</v>
      </c>
      <c r="AR31" s="62" t="s">
        <v>38</v>
      </c>
      <c r="AS31" s="62" t="s">
        <v>500</v>
      </c>
      <c r="AT31" s="62">
        <v>43818.585810185185</v>
      </c>
      <c r="AU31" s="62"/>
      <c r="AV31" s="62">
        <v>43818.585810185185</v>
      </c>
      <c r="AW31" s="62" t="s">
        <v>577</v>
      </c>
      <c r="AX31" s="62"/>
      <c r="AY31" s="62" t="s">
        <v>14</v>
      </c>
      <c r="AZ31" s="62"/>
      <c r="BA31" s="62"/>
      <c r="BB31" s="62"/>
      <c r="BC31" s="62"/>
      <c r="BD31" s="62"/>
      <c r="BE31" s="62"/>
      <c r="BF31" s="62"/>
      <c r="BG31" s="62"/>
      <c r="BH31" s="62"/>
      <c r="BI31" s="62"/>
      <c r="BJ31" s="62"/>
      <c r="BK31" s="62"/>
      <c r="BL31" s="62"/>
      <c r="BM31" s="62"/>
      <c r="BN31" s="62" t="s">
        <v>2535</v>
      </c>
      <c r="BO31" s="62" t="s">
        <v>6013</v>
      </c>
      <c r="BP31" s="62">
        <v>43830.99998842593</v>
      </c>
      <c r="BQ31" s="73">
        <v>3445.1</v>
      </c>
      <c r="BR31" s="73">
        <v>246.96</v>
      </c>
      <c r="BS31" s="62">
        <v>0</v>
      </c>
      <c r="BT31" s="62">
        <v>551.21</v>
      </c>
      <c r="BU31" s="62">
        <v>378.96</v>
      </c>
      <c r="BV31" s="62">
        <v>0</v>
      </c>
      <c r="BW31" s="73">
        <v>4622.2300000000005</v>
      </c>
      <c r="CE31" s="63" t="s">
        <v>10298</v>
      </c>
      <c r="CF31" s="99"/>
      <c r="CG31" s="99" t="s">
        <v>10322</v>
      </c>
    </row>
    <row r="32" spans="1:85" ht="27" hidden="1" customHeight="1">
      <c r="A32" s="73">
        <v>1912</v>
      </c>
      <c r="B32" s="62" t="s">
        <v>6003</v>
      </c>
      <c r="C32" s="62" t="s">
        <v>6004</v>
      </c>
      <c r="D32" s="62" t="s">
        <v>2530</v>
      </c>
      <c r="E32" s="63" t="str">
        <f>VLOOKUP(D32,原数据!B:C,2,FALSE)</f>
        <v>RCMFT001672201912060001</v>
      </c>
      <c r="F32" s="62" t="s">
        <v>6005</v>
      </c>
      <c r="G32" s="62" t="s">
        <v>479</v>
      </c>
      <c r="H32" s="62" t="s">
        <v>6006</v>
      </c>
      <c r="I32" s="62" t="s">
        <v>6116</v>
      </c>
      <c r="J32" s="62" t="s">
        <v>2531</v>
      </c>
      <c r="K32" s="62" t="s">
        <v>485</v>
      </c>
      <c r="L32" s="62" t="s">
        <v>1074</v>
      </c>
      <c r="M32" s="62" t="s">
        <v>486</v>
      </c>
      <c r="N32" s="62" t="s">
        <v>437</v>
      </c>
      <c r="O32" s="66">
        <v>43766</v>
      </c>
      <c r="P32" s="66">
        <v>43783</v>
      </c>
      <c r="Q32" s="73">
        <v>14241</v>
      </c>
      <c r="R32" s="62"/>
      <c r="S32" s="62" t="s">
        <v>6008</v>
      </c>
      <c r="T32" s="62" t="s">
        <v>6009</v>
      </c>
      <c r="U32" s="62" t="s">
        <v>6010</v>
      </c>
      <c r="V32" s="62"/>
      <c r="W32" s="62"/>
      <c r="X32" s="62" t="s">
        <v>6015</v>
      </c>
      <c r="Y32" s="62" t="s">
        <v>491</v>
      </c>
      <c r="Z32" s="62" t="s">
        <v>2533</v>
      </c>
      <c r="AA32" s="62" t="s">
        <v>646</v>
      </c>
      <c r="AB32" s="62" t="s">
        <v>910</v>
      </c>
      <c r="AC32" s="62" t="s">
        <v>911</v>
      </c>
      <c r="AD32" s="59" t="s">
        <v>912</v>
      </c>
      <c r="AE32" s="62" t="s">
        <v>6117</v>
      </c>
      <c r="AF32" s="62" t="s">
        <v>6095</v>
      </c>
      <c r="AG32" s="62">
        <v>43804.557106481487</v>
      </c>
      <c r="AH32" s="62">
        <v>43805.625613425931</v>
      </c>
      <c r="AI32" s="62" t="s">
        <v>489</v>
      </c>
      <c r="AJ32" s="59" t="s">
        <v>2532</v>
      </c>
      <c r="AK32" s="62" t="s">
        <v>487</v>
      </c>
      <c r="AL32" s="62" t="s">
        <v>95</v>
      </c>
      <c r="AM32" s="62" t="s">
        <v>38</v>
      </c>
      <c r="AN32" s="62" t="s">
        <v>488</v>
      </c>
      <c r="AO32" s="62" t="s">
        <v>11</v>
      </c>
      <c r="AP32" s="62" t="s">
        <v>488</v>
      </c>
      <c r="AQ32" s="62" t="s">
        <v>95</v>
      </c>
      <c r="AR32" s="62" t="s">
        <v>38</v>
      </c>
      <c r="AS32" s="62" t="s">
        <v>500</v>
      </c>
      <c r="AT32" s="62">
        <v>43818.585439814815</v>
      </c>
      <c r="AU32" s="62"/>
      <c r="AV32" s="62">
        <v>43818.585439814815</v>
      </c>
      <c r="AW32" s="62" t="s">
        <v>577</v>
      </c>
      <c r="AX32" s="62"/>
      <c r="AY32" s="62" t="s">
        <v>14</v>
      </c>
      <c r="AZ32" s="62"/>
      <c r="BA32" s="62"/>
      <c r="BB32" s="62"/>
      <c r="BC32" s="62"/>
      <c r="BD32" s="62"/>
      <c r="BE32" s="62"/>
      <c r="BF32" s="62"/>
      <c r="BG32" s="62"/>
      <c r="BH32" s="62"/>
      <c r="BI32" s="62"/>
      <c r="BJ32" s="62"/>
      <c r="BK32" s="62"/>
      <c r="BL32" s="62"/>
      <c r="BM32" s="62"/>
      <c r="BN32" s="62"/>
      <c r="BO32" s="62" t="s">
        <v>6013</v>
      </c>
      <c r="BP32" s="62">
        <v>43830.99998842593</v>
      </c>
      <c r="BQ32" s="73">
        <v>3448.7</v>
      </c>
      <c r="BR32" s="73">
        <v>95.76</v>
      </c>
      <c r="BS32" s="62">
        <v>0</v>
      </c>
      <c r="BT32" s="62">
        <v>551.79</v>
      </c>
      <c r="BU32" s="62">
        <v>379.35</v>
      </c>
      <c r="BV32" s="62">
        <v>0</v>
      </c>
      <c r="BW32" s="73">
        <v>4475.6000000000004</v>
      </c>
      <c r="CE32" s="63" t="s">
        <v>5012</v>
      </c>
      <c r="CF32" s="99">
        <v>0</v>
      </c>
      <c r="CG32" s="99" t="s">
        <v>10576</v>
      </c>
    </row>
    <row r="33" spans="1:85" ht="27" hidden="1" customHeight="1">
      <c r="A33" s="73">
        <v>1912</v>
      </c>
      <c r="B33" s="62" t="s">
        <v>6003</v>
      </c>
      <c r="C33" s="62" t="s">
        <v>6004</v>
      </c>
      <c r="D33" s="62" t="s">
        <v>246</v>
      </c>
      <c r="E33" s="63" t="str">
        <f>VLOOKUP(D33,原数据!B:C,2,FALSE)</f>
        <v>RCMFT001682201912070020</v>
      </c>
      <c r="F33" s="62" t="s">
        <v>6005</v>
      </c>
      <c r="G33" s="62" t="s">
        <v>479</v>
      </c>
      <c r="H33" s="62" t="s">
        <v>6006</v>
      </c>
      <c r="I33" s="62" t="s">
        <v>6118</v>
      </c>
      <c r="J33" s="62" t="s">
        <v>2433</v>
      </c>
      <c r="K33" s="62" t="s">
        <v>485</v>
      </c>
      <c r="L33" s="62" t="s">
        <v>1074</v>
      </c>
      <c r="M33" s="62" t="s">
        <v>486</v>
      </c>
      <c r="N33" s="62" t="s">
        <v>437</v>
      </c>
      <c r="O33" s="66">
        <v>43577</v>
      </c>
      <c r="P33" s="66">
        <v>43602</v>
      </c>
      <c r="Q33" s="73">
        <v>101073</v>
      </c>
      <c r="R33" s="62"/>
      <c r="S33" s="62" t="s">
        <v>6008</v>
      </c>
      <c r="T33" s="62" t="s">
        <v>6019</v>
      </c>
      <c r="U33" s="62" t="s">
        <v>6010</v>
      </c>
      <c r="V33" s="62"/>
      <c r="W33" s="62"/>
      <c r="X33" s="62" t="s">
        <v>3101</v>
      </c>
      <c r="Y33" s="62" t="s">
        <v>665</v>
      </c>
      <c r="Z33" s="62" t="s">
        <v>2435</v>
      </c>
      <c r="AA33" s="62" t="s">
        <v>1249</v>
      </c>
      <c r="AB33" s="62" t="s">
        <v>1324</v>
      </c>
      <c r="AC33" s="62" t="s">
        <v>1325</v>
      </c>
      <c r="AD33" s="59" t="s">
        <v>1326</v>
      </c>
      <c r="AE33" s="62" t="s">
        <v>6119</v>
      </c>
      <c r="AF33" s="62" t="s">
        <v>6120</v>
      </c>
      <c r="AG33" s="62">
        <v>43806.629247685181</v>
      </c>
      <c r="AH33" s="62">
        <v>43806.712754629625</v>
      </c>
      <c r="AI33" s="62" t="s">
        <v>1267</v>
      </c>
      <c r="AJ33" s="59" t="s">
        <v>2434</v>
      </c>
      <c r="AK33" s="62" t="s">
        <v>1266</v>
      </c>
      <c r="AL33" s="62" t="s">
        <v>12</v>
      </c>
      <c r="AM33" s="62" t="s">
        <v>13</v>
      </c>
      <c r="AN33" s="62" t="s">
        <v>488</v>
      </c>
      <c r="AO33" s="62" t="s">
        <v>11</v>
      </c>
      <c r="AP33" s="62" t="s">
        <v>488</v>
      </c>
      <c r="AQ33" s="62" t="s">
        <v>12</v>
      </c>
      <c r="AR33" s="62" t="s">
        <v>13</v>
      </c>
      <c r="AS33" s="62" t="s">
        <v>500</v>
      </c>
      <c r="AT33" s="62">
        <v>43819.45412037037</v>
      </c>
      <c r="AU33" s="62"/>
      <c r="AV33" s="62">
        <v>43819.45412037037</v>
      </c>
      <c r="AW33" s="62" t="s">
        <v>1103</v>
      </c>
      <c r="AX33" s="62"/>
      <c r="AY33" s="62" t="s">
        <v>14</v>
      </c>
      <c r="AZ33" s="62"/>
      <c r="BA33" s="62"/>
      <c r="BB33" s="62"/>
      <c r="BC33" s="62"/>
      <c r="BD33" s="62"/>
      <c r="BE33" s="62"/>
      <c r="BF33" s="62"/>
      <c r="BG33" s="62"/>
      <c r="BH33" s="62"/>
      <c r="BI33" s="62"/>
      <c r="BJ33" s="62"/>
      <c r="BK33" s="62"/>
      <c r="BL33" s="62"/>
      <c r="BM33" s="62"/>
      <c r="BN33" s="62"/>
      <c r="BO33" s="62" t="s">
        <v>6013</v>
      </c>
      <c r="BP33" s="62">
        <v>43830.99998842593</v>
      </c>
      <c r="BQ33" s="73">
        <v>465.5</v>
      </c>
      <c r="BR33" s="73">
        <v>111.72</v>
      </c>
      <c r="BS33" s="62">
        <v>0</v>
      </c>
      <c r="BT33" s="62">
        <v>74.48</v>
      </c>
      <c r="BU33" s="62">
        <v>51.2</v>
      </c>
      <c r="BV33" s="62">
        <v>0</v>
      </c>
      <c r="BW33" s="73">
        <v>702.90000000000009</v>
      </c>
      <c r="CE33" s="63" t="s">
        <v>2377</v>
      </c>
      <c r="CF33" s="99">
        <v>0</v>
      </c>
      <c r="CG33" s="99" t="s">
        <v>4983</v>
      </c>
    </row>
    <row r="34" spans="1:85" ht="27" hidden="1" customHeight="1">
      <c r="A34" s="73">
        <v>1912</v>
      </c>
      <c r="B34" s="62" t="s">
        <v>6003</v>
      </c>
      <c r="C34" s="62" t="s">
        <v>6004</v>
      </c>
      <c r="D34" s="62" t="s">
        <v>2706</v>
      </c>
      <c r="E34" s="63" t="str">
        <f>VLOOKUP(D34,原数据!B:C,2,FALSE)</f>
        <v>RCMFT001869201912020007</v>
      </c>
      <c r="F34" s="62" t="s">
        <v>6005</v>
      </c>
      <c r="G34" s="62" t="s">
        <v>479</v>
      </c>
      <c r="H34" s="62" t="s">
        <v>6006</v>
      </c>
      <c r="I34" s="62" t="s">
        <v>6121</v>
      </c>
      <c r="J34" s="62" t="s">
        <v>2707</v>
      </c>
      <c r="K34" s="62" t="s">
        <v>485</v>
      </c>
      <c r="L34" s="62" t="s">
        <v>1074</v>
      </c>
      <c r="M34" s="62" t="s">
        <v>544</v>
      </c>
      <c r="N34" s="62" t="s">
        <v>437</v>
      </c>
      <c r="O34" s="66">
        <v>43530</v>
      </c>
      <c r="P34" s="66">
        <v>43551</v>
      </c>
      <c r="Q34" s="73">
        <v>4724</v>
      </c>
      <c r="R34" s="62"/>
      <c r="S34" s="62" t="s">
        <v>6008</v>
      </c>
      <c r="T34" s="62" t="s">
        <v>6019</v>
      </c>
      <c r="U34" s="62" t="s">
        <v>1074</v>
      </c>
      <c r="V34" s="62"/>
      <c r="W34" s="62"/>
      <c r="X34" s="62" t="s">
        <v>6122</v>
      </c>
      <c r="Y34" s="62" t="s">
        <v>644</v>
      </c>
      <c r="Z34" s="62" t="s">
        <v>2709</v>
      </c>
      <c r="AA34" s="62" t="s">
        <v>711</v>
      </c>
      <c r="AB34" s="62" t="s">
        <v>2466</v>
      </c>
      <c r="AC34" s="62" t="s">
        <v>2467</v>
      </c>
      <c r="AD34" s="59" t="s">
        <v>2468</v>
      </c>
      <c r="AE34" s="62" t="s">
        <v>6123</v>
      </c>
      <c r="AF34" s="62" t="s">
        <v>6124</v>
      </c>
      <c r="AG34" s="62">
        <v>43801.479710648149</v>
      </c>
      <c r="AH34" s="62">
        <v>43801.64126157407</v>
      </c>
      <c r="AI34" s="62" t="s">
        <v>507</v>
      </c>
      <c r="AJ34" s="59" t="s">
        <v>2708</v>
      </c>
      <c r="AK34" s="62" t="s">
        <v>505</v>
      </c>
      <c r="AL34" s="62" t="s">
        <v>410</v>
      </c>
      <c r="AM34" s="62" t="s">
        <v>411</v>
      </c>
      <c r="AN34" s="62" t="s">
        <v>488</v>
      </c>
      <c r="AO34" s="62" t="s">
        <v>11</v>
      </c>
      <c r="AP34" s="62" t="s">
        <v>488</v>
      </c>
      <c r="AQ34" s="62" t="s">
        <v>410</v>
      </c>
      <c r="AR34" s="62" t="s">
        <v>411</v>
      </c>
      <c r="AS34" s="62" t="s">
        <v>498</v>
      </c>
      <c r="AT34" s="62">
        <v>43815.614699074074</v>
      </c>
      <c r="AU34" s="62"/>
      <c r="AV34" s="62">
        <v>43815.614699074074</v>
      </c>
      <c r="AW34" s="62" t="s">
        <v>550</v>
      </c>
      <c r="AX34" s="62"/>
      <c r="AY34" s="62" t="s">
        <v>14</v>
      </c>
      <c r="AZ34" s="62"/>
      <c r="BA34" s="62"/>
      <c r="BB34" s="62"/>
      <c r="BC34" s="62"/>
      <c r="BD34" s="62"/>
      <c r="BE34" s="62"/>
      <c r="BF34" s="62"/>
      <c r="BG34" s="62"/>
      <c r="BH34" s="62"/>
      <c r="BI34" s="62"/>
      <c r="BJ34" s="62"/>
      <c r="BK34" s="62"/>
      <c r="BL34" s="62"/>
      <c r="BM34" s="62"/>
      <c r="BN34" s="62"/>
      <c r="BO34" s="62" t="s">
        <v>6013</v>
      </c>
      <c r="BP34" s="62">
        <v>43830.99998842593</v>
      </c>
      <c r="BQ34" s="73">
        <v>369.22</v>
      </c>
      <c r="BR34" s="73">
        <v>246.96</v>
      </c>
      <c r="BS34" s="62">
        <v>0</v>
      </c>
      <c r="BT34" s="62">
        <v>59.07</v>
      </c>
      <c r="BU34" s="62">
        <v>40.61</v>
      </c>
      <c r="BV34" s="62">
        <v>0</v>
      </c>
      <c r="BW34" s="73">
        <v>715.86000000000013</v>
      </c>
      <c r="CE34" s="63" t="s">
        <v>10321</v>
      </c>
      <c r="CF34" s="99"/>
      <c r="CG34" s="99" t="s">
        <v>10310</v>
      </c>
    </row>
    <row r="35" spans="1:85" ht="27" hidden="1" customHeight="1">
      <c r="A35" s="73">
        <v>1912</v>
      </c>
      <c r="B35" s="62" t="s">
        <v>6003</v>
      </c>
      <c r="C35" s="62" t="s">
        <v>6004</v>
      </c>
      <c r="D35" s="62" t="s">
        <v>2465</v>
      </c>
      <c r="E35" s="63" t="str">
        <f>VLOOKUP(D35,原数据!B:C,2,FALSE)</f>
        <v>RCMFT001869201912060002</v>
      </c>
      <c r="F35" s="62" t="s">
        <v>6005</v>
      </c>
      <c r="G35" s="62" t="s">
        <v>479</v>
      </c>
      <c r="H35" s="62" t="s">
        <v>6006</v>
      </c>
      <c r="I35" s="62" t="s">
        <v>6125</v>
      </c>
      <c r="J35" s="62" t="s">
        <v>2469</v>
      </c>
      <c r="K35" s="62" t="s">
        <v>485</v>
      </c>
      <c r="L35" s="62" t="s">
        <v>1074</v>
      </c>
      <c r="M35" s="62" t="s">
        <v>544</v>
      </c>
      <c r="N35" s="62" t="s">
        <v>437</v>
      </c>
      <c r="O35" s="66">
        <v>43566</v>
      </c>
      <c r="P35" s="66">
        <v>43605</v>
      </c>
      <c r="Q35" s="73">
        <v>38251</v>
      </c>
      <c r="R35" s="62"/>
      <c r="S35" s="62" t="s">
        <v>6008</v>
      </c>
      <c r="T35" s="62" t="s">
        <v>6019</v>
      </c>
      <c r="U35" s="62" t="s">
        <v>6064</v>
      </c>
      <c r="V35" s="62"/>
      <c r="W35" s="62"/>
      <c r="X35" s="62" t="s">
        <v>6122</v>
      </c>
      <c r="Y35" s="62" t="s">
        <v>644</v>
      </c>
      <c r="Z35" s="62" t="s">
        <v>2471</v>
      </c>
      <c r="AA35" s="62" t="s">
        <v>711</v>
      </c>
      <c r="AB35" s="62" t="s">
        <v>2466</v>
      </c>
      <c r="AC35" s="62" t="s">
        <v>2467</v>
      </c>
      <c r="AD35" s="59" t="s">
        <v>2468</v>
      </c>
      <c r="AE35" s="62" t="s">
        <v>6126</v>
      </c>
      <c r="AF35" s="62" t="s">
        <v>6124</v>
      </c>
      <c r="AG35" s="62">
        <v>43805.448217592595</v>
      </c>
      <c r="AH35" s="62">
        <v>43806.508784722224</v>
      </c>
      <c r="AI35" s="62" t="s">
        <v>507</v>
      </c>
      <c r="AJ35" s="59" t="s">
        <v>2470</v>
      </c>
      <c r="AK35" s="62" t="s">
        <v>505</v>
      </c>
      <c r="AL35" s="62" t="s">
        <v>611</v>
      </c>
      <c r="AM35" s="62" t="s">
        <v>610</v>
      </c>
      <c r="AN35" s="62" t="s">
        <v>488</v>
      </c>
      <c r="AO35" s="62" t="s">
        <v>11</v>
      </c>
      <c r="AP35" s="62" t="s">
        <v>488</v>
      </c>
      <c r="AQ35" s="62" t="s">
        <v>611</v>
      </c>
      <c r="AR35" s="62" t="s">
        <v>610</v>
      </c>
      <c r="AS35" s="62" t="s">
        <v>498</v>
      </c>
      <c r="AT35" s="62">
        <v>43822.688923611116</v>
      </c>
      <c r="AU35" s="62"/>
      <c r="AV35" s="62">
        <v>43822.688923611116</v>
      </c>
      <c r="AW35" s="62" t="s">
        <v>538</v>
      </c>
      <c r="AX35" s="62"/>
      <c r="AY35" s="62" t="s">
        <v>14</v>
      </c>
      <c r="AZ35" s="62"/>
      <c r="BA35" s="62"/>
      <c r="BB35" s="62"/>
      <c r="BC35" s="62"/>
      <c r="BD35" s="62"/>
      <c r="BE35" s="62"/>
      <c r="BF35" s="62"/>
      <c r="BG35" s="62"/>
      <c r="BH35" s="62"/>
      <c r="BI35" s="62"/>
      <c r="BJ35" s="62"/>
      <c r="BK35" s="62"/>
      <c r="BL35" s="62"/>
      <c r="BM35" s="62"/>
      <c r="BN35" s="62"/>
      <c r="BO35" s="62" t="s">
        <v>6013</v>
      </c>
      <c r="BP35" s="62">
        <v>43830.99998842593</v>
      </c>
      <c r="BQ35" s="73">
        <v>118.68</v>
      </c>
      <c r="BR35" s="73">
        <v>246.96</v>
      </c>
      <c r="BS35" s="62">
        <v>0</v>
      </c>
      <c r="BT35" s="62">
        <v>18.98</v>
      </c>
      <c r="BU35" s="62">
        <v>13.05</v>
      </c>
      <c r="BV35" s="62">
        <v>0</v>
      </c>
      <c r="BW35" s="73">
        <v>397.67</v>
      </c>
      <c r="CE35" s="63" t="s">
        <v>10321</v>
      </c>
      <c r="CF35" s="99"/>
      <c r="CG35" s="99" t="s">
        <v>10310</v>
      </c>
    </row>
    <row r="36" spans="1:85" ht="27" hidden="1" customHeight="1">
      <c r="A36" s="73">
        <v>1912</v>
      </c>
      <c r="B36" s="62" t="s">
        <v>6003</v>
      </c>
      <c r="C36" s="62" t="s">
        <v>6004</v>
      </c>
      <c r="D36" s="62" t="s">
        <v>2690</v>
      </c>
      <c r="E36" s="63" t="e">
        <f>VLOOKUP(D36,原数据!B:C,2,FALSE)</f>
        <v>#N/A</v>
      </c>
      <c r="F36" s="62" t="s">
        <v>6005</v>
      </c>
      <c r="G36" s="62" t="s">
        <v>628</v>
      </c>
      <c r="H36" s="62" t="s">
        <v>6006</v>
      </c>
      <c r="I36" s="62" t="s">
        <v>6127</v>
      </c>
      <c r="J36" s="62" t="s">
        <v>2691</v>
      </c>
      <c r="K36" s="62" t="s">
        <v>485</v>
      </c>
      <c r="L36" s="62" t="s">
        <v>1074</v>
      </c>
      <c r="M36" s="62" t="s">
        <v>486</v>
      </c>
      <c r="N36" s="62" t="s">
        <v>437</v>
      </c>
      <c r="O36" s="66">
        <v>43616</v>
      </c>
      <c r="P36" s="66">
        <v>43697</v>
      </c>
      <c r="Q36" s="73">
        <v>39970</v>
      </c>
      <c r="R36" s="62"/>
      <c r="S36" s="62" t="s">
        <v>6008</v>
      </c>
      <c r="T36" s="62" t="s">
        <v>6128</v>
      </c>
      <c r="U36" s="62" t="s">
        <v>6010</v>
      </c>
      <c r="V36" s="62"/>
      <c r="W36" s="62"/>
      <c r="X36" s="62" t="s">
        <v>584</v>
      </c>
      <c r="Y36" s="62" t="s">
        <v>491</v>
      </c>
      <c r="Z36" s="62" t="s">
        <v>2692</v>
      </c>
      <c r="AA36" s="62" t="s">
        <v>524</v>
      </c>
      <c r="AB36" s="62" t="s">
        <v>723</v>
      </c>
      <c r="AC36" s="62" t="s">
        <v>724</v>
      </c>
      <c r="AD36" s="59" t="s">
        <v>725</v>
      </c>
      <c r="AE36" s="62" t="s">
        <v>6129</v>
      </c>
      <c r="AF36" s="62" t="s">
        <v>6130</v>
      </c>
      <c r="AG36" s="62">
        <v>43798.507418981477</v>
      </c>
      <c r="AH36" s="62">
        <v>43802.58592592593</v>
      </c>
      <c r="AI36" s="62" t="s">
        <v>612</v>
      </c>
      <c r="AJ36" s="59" t="s">
        <v>10323</v>
      </c>
      <c r="AK36" s="62" t="s">
        <v>609</v>
      </c>
      <c r="AL36" s="62" t="s">
        <v>182</v>
      </c>
      <c r="AM36" s="62" t="s">
        <v>183</v>
      </c>
      <c r="AN36" s="62" t="s">
        <v>488</v>
      </c>
      <c r="AO36" s="62" t="s">
        <v>11</v>
      </c>
      <c r="AP36" s="62" t="s">
        <v>488</v>
      </c>
      <c r="AQ36" s="62" t="s">
        <v>182</v>
      </c>
      <c r="AR36" s="62" t="s">
        <v>183</v>
      </c>
      <c r="AS36" s="62" t="s">
        <v>498</v>
      </c>
      <c r="AT36" s="62">
        <v>43818.425879629634</v>
      </c>
      <c r="AU36" s="62"/>
      <c r="AV36" s="62">
        <v>43818.425879629634</v>
      </c>
      <c r="AW36" s="62" t="s">
        <v>941</v>
      </c>
      <c r="AX36" s="62"/>
      <c r="AY36" s="62" t="s">
        <v>14</v>
      </c>
      <c r="AZ36" s="62"/>
      <c r="BA36" s="62"/>
      <c r="BB36" s="62"/>
      <c r="BC36" s="62"/>
      <c r="BD36" s="62"/>
      <c r="BE36" s="62"/>
      <c r="BF36" s="62"/>
      <c r="BG36" s="62"/>
      <c r="BH36" s="62"/>
      <c r="BI36" s="62"/>
      <c r="BJ36" s="62"/>
      <c r="BK36" s="62"/>
      <c r="BL36" s="62"/>
      <c r="BM36" s="62"/>
      <c r="BN36" s="62"/>
      <c r="BO36" s="62" t="s">
        <v>6013</v>
      </c>
      <c r="BP36" s="62">
        <v>43830.99998842593</v>
      </c>
      <c r="BQ36" s="73">
        <v>0</v>
      </c>
      <c r="BR36" s="73">
        <v>105.84</v>
      </c>
      <c r="BS36" s="62">
        <v>0</v>
      </c>
      <c r="BT36" s="62">
        <v>0</v>
      </c>
      <c r="BU36" s="62">
        <v>0</v>
      </c>
      <c r="BV36" s="62">
        <v>0</v>
      </c>
      <c r="BW36" s="73">
        <v>105.84</v>
      </c>
      <c r="CE36" s="63" t="s">
        <v>10324</v>
      </c>
      <c r="CF36" s="99"/>
      <c r="CG36" s="99" t="s">
        <v>10309</v>
      </c>
    </row>
    <row r="37" spans="1:85" ht="27" hidden="1" customHeight="1">
      <c r="A37" s="73">
        <v>1912</v>
      </c>
      <c r="B37" s="62" t="s">
        <v>6003</v>
      </c>
      <c r="C37" s="62" t="s">
        <v>6004</v>
      </c>
      <c r="D37" s="62" t="s">
        <v>2410</v>
      </c>
      <c r="E37" s="63" t="str">
        <f>VLOOKUP(D37,原数据!B:C,2,FALSE)</f>
        <v>RCMFT002195201912080001</v>
      </c>
      <c r="F37" s="62" t="s">
        <v>6005</v>
      </c>
      <c r="G37" s="62" t="s">
        <v>479</v>
      </c>
      <c r="H37" s="62" t="s">
        <v>6006</v>
      </c>
      <c r="I37" s="62" t="s">
        <v>6131</v>
      </c>
      <c r="J37" s="62" t="s">
        <v>2414</v>
      </c>
      <c r="K37" s="62" t="s">
        <v>485</v>
      </c>
      <c r="L37" s="62" t="s">
        <v>1074</v>
      </c>
      <c r="M37" s="62" t="s">
        <v>486</v>
      </c>
      <c r="N37" s="62" t="s">
        <v>437</v>
      </c>
      <c r="O37" s="66">
        <v>43703</v>
      </c>
      <c r="P37" s="66">
        <v>43708</v>
      </c>
      <c r="Q37" s="73">
        <v>2331</v>
      </c>
      <c r="R37" s="62"/>
      <c r="S37" s="62" t="s">
        <v>6008</v>
      </c>
      <c r="T37" s="62" t="s">
        <v>6019</v>
      </c>
      <c r="U37" s="62" t="s">
        <v>6010</v>
      </c>
      <c r="V37" s="62"/>
      <c r="W37" s="62"/>
      <c r="X37" s="62" t="s">
        <v>3101</v>
      </c>
      <c r="Y37" s="62" t="s">
        <v>491</v>
      </c>
      <c r="Z37" s="62" t="s">
        <v>2415</v>
      </c>
      <c r="AA37" s="62" t="s">
        <v>675</v>
      </c>
      <c r="AB37" s="62" t="s">
        <v>2411</v>
      </c>
      <c r="AC37" s="62" t="s">
        <v>2412</v>
      </c>
      <c r="AD37" s="59" t="s">
        <v>2413</v>
      </c>
      <c r="AE37" s="62" t="s">
        <v>6132</v>
      </c>
      <c r="AF37" s="62" t="s">
        <v>6050</v>
      </c>
      <c r="AG37" s="62">
        <v>43803.679259259261</v>
      </c>
      <c r="AH37" s="62">
        <v>43807.396377314813</v>
      </c>
      <c r="AI37" s="62" t="s">
        <v>612</v>
      </c>
      <c r="AJ37" s="59" t="s">
        <v>10325</v>
      </c>
      <c r="AK37" s="62" t="s">
        <v>609</v>
      </c>
      <c r="AL37" s="62" t="s">
        <v>95</v>
      </c>
      <c r="AM37" s="62" t="s">
        <v>38</v>
      </c>
      <c r="AN37" s="62" t="s">
        <v>488</v>
      </c>
      <c r="AO37" s="62" t="s">
        <v>11</v>
      </c>
      <c r="AP37" s="62" t="s">
        <v>488</v>
      </c>
      <c r="AQ37" s="62" t="s">
        <v>95</v>
      </c>
      <c r="AR37" s="62" t="s">
        <v>38</v>
      </c>
      <c r="AS37" s="62" t="s">
        <v>500</v>
      </c>
      <c r="AT37" s="62">
        <v>43819.564780092594</v>
      </c>
      <c r="AU37" s="62"/>
      <c r="AV37" s="62">
        <v>43819.564780092594</v>
      </c>
      <c r="AW37" s="62" t="s">
        <v>513</v>
      </c>
      <c r="AX37" s="62"/>
      <c r="AY37" s="62" t="s">
        <v>14</v>
      </c>
      <c r="AZ37" s="62"/>
      <c r="BA37" s="62"/>
      <c r="BB37" s="62"/>
      <c r="BC37" s="62"/>
      <c r="BD37" s="62"/>
      <c r="BE37" s="62"/>
      <c r="BF37" s="62"/>
      <c r="BG37" s="62"/>
      <c r="BH37" s="62"/>
      <c r="BI37" s="62"/>
      <c r="BJ37" s="62"/>
      <c r="BK37" s="62"/>
      <c r="BL37" s="62"/>
      <c r="BM37" s="62"/>
      <c r="BN37" s="62"/>
      <c r="BO37" s="62" t="s">
        <v>6013</v>
      </c>
      <c r="BP37" s="62">
        <v>43830.99998842593</v>
      </c>
      <c r="BQ37" s="73">
        <v>3448.7</v>
      </c>
      <c r="BR37" s="73">
        <v>105.84</v>
      </c>
      <c r="BS37" s="62">
        <v>0</v>
      </c>
      <c r="BT37" s="62">
        <v>551.79</v>
      </c>
      <c r="BU37" s="62">
        <v>379.35</v>
      </c>
      <c r="BV37" s="62">
        <v>0</v>
      </c>
      <c r="BW37" s="73">
        <v>4485.68</v>
      </c>
      <c r="CE37" s="63" t="s">
        <v>10298</v>
      </c>
      <c r="CF37" s="99"/>
      <c r="CG37" s="99" t="s">
        <v>10322</v>
      </c>
    </row>
    <row r="38" spans="1:85" ht="27" hidden="1" customHeight="1">
      <c r="A38" s="73">
        <v>1912</v>
      </c>
      <c r="B38" s="62" t="s">
        <v>6003</v>
      </c>
      <c r="C38" s="62" t="s">
        <v>6004</v>
      </c>
      <c r="D38" s="62" t="s">
        <v>133</v>
      </c>
      <c r="E38" s="63" t="str">
        <f>VLOOKUP(D38,原数据!B:C,2,FALSE)</f>
        <v>RCMFT002205201912010006</v>
      </c>
      <c r="F38" s="62" t="s">
        <v>6005</v>
      </c>
      <c r="G38" s="62" t="s">
        <v>479</v>
      </c>
      <c r="H38" s="62" t="s">
        <v>6006</v>
      </c>
      <c r="I38" s="62" t="s">
        <v>6133</v>
      </c>
      <c r="J38" s="62" t="s">
        <v>3108</v>
      </c>
      <c r="K38" s="62" t="s">
        <v>485</v>
      </c>
      <c r="L38" s="62" t="s">
        <v>1074</v>
      </c>
      <c r="M38" s="62" t="s">
        <v>486</v>
      </c>
      <c r="N38" s="62" t="s">
        <v>437</v>
      </c>
      <c r="O38" s="66">
        <v>43783</v>
      </c>
      <c r="P38" s="66">
        <v>43794</v>
      </c>
      <c r="Q38" s="73">
        <v>1446</v>
      </c>
      <c r="R38" s="62"/>
      <c r="S38" s="62" t="s">
        <v>6008</v>
      </c>
      <c r="T38" s="62" t="s">
        <v>6009</v>
      </c>
      <c r="U38" s="62" t="s">
        <v>6010</v>
      </c>
      <c r="V38" s="62"/>
      <c r="W38" s="62"/>
      <c r="X38" s="62" t="s">
        <v>6057</v>
      </c>
      <c r="Y38" s="62" t="s">
        <v>665</v>
      </c>
      <c r="Z38" s="62" t="s">
        <v>3111</v>
      </c>
      <c r="AA38" s="62" t="s">
        <v>537</v>
      </c>
      <c r="AB38" s="62" t="s">
        <v>3105</v>
      </c>
      <c r="AC38" s="62" t="s">
        <v>3106</v>
      </c>
      <c r="AD38" s="59" t="s">
        <v>3107</v>
      </c>
      <c r="AE38" s="62" t="s">
        <v>6134</v>
      </c>
      <c r="AF38" s="62" t="s">
        <v>6135</v>
      </c>
      <c r="AG38" s="62">
        <v>43798.462442129632</v>
      </c>
      <c r="AH38" s="62">
        <v>43800.52238425926</v>
      </c>
      <c r="AI38" s="62" t="s">
        <v>975</v>
      </c>
      <c r="AJ38" s="59" t="s">
        <v>3110</v>
      </c>
      <c r="AK38" s="62" t="s">
        <v>974</v>
      </c>
      <c r="AL38" s="62" t="s">
        <v>29</v>
      </c>
      <c r="AM38" s="62" t="s">
        <v>30</v>
      </c>
      <c r="AN38" s="62" t="s">
        <v>488</v>
      </c>
      <c r="AO38" s="62" t="s">
        <v>11</v>
      </c>
      <c r="AP38" s="62" t="s">
        <v>488</v>
      </c>
      <c r="AQ38" s="62" t="s">
        <v>29</v>
      </c>
      <c r="AR38" s="62" t="s">
        <v>30</v>
      </c>
      <c r="AS38" s="62" t="s">
        <v>500</v>
      </c>
      <c r="AT38" s="62">
        <v>43816.378680555557</v>
      </c>
      <c r="AU38" s="62"/>
      <c r="AV38" s="62">
        <v>43816.378680555557</v>
      </c>
      <c r="AW38" s="62" t="s">
        <v>603</v>
      </c>
      <c r="AX38" s="62"/>
      <c r="AY38" s="62" t="s">
        <v>14</v>
      </c>
      <c r="AZ38" s="62"/>
      <c r="BA38" s="62"/>
      <c r="BB38" s="62"/>
      <c r="BC38" s="62"/>
      <c r="BD38" s="62"/>
      <c r="BE38" s="62"/>
      <c r="BF38" s="62"/>
      <c r="BG38" s="62"/>
      <c r="BH38" s="62"/>
      <c r="BI38" s="62"/>
      <c r="BJ38" s="62"/>
      <c r="BK38" s="62"/>
      <c r="BL38" s="62"/>
      <c r="BM38" s="62"/>
      <c r="BN38" s="62" t="s">
        <v>3109</v>
      </c>
      <c r="BO38" s="62" t="s">
        <v>6013</v>
      </c>
      <c r="BP38" s="62">
        <v>43830.99998842593</v>
      </c>
      <c r="BQ38" s="73">
        <v>42.2</v>
      </c>
      <c r="BR38" s="73">
        <v>105.84</v>
      </c>
      <c r="BS38" s="62">
        <v>0</v>
      </c>
      <c r="BT38" s="62">
        <v>6.75</v>
      </c>
      <c r="BU38" s="62">
        <v>4.6399999999999997</v>
      </c>
      <c r="BV38" s="62">
        <v>0</v>
      </c>
      <c r="BW38" s="73">
        <v>159.43</v>
      </c>
      <c r="CE38" s="63" t="s">
        <v>4984</v>
      </c>
      <c r="CF38" s="99">
        <v>0</v>
      </c>
      <c r="CG38" s="99" t="s">
        <v>10576</v>
      </c>
    </row>
    <row r="39" spans="1:85" ht="27" hidden="1" customHeight="1">
      <c r="A39" s="73">
        <v>1912</v>
      </c>
      <c r="B39" s="62" t="s">
        <v>6003</v>
      </c>
      <c r="C39" s="62" t="s">
        <v>6004</v>
      </c>
      <c r="D39" s="62" t="s">
        <v>3099</v>
      </c>
      <c r="E39" s="63" t="str">
        <f>VLOOKUP(D39,原数据!B:C,2,FALSE)</f>
        <v>RCMFT002404201912020002</v>
      </c>
      <c r="F39" s="62" t="s">
        <v>6005</v>
      </c>
      <c r="G39" s="62" t="s">
        <v>479</v>
      </c>
      <c r="H39" s="62" t="s">
        <v>6006</v>
      </c>
      <c r="I39" s="62" t="s">
        <v>6136</v>
      </c>
      <c r="J39" s="62" t="s">
        <v>3100</v>
      </c>
      <c r="K39" s="62" t="s">
        <v>485</v>
      </c>
      <c r="L39" s="62" t="s">
        <v>1074</v>
      </c>
      <c r="M39" s="62" t="s">
        <v>486</v>
      </c>
      <c r="N39" s="62" t="s">
        <v>437</v>
      </c>
      <c r="O39" s="66">
        <v>43584</v>
      </c>
      <c r="P39" s="66">
        <v>43635</v>
      </c>
      <c r="Q39" s="73">
        <v>109429</v>
      </c>
      <c r="R39" s="62"/>
      <c r="S39" s="62" t="s">
        <v>6008</v>
      </c>
      <c r="T39" s="62" t="s">
        <v>6009</v>
      </c>
      <c r="U39" s="62" t="s">
        <v>6010</v>
      </c>
      <c r="V39" s="62"/>
      <c r="W39" s="62" t="s">
        <v>3101</v>
      </c>
      <c r="X39" s="62" t="s">
        <v>3101</v>
      </c>
      <c r="Y39" s="62" t="s">
        <v>491</v>
      </c>
      <c r="Z39" s="62" t="s">
        <v>3104</v>
      </c>
      <c r="AA39" s="62" t="s">
        <v>684</v>
      </c>
      <c r="AB39" s="62" t="s">
        <v>2389</v>
      </c>
      <c r="AC39" s="62" t="s">
        <v>2390</v>
      </c>
      <c r="AD39" s="59" t="s">
        <v>2391</v>
      </c>
      <c r="AE39" s="62" t="s">
        <v>6137</v>
      </c>
      <c r="AF39" s="62" t="s">
        <v>6095</v>
      </c>
      <c r="AG39" s="62">
        <v>43801.570115740746</v>
      </c>
      <c r="AH39" s="62">
        <v>43801.647997685184</v>
      </c>
      <c r="AI39" s="62" t="s">
        <v>489</v>
      </c>
      <c r="AJ39" s="59" t="s">
        <v>3103</v>
      </c>
      <c r="AK39" s="62" t="s">
        <v>487</v>
      </c>
      <c r="AL39" s="62" t="s">
        <v>232</v>
      </c>
      <c r="AM39" s="62" t="s">
        <v>233</v>
      </c>
      <c r="AN39" s="62" t="s">
        <v>488</v>
      </c>
      <c r="AO39" s="62" t="s">
        <v>11</v>
      </c>
      <c r="AP39" s="62" t="s">
        <v>488</v>
      </c>
      <c r="AQ39" s="62" t="s">
        <v>232</v>
      </c>
      <c r="AR39" s="62" t="s">
        <v>233</v>
      </c>
      <c r="AS39" s="62" t="s">
        <v>500</v>
      </c>
      <c r="AT39" s="62">
        <v>43816.746805555551</v>
      </c>
      <c r="AU39" s="62"/>
      <c r="AV39" s="62">
        <v>43816.746805555551</v>
      </c>
      <c r="AW39" s="62" t="s">
        <v>550</v>
      </c>
      <c r="AX39" s="62"/>
      <c r="AY39" s="62" t="s">
        <v>14</v>
      </c>
      <c r="AZ39" s="62"/>
      <c r="BA39" s="62"/>
      <c r="BB39" s="62"/>
      <c r="BC39" s="62"/>
      <c r="BD39" s="62"/>
      <c r="BE39" s="62"/>
      <c r="BF39" s="62"/>
      <c r="BG39" s="62"/>
      <c r="BH39" s="62"/>
      <c r="BI39" s="62"/>
      <c r="BJ39" s="62"/>
      <c r="BK39" s="62"/>
      <c r="BL39" s="62"/>
      <c r="BM39" s="62"/>
      <c r="BN39" s="62" t="s">
        <v>3102</v>
      </c>
      <c r="BO39" s="62" t="s">
        <v>6013</v>
      </c>
      <c r="BP39" s="62">
        <v>43830.99998842593</v>
      </c>
      <c r="BQ39" s="73">
        <v>272.49</v>
      </c>
      <c r="BR39" s="73">
        <v>223.44</v>
      </c>
      <c r="BS39" s="62">
        <v>0</v>
      </c>
      <c r="BT39" s="62">
        <v>43.59</v>
      </c>
      <c r="BU39" s="62">
        <v>29.97</v>
      </c>
      <c r="BV39" s="62">
        <v>0</v>
      </c>
      <c r="BW39" s="73">
        <v>569.49</v>
      </c>
      <c r="CE39" s="63" t="s">
        <v>5011</v>
      </c>
      <c r="CF39" s="99">
        <v>0</v>
      </c>
      <c r="CG39" s="99" t="s">
        <v>10523</v>
      </c>
    </row>
    <row r="40" spans="1:85" ht="27" hidden="1" customHeight="1">
      <c r="A40" s="73">
        <v>1912</v>
      </c>
      <c r="B40" s="62" t="s">
        <v>6003</v>
      </c>
      <c r="C40" s="62" t="s">
        <v>6004</v>
      </c>
      <c r="D40" s="62" t="s">
        <v>2388</v>
      </c>
      <c r="E40" s="63" t="str">
        <f>VLOOKUP(D40,原数据!B:C,2,FALSE)</f>
        <v>RCMFT002404201912080018</v>
      </c>
      <c r="F40" s="62" t="s">
        <v>6005</v>
      </c>
      <c r="G40" s="62" t="s">
        <v>479</v>
      </c>
      <c r="H40" s="62" t="s">
        <v>6006</v>
      </c>
      <c r="I40" s="62" t="s">
        <v>6138</v>
      </c>
      <c r="J40" s="62" t="s">
        <v>2392</v>
      </c>
      <c r="K40" s="62" t="s">
        <v>485</v>
      </c>
      <c r="L40" s="62" t="s">
        <v>1074</v>
      </c>
      <c r="M40" s="62" t="s">
        <v>486</v>
      </c>
      <c r="N40" s="62" t="s">
        <v>437</v>
      </c>
      <c r="O40" s="66">
        <v>43495</v>
      </c>
      <c r="P40" s="66">
        <v>43524</v>
      </c>
      <c r="Q40" s="73">
        <v>246177</v>
      </c>
      <c r="R40" s="62"/>
      <c r="S40" s="62" t="s">
        <v>6008</v>
      </c>
      <c r="T40" s="62" t="s">
        <v>6019</v>
      </c>
      <c r="U40" s="62" t="s">
        <v>1074</v>
      </c>
      <c r="V40" s="62"/>
      <c r="W40" s="62"/>
      <c r="X40" s="62" t="s">
        <v>4873</v>
      </c>
      <c r="Y40" s="62" t="s">
        <v>535</v>
      </c>
      <c r="Z40" s="62" t="s">
        <v>2395</v>
      </c>
      <c r="AA40" s="62" t="s">
        <v>684</v>
      </c>
      <c r="AB40" s="62" t="s">
        <v>2389</v>
      </c>
      <c r="AC40" s="62" t="s">
        <v>2390</v>
      </c>
      <c r="AD40" s="59" t="s">
        <v>2391</v>
      </c>
      <c r="AE40" s="62" t="s">
        <v>6139</v>
      </c>
      <c r="AF40" s="62" t="s">
        <v>6140</v>
      </c>
      <c r="AG40" s="62">
        <v>43807.431273148148</v>
      </c>
      <c r="AH40" s="62">
        <v>43807.494988425926</v>
      </c>
      <c r="AI40" s="62" t="s">
        <v>565</v>
      </c>
      <c r="AJ40" s="59" t="s">
        <v>10326</v>
      </c>
      <c r="AK40" s="62" t="s">
        <v>564</v>
      </c>
      <c r="AL40" s="62" t="s">
        <v>59</v>
      </c>
      <c r="AM40" s="62" t="s">
        <v>60</v>
      </c>
      <c r="AN40" s="62" t="s">
        <v>488</v>
      </c>
      <c r="AO40" s="62" t="s">
        <v>11</v>
      </c>
      <c r="AP40" s="62" t="s">
        <v>488</v>
      </c>
      <c r="AQ40" s="62" t="s">
        <v>59</v>
      </c>
      <c r="AR40" s="62" t="s">
        <v>60</v>
      </c>
      <c r="AS40" s="62" t="s">
        <v>500</v>
      </c>
      <c r="AT40" s="62">
        <v>43818.575960648144</v>
      </c>
      <c r="AU40" s="62"/>
      <c r="AV40" s="62">
        <v>43818.575960648144</v>
      </c>
      <c r="AW40" s="62" t="s">
        <v>513</v>
      </c>
      <c r="AX40" s="62"/>
      <c r="AY40" s="62" t="s">
        <v>14</v>
      </c>
      <c r="AZ40" s="62"/>
      <c r="BA40" s="62"/>
      <c r="BB40" s="62"/>
      <c r="BC40" s="62"/>
      <c r="BD40" s="62"/>
      <c r="BE40" s="62"/>
      <c r="BF40" s="62"/>
      <c r="BG40" s="62"/>
      <c r="BH40" s="62"/>
      <c r="BI40" s="62"/>
      <c r="BJ40" s="62"/>
      <c r="BK40" s="62"/>
      <c r="BL40" s="62"/>
      <c r="BM40" s="62"/>
      <c r="BN40" s="62" t="s">
        <v>2393</v>
      </c>
      <c r="BO40" s="62" t="s">
        <v>6013</v>
      </c>
      <c r="BP40" s="62">
        <v>43830.99998842593</v>
      </c>
      <c r="BQ40" s="73">
        <v>92.3</v>
      </c>
      <c r="BR40" s="73">
        <v>111.72</v>
      </c>
      <c r="BS40" s="62">
        <v>0</v>
      </c>
      <c r="BT40" s="62">
        <v>14.76</v>
      </c>
      <c r="BU40" s="62">
        <v>10.15</v>
      </c>
      <c r="BV40" s="62">
        <v>0</v>
      </c>
      <c r="BW40" s="73">
        <v>228.92999999999998</v>
      </c>
      <c r="CE40" s="63" t="s">
        <v>10311</v>
      </c>
      <c r="CF40" s="99"/>
      <c r="CG40" s="99" t="s">
        <v>10333</v>
      </c>
    </row>
    <row r="41" spans="1:85" ht="27" hidden="1" customHeight="1">
      <c r="A41" s="73">
        <v>1912</v>
      </c>
      <c r="B41" s="62" t="s">
        <v>6003</v>
      </c>
      <c r="C41" s="62" t="s">
        <v>6004</v>
      </c>
      <c r="D41" s="62" t="s">
        <v>2495</v>
      </c>
      <c r="E41" s="63" t="str">
        <f>VLOOKUP(D41,原数据!B:C,2,FALSE)</f>
        <v>RCMFT003242201912060006</v>
      </c>
      <c r="F41" s="62" t="s">
        <v>6005</v>
      </c>
      <c r="G41" s="62" t="s">
        <v>479</v>
      </c>
      <c r="H41" s="62" t="s">
        <v>6006</v>
      </c>
      <c r="I41" s="62" t="s">
        <v>6141</v>
      </c>
      <c r="J41" s="62" t="s">
        <v>2499</v>
      </c>
      <c r="K41" s="62" t="s">
        <v>485</v>
      </c>
      <c r="L41" s="62" t="s">
        <v>1074</v>
      </c>
      <c r="M41" s="62" t="s">
        <v>486</v>
      </c>
      <c r="N41" s="62" t="s">
        <v>437</v>
      </c>
      <c r="O41" s="66">
        <v>43484</v>
      </c>
      <c r="P41" s="66">
        <v>43530</v>
      </c>
      <c r="Q41" s="73">
        <v>137797</v>
      </c>
      <c r="R41" s="62"/>
      <c r="S41" s="62" t="s">
        <v>6008</v>
      </c>
      <c r="T41" s="62" t="s">
        <v>6043</v>
      </c>
      <c r="U41" s="62" t="s">
        <v>1074</v>
      </c>
      <c r="V41" s="62"/>
      <c r="W41" s="62"/>
      <c r="X41" s="62" t="s">
        <v>6045</v>
      </c>
      <c r="Y41" s="62" t="s">
        <v>491</v>
      </c>
      <c r="Z41" s="62" t="s">
        <v>2502</v>
      </c>
      <c r="AA41" s="62" t="s">
        <v>646</v>
      </c>
      <c r="AB41" s="62" t="s">
        <v>2496</v>
      </c>
      <c r="AC41" s="62" t="s">
        <v>2497</v>
      </c>
      <c r="AD41" s="59" t="s">
        <v>2498</v>
      </c>
      <c r="AE41" s="62" t="s">
        <v>6142</v>
      </c>
      <c r="AF41" s="62" t="s">
        <v>6047</v>
      </c>
      <c r="AG41" s="62">
        <v>43803.401909722219</v>
      </c>
      <c r="AH41" s="62">
        <v>43806.366030092591</v>
      </c>
      <c r="AI41" s="62" t="s">
        <v>612</v>
      </c>
      <c r="AJ41" s="59" t="s">
        <v>10329</v>
      </c>
      <c r="AK41" s="62" t="s">
        <v>609</v>
      </c>
      <c r="AL41" s="62" t="s">
        <v>2501</v>
      </c>
      <c r="AM41" s="62" t="s">
        <v>2500</v>
      </c>
      <c r="AN41" s="62" t="s">
        <v>488</v>
      </c>
      <c r="AO41" s="62" t="s">
        <v>11</v>
      </c>
      <c r="AP41" s="62" t="s">
        <v>488</v>
      </c>
      <c r="AQ41" s="62" t="s">
        <v>2501</v>
      </c>
      <c r="AR41" s="62" t="s">
        <v>2500</v>
      </c>
      <c r="AS41" s="62" t="s">
        <v>500</v>
      </c>
      <c r="AT41" s="62">
        <v>43819.77412037037</v>
      </c>
      <c r="AU41" s="62"/>
      <c r="AV41" s="62">
        <v>43819.77412037037</v>
      </c>
      <c r="AW41" s="62" t="s">
        <v>538</v>
      </c>
      <c r="AX41" s="62"/>
      <c r="AY41" s="62" t="s">
        <v>14</v>
      </c>
      <c r="AZ41" s="62"/>
      <c r="BA41" s="62"/>
      <c r="BB41" s="62"/>
      <c r="BC41" s="62"/>
      <c r="BD41" s="62"/>
      <c r="BE41" s="62"/>
      <c r="BF41" s="62"/>
      <c r="BG41" s="62"/>
      <c r="BH41" s="62"/>
      <c r="BI41" s="62"/>
      <c r="BJ41" s="62"/>
      <c r="BK41" s="62"/>
      <c r="BL41" s="62"/>
      <c r="BM41" s="62"/>
      <c r="BN41" s="62"/>
      <c r="BO41" s="62" t="s">
        <v>6013</v>
      </c>
      <c r="BP41" s="62">
        <v>43830.99998842593</v>
      </c>
      <c r="BQ41" s="73">
        <v>648.38</v>
      </c>
      <c r="BR41" s="73">
        <v>95.76</v>
      </c>
      <c r="BS41" s="62">
        <v>0</v>
      </c>
      <c r="BT41" s="62">
        <v>103.74</v>
      </c>
      <c r="BU41" s="62">
        <v>71.319999999999993</v>
      </c>
      <c r="BV41" s="62">
        <v>0</v>
      </c>
      <c r="BW41" s="73">
        <v>919.2</v>
      </c>
      <c r="CE41" s="63" t="s">
        <v>10334</v>
      </c>
      <c r="CF41" s="99"/>
      <c r="CG41" s="99" t="s">
        <v>5048</v>
      </c>
    </row>
    <row r="42" spans="1:85" ht="27" hidden="1" customHeight="1">
      <c r="A42" s="73">
        <v>1912</v>
      </c>
      <c r="B42" s="62" t="s">
        <v>6003</v>
      </c>
      <c r="C42" s="62" t="s">
        <v>6004</v>
      </c>
      <c r="D42" s="62" t="s">
        <v>2871</v>
      </c>
      <c r="E42" s="63" t="e">
        <f>VLOOKUP(D42,原数据!B:C,2,FALSE)</f>
        <v>#N/A</v>
      </c>
      <c r="F42" s="62" t="s">
        <v>6005</v>
      </c>
      <c r="G42" s="62" t="s">
        <v>479</v>
      </c>
      <c r="H42" s="62" t="s">
        <v>6006</v>
      </c>
      <c r="I42" s="62" t="s">
        <v>6143</v>
      </c>
      <c r="J42" s="62" t="s">
        <v>2875</v>
      </c>
      <c r="K42" s="62" t="s">
        <v>485</v>
      </c>
      <c r="L42" s="62" t="s">
        <v>1074</v>
      </c>
      <c r="M42" s="62" t="s">
        <v>663</v>
      </c>
      <c r="N42" s="62" t="s">
        <v>437</v>
      </c>
      <c r="O42" s="66">
        <v>43700</v>
      </c>
      <c r="P42" s="66">
        <v>43734</v>
      </c>
      <c r="Q42" s="73">
        <v>19836</v>
      </c>
      <c r="R42" s="62"/>
      <c r="S42" s="62" t="s">
        <v>6008</v>
      </c>
      <c r="T42" s="62" t="s">
        <v>6019</v>
      </c>
      <c r="U42" s="62" t="s">
        <v>6010</v>
      </c>
      <c r="V42" s="62"/>
      <c r="W42" s="62"/>
      <c r="X42" s="62" t="s">
        <v>2189</v>
      </c>
      <c r="Y42" s="62" t="s">
        <v>665</v>
      </c>
      <c r="Z42" s="62" t="s">
        <v>2876</v>
      </c>
      <c r="AA42" s="62" t="s">
        <v>766</v>
      </c>
      <c r="AB42" s="62" t="s">
        <v>2872</v>
      </c>
      <c r="AC42" s="62" t="s">
        <v>2873</v>
      </c>
      <c r="AD42" s="59" t="s">
        <v>10327</v>
      </c>
      <c r="AE42" s="62" t="s">
        <v>6144</v>
      </c>
      <c r="AF42" s="62" t="s">
        <v>6145</v>
      </c>
      <c r="AG42" s="62">
        <v>43809.333333333328</v>
      </c>
      <c r="AH42" s="62">
        <v>43809.474606481483</v>
      </c>
      <c r="AI42" s="62" t="s">
        <v>547</v>
      </c>
      <c r="AJ42" s="59" t="s">
        <v>10330</v>
      </c>
      <c r="AK42" s="62" t="s">
        <v>545</v>
      </c>
      <c r="AL42" s="62" t="s">
        <v>80</v>
      </c>
      <c r="AM42" s="62" t="s">
        <v>81</v>
      </c>
      <c r="AN42" s="62" t="s">
        <v>488</v>
      </c>
      <c r="AO42" s="62" t="s">
        <v>11</v>
      </c>
      <c r="AP42" s="62" t="s">
        <v>488</v>
      </c>
      <c r="AQ42" s="62" t="s">
        <v>80</v>
      </c>
      <c r="AR42" s="62" t="s">
        <v>81</v>
      </c>
      <c r="AS42" s="62" t="s">
        <v>500</v>
      </c>
      <c r="AT42" s="62">
        <v>43819.420694444445</v>
      </c>
      <c r="AU42" s="62"/>
      <c r="AV42" s="62">
        <v>43819.420694444445</v>
      </c>
      <c r="AW42" s="62" t="s">
        <v>550</v>
      </c>
      <c r="AX42" s="62"/>
      <c r="AY42" s="62" t="s">
        <v>14</v>
      </c>
      <c r="AZ42" s="62"/>
      <c r="BA42" s="62"/>
      <c r="BB42" s="62"/>
      <c r="BC42" s="62"/>
      <c r="BD42" s="62"/>
      <c r="BE42" s="62"/>
      <c r="BF42" s="62"/>
      <c r="BG42" s="62"/>
      <c r="BH42" s="62"/>
      <c r="BI42" s="62"/>
      <c r="BJ42" s="62"/>
      <c r="BK42" s="62"/>
      <c r="BL42" s="62"/>
      <c r="BM42" s="62"/>
      <c r="BN42" s="62"/>
      <c r="BO42" s="62" t="s">
        <v>6013</v>
      </c>
      <c r="BP42" s="62">
        <v>43830.99998842593</v>
      </c>
      <c r="BQ42" s="73">
        <v>191.2</v>
      </c>
      <c r="BR42" s="73">
        <v>246.96</v>
      </c>
      <c r="BS42" s="62">
        <v>0</v>
      </c>
      <c r="BT42" s="62">
        <v>30.59</v>
      </c>
      <c r="BU42" s="62">
        <v>21.03</v>
      </c>
      <c r="BV42" s="62">
        <v>0</v>
      </c>
      <c r="BW42" s="73">
        <v>489.78</v>
      </c>
      <c r="CE42" s="63" t="s">
        <v>10298</v>
      </c>
      <c r="CF42" s="99"/>
      <c r="CG42" s="99" t="s">
        <v>10322</v>
      </c>
    </row>
    <row r="43" spans="1:85" ht="27" hidden="1" customHeight="1">
      <c r="A43" s="73">
        <v>1912</v>
      </c>
      <c r="B43" s="62" t="s">
        <v>6003</v>
      </c>
      <c r="C43" s="62" t="s">
        <v>6004</v>
      </c>
      <c r="D43" s="62" t="s">
        <v>2890</v>
      </c>
      <c r="E43" s="63" t="e">
        <f>VLOOKUP(D43,原数据!B:C,2,FALSE)</f>
        <v>#N/A</v>
      </c>
      <c r="F43" s="62" t="s">
        <v>6005</v>
      </c>
      <c r="G43" s="62" t="s">
        <v>479</v>
      </c>
      <c r="H43" s="62" t="s">
        <v>6006</v>
      </c>
      <c r="I43" s="62" t="s">
        <v>6146</v>
      </c>
      <c r="J43" s="62" t="s">
        <v>2891</v>
      </c>
      <c r="K43" s="62" t="s">
        <v>485</v>
      </c>
      <c r="L43" s="62" t="s">
        <v>1074</v>
      </c>
      <c r="M43" s="62" t="s">
        <v>544</v>
      </c>
      <c r="N43" s="62" t="s">
        <v>437</v>
      </c>
      <c r="O43" s="66">
        <v>43484</v>
      </c>
      <c r="P43" s="66">
        <v>43573</v>
      </c>
      <c r="Q43" s="73">
        <v>40311</v>
      </c>
      <c r="R43" s="62"/>
      <c r="S43" s="62" t="s">
        <v>6008</v>
      </c>
      <c r="T43" s="62" t="s">
        <v>6043</v>
      </c>
      <c r="U43" s="62" t="s">
        <v>6064</v>
      </c>
      <c r="V43" s="62"/>
      <c r="W43" s="62"/>
      <c r="X43" s="62" t="s">
        <v>6147</v>
      </c>
      <c r="Y43" s="62" t="s">
        <v>701</v>
      </c>
      <c r="Z43" s="62" t="s">
        <v>2893</v>
      </c>
      <c r="AA43" s="62" t="s">
        <v>493</v>
      </c>
      <c r="AB43" s="62" t="s">
        <v>1231</v>
      </c>
      <c r="AC43" s="62" t="s">
        <v>1232</v>
      </c>
      <c r="AD43" s="59" t="s">
        <v>1233</v>
      </c>
      <c r="AE43" s="62" t="s">
        <v>695</v>
      </c>
      <c r="AF43" s="62" t="s">
        <v>6148</v>
      </c>
      <c r="AG43" s="62">
        <v>43808.63</v>
      </c>
      <c r="AH43" s="62">
        <v>43809.344259259262</v>
      </c>
      <c r="AI43" s="62" t="s">
        <v>547</v>
      </c>
      <c r="AJ43" s="59" t="s">
        <v>10331</v>
      </c>
      <c r="AK43" s="62" t="s">
        <v>545</v>
      </c>
      <c r="AL43" s="62" t="s">
        <v>12</v>
      </c>
      <c r="AM43" s="62" t="s">
        <v>13</v>
      </c>
      <c r="AN43" s="62" t="s">
        <v>488</v>
      </c>
      <c r="AO43" s="62" t="s">
        <v>11</v>
      </c>
      <c r="AP43" s="62" t="s">
        <v>488</v>
      </c>
      <c r="AQ43" s="62" t="s">
        <v>169</v>
      </c>
      <c r="AR43" s="62" t="s">
        <v>38</v>
      </c>
      <c r="AS43" s="62" t="s">
        <v>500</v>
      </c>
      <c r="AT43" s="62">
        <v>43819.775763888887</v>
      </c>
      <c r="AU43" s="62"/>
      <c r="AV43" s="62">
        <v>43819.775763888887</v>
      </c>
      <c r="AW43" s="62" t="s">
        <v>550</v>
      </c>
      <c r="AX43" s="62"/>
      <c r="AY43" s="62" t="s">
        <v>14</v>
      </c>
      <c r="AZ43" s="62"/>
      <c r="BA43" s="62"/>
      <c r="BB43" s="62"/>
      <c r="BC43" s="62"/>
      <c r="BD43" s="62"/>
      <c r="BE43" s="62"/>
      <c r="BF43" s="62"/>
      <c r="BG43" s="62"/>
      <c r="BH43" s="62"/>
      <c r="BI43" s="62"/>
      <c r="BJ43" s="62"/>
      <c r="BK43" s="62"/>
      <c r="BL43" s="62"/>
      <c r="BM43" s="62"/>
      <c r="BN43" s="62" t="s">
        <v>2892</v>
      </c>
      <c r="BO43" s="62" t="s">
        <v>6013</v>
      </c>
      <c r="BP43" s="62">
        <v>43830.99998842593</v>
      </c>
      <c r="BQ43" s="73">
        <v>0</v>
      </c>
      <c r="BR43" s="73">
        <v>223.44</v>
      </c>
      <c r="BS43" s="62">
        <v>0</v>
      </c>
      <c r="BT43" s="62">
        <v>0</v>
      </c>
      <c r="BU43" s="62">
        <v>0</v>
      </c>
      <c r="BV43" s="62">
        <v>0</v>
      </c>
      <c r="BW43" s="73">
        <v>223.44</v>
      </c>
      <c r="CE43" s="63" t="s">
        <v>10298</v>
      </c>
      <c r="CF43" s="99"/>
      <c r="CG43" s="99" t="s">
        <v>10322</v>
      </c>
    </row>
    <row r="44" spans="1:85" ht="27" hidden="1" customHeight="1">
      <c r="A44" s="73">
        <v>1912</v>
      </c>
      <c r="B44" s="62" t="s">
        <v>6003</v>
      </c>
      <c r="C44" s="62" t="s">
        <v>6004</v>
      </c>
      <c r="D44" s="62" t="s">
        <v>2693</v>
      </c>
      <c r="E44" s="63" t="e">
        <f>VLOOKUP(D44,原数据!B:C,2,FALSE)</f>
        <v>#N/A</v>
      </c>
      <c r="F44" s="62" t="s">
        <v>6005</v>
      </c>
      <c r="G44" s="62" t="s">
        <v>479</v>
      </c>
      <c r="H44" s="62" t="s">
        <v>6006</v>
      </c>
      <c r="I44" s="62" t="s">
        <v>6149</v>
      </c>
      <c r="J44" s="62" t="s">
        <v>2694</v>
      </c>
      <c r="K44" s="62" t="s">
        <v>485</v>
      </c>
      <c r="L44" s="62" t="s">
        <v>1074</v>
      </c>
      <c r="M44" s="62" t="s">
        <v>486</v>
      </c>
      <c r="N44" s="62" t="s">
        <v>437</v>
      </c>
      <c r="O44" s="66">
        <v>43551</v>
      </c>
      <c r="P44" s="66">
        <v>43552</v>
      </c>
      <c r="Q44" s="73">
        <v>16820</v>
      </c>
      <c r="R44" s="62"/>
      <c r="S44" s="62" t="s">
        <v>6008</v>
      </c>
      <c r="T44" s="62" t="s">
        <v>6009</v>
      </c>
      <c r="U44" s="62" t="s">
        <v>1074</v>
      </c>
      <c r="V44" s="62"/>
      <c r="W44" s="62"/>
      <c r="X44" s="62" t="s">
        <v>3101</v>
      </c>
      <c r="Y44" s="62" t="s">
        <v>665</v>
      </c>
      <c r="Z44" s="62" t="s">
        <v>2696</v>
      </c>
      <c r="AA44" s="62" t="s">
        <v>585</v>
      </c>
      <c r="AB44" s="62" t="s">
        <v>579</v>
      </c>
      <c r="AC44" s="62" t="s">
        <v>580</v>
      </c>
      <c r="AD44" s="59" t="s">
        <v>581</v>
      </c>
      <c r="AE44" s="62" t="s">
        <v>6150</v>
      </c>
      <c r="AF44" s="62" t="s">
        <v>6073</v>
      </c>
      <c r="AG44" s="62">
        <v>43801.390370370369</v>
      </c>
      <c r="AH44" s="62">
        <v>43802.411956018521</v>
      </c>
      <c r="AI44" s="62" t="s">
        <v>489</v>
      </c>
      <c r="AJ44" s="59" t="s">
        <v>2695</v>
      </c>
      <c r="AK44" s="62" t="s">
        <v>487</v>
      </c>
      <c r="AL44" s="62" t="s">
        <v>100</v>
      </c>
      <c r="AM44" s="62" t="s">
        <v>38</v>
      </c>
      <c r="AN44" s="62" t="s">
        <v>488</v>
      </c>
      <c r="AO44" s="62" t="s">
        <v>11</v>
      </c>
      <c r="AP44" s="62" t="s">
        <v>488</v>
      </c>
      <c r="AQ44" s="62" t="s">
        <v>100</v>
      </c>
      <c r="AR44" s="62" t="s">
        <v>38</v>
      </c>
      <c r="AS44" s="62" t="s">
        <v>498</v>
      </c>
      <c r="AT44" s="62">
        <v>43819.67868055556</v>
      </c>
      <c r="AU44" s="62"/>
      <c r="AV44" s="62">
        <v>43819.67868055556</v>
      </c>
      <c r="AW44" s="62" t="s">
        <v>941</v>
      </c>
      <c r="AX44" s="62"/>
      <c r="AY44" s="62" t="s">
        <v>14</v>
      </c>
      <c r="AZ44" s="62"/>
      <c r="BA44" s="62"/>
      <c r="BB44" s="62"/>
      <c r="BC44" s="62"/>
      <c r="BD44" s="62"/>
      <c r="BE44" s="62"/>
      <c r="BF44" s="62"/>
      <c r="BG44" s="62"/>
      <c r="BH44" s="62"/>
      <c r="BI44" s="62"/>
      <c r="BJ44" s="62"/>
      <c r="BK44" s="62"/>
      <c r="BL44" s="62"/>
      <c r="BM44" s="62"/>
      <c r="BN44" s="62" t="s">
        <v>1321</v>
      </c>
      <c r="BO44" s="62" t="s">
        <v>6013</v>
      </c>
      <c r="BP44" s="62">
        <v>43830.99998842593</v>
      </c>
      <c r="BQ44" s="73">
        <v>0</v>
      </c>
      <c r="BR44" s="73">
        <v>105.84</v>
      </c>
      <c r="BS44" s="62">
        <v>0</v>
      </c>
      <c r="BT44" s="62">
        <v>0</v>
      </c>
      <c r="BU44" s="62">
        <v>0</v>
      </c>
      <c r="BV44" s="62">
        <v>0</v>
      </c>
      <c r="BW44" s="73">
        <v>105.84</v>
      </c>
      <c r="CE44" s="63" t="s">
        <v>10298</v>
      </c>
      <c r="CF44" s="99"/>
      <c r="CG44" s="99" t="s">
        <v>5048</v>
      </c>
    </row>
    <row r="45" spans="1:85" ht="27" hidden="1" customHeight="1">
      <c r="A45" s="73">
        <v>1912</v>
      </c>
      <c r="B45" s="62" t="s">
        <v>6003</v>
      </c>
      <c r="C45" s="62" t="s">
        <v>6004</v>
      </c>
      <c r="D45" s="62" t="s">
        <v>2652</v>
      </c>
      <c r="E45" s="63" t="e">
        <f>VLOOKUP(D45,原数据!B:C,2,FALSE)</f>
        <v>#N/A</v>
      </c>
      <c r="F45" s="62" t="s">
        <v>6005</v>
      </c>
      <c r="G45" s="62" t="s">
        <v>479</v>
      </c>
      <c r="H45" s="62" t="s">
        <v>6006</v>
      </c>
      <c r="I45" s="62" t="s">
        <v>6151</v>
      </c>
      <c r="J45" s="62" t="s">
        <v>2632</v>
      </c>
      <c r="K45" s="62" t="s">
        <v>485</v>
      </c>
      <c r="L45" s="62" t="s">
        <v>1074</v>
      </c>
      <c r="M45" s="62" t="s">
        <v>486</v>
      </c>
      <c r="N45" s="62" t="s">
        <v>437</v>
      </c>
      <c r="O45" s="66">
        <v>43569</v>
      </c>
      <c r="P45" s="66">
        <v>43682</v>
      </c>
      <c r="Q45" s="73">
        <v>24576</v>
      </c>
      <c r="R45" s="62"/>
      <c r="S45" s="62" t="s">
        <v>6008</v>
      </c>
      <c r="T45" s="62" t="s">
        <v>6009</v>
      </c>
      <c r="U45" s="62" t="s">
        <v>6010</v>
      </c>
      <c r="V45" s="62"/>
      <c r="W45" s="62"/>
      <c r="X45" s="62" t="s">
        <v>3101</v>
      </c>
      <c r="Y45" s="62" t="s">
        <v>491</v>
      </c>
      <c r="Z45" s="62" t="s">
        <v>2634</v>
      </c>
      <c r="AA45" s="62" t="s">
        <v>585</v>
      </c>
      <c r="AB45" s="62" t="s">
        <v>579</v>
      </c>
      <c r="AC45" s="62" t="s">
        <v>580</v>
      </c>
      <c r="AD45" s="59" t="s">
        <v>581</v>
      </c>
      <c r="AE45" s="62" t="s">
        <v>6152</v>
      </c>
      <c r="AF45" s="62" t="s">
        <v>6062</v>
      </c>
      <c r="AG45" s="62">
        <v>43802.610543981486</v>
      </c>
      <c r="AH45" s="62">
        <v>43802.749189814815</v>
      </c>
      <c r="AI45" s="62" t="s">
        <v>489</v>
      </c>
      <c r="AJ45" s="59" t="s">
        <v>2654</v>
      </c>
      <c r="AK45" s="62" t="s">
        <v>487</v>
      </c>
      <c r="AL45" s="62" t="s">
        <v>95</v>
      </c>
      <c r="AM45" s="62" t="s">
        <v>38</v>
      </c>
      <c r="AN45" s="62" t="s">
        <v>488</v>
      </c>
      <c r="AO45" s="62" t="s">
        <v>11</v>
      </c>
      <c r="AP45" s="62" t="s">
        <v>488</v>
      </c>
      <c r="AQ45" s="62" t="s">
        <v>95</v>
      </c>
      <c r="AR45" s="62" t="s">
        <v>38</v>
      </c>
      <c r="AS45" s="62" t="s">
        <v>498</v>
      </c>
      <c r="AT45" s="62">
        <v>43819.408773148149</v>
      </c>
      <c r="AU45" s="62"/>
      <c r="AV45" s="62">
        <v>43819.408773148149</v>
      </c>
      <c r="AW45" s="62" t="s">
        <v>941</v>
      </c>
      <c r="AX45" s="62"/>
      <c r="AY45" s="62" t="s">
        <v>14</v>
      </c>
      <c r="AZ45" s="62"/>
      <c r="BA45" s="62"/>
      <c r="BB45" s="62"/>
      <c r="BC45" s="62"/>
      <c r="BD45" s="62"/>
      <c r="BE45" s="62"/>
      <c r="BF45" s="62"/>
      <c r="BG45" s="62"/>
      <c r="BH45" s="62"/>
      <c r="BI45" s="62"/>
      <c r="BJ45" s="62"/>
      <c r="BK45" s="62"/>
      <c r="BL45" s="62"/>
      <c r="BM45" s="62"/>
      <c r="BN45" s="62" t="s">
        <v>2653</v>
      </c>
      <c r="BO45" s="62" t="s">
        <v>6013</v>
      </c>
      <c r="BP45" s="62">
        <v>43830.99998842593</v>
      </c>
      <c r="BQ45" s="73">
        <v>0</v>
      </c>
      <c r="BR45" s="73">
        <v>105.84</v>
      </c>
      <c r="BS45" s="62">
        <v>0</v>
      </c>
      <c r="BT45" s="62">
        <v>0</v>
      </c>
      <c r="BU45" s="62">
        <v>0</v>
      </c>
      <c r="BV45" s="62">
        <v>0</v>
      </c>
      <c r="BW45" s="73">
        <v>105.84</v>
      </c>
      <c r="CE45" s="63" t="s">
        <v>10298</v>
      </c>
      <c r="CF45" s="99"/>
      <c r="CG45" s="99" t="s">
        <v>10322</v>
      </c>
    </row>
    <row r="46" spans="1:85" ht="27" hidden="1" customHeight="1">
      <c r="A46" s="73">
        <v>1912</v>
      </c>
      <c r="B46" s="62" t="s">
        <v>6003</v>
      </c>
      <c r="C46" s="62" t="s">
        <v>6004</v>
      </c>
      <c r="D46" s="62" t="s">
        <v>3044</v>
      </c>
      <c r="E46" s="63" t="e">
        <f>VLOOKUP(D46,原数据!B:C,2,FALSE)</f>
        <v>#N/A</v>
      </c>
      <c r="F46" s="62" t="s">
        <v>6005</v>
      </c>
      <c r="G46" s="62" t="s">
        <v>479</v>
      </c>
      <c r="H46" s="62" t="s">
        <v>6006</v>
      </c>
      <c r="I46" s="62" t="s">
        <v>6153</v>
      </c>
      <c r="J46" s="62" t="s">
        <v>3045</v>
      </c>
      <c r="K46" s="62" t="s">
        <v>485</v>
      </c>
      <c r="L46" s="62" t="s">
        <v>1074</v>
      </c>
      <c r="M46" s="62" t="s">
        <v>486</v>
      </c>
      <c r="N46" s="62" t="s">
        <v>437</v>
      </c>
      <c r="O46" s="66">
        <v>43698</v>
      </c>
      <c r="P46" s="66">
        <v>43707</v>
      </c>
      <c r="Q46" s="73">
        <v>21176</v>
      </c>
      <c r="R46" s="62"/>
      <c r="S46" s="62" t="s">
        <v>6008</v>
      </c>
      <c r="T46" s="62" t="s">
        <v>6009</v>
      </c>
      <c r="U46" s="62" t="s">
        <v>6010</v>
      </c>
      <c r="V46" s="62"/>
      <c r="W46" s="62"/>
      <c r="X46" s="62" t="s">
        <v>3101</v>
      </c>
      <c r="Y46" s="62" t="s">
        <v>665</v>
      </c>
      <c r="Z46" s="62" t="s">
        <v>3047</v>
      </c>
      <c r="AA46" s="62" t="s">
        <v>585</v>
      </c>
      <c r="AB46" s="62" t="s">
        <v>579</v>
      </c>
      <c r="AC46" s="62" t="s">
        <v>580</v>
      </c>
      <c r="AD46" s="59" t="s">
        <v>581</v>
      </c>
      <c r="AE46" s="62" t="s">
        <v>6154</v>
      </c>
      <c r="AF46" s="62" t="s">
        <v>6120</v>
      </c>
      <c r="AG46" s="62">
        <v>43803.519548611112</v>
      </c>
      <c r="AH46" s="62">
        <v>43803.649537037039</v>
      </c>
      <c r="AI46" s="62" t="s">
        <v>507</v>
      </c>
      <c r="AJ46" s="59" t="s">
        <v>3046</v>
      </c>
      <c r="AK46" s="62" t="s">
        <v>505</v>
      </c>
      <c r="AL46" s="62" t="s">
        <v>100</v>
      </c>
      <c r="AM46" s="62" t="s">
        <v>38</v>
      </c>
      <c r="AN46" s="62" t="s">
        <v>488</v>
      </c>
      <c r="AO46" s="62" t="s">
        <v>11</v>
      </c>
      <c r="AP46" s="62" t="s">
        <v>488</v>
      </c>
      <c r="AQ46" s="62" t="s">
        <v>100</v>
      </c>
      <c r="AR46" s="62" t="s">
        <v>38</v>
      </c>
      <c r="AS46" s="62" t="s">
        <v>500</v>
      </c>
      <c r="AT46" s="62">
        <v>43818.680127314816</v>
      </c>
      <c r="AU46" s="62"/>
      <c r="AV46" s="62">
        <v>43818.680127314816</v>
      </c>
      <c r="AW46" s="62" t="s">
        <v>497</v>
      </c>
      <c r="AX46" s="62"/>
      <c r="AY46" s="62" t="s">
        <v>14</v>
      </c>
      <c r="AZ46" s="62"/>
      <c r="BA46" s="62"/>
      <c r="BB46" s="62"/>
      <c r="BC46" s="62"/>
      <c r="BD46" s="62"/>
      <c r="BE46" s="62"/>
      <c r="BF46" s="62"/>
      <c r="BG46" s="62"/>
      <c r="BH46" s="62"/>
      <c r="BI46" s="62"/>
      <c r="BJ46" s="62"/>
      <c r="BK46" s="62"/>
      <c r="BL46" s="62"/>
      <c r="BM46" s="62"/>
      <c r="BN46" s="62" t="s">
        <v>2609</v>
      </c>
      <c r="BO46" s="62" t="s">
        <v>6013</v>
      </c>
      <c r="BP46" s="62">
        <v>43830.99998842593</v>
      </c>
      <c r="BQ46" s="73">
        <v>0</v>
      </c>
      <c r="BR46" s="73">
        <v>229.32</v>
      </c>
      <c r="BS46" s="62">
        <v>0</v>
      </c>
      <c r="BT46" s="62">
        <v>0</v>
      </c>
      <c r="BU46" s="62">
        <v>0</v>
      </c>
      <c r="BV46" s="62">
        <v>0</v>
      </c>
      <c r="BW46" s="73">
        <v>229.32</v>
      </c>
      <c r="CE46" s="63" t="s">
        <v>10321</v>
      </c>
      <c r="CF46" s="99"/>
      <c r="CG46" s="99" t="s">
        <v>10310</v>
      </c>
    </row>
    <row r="47" spans="1:85" ht="27" hidden="1" customHeight="1">
      <c r="A47" s="73">
        <v>1912</v>
      </c>
      <c r="B47" s="62" t="s">
        <v>6003</v>
      </c>
      <c r="C47" s="62" t="s">
        <v>6004</v>
      </c>
      <c r="D47" s="62" t="s">
        <v>2631</v>
      </c>
      <c r="E47" s="63" t="e">
        <f>VLOOKUP(D47,原数据!B:C,2,FALSE)</f>
        <v>#N/A</v>
      </c>
      <c r="F47" s="62" t="s">
        <v>6005</v>
      </c>
      <c r="G47" s="62" t="s">
        <v>479</v>
      </c>
      <c r="H47" s="62" t="s">
        <v>6006</v>
      </c>
      <c r="I47" s="62" t="s">
        <v>6151</v>
      </c>
      <c r="J47" s="62" t="s">
        <v>2632</v>
      </c>
      <c r="K47" s="62" t="s">
        <v>485</v>
      </c>
      <c r="L47" s="62" t="s">
        <v>1074</v>
      </c>
      <c r="M47" s="62" t="s">
        <v>486</v>
      </c>
      <c r="N47" s="62" t="s">
        <v>437</v>
      </c>
      <c r="O47" s="66">
        <v>43569</v>
      </c>
      <c r="P47" s="66">
        <v>43682</v>
      </c>
      <c r="Q47" s="73">
        <v>24860</v>
      </c>
      <c r="R47" s="62"/>
      <c r="S47" s="62" t="s">
        <v>6008</v>
      </c>
      <c r="T47" s="62" t="s">
        <v>6009</v>
      </c>
      <c r="U47" s="62" t="s">
        <v>6010</v>
      </c>
      <c r="V47" s="62"/>
      <c r="W47" s="62"/>
      <c r="X47" s="62" t="s">
        <v>3101</v>
      </c>
      <c r="Y47" s="62" t="s">
        <v>491</v>
      </c>
      <c r="Z47" s="62" t="s">
        <v>2634</v>
      </c>
      <c r="AA47" s="62" t="s">
        <v>585</v>
      </c>
      <c r="AB47" s="62" t="s">
        <v>579</v>
      </c>
      <c r="AC47" s="62" t="s">
        <v>580</v>
      </c>
      <c r="AD47" s="59" t="s">
        <v>581</v>
      </c>
      <c r="AE47" s="62" t="s">
        <v>6152</v>
      </c>
      <c r="AF47" s="62" t="s">
        <v>6062</v>
      </c>
      <c r="AG47" s="62">
        <v>43803.642476851848</v>
      </c>
      <c r="AH47" s="62">
        <v>43803.723449074074</v>
      </c>
      <c r="AI47" s="62" t="s">
        <v>489</v>
      </c>
      <c r="AJ47" s="59" t="s">
        <v>2633</v>
      </c>
      <c r="AK47" s="62" t="s">
        <v>487</v>
      </c>
      <c r="AL47" s="62" t="s">
        <v>95</v>
      </c>
      <c r="AM47" s="62" t="s">
        <v>38</v>
      </c>
      <c r="AN47" s="62" t="s">
        <v>488</v>
      </c>
      <c r="AO47" s="62" t="s">
        <v>11</v>
      </c>
      <c r="AP47" s="62" t="s">
        <v>488</v>
      </c>
      <c r="AQ47" s="62" t="s">
        <v>95</v>
      </c>
      <c r="AR47" s="62" t="s">
        <v>38</v>
      </c>
      <c r="AS47" s="62" t="s">
        <v>498</v>
      </c>
      <c r="AT47" s="62">
        <v>43818.47724537037</v>
      </c>
      <c r="AU47" s="62"/>
      <c r="AV47" s="62">
        <v>43818.47724537037</v>
      </c>
      <c r="AW47" s="62" t="s">
        <v>497</v>
      </c>
      <c r="AX47" s="62"/>
      <c r="AY47" s="62" t="s">
        <v>14</v>
      </c>
      <c r="AZ47" s="62"/>
      <c r="BA47" s="62"/>
      <c r="BB47" s="62"/>
      <c r="BC47" s="62"/>
      <c r="BD47" s="62"/>
      <c r="BE47" s="62"/>
      <c r="BF47" s="62"/>
      <c r="BG47" s="62"/>
      <c r="BH47" s="62"/>
      <c r="BI47" s="62"/>
      <c r="BJ47" s="62"/>
      <c r="BK47" s="62"/>
      <c r="BL47" s="62"/>
      <c r="BM47" s="62"/>
      <c r="BN47" s="62" t="s">
        <v>2609</v>
      </c>
      <c r="BO47" s="62" t="s">
        <v>6013</v>
      </c>
      <c r="BP47" s="62">
        <v>43830.99998842593</v>
      </c>
      <c r="BQ47" s="73">
        <v>0</v>
      </c>
      <c r="BR47" s="73">
        <v>246.96</v>
      </c>
      <c r="BS47" s="62">
        <v>0</v>
      </c>
      <c r="BT47" s="62">
        <v>0</v>
      </c>
      <c r="BU47" s="62">
        <v>0</v>
      </c>
      <c r="BV47" s="62">
        <v>0</v>
      </c>
      <c r="BW47" s="73">
        <v>246.96</v>
      </c>
      <c r="CE47" s="63" t="s">
        <v>10313</v>
      </c>
      <c r="CF47" s="99"/>
      <c r="CG47" s="99" t="s">
        <v>10309</v>
      </c>
    </row>
    <row r="48" spans="1:85" ht="27" hidden="1" customHeight="1">
      <c r="A48" s="73">
        <v>1912</v>
      </c>
      <c r="B48" s="62" t="s">
        <v>6003</v>
      </c>
      <c r="C48" s="62" t="s">
        <v>6004</v>
      </c>
      <c r="D48" s="62" t="s">
        <v>2610</v>
      </c>
      <c r="E48" s="63" t="e">
        <f>VLOOKUP(D48,原数据!B:C,2,FALSE)</f>
        <v>#N/A</v>
      </c>
      <c r="F48" s="62" t="s">
        <v>6005</v>
      </c>
      <c r="G48" s="62" t="s">
        <v>479</v>
      </c>
      <c r="H48" s="62" t="s">
        <v>6006</v>
      </c>
      <c r="I48" s="62" t="s">
        <v>6155</v>
      </c>
      <c r="J48" s="62" t="s">
        <v>2611</v>
      </c>
      <c r="K48" s="62" t="s">
        <v>485</v>
      </c>
      <c r="L48" s="62" t="s">
        <v>1074</v>
      </c>
      <c r="M48" s="62" t="s">
        <v>486</v>
      </c>
      <c r="N48" s="62" t="s">
        <v>437</v>
      </c>
      <c r="O48" s="66">
        <v>43699</v>
      </c>
      <c r="P48" s="66">
        <v>43710</v>
      </c>
      <c r="Q48" s="73">
        <v>20339</v>
      </c>
      <c r="R48" s="62"/>
      <c r="S48" s="62" t="s">
        <v>6008</v>
      </c>
      <c r="T48" s="62" t="s">
        <v>6009</v>
      </c>
      <c r="U48" s="62" t="s">
        <v>6010</v>
      </c>
      <c r="V48" s="62"/>
      <c r="W48" s="62"/>
      <c r="X48" s="62" t="s">
        <v>3101</v>
      </c>
      <c r="Y48" s="62" t="s">
        <v>665</v>
      </c>
      <c r="Z48" s="62" t="s">
        <v>2614</v>
      </c>
      <c r="AA48" s="62" t="s">
        <v>585</v>
      </c>
      <c r="AB48" s="62" t="s">
        <v>579</v>
      </c>
      <c r="AC48" s="62" t="s">
        <v>580</v>
      </c>
      <c r="AD48" s="59" t="s">
        <v>581</v>
      </c>
      <c r="AE48" s="62" t="s">
        <v>6156</v>
      </c>
      <c r="AF48" s="62" t="s">
        <v>6120</v>
      </c>
      <c r="AG48" s="62">
        <v>43802.713171296295</v>
      </c>
      <c r="AH48" s="62">
        <v>43804.397719907407</v>
      </c>
      <c r="AI48" s="62" t="s">
        <v>489</v>
      </c>
      <c r="AJ48" s="59" t="s">
        <v>2613</v>
      </c>
      <c r="AK48" s="62" t="s">
        <v>487</v>
      </c>
      <c r="AL48" s="62" t="s">
        <v>100</v>
      </c>
      <c r="AM48" s="62" t="s">
        <v>38</v>
      </c>
      <c r="AN48" s="62" t="s">
        <v>488</v>
      </c>
      <c r="AO48" s="62" t="s">
        <v>11</v>
      </c>
      <c r="AP48" s="62" t="s">
        <v>488</v>
      </c>
      <c r="AQ48" s="62" t="s">
        <v>100</v>
      </c>
      <c r="AR48" s="62" t="s">
        <v>38</v>
      </c>
      <c r="AS48" s="62" t="s">
        <v>498</v>
      </c>
      <c r="AT48" s="62">
        <v>43816.719652777778</v>
      </c>
      <c r="AU48" s="62"/>
      <c r="AV48" s="62">
        <v>43816.719652777778</v>
      </c>
      <c r="AW48" s="62" t="s">
        <v>1103</v>
      </c>
      <c r="AX48" s="62"/>
      <c r="AY48" s="62" t="s">
        <v>14</v>
      </c>
      <c r="AZ48" s="62"/>
      <c r="BA48" s="62"/>
      <c r="BB48" s="62"/>
      <c r="BC48" s="62"/>
      <c r="BD48" s="62"/>
      <c r="BE48" s="62"/>
      <c r="BF48" s="62"/>
      <c r="BG48" s="62"/>
      <c r="BH48" s="62"/>
      <c r="BI48" s="62"/>
      <c r="BJ48" s="62"/>
      <c r="BK48" s="62"/>
      <c r="BL48" s="62"/>
      <c r="BM48" s="62"/>
      <c r="BN48" s="62" t="s">
        <v>2612</v>
      </c>
      <c r="BO48" s="62" t="s">
        <v>6013</v>
      </c>
      <c r="BP48" s="62">
        <v>43830.99998842593</v>
      </c>
      <c r="BQ48" s="73">
        <v>0</v>
      </c>
      <c r="BR48" s="73">
        <v>105.84</v>
      </c>
      <c r="BS48" s="62">
        <v>0</v>
      </c>
      <c r="BT48" s="62">
        <v>0</v>
      </c>
      <c r="BU48" s="62">
        <v>0</v>
      </c>
      <c r="BV48" s="62">
        <v>0</v>
      </c>
      <c r="BW48" s="73">
        <v>105.84</v>
      </c>
      <c r="CE48" s="63" t="s">
        <v>10298</v>
      </c>
      <c r="CF48" s="99"/>
      <c r="CG48" s="99" t="s">
        <v>5048</v>
      </c>
    </row>
    <row r="49" spans="1:85" ht="27" hidden="1" customHeight="1">
      <c r="A49" s="73">
        <v>1912</v>
      </c>
      <c r="B49" s="62" t="s">
        <v>6003</v>
      </c>
      <c r="C49" s="62" t="s">
        <v>6004</v>
      </c>
      <c r="D49" s="62" t="s">
        <v>2607</v>
      </c>
      <c r="E49" s="63" t="e">
        <f>VLOOKUP(D49,原数据!B:C,2,FALSE)</f>
        <v>#N/A</v>
      </c>
      <c r="F49" s="62" t="s">
        <v>6005</v>
      </c>
      <c r="G49" s="62" t="s">
        <v>479</v>
      </c>
      <c r="H49" s="62" t="s">
        <v>6006</v>
      </c>
      <c r="I49" s="62" t="s">
        <v>6157</v>
      </c>
      <c r="J49" s="62" t="s">
        <v>2608</v>
      </c>
      <c r="K49" s="62" t="s">
        <v>485</v>
      </c>
      <c r="L49" s="62" t="s">
        <v>1074</v>
      </c>
      <c r="M49" s="62" t="s">
        <v>486</v>
      </c>
      <c r="N49" s="62" t="s">
        <v>437</v>
      </c>
      <c r="O49" s="66">
        <v>43555</v>
      </c>
      <c r="P49" s="66">
        <v>43707</v>
      </c>
      <c r="Q49" s="73">
        <v>17458</v>
      </c>
      <c r="R49" s="62"/>
      <c r="S49" s="62" t="s">
        <v>6008</v>
      </c>
      <c r="T49" s="62" t="s">
        <v>6009</v>
      </c>
      <c r="U49" s="62" t="s">
        <v>6010</v>
      </c>
      <c r="V49" s="62"/>
      <c r="W49" s="62"/>
      <c r="X49" s="62" t="s">
        <v>1006</v>
      </c>
      <c r="Y49" s="62" t="s">
        <v>567</v>
      </c>
      <c r="Z49" s="62" t="s">
        <v>1006</v>
      </c>
      <c r="AA49" s="62" t="s">
        <v>585</v>
      </c>
      <c r="AB49" s="62" t="s">
        <v>579</v>
      </c>
      <c r="AC49" s="62" t="s">
        <v>580</v>
      </c>
      <c r="AD49" s="59" t="s">
        <v>581</v>
      </c>
      <c r="AE49" s="62" t="s">
        <v>6158</v>
      </c>
      <c r="AF49" s="62" t="s">
        <v>6159</v>
      </c>
      <c r="AG49" s="62">
        <v>43803.708657407406</v>
      </c>
      <c r="AH49" s="62">
        <v>43804.45722222222</v>
      </c>
      <c r="AI49" s="62" t="s">
        <v>489</v>
      </c>
      <c r="AJ49" s="59" t="s">
        <v>10332</v>
      </c>
      <c r="AK49" s="62" t="s">
        <v>487</v>
      </c>
      <c r="AL49" s="62" t="s">
        <v>95</v>
      </c>
      <c r="AM49" s="62" t="s">
        <v>38</v>
      </c>
      <c r="AN49" s="62" t="s">
        <v>488</v>
      </c>
      <c r="AO49" s="62" t="s">
        <v>11</v>
      </c>
      <c r="AP49" s="62" t="s">
        <v>488</v>
      </c>
      <c r="AQ49" s="62" t="s">
        <v>95</v>
      </c>
      <c r="AR49" s="62" t="s">
        <v>38</v>
      </c>
      <c r="AS49" s="62" t="s">
        <v>500</v>
      </c>
      <c r="AT49" s="62">
        <v>43816.632256944446</v>
      </c>
      <c r="AU49" s="62"/>
      <c r="AV49" s="62">
        <v>43816.632256944446</v>
      </c>
      <c r="AW49" s="62" t="s">
        <v>1103</v>
      </c>
      <c r="AX49" s="62"/>
      <c r="AY49" s="62" t="s">
        <v>14</v>
      </c>
      <c r="AZ49" s="62"/>
      <c r="BA49" s="62"/>
      <c r="BB49" s="62"/>
      <c r="BC49" s="62"/>
      <c r="BD49" s="62"/>
      <c r="BE49" s="62"/>
      <c r="BF49" s="62"/>
      <c r="BG49" s="62"/>
      <c r="BH49" s="62"/>
      <c r="BI49" s="62"/>
      <c r="BJ49" s="62"/>
      <c r="BK49" s="62"/>
      <c r="BL49" s="62"/>
      <c r="BM49" s="62"/>
      <c r="BN49" s="62" t="s">
        <v>2609</v>
      </c>
      <c r="BO49" s="62" t="s">
        <v>6013</v>
      </c>
      <c r="BP49" s="62">
        <v>43830.99998842593</v>
      </c>
      <c r="BQ49" s="73">
        <v>0</v>
      </c>
      <c r="BR49" s="73">
        <v>246.96</v>
      </c>
      <c r="BS49" s="62">
        <v>0</v>
      </c>
      <c r="BT49" s="62">
        <v>0</v>
      </c>
      <c r="BU49" s="62">
        <v>0</v>
      </c>
      <c r="BV49" s="62">
        <v>0</v>
      </c>
      <c r="BW49" s="73">
        <v>246.96</v>
      </c>
      <c r="CE49" s="63" t="s">
        <v>10298</v>
      </c>
      <c r="CF49" s="99"/>
      <c r="CG49" s="99" t="s">
        <v>10322</v>
      </c>
    </row>
    <row r="50" spans="1:85" ht="27" hidden="1" customHeight="1">
      <c r="A50" s="73">
        <v>1912</v>
      </c>
      <c r="B50" s="62" t="s">
        <v>6003</v>
      </c>
      <c r="C50" s="62" t="s">
        <v>6004</v>
      </c>
      <c r="D50" s="62" t="s">
        <v>2478</v>
      </c>
      <c r="E50" s="63" t="e">
        <f>VLOOKUP(D50,原数据!B:C,2,FALSE)</f>
        <v>#N/A</v>
      </c>
      <c r="F50" s="62" t="s">
        <v>6005</v>
      </c>
      <c r="G50" s="62" t="s">
        <v>628</v>
      </c>
      <c r="H50" s="62" t="s">
        <v>6006</v>
      </c>
      <c r="I50" s="62" t="s">
        <v>6160</v>
      </c>
      <c r="J50" s="62" t="s">
        <v>2351</v>
      </c>
      <c r="K50" s="62" t="s">
        <v>485</v>
      </c>
      <c r="L50" s="62" t="s">
        <v>1074</v>
      </c>
      <c r="M50" s="62" t="s">
        <v>486</v>
      </c>
      <c r="N50" s="62" t="s">
        <v>437</v>
      </c>
      <c r="O50" s="66">
        <v>43569</v>
      </c>
      <c r="P50" s="66">
        <v>43682</v>
      </c>
      <c r="Q50" s="73">
        <v>24803</v>
      </c>
      <c r="R50" s="62"/>
      <c r="S50" s="62" t="s">
        <v>6008</v>
      </c>
      <c r="T50" s="62" t="s">
        <v>6009</v>
      </c>
      <c r="U50" s="62" t="s">
        <v>6010</v>
      </c>
      <c r="V50" s="62"/>
      <c r="W50" s="62"/>
      <c r="X50" s="62" t="s">
        <v>3101</v>
      </c>
      <c r="Y50" s="62" t="s">
        <v>491</v>
      </c>
      <c r="Z50" s="62" t="s">
        <v>2354</v>
      </c>
      <c r="AA50" s="62" t="s">
        <v>585</v>
      </c>
      <c r="AB50" s="62" t="s">
        <v>579</v>
      </c>
      <c r="AC50" s="62" t="s">
        <v>580</v>
      </c>
      <c r="AD50" s="59" t="s">
        <v>581</v>
      </c>
      <c r="AE50" s="62" t="s">
        <v>6161</v>
      </c>
      <c r="AF50" s="62" t="s">
        <v>6062</v>
      </c>
      <c r="AG50" s="62">
        <v>43804.742222222223</v>
      </c>
      <c r="AH50" s="62">
        <v>43806.440324074079</v>
      </c>
      <c r="AI50" s="62" t="s">
        <v>547</v>
      </c>
      <c r="AJ50" s="59" t="s">
        <v>2480</v>
      </c>
      <c r="AK50" s="62" t="s">
        <v>545</v>
      </c>
      <c r="AL50" s="62" t="s">
        <v>95</v>
      </c>
      <c r="AM50" s="62" t="s">
        <v>38</v>
      </c>
      <c r="AN50" s="62" t="s">
        <v>488</v>
      </c>
      <c r="AO50" s="62" t="s">
        <v>11</v>
      </c>
      <c r="AP50" s="62" t="s">
        <v>488</v>
      </c>
      <c r="AQ50" s="62" t="s">
        <v>95</v>
      </c>
      <c r="AR50" s="62" t="s">
        <v>38</v>
      </c>
      <c r="AS50" s="62" t="s">
        <v>500</v>
      </c>
      <c r="AT50" s="62">
        <v>43822.611863425926</v>
      </c>
      <c r="AU50" s="62"/>
      <c r="AV50" s="62">
        <v>43822.611863425926</v>
      </c>
      <c r="AW50" s="62" t="s">
        <v>538</v>
      </c>
      <c r="AX50" s="62"/>
      <c r="AY50" s="62" t="s">
        <v>14</v>
      </c>
      <c r="AZ50" s="62"/>
      <c r="BA50" s="62"/>
      <c r="BB50" s="62"/>
      <c r="BC50" s="62"/>
      <c r="BD50" s="62"/>
      <c r="BE50" s="62"/>
      <c r="BF50" s="62"/>
      <c r="BG50" s="62"/>
      <c r="BH50" s="62"/>
      <c r="BI50" s="62"/>
      <c r="BJ50" s="62"/>
      <c r="BK50" s="62"/>
      <c r="BL50" s="62"/>
      <c r="BM50" s="62"/>
      <c r="BN50" s="62" t="s">
        <v>2479</v>
      </c>
      <c r="BO50" s="62" t="s">
        <v>6013</v>
      </c>
      <c r="BP50" s="62">
        <v>43830.99998842593</v>
      </c>
      <c r="BQ50" s="73">
        <v>0</v>
      </c>
      <c r="BR50" s="73">
        <v>246.96</v>
      </c>
      <c r="BS50" s="62">
        <v>0</v>
      </c>
      <c r="BT50" s="62">
        <v>0</v>
      </c>
      <c r="BU50" s="62">
        <v>0</v>
      </c>
      <c r="BV50" s="62">
        <v>0</v>
      </c>
      <c r="BW50" s="73">
        <v>246.96</v>
      </c>
      <c r="CE50" s="63" t="s">
        <v>10298</v>
      </c>
      <c r="CF50" s="99"/>
      <c r="CG50" s="99" t="s">
        <v>5048</v>
      </c>
    </row>
    <row r="51" spans="1:85" ht="27" hidden="1" customHeight="1">
      <c r="A51" s="73">
        <v>1912</v>
      </c>
      <c r="B51" s="62" t="s">
        <v>6003</v>
      </c>
      <c r="C51" s="62" t="s">
        <v>6004</v>
      </c>
      <c r="D51" s="62" t="s">
        <v>2962</v>
      </c>
      <c r="E51" s="63" t="e">
        <f>VLOOKUP(D51,原数据!B:C,2,FALSE)</f>
        <v>#N/A</v>
      </c>
      <c r="F51" s="62" t="s">
        <v>6005</v>
      </c>
      <c r="G51" s="62" t="s">
        <v>479</v>
      </c>
      <c r="H51" s="62" t="s">
        <v>6006</v>
      </c>
      <c r="I51" s="62" t="s">
        <v>6162</v>
      </c>
      <c r="J51" s="62" t="s">
        <v>2963</v>
      </c>
      <c r="K51" s="62" t="s">
        <v>485</v>
      </c>
      <c r="L51" s="62" t="s">
        <v>1074</v>
      </c>
      <c r="M51" s="62" t="s">
        <v>486</v>
      </c>
      <c r="N51" s="62" t="s">
        <v>437</v>
      </c>
      <c r="O51" s="66">
        <v>43571</v>
      </c>
      <c r="P51" s="66">
        <v>43647</v>
      </c>
      <c r="Q51" s="73">
        <v>26764</v>
      </c>
      <c r="R51" s="62"/>
      <c r="S51" s="62" t="s">
        <v>6008</v>
      </c>
      <c r="T51" s="62" t="s">
        <v>6009</v>
      </c>
      <c r="U51" s="62" t="s">
        <v>6010</v>
      </c>
      <c r="V51" s="62"/>
      <c r="W51" s="62"/>
      <c r="X51" s="62" t="s">
        <v>3101</v>
      </c>
      <c r="Y51" s="62" t="s">
        <v>665</v>
      </c>
      <c r="Z51" s="62" t="s">
        <v>2964</v>
      </c>
      <c r="AA51" s="62" t="s">
        <v>585</v>
      </c>
      <c r="AB51" s="62" t="s">
        <v>579</v>
      </c>
      <c r="AC51" s="62" t="s">
        <v>580</v>
      </c>
      <c r="AD51" s="59" t="s">
        <v>581</v>
      </c>
      <c r="AE51" s="62" t="s">
        <v>6163</v>
      </c>
      <c r="AF51" s="62" t="s">
        <v>6073</v>
      </c>
      <c r="AG51" s="62">
        <v>43806.426342592589</v>
      </c>
      <c r="AH51" s="62">
        <v>43806.599652777775</v>
      </c>
      <c r="AI51" s="62" t="s">
        <v>547</v>
      </c>
      <c r="AJ51" s="59" t="s">
        <v>10335</v>
      </c>
      <c r="AK51" s="62" t="s">
        <v>545</v>
      </c>
      <c r="AL51" s="62" t="s">
        <v>100</v>
      </c>
      <c r="AM51" s="62" t="s">
        <v>38</v>
      </c>
      <c r="AN51" s="62" t="s">
        <v>488</v>
      </c>
      <c r="AO51" s="62" t="s">
        <v>11</v>
      </c>
      <c r="AP51" s="62" t="s">
        <v>488</v>
      </c>
      <c r="AQ51" s="62" t="s">
        <v>100</v>
      </c>
      <c r="AR51" s="62" t="s">
        <v>38</v>
      </c>
      <c r="AS51" s="62" t="s">
        <v>500</v>
      </c>
      <c r="AT51" s="62">
        <v>43818.703333333338</v>
      </c>
      <c r="AU51" s="62"/>
      <c r="AV51" s="62">
        <v>43818.703333333338</v>
      </c>
      <c r="AW51" s="62" t="s">
        <v>1103</v>
      </c>
      <c r="AX51" s="62"/>
      <c r="AY51" s="62" t="s">
        <v>14</v>
      </c>
      <c r="AZ51" s="62"/>
      <c r="BA51" s="62"/>
      <c r="BB51" s="62"/>
      <c r="BC51" s="62"/>
      <c r="BD51" s="62"/>
      <c r="BE51" s="62"/>
      <c r="BF51" s="62"/>
      <c r="BG51" s="62"/>
      <c r="BH51" s="62"/>
      <c r="BI51" s="62"/>
      <c r="BJ51" s="62"/>
      <c r="BK51" s="62"/>
      <c r="BL51" s="62"/>
      <c r="BM51" s="62"/>
      <c r="BN51" s="62"/>
      <c r="BO51" s="62" t="s">
        <v>6013</v>
      </c>
      <c r="BP51" s="62">
        <v>43830.99998842593</v>
      </c>
      <c r="BQ51" s="73">
        <v>0</v>
      </c>
      <c r="BR51" s="73">
        <v>246.96</v>
      </c>
      <c r="BS51" s="62">
        <v>0</v>
      </c>
      <c r="BT51" s="62">
        <v>0</v>
      </c>
      <c r="BU51" s="62">
        <v>0</v>
      </c>
      <c r="BV51" s="62">
        <v>0</v>
      </c>
      <c r="BW51" s="73">
        <v>246.96</v>
      </c>
      <c r="CE51" s="63" t="s">
        <v>10298</v>
      </c>
      <c r="CF51" s="99"/>
      <c r="CG51" s="99" t="s">
        <v>10322</v>
      </c>
    </row>
    <row r="52" spans="1:85" ht="27" hidden="1" customHeight="1">
      <c r="A52" s="73">
        <v>1912</v>
      </c>
      <c r="B52" s="62" t="s">
        <v>6003</v>
      </c>
      <c r="C52" s="62" t="s">
        <v>6004</v>
      </c>
      <c r="D52" s="62" t="s">
        <v>2384</v>
      </c>
      <c r="E52" s="63" t="e">
        <f>VLOOKUP(D52,原数据!B:C,2,FALSE)</f>
        <v>#N/A</v>
      </c>
      <c r="F52" s="62" t="s">
        <v>6005</v>
      </c>
      <c r="G52" s="62" t="s">
        <v>479</v>
      </c>
      <c r="H52" s="62" t="s">
        <v>6006</v>
      </c>
      <c r="I52" s="62" t="s">
        <v>6164</v>
      </c>
      <c r="J52" s="62" t="s">
        <v>2385</v>
      </c>
      <c r="K52" s="62" t="s">
        <v>485</v>
      </c>
      <c r="L52" s="62" t="s">
        <v>1074</v>
      </c>
      <c r="M52" s="62" t="s">
        <v>486</v>
      </c>
      <c r="N52" s="62" t="s">
        <v>437</v>
      </c>
      <c r="O52" s="66">
        <v>43572</v>
      </c>
      <c r="P52" s="66">
        <v>43780</v>
      </c>
      <c r="Q52" s="73">
        <v>2236</v>
      </c>
      <c r="R52" s="62"/>
      <c r="S52" s="62" t="s">
        <v>6008</v>
      </c>
      <c r="T52" s="62" t="s">
        <v>6009</v>
      </c>
      <c r="U52" s="62" t="s">
        <v>6010</v>
      </c>
      <c r="V52" s="62"/>
      <c r="W52" s="62"/>
      <c r="X52" s="62" t="s">
        <v>3101</v>
      </c>
      <c r="Y52" s="62" t="s">
        <v>491</v>
      </c>
      <c r="Z52" s="62" t="s">
        <v>2387</v>
      </c>
      <c r="AA52" s="62" t="s">
        <v>585</v>
      </c>
      <c r="AB52" s="62" t="s">
        <v>579</v>
      </c>
      <c r="AC52" s="62" t="s">
        <v>580</v>
      </c>
      <c r="AD52" s="59" t="s">
        <v>581</v>
      </c>
      <c r="AE52" s="62" t="s">
        <v>6163</v>
      </c>
      <c r="AF52" s="62" t="s">
        <v>6062</v>
      </c>
      <c r="AG52" s="62">
        <v>43807.425219907411</v>
      </c>
      <c r="AH52" s="62">
        <v>43807.651840277773</v>
      </c>
      <c r="AI52" s="62" t="s">
        <v>547</v>
      </c>
      <c r="AJ52" s="59" t="s">
        <v>2386</v>
      </c>
      <c r="AK52" s="62" t="s">
        <v>545</v>
      </c>
      <c r="AL52" s="62" t="s">
        <v>95</v>
      </c>
      <c r="AM52" s="62" t="s">
        <v>38</v>
      </c>
      <c r="AN52" s="62" t="s">
        <v>488</v>
      </c>
      <c r="AO52" s="62" t="s">
        <v>11</v>
      </c>
      <c r="AP52" s="62" t="s">
        <v>488</v>
      </c>
      <c r="AQ52" s="62" t="s">
        <v>95</v>
      </c>
      <c r="AR52" s="62" t="s">
        <v>38</v>
      </c>
      <c r="AS52" s="62" t="s">
        <v>500</v>
      </c>
      <c r="AT52" s="62">
        <v>43817.70380787037</v>
      </c>
      <c r="AU52" s="62"/>
      <c r="AV52" s="62">
        <v>43817.70380787037</v>
      </c>
      <c r="AW52" s="62" t="s">
        <v>513</v>
      </c>
      <c r="AX52" s="62"/>
      <c r="AY52" s="62" t="s">
        <v>14</v>
      </c>
      <c r="AZ52" s="62"/>
      <c r="BA52" s="62"/>
      <c r="BB52" s="62"/>
      <c r="BC52" s="62"/>
      <c r="BD52" s="62"/>
      <c r="BE52" s="62"/>
      <c r="BF52" s="62"/>
      <c r="BG52" s="62"/>
      <c r="BH52" s="62"/>
      <c r="BI52" s="62"/>
      <c r="BJ52" s="62"/>
      <c r="BK52" s="62"/>
      <c r="BL52" s="62"/>
      <c r="BM52" s="62"/>
      <c r="BN52" s="62"/>
      <c r="BO52" s="62" t="s">
        <v>6013</v>
      </c>
      <c r="BP52" s="62">
        <v>43830.99998842593</v>
      </c>
      <c r="BQ52" s="73">
        <v>0</v>
      </c>
      <c r="BR52" s="73">
        <v>246.96</v>
      </c>
      <c r="BS52" s="62">
        <v>0</v>
      </c>
      <c r="BT52" s="62">
        <v>0</v>
      </c>
      <c r="BU52" s="62">
        <v>0</v>
      </c>
      <c r="BV52" s="62">
        <v>0</v>
      </c>
      <c r="BW52" s="73">
        <v>246.96</v>
      </c>
      <c r="CE52" s="63" t="s">
        <v>10298</v>
      </c>
      <c r="CF52" s="99"/>
      <c r="CG52" s="99" t="s">
        <v>10322</v>
      </c>
    </row>
    <row r="53" spans="1:85" ht="27" hidden="1" customHeight="1">
      <c r="A53" s="73">
        <v>1912</v>
      </c>
      <c r="B53" s="62" t="s">
        <v>6003</v>
      </c>
      <c r="C53" s="62" t="s">
        <v>6004</v>
      </c>
      <c r="D53" s="62" t="s">
        <v>2350</v>
      </c>
      <c r="E53" s="63" t="e">
        <f>VLOOKUP(D53,原数据!B:C,2,FALSE)</f>
        <v>#N/A</v>
      </c>
      <c r="F53" s="62" t="s">
        <v>6005</v>
      </c>
      <c r="G53" s="62" t="s">
        <v>479</v>
      </c>
      <c r="H53" s="62" t="s">
        <v>6006</v>
      </c>
      <c r="I53" s="62" t="s">
        <v>6160</v>
      </c>
      <c r="J53" s="62" t="s">
        <v>2351</v>
      </c>
      <c r="K53" s="62" t="s">
        <v>485</v>
      </c>
      <c r="L53" s="62" t="s">
        <v>1074</v>
      </c>
      <c r="M53" s="62" t="s">
        <v>486</v>
      </c>
      <c r="N53" s="62" t="s">
        <v>437</v>
      </c>
      <c r="O53" s="66">
        <v>43569</v>
      </c>
      <c r="P53" s="66">
        <v>43682</v>
      </c>
      <c r="Q53" s="73">
        <v>24812</v>
      </c>
      <c r="R53" s="62"/>
      <c r="S53" s="62" t="s">
        <v>6008</v>
      </c>
      <c r="T53" s="62" t="s">
        <v>6009</v>
      </c>
      <c r="U53" s="62" t="s">
        <v>6010</v>
      </c>
      <c r="V53" s="62"/>
      <c r="W53" s="62"/>
      <c r="X53" s="62" t="s">
        <v>3101</v>
      </c>
      <c r="Y53" s="62" t="s">
        <v>491</v>
      </c>
      <c r="Z53" s="62" t="s">
        <v>2354</v>
      </c>
      <c r="AA53" s="62" t="s">
        <v>585</v>
      </c>
      <c r="AB53" s="62" t="s">
        <v>579</v>
      </c>
      <c r="AC53" s="62" t="s">
        <v>580</v>
      </c>
      <c r="AD53" s="59" t="s">
        <v>581</v>
      </c>
      <c r="AE53" s="62" t="s">
        <v>6161</v>
      </c>
      <c r="AF53" s="62" t="s">
        <v>6062</v>
      </c>
      <c r="AG53" s="62">
        <v>43807.615335648152</v>
      </c>
      <c r="AH53" s="62">
        <v>43808.3909837963</v>
      </c>
      <c r="AI53" s="62" t="s">
        <v>489</v>
      </c>
      <c r="AJ53" s="59" t="s">
        <v>2353</v>
      </c>
      <c r="AK53" s="62" t="s">
        <v>487</v>
      </c>
      <c r="AL53" s="62" t="s">
        <v>95</v>
      </c>
      <c r="AM53" s="62" t="s">
        <v>38</v>
      </c>
      <c r="AN53" s="62" t="s">
        <v>488</v>
      </c>
      <c r="AO53" s="62" t="s">
        <v>11</v>
      </c>
      <c r="AP53" s="62" t="s">
        <v>488</v>
      </c>
      <c r="AQ53" s="62" t="s">
        <v>95</v>
      </c>
      <c r="AR53" s="62" t="s">
        <v>38</v>
      </c>
      <c r="AS53" s="62" t="s">
        <v>500</v>
      </c>
      <c r="AT53" s="62">
        <v>43818.358252314814</v>
      </c>
      <c r="AU53" s="62"/>
      <c r="AV53" s="62">
        <v>43818.358252314814</v>
      </c>
      <c r="AW53" s="62" t="s">
        <v>558</v>
      </c>
      <c r="AX53" s="62"/>
      <c r="AY53" s="62" t="s">
        <v>14</v>
      </c>
      <c r="AZ53" s="62"/>
      <c r="BA53" s="62"/>
      <c r="BB53" s="62"/>
      <c r="BC53" s="62"/>
      <c r="BD53" s="62"/>
      <c r="BE53" s="62"/>
      <c r="BF53" s="62"/>
      <c r="BG53" s="62"/>
      <c r="BH53" s="62"/>
      <c r="BI53" s="62"/>
      <c r="BJ53" s="62"/>
      <c r="BK53" s="62"/>
      <c r="BL53" s="62"/>
      <c r="BM53" s="62"/>
      <c r="BN53" s="62" t="s">
        <v>2352</v>
      </c>
      <c r="BO53" s="62" t="s">
        <v>6013</v>
      </c>
      <c r="BP53" s="62">
        <v>43830.99998842593</v>
      </c>
      <c r="BQ53" s="73">
        <v>0</v>
      </c>
      <c r="BR53" s="73">
        <v>105.84</v>
      </c>
      <c r="BS53" s="62">
        <v>0</v>
      </c>
      <c r="BT53" s="62">
        <v>0</v>
      </c>
      <c r="BU53" s="62">
        <v>0</v>
      </c>
      <c r="BV53" s="62">
        <v>0</v>
      </c>
      <c r="BW53" s="73">
        <v>105.84</v>
      </c>
      <c r="CE53" s="63" t="s">
        <v>10298</v>
      </c>
      <c r="CF53" s="99"/>
      <c r="CG53" s="99" t="s">
        <v>5048</v>
      </c>
    </row>
    <row r="54" spans="1:85" ht="27" hidden="1" customHeight="1">
      <c r="A54" s="73">
        <v>1912</v>
      </c>
      <c r="B54" s="62" t="s">
        <v>6003</v>
      </c>
      <c r="C54" s="62" t="s">
        <v>6004</v>
      </c>
      <c r="D54" s="62" t="s">
        <v>2860</v>
      </c>
      <c r="E54" s="63" t="e">
        <f>VLOOKUP(D54,原数据!B:C,2,FALSE)</f>
        <v>#N/A</v>
      </c>
      <c r="F54" s="62" t="s">
        <v>6005</v>
      </c>
      <c r="G54" s="62" t="s">
        <v>479</v>
      </c>
      <c r="H54" s="62" t="s">
        <v>6006</v>
      </c>
      <c r="I54" s="62" t="s">
        <v>6165</v>
      </c>
      <c r="J54" s="62" t="s">
        <v>2861</v>
      </c>
      <c r="K54" s="62" t="s">
        <v>485</v>
      </c>
      <c r="L54" s="62" t="s">
        <v>1074</v>
      </c>
      <c r="M54" s="62" t="s">
        <v>486</v>
      </c>
      <c r="N54" s="62" t="s">
        <v>437</v>
      </c>
      <c r="O54" s="66">
        <v>43464</v>
      </c>
      <c r="P54" s="66">
        <v>43528</v>
      </c>
      <c r="Q54" s="73">
        <v>63358</v>
      </c>
      <c r="R54" s="62"/>
      <c r="S54" s="62" t="s">
        <v>6008</v>
      </c>
      <c r="T54" s="62" t="s">
        <v>6019</v>
      </c>
      <c r="U54" s="62" t="s">
        <v>1074</v>
      </c>
      <c r="V54" s="62"/>
      <c r="W54" s="62"/>
      <c r="X54" s="62" t="s">
        <v>3101</v>
      </c>
      <c r="Y54" s="62" t="s">
        <v>665</v>
      </c>
      <c r="Z54" s="62" t="s">
        <v>2863</v>
      </c>
      <c r="AA54" s="62" t="s">
        <v>585</v>
      </c>
      <c r="AB54" s="62" t="s">
        <v>579</v>
      </c>
      <c r="AC54" s="62" t="s">
        <v>580</v>
      </c>
      <c r="AD54" s="59" t="s">
        <v>581</v>
      </c>
      <c r="AE54" s="62" t="s">
        <v>6163</v>
      </c>
      <c r="AF54" s="62" t="s">
        <v>6166</v>
      </c>
      <c r="AG54" s="62">
        <v>43809.428472222222</v>
      </c>
      <c r="AH54" s="62">
        <v>43809.592175925922</v>
      </c>
      <c r="AI54" s="62" t="s">
        <v>489</v>
      </c>
      <c r="AJ54" s="59" t="s">
        <v>10336</v>
      </c>
      <c r="AK54" s="62" t="s">
        <v>487</v>
      </c>
      <c r="AL54" s="62" t="s">
        <v>37</v>
      </c>
      <c r="AM54" s="62" t="s">
        <v>38</v>
      </c>
      <c r="AN54" s="62" t="s">
        <v>488</v>
      </c>
      <c r="AO54" s="62" t="s">
        <v>11</v>
      </c>
      <c r="AP54" s="62" t="s">
        <v>488</v>
      </c>
      <c r="AQ54" s="62" t="s">
        <v>37</v>
      </c>
      <c r="AR54" s="62" t="s">
        <v>38</v>
      </c>
      <c r="AS54" s="62" t="s">
        <v>500</v>
      </c>
      <c r="AT54" s="62">
        <v>43818.385682870372</v>
      </c>
      <c r="AU54" s="62"/>
      <c r="AV54" s="62">
        <v>43818.385682870372</v>
      </c>
      <c r="AW54" s="62" t="s">
        <v>526</v>
      </c>
      <c r="AX54" s="62"/>
      <c r="AY54" s="62" t="s">
        <v>14</v>
      </c>
      <c r="AZ54" s="62"/>
      <c r="BA54" s="62"/>
      <c r="BB54" s="62"/>
      <c r="BC54" s="62"/>
      <c r="BD54" s="62"/>
      <c r="BE54" s="62"/>
      <c r="BF54" s="62"/>
      <c r="BG54" s="62"/>
      <c r="BH54" s="62"/>
      <c r="BI54" s="62"/>
      <c r="BJ54" s="62"/>
      <c r="BK54" s="62"/>
      <c r="BL54" s="62"/>
      <c r="BM54" s="62"/>
      <c r="BN54" s="62" t="s">
        <v>2862</v>
      </c>
      <c r="BO54" s="62" t="s">
        <v>6013</v>
      </c>
      <c r="BP54" s="62">
        <v>43830.99998842593</v>
      </c>
      <c r="BQ54" s="73">
        <v>0</v>
      </c>
      <c r="BR54" s="73">
        <v>246.96</v>
      </c>
      <c r="BS54" s="62">
        <v>0</v>
      </c>
      <c r="BT54" s="62">
        <v>0</v>
      </c>
      <c r="BU54" s="62">
        <v>0</v>
      </c>
      <c r="BV54" s="62">
        <v>0</v>
      </c>
      <c r="BW54" s="73">
        <v>246.96</v>
      </c>
      <c r="CE54" s="63" t="s">
        <v>10337</v>
      </c>
      <c r="CF54" s="99"/>
      <c r="CG54" s="99" t="s">
        <v>5048</v>
      </c>
    </row>
    <row r="55" spans="1:85" ht="27" hidden="1" customHeight="1">
      <c r="A55" s="73">
        <v>1912</v>
      </c>
      <c r="B55" s="62" t="s">
        <v>6003</v>
      </c>
      <c r="C55" s="62" t="s">
        <v>6004</v>
      </c>
      <c r="D55" s="62" t="s">
        <v>2849</v>
      </c>
      <c r="E55" s="63" t="e">
        <f>VLOOKUP(D55,原数据!B:C,2,FALSE)</f>
        <v>#N/A</v>
      </c>
      <c r="F55" s="62" t="s">
        <v>6005</v>
      </c>
      <c r="G55" s="62" t="s">
        <v>479</v>
      </c>
      <c r="H55" s="62" t="s">
        <v>6006</v>
      </c>
      <c r="I55" s="62" t="s">
        <v>6167</v>
      </c>
      <c r="J55" s="62" t="s">
        <v>2850</v>
      </c>
      <c r="K55" s="62" t="s">
        <v>485</v>
      </c>
      <c r="L55" s="62" t="s">
        <v>1074</v>
      </c>
      <c r="M55" s="62" t="s">
        <v>486</v>
      </c>
      <c r="N55" s="62" t="s">
        <v>437</v>
      </c>
      <c r="O55" s="66">
        <v>43572</v>
      </c>
      <c r="P55" s="66">
        <v>43780</v>
      </c>
      <c r="Q55" s="73">
        <v>1275</v>
      </c>
      <c r="R55" s="62"/>
      <c r="S55" s="62" t="s">
        <v>6008</v>
      </c>
      <c r="T55" s="62" t="s">
        <v>6009</v>
      </c>
      <c r="U55" s="62" t="s">
        <v>6010</v>
      </c>
      <c r="V55" s="62"/>
      <c r="W55" s="62"/>
      <c r="X55" s="62" t="s">
        <v>3101</v>
      </c>
      <c r="Y55" s="62" t="s">
        <v>491</v>
      </c>
      <c r="Z55" s="62" t="s">
        <v>2852</v>
      </c>
      <c r="AA55" s="62" t="s">
        <v>585</v>
      </c>
      <c r="AB55" s="62" t="s">
        <v>579</v>
      </c>
      <c r="AC55" s="62" t="s">
        <v>580</v>
      </c>
      <c r="AD55" s="59" t="s">
        <v>581</v>
      </c>
      <c r="AE55" s="62" t="s">
        <v>6168</v>
      </c>
      <c r="AF55" s="62" t="s">
        <v>6062</v>
      </c>
      <c r="AG55" s="62">
        <v>43809.661168981482</v>
      </c>
      <c r="AH55" s="62">
        <v>43809.694745370369</v>
      </c>
      <c r="AI55" s="62" t="s">
        <v>489</v>
      </c>
      <c r="AJ55" s="59" t="s">
        <v>10328</v>
      </c>
      <c r="AK55" s="62" t="s">
        <v>487</v>
      </c>
      <c r="AL55" s="62" t="s">
        <v>100</v>
      </c>
      <c r="AM55" s="62" t="s">
        <v>38</v>
      </c>
      <c r="AN55" s="62" t="s">
        <v>488</v>
      </c>
      <c r="AO55" s="62" t="s">
        <v>11</v>
      </c>
      <c r="AP55" s="62" t="s">
        <v>488</v>
      </c>
      <c r="AQ55" s="62" t="s">
        <v>100</v>
      </c>
      <c r="AR55" s="62" t="s">
        <v>38</v>
      </c>
      <c r="AS55" s="62" t="s">
        <v>500</v>
      </c>
      <c r="AT55" s="62">
        <v>43820.418726851851</v>
      </c>
      <c r="AU55" s="62"/>
      <c r="AV55" s="62">
        <v>43820.418726851851</v>
      </c>
      <c r="AW55" s="62" t="s">
        <v>526</v>
      </c>
      <c r="AX55" s="62"/>
      <c r="AY55" s="62" t="s">
        <v>14</v>
      </c>
      <c r="AZ55" s="62"/>
      <c r="BA55" s="62"/>
      <c r="BB55" s="62"/>
      <c r="BC55" s="62"/>
      <c r="BD55" s="62"/>
      <c r="BE55" s="62"/>
      <c r="BF55" s="62"/>
      <c r="BG55" s="62"/>
      <c r="BH55" s="62"/>
      <c r="BI55" s="62"/>
      <c r="BJ55" s="62"/>
      <c r="BK55" s="62"/>
      <c r="BL55" s="62"/>
      <c r="BM55" s="62"/>
      <c r="BN55" s="62" t="s">
        <v>2851</v>
      </c>
      <c r="BO55" s="62" t="s">
        <v>6013</v>
      </c>
      <c r="BP55" s="62">
        <v>43830.99998842593</v>
      </c>
      <c r="BQ55" s="73">
        <v>0</v>
      </c>
      <c r="BR55" s="73">
        <v>105.84</v>
      </c>
      <c r="BS55" s="62">
        <v>0</v>
      </c>
      <c r="BT55" s="62">
        <v>0</v>
      </c>
      <c r="BU55" s="62">
        <v>0</v>
      </c>
      <c r="BV55" s="62">
        <v>0</v>
      </c>
      <c r="BW55" s="73">
        <v>105.84</v>
      </c>
      <c r="CE55" s="63" t="s">
        <v>10298</v>
      </c>
      <c r="CF55" s="99"/>
      <c r="CG55" s="99" t="s">
        <v>5048</v>
      </c>
    </row>
    <row r="56" spans="1:85" ht="27" hidden="1" customHeight="1">
      <c r="A56" s="73">
        <v>1912</v>
      </c>
      <c r="B56" s="62" t="s">
        <v>6003</v>
      </c>
      <c r="C56" s="62" t="s">
        <v>6004</v>
      </c>
      <c r="D56" s="62" t="s">
        <v>93</v>
      </c>
      <c r="E56" s="63" t="str">
        <f>VLOOKUP(D56,原数据!B:C,2,FALSE)</f>
        <v>RCMFT003746201912100002</v>
      </c>
      <c r="F56" s="62" t="s">
        <v>6005</v>
      </c>
      <c r="G56" s="62" t="s">
        <v>628</v>
      </c>
      <c r="H56" s="62" t="s">
        <v>6006</v>
      </c>
      <c r="I56" s="62" t="s">
        <v>6169</v>
      </c>
      <c r="J56" s="62" t="s">
        <v>2290</v>
      </c>
      <c r="K56" s="62" t="s">
        <v>485</v>
      </c>
      <c r="L56" s="62" t="s">
        <v>1074</v>
      </c>
      <c r="M56" s="62" t="s">
        <v>486</v>
      </c>
      <c r="N56" s="62" t="s">
        <v>437</v>
      </c>
      <c r="O56" s="66">
        <v>43522</v>
      </c>
      <c r="P56" s="66">
        <v>43539</v>
      </c>
      <c r="Q56" s="73">
        <v>37021</v>
      </c>
      <c r="R56" s="62"/>
      <c r="S56" s="62" t="s">
        <v>6008</v>
      </c>
      <c r="T56" s="62" t="s">
        <v>6019</v>
      </c>
      <c r="U56" s="62" t="s">
        <v>1074</v>
      </c>
      <c r="V56" s="62"/>
      <c r="W56" s="62"/>
      <c r="X56" s="62" t="s">
        <v>2272</v>
      </c>
      <c r="Y56" s="62" t="s">
        <v>535</v>
      </c>
      <c r="Z56" s="62" t="s">
        <v>2292</v>
      </c>
      <c r="AA56" s="62" t="s">
        <v>2276</v>
      </c>
      <c r="AB56" s="62" t="s">
        <v>2287</v>
      </c>
      <c r="AC56" s="62" t="s">
        <v>2288</v>
      </c>
      <c r="AD56" s="59" t="s">
        <v>2289</v>
      </c>
      <c r="AE56" s="62" t="s">
        <v>6170</v>
      </c>
      <c r="AF56" s="62" t="s">
        <v>6171</v>
      </c>
      <c r="AG56" s="62">
        <v>43808.363981481481</v>
      </c>
      <c r="AH56" s="62">
        <v>43809.433425925927</v>
      </c>
      <c r="AI56" s="62" t="s">
        <v>547</v>
      </c>
      <c r="AJ56" s="59" t="s">
        <v>2291</v>
      </c>
      <c r="AK56" s="62" t="s">
        <v>545</v>
      </c>
      <c r="AL56" s="62" t="s">
        <v>95</v>
      </c>
      <c r="AM56" s="62" t="s">
        <v>38</v>
      </c>
      <c r="AN56" s="62" t="s">
        <v>488</v>
      </c>
      <c r="AO56" s="62" t="s">
        <v>11</v>
      </c>
      <c r="AP56" s="62" t="s">
        <v>488</v>
      </c>
      <c r="AQ56" s="62" t="s">
        <v>95</v>
      </c>
      <c r="AR56" s="62" t="s">
        <v>38</v>
      </c>
      <c r="AS56" s="62" t="s">
        <v>500</v>
      </c>
      <c r="AT56" s="62">
        <v>43820.66574074074</v>
      </c>
      <c r="AU56" s="62"/>
      <c r="AV56" s="62">
        <v>43820.66574074074</v>
      </c>
      <c r="AW56" s="62" t="s">
        <v>550</v>
      </c>
      <c r="AX56" s="62"/>
      <c r="AY56" s="62" t="s">
        <v>14</v>
      </c>
      <c r="AZ56" s="62"/>
      <c r="BA56" s="62"/>
      <c r="BB56" s="62"/>
      <c r="BC56" s="62"/>
      <c r="BD56" s="62"/>
      <c r="BE56" s="62" t="s">
        <v>6172</v>
      </c>
      <c r="BF56" s="62" t="s">
        <v>480</v>
      </c>
      <c r="BG56" s="62"/>
      <c r="BH56" s="62" t="s">
        <v>6173</v>
      </c>
      <c r="BI56" s="62" t="s">
        <v>6174</v>
      </c>
      <c r="BJ56" s="62"/>
      <c r="BK56" s="62"/>
      <c r="BL56" s="62"/>
      <c r="BM56" s="62"/>
      <c r="BN56" s="62"/>
      <c r="BO56" s="62" t="s">
        <v>6013</v>
      </c>
      <c r="BP56" s="62">
        <v>43830.99998842593</v>
      </c>
      <c r="BQ56" s="73">
        <v>3448.7</v>
      </c>
      <c r="BR56" s="73">
        <v>246.96</v>
      </c>
      <c r="BS56" s="62">
        <v>900</v>
      </c>
      <c r="BT56" s="62">
        <v>551.79</v>
      </c>
      <c r="BU56" s="62">
        <v>379.35</v>
      </c>
      <c r="BV56" s="62">
        <v>0</v>
      </c>
      <c r="BW56" s="73">
        <v>5526.8</v>
      </c>
      <c r="CE56" s="63" t="s">
        <v>5007</v>
      </c>
      <c r="CF56" s="99">
        <v>190817</v>
      </c>
      <c r="CG56" s="99" t="s">
        <v>4983</v>
      </c>
    </row>
    <row r="57" spans="1:85" ht="27" hidden="1" customHeight="1">
      <c r="A57" s="73">
        <v>1912</v>
      </c>
      <c r="B57" s="62" t="s">
        <v>6003</v>
      </c>
      <c r="C57" s="62" t="s">
        <v>6004</v>
      </c>
      <c r="D57" s="62" t="s">
        <v>2969</v>
      </c>
      <c r="E57" s="63" t="e">
        <f>VLOOKUP(D57,原数据!B:C,2,FALSE)</f>
        <v>#N/A</v>
      </c>
      <c r="F57" s="62" t="s">
        <v>6005</v>
      </c>
      <c r="G57" s="62" t="s">
        <v>628</v>
      </c>
      <c r="H57" s="62" t="s">
        <v>6006</v>
      </c>
      <c r="I57" s="62" t="s">
        <v>6175</v>
      </c>
      <c r="J57" s="62" t="s">
        <v>2973</v>
      </c>
      <c r="K57" s="62" t="s">
        <v>485</v>
      </c>
      <c r="L57" s="62" t="s">
        <v>1074</v>
      </c>
      <c r="M57" s="62" t="s">
        <v>486</v>
      </c>
      <c r="N57" s="62" t="s">
        <v>437</v>
      </c>
      <c r="O57" s="66">
        <v>43762</v>
      </c>
      <c r="P57" s="66">
        <v>43763</v>
      </c>
      <c r="Q57" s="73">
        <v>5831</v>
      </c>
      <c r="R57" s="62"/>
      <c r="S57" s="62" t="s">
        <v>6008</v>
      </c>
      <c r="T57" s="62" t="s">
        <v>6128</v>
      </c>
      <c r="U57" s="62" t="s">
        <v>6010</v>
      </c>
      <c r="V57" s="62"/>
      <c r="W57" s="62"/>
      <c r="X57" s="62" t="s">
        <v>6176</v>
      </c>
      <c r="Y57" s="62" t="s">
        <v>491</v>
      </c>
      <c r="Z57" s="62" t="s">
        <v>2974</v>
      </c>
      <c r="AA57" s="62" t="s">
        <v>537</v>
      </c>
      <c r="AB57" s="62" t="s">
        <v>2970</v>
      </c>
      <c r="AC57" s="62" t="s">
        <v>2971</v>
      </c>
      <c r="AD57" s="59" t="s">
        <v>2972</v>
      </c>
      <c r="AE57" s="62" t="s">
        <v>6163</v>
      </c>
      <c r="AF57" s="62" t="s">
        <v>6130</v>
      </c>
      <c r="AG57" s="62">
        <v>43803.543078703704</v>
      </c>
      <c r="AH57" s="62">
        <v>43805.751018518524</v>
      </c>
      <c r="AI57" s="62" t="s">
        <v>489</v>
      </c>
      <c r="AJ57" s="59" t="s">
        <v>10338</v>
      </c>
      <c r="AK57" s="62" t="s">
        <v>487</v>
      </c>
      <c r="AL57" s="62" t="s">
        <v>95</v>
      </c>
      <c r="AM57" s="62" t="s">
        <v>38</v>
      </c>
      <c r="AN57" s="62" t="s">
        <v>488</v>
      </c>
      <c r="AO57" s="62" t="s">
        <v>11</v>
      </c>
      <c r="AP57" s="62" t="s">
        <v>488</v>
      </c>
      <c r="AQ57" s="62" t="s">
        <v>95</v>
      </c>
      <c r="AR57" s="62" t="s">
        <v>38</v>
      </c>
      <c r="AS57" s="62" t="s">
        <v>500</v>
      </c>
      <c r="AT57" s="62">
        <v>43816.719375000001</v>
      </c>
      <c r="AU57" s="62"/>
      <c r="AV57" s="62">
        <v>43816.719375000001</v>
      </c>
      <c r="AW57" s="62" t="s">
        <v>1043</v>
      </c>
      <c r="AX57" s="62"/>
      <c r="AY57" s="62" t="s">
        <v>14</v>
      </c>
      <c r="AZ57" s="62"/>
      <c r="BA57" s="62"/>
      <c r="BB57" s="62"/>
      <c r="BC57" s="62"/>
      <c r="BD57" s="62"/>
      <c r="BE57" s="62" t="s">
        <v>6177</v>
      </c>
      <c r="BF57" s="62" t="s">
        <v>480</v>
      </c>
      <c r="BG57" s="62"/>
      <c r="BH57" s="62" t="s">
        <v>6178</v>
      </c>
      <c r="BI57" s="62" t="s">
        <v>6179</v>
      </c>
      <c r="BJ57" s="62"/>
      <c r="BK57" s="62"/>
      <c r="BL57" s="62"/>
      <c r="BM57" s="62"/>
      <c r="BN57" s="62"/>
      <c r="BO57" s="62" t="s">
        <v>6013</v>
      </c>
      <c r="BP57" s="62">
        <v>43830.99998842593</v>
      </c>
      <c r="BQ57" s="73">
        <v>0</v>
      </c>
      <c r="BR57" s="73">
        <v>79.38</v>
      </c>
      <c r="BS57" s="62">
        <v>300</v>
      </c>
      <c r="BT57" s="62">
        <v>0</v>
      </c>
      <c r="BU57" s="62">
        <v>0</v>
      </c>
      <c r="BV57" s="62">
        <v>0</v>
      </c>
      <c r="BW57" s="73">
        <v>379.38</v>
      </c>
      <c r="CE57" s="63" t="s">
        <v>10313</v>
      </c>
      <c r="CF57" s="99"/>
      <c r="CG57" s="99" t="s">
        <v>10309</v>
      </c>
    </row>
    <row r="58" spans="1:85" ht="27" hidden="1" customHeight="1">
      <c r="A58" s="73">
        <v>1912</v>
      </c>
      <c r="B58" s="62" t="s">
        <v>6003</v>
      </c>
      <c r="C58" s="62" t="s">
        <v>6004</v>
      </c>
      <c r="D58" s="62" t="s">
        <v>163</v>
      </c>
      <c r="E58" s="63" t="str">
        <f>VLOOKUP(D58,原数据!B:C,2,FALSE)</f>
        <v>RCMFT003760201912010001</v>
      </c>
      <c r="F58" s="62" t="s">
        <v>6005</v>
      </c>
      <c r="G58" s="62" t="s">
        <v>628</v>
      </c>
      <c r="H58" s="62" t="s">
        <v>6006</v>
      </c>
      <c r="I58" s="62" t="s">
        <v>6180</v>
      </c>
      <c r="J58" s="62" t="s">
        <v>2746</v>
      </c>
      <c r="K58" s="62" t="s">
        <v>485</v>
      </c>
      <c r="L58" s="62" t="s">
        <v>1074</v>
      </c>
      <c r="M58" s="62" t="s">
        <v>544</v>
      </c>
      <c r="N58" s="62" t="s">
        <v>437</v>
      </c>
      <c r="O58" s="66">
        <v>43566</v>
      </c>
      <c r="P58" s="66">
        <v>43782</v>
      </c>
      <c r="Q58" s="73">
        <v>4252</v>
      </c>
      <c r="R58" s="62"/>
      <c r="S58" s="62" t="s">
        <v>6008</v>
      </c>
      <c r="T58" s="62" t="s">
        <v>6181</v>
      </c>
      <c r="U58" s="62" t="s">
        <v>6064</v>
      </c>
      <c r="V58" s="62"/>
      <c r="W58" s="62"/>
      <c r="X58" s="62" t="s">
        <v>6182</v>
      </c>
      <c r="Y58" s="62" t="s">
        <v>816</v>
      </c>
      <c r="Z58" s="62" t="s">
        <v>2749</v>
      </c>
      <c r="AA58" s="62" t="s">
        <v>537</v>
      </c>
      <c r="AB58" s="62" t="s">
        <v>527</v>
      </c>
      <c r="AC58" s="62" t="s">
        <v>528</v>
      </c>
      <c r="AD58" s="59" t="s">
        <v>529</v>
      </c>
      <c r="AE58" s="62" t="s">
        <v>6163</v>
      </c>
      <c r="AF58" s="62" t="s">
        <v>6183</v>
      </c>
      <c r="AG58" s="62">
        <v>43799.308472222227</v>
      </c>
      <c r="AH58" s="62">
        <v>43800.356689814813</v>
      </c>
      <c r="AI58" s="62" t="s">
        <v>489</v>
      </c>
      <c r="AJ58" s="59" t="s">
        <v>2748</v>
      </c>
      <c r="AK58" s="62" t="s">
        <v>487</v>
      </c>
      <c r="AL58" s="62" t="s">
        <v>68</v>
      </c>
      <c r="AM58" s="62" t="s">
        <v>38</v>
      </c>
      <c r="AN58" s="62" t="s">
        <v>488</v>
      </c>
      <c r="AO58" s="62" t="s">
        <v>11</v>
      </c>
      <c r="AP58" s="62" t="s">
        <v>488</v>
      </c>
      <c r="AQ58" s="62" t="s">
        <v>68</v>
      </c>
      <c r="AR58" s="62" t="s">
        <v>38</v>
      </c>
      <c r="AS58" s="62" t="s">
        <v>498</v>
      </c>
      <c r="AT58" s="62">
        <v>43815.60738425926</v>
      </c>
      <c r="AU58" s="62" t="s">
        <v>1590</v>
      </c>
      <c r="AV58" s="62">
        <v>43815.60738425926</v>
      </c>
      <c r="AW58" s="62" t="s">
        <v>558</v>
      </c>
      <c r="AX58" s="62" t="s">
        <v>2750</v>
      </c>
      <c r="AY58" s="62" t="s">
        <v>14</v>
      </c>
      <c r="AZ58" s="62"/>
      <c r="BA58" s="62"/>
      <c r="BB58" s="62"/>
      <c r="BC58" s="62"/>
      <c r="BD58" s="62"/>
      <c r="BE58" s="62" t="s">
        <v>6184</v>
      </c>
      <c r="BF58" s="62" t="s">
        <v>480</v>
      </c>
      <c r="BG58" s="62"/>
      <c r="BH58" s="62" t="s">
        <v>2748</v>
      </c>
      <c r="BI58" s="62" t="s">
        <v>6185</v>
      </c>
      <c r="BJ58" s="62"/>
      <c r="BK58" s="62"/>
      <c r="BL58" s="62"/>
      <c r="BM58" s="62"/>
      <c r="BN58" s="62" t="s">
        <v>2747</v>
      </c>
      <c r="BO58" s="62" t="s">
        <v>6013</v>
      </c>
      <c r="BP58" s="62">
        <v>43830.99998842593</v>
      </c>
      <c r="BQ58" s="73">
        <v>3445.1</v>
      </c>
      <c r="BR58" s="73">
        <v>79.38</v>
      </c>
      <c r="BS58" s="62">
        <v>255</v>
      </c>
      <c r="BT58" s="62">
        <v>551.21</v>
      </c>
      <c r="BU58" s="62">
        <v>378.96</v>
      </c>
      <c r="BV58" s="62">
        <v>0</v>
      </c>
      <c r="BW58" s="73">
        <v>4709.6500000000005</v>
      </c>
      <c r="CE58" s="63" t="s">
        <v>5012</v>
      </c>
      <c r="CF58" s="99">
        <v>0</v>
      </c>
      <c r="CG58" s="99" t="s">
        <v>10576</v>
      </c>
    </row>
    <row r="59" spans="1:85" ht="27" hidden="1" customHeight="1">
      <c r="A59" s="73">
        <v>1912</v>
      </c>
      <c r="B59" s="62" t="s">
        <v>6003</v>
      </c>
      <c r="C59" s="62" t="s">
        <v>6004</v>
      </c>
      <c r="D59" s="62" t="s">
        <v>111</v>
      </c>
      <c r="E59" s="63" t="str">
        <f>VLOOKUP(D59,原数据!B:C,2,FALSE)</f>
        <v>RCMFT003761201912020041</v>
      </c>
      <c r="F59" s="62" t="s">
        <v>6005</v>
      </c>
      <c r="G59" s="62" t="s">
        <v>479</v>
      </c>
      <c r="H59" s="62" t="s">
        <v>6006</v>
      </c>
      <c r="I59" s="62" t="s">
        <v>6186</v>
      </c>
      <c r="J59" s="62" t="s">
        <v>3095</v>
      </c>
      <c r="K59" s="62" t="s">
        <v>485</v>
      </c>
      <c r="L59" s="62" t="s">
        <v>1074</v>
      </c>
      <c r="M59" s="62" t="s">
        <v>544</v>
      </c>
      <c r="N59" s="62" t="s">
        <v>437</v>
      </c>
      <c r="O59" s="66">
        <v>43637</v>
      </c>
      <c r="P59" s="66">
        <v>43663</v>
      </c>
      <c r="Q59" s="73">
        <v>33600</v>
      </c>
      <c r="R59" s="62"/>
      <c r="S59" s="62" t="s">
        <v>6008</v>
      </c>
      <c r="T59" s="62" t="s">
        <v>6043</v>
      </c>
      <c r="U59" s="62" t="s">
        <v>6064</v>
      </c>
      <c r="V59" s="62"/>
      <c r="W59" s="62"/>
      <c r="X59" s="62" t="s">
        <v>6147</v>
      </c>
      <c r="Y59" s="62" t="s">
        <v>600</v>
      </c>
      <c r="Z59" s="62" t="s">
        <v>3098</v>
      </c>
      <c r="AA59" s="62" t="s">
        <v>537</v>
      </c>
      <c r="AB59" s="62" t="s">
        <v>1137</v>
      </c>
      <c r="AC59" s="62" t="s">
        <v>1138</v>
      </c>
      <c r="AD59" s="59" t="s">
        <v>1139</v>
      </c>
      <c r="AE59" s="62" t="s">
        <v>6187</v>
      </c>
      <c r="AF59" s="62" t="s">
        <v>6188</v>
      </c>
      <c r="AG59" s="62">
        <v>43798.68917824074</v>
      </c>
      <c r="AH59" s="62">
        <v>43801.741087962961</v>
      </c>
      <c r="AI59" s="62" t="s">
        <v>489</v>
      </c>
      <c r="AJ59" s="59" t="s">
        <v>3097</v>
      </c>
      <c r="AK59" s="62" t="s">
        <v>487</v>
      </c>
      <c r="AL59" s="62" t="s">
        <v>12</v>
      </c>
      <c r="AM59" s="62" t="s">
        <v>13</v>
      </c>
      <c r="AN59" s="62" t="s">
        <v>488</v>
      </c>
      <c r="AO59" s="62" t="s">
        <v>11</v>
      </c>
      <c r="AP59" s="62" t="s">
        <v>488</v>
      </c>
      <c r="AQ59" s="62" t="s">
        <v>12</v>
      </c>
      <c r="AR59" s="62" t="s">
        <v>13</v>
      </c>
      <c r="AS59" s="62" t="s">
        <v>500</v>
      </c>
      <c r="AT59" s="62">
        <v>43817.410474537042</v>
      </c>
      <c r="AU59" s="62"/>
      <c r="AV59" s="62">
        <v>43817.410474537042</v>
      </c>
      <c r="AW59" s="62" t="s">
        <v>550</v>
      </c>
      <c r="AX59" s="62"/>
      <c r="AY59" s="62" t="s">
        <v>14</v>
      </c>
      <c r="AZ59" s="62"/>
      <c r="BA59" s="62"/>
      <c r="BB59" s="62"/>
      <c r="BC59" s="62"/>
      <c r="BD59" s="62"/>
      <c r="BE59" s="62"/>
      <c r="BF59" s="62"/>
      <c r="BG59" s="62"/>
      <c r="BH59" s="62"/>
      <c r="BI59" s="62"/>
      <c r="BJ59" s="62"/>
      <c r="BK59" s="62"/>
      <c r="BL59" s="62"/>
      <c r="BM59" s="62"/>
      <c r="BN59" s="62" t="s">
        <v>3096</v>
      </c>
      <c r="BO59" s="62" t="s">
        <v>6013</v>
      </c>
      <c r="BP59" s="62">
        <v>43830.99998842593</v>
      </c>
      <c r="BQ59" s="73">
        <v>465.5</v>
      </c>
      <c r="BR59" s="73">
        <v>123.48</v>
      </c>
      <c r="BS59" s="62">
        <v>0</v>
      </c>
      <c r="BT59" s="62">
        <v>74.48</v>
      </c>
      <c r="BU59" s="62">
        <v>51.2</v>
      </c>
      <c r="BV59" s="62">
        <v>0</v>
      </c>
      <c r="BW59" s="73">
        <v>714.66000000000008</v>
      </c>
      <c r="CE59" s="63" t="s">
        <v>2377</v>
      </c>
      <c r="CF59" s="99">
        <v>0</v>
      </c>
      <c r="CG59" s="99" t="s">
        <v>4983</v>
      </c>
    </row>
    <row r="60" spans="1:85" ht="27" hidden="1" customHeight="1">
      <c r="A60" s="73">
        <v>1912</v>
      </c>
      <c r="B60" s="62" t="s">
        <v>6003</v>
      </c>
      <c r="C60" s="62" t="s">
        <v>6004</v>
      </c>
      <c r="D60" s="62" t="s">
        <v>113</v>
      </c>
      <c r="E60" s="63" t="str">
        <f>VLOOKUP(D60,原数据!B:C,2,FALSE)</f>
        <v>RCMFT003761201912030059</v>
      </c>
      <c r="F60" s="62" t="s">
        <v>6005</v>
      </c>
      <c r="G60" s="62" t="s">
        <v>479</v>
      </c>
      <c r="H60" s="62" t="s">
        <v>6006</v>
      </c>
      <c r="I60" s="62" t="s">
        <v>6189</v>
      </c>
      <c r="J60" s="62" t="s">
        <v>3075</v>
      </c>
      <c r="K60" s="62" t="s">
        <v>485</v>
      </c>
      <c r="L60" s="62" t="s">
        <v>1074</v>
      </c>
      <c r="M60" s="62" t="s">
        <v>486</v>
      </c>
      <c r="N60" s="62" t="s">
        <v>437</v>
      </c>
      <c r="O60" s="66">
        <v>43539</v>
      </c>
      <c r="P60" s="66">
        <v>43643</v>
      </c>
      <c r="Q60" s="73">
        <v>73369</v>
      </c>
      <c r="R60" s="62"/>
      <c r="S60" s="62" t="s">
        <v>6008</v>
      </c>
      <c r="T60" s="62" t="s">
        <v>6019</v>
      </c>
      <c r="U60" s="62" t="s">
        <v>1074</v>
      </c>
      <c r="V60" s="62"/>
      <c r="W60" s="62"/>
      <c r="X60" s="62" t="s">
        <v>3101</v>
      </c>
      <c r="Y60" s="62" t="s">
        <v>535</v>
      </c>
      <c r="Z60" s="62" t="s">
        <v>3078</v>
      </c>
      <c r="AA60" s="62" t="s">
        <v>537</v>
      </c>
      <c r="AB60" s="62" t="s">
        <v>1137</v>
      </c>
      <c r="AC60" s="62" t="s">
        <v>1138</v>
      </c>
      <c r="AD60" s="59" t="s">
        <v>1139</v>
      </c>
      <c r="AE60" s="62" t="s">
        <v>6190</v>
      </c>
      <c r="AF60" s="62" t="s">
        <v>6191</v>
      </c>
      <c r="AG60" s="62">
        <v>43801.568819444445</v>
      </c>
      <c r="AH60" s="62">
        <v>43802.695</v>
      </c>
      <c r="AI60" s="62" t="s">
        <v>489</v>
      </c>
      <c r="AJ60" s="59" t="s">
        <v>3077</v>
      </c>
      <c r="AK60" s="62" t="s">
        <v>487</v>
      </c>
      <c r="AL60" s="62" t="s">
        <v>12</v>
      </c>
      <c r="AM60" s="62" t="s">
        <v>13</v>
      </c>
      <c r="AN60" s="62" t="s">
        <v>488</v>
      </c>
      <c r="AO60" s="62" t="s">
        <v>11</v>
      </c>
      <c r="AP60" s="62" t="s">
        <v>488</v>
      </c>
      <c r="AQ60" s="62" t="s">
        <v>12</v>
      </c>
      <c r="AR60" s="62" t="s">
        <v>13</v>
      </c>
      <c r="AS60" s="62" t="s">
        <v>500</v>
      </c>
      <c r="AT60" s="62">
        <v>43819.579375000001</v>
      </c>
      <c r="AU60" s="62"/>
      <c r="AV60" s="62">
        <v>43819.579375000001</v>
      </c>
      <c r="AW60" s="62" t="s">
        <v>941</v>
      </c>
      <c r="AX60" s="62"/>
      <c r="AY60" s="62" t="s">
        <v>14</v>
      </c>
      <c r="AZ60" s="62"/>
      <c r="BA60" s="62"/>
      <c r="BB60" s="62"/>
      <c r="BC60" s="62"/>
      <c r="BD60" s="62"/>
      <c r="BE60" s="62"/>
      <c r="BF60" s="62"/>
      <c r="BG60" s="62"/>
      <c r="BH60" s="62"/>
      <c r="BI60" s="62"/>
      <c r="BJ60" s="62"/>
      <c r="BK60" s="62"/>
      <c r="BL60" s="62"/>
      <c r="BM60" s="62"/>
      <c r="BN60" s="62" t="s">
        <v>3076</v>
      </c>
      <c r="BO60" s="62" t="s">
        <v>6013</v>
      </c>
      <c r="BP60" s="62">
        <v>43830.99998842593</v>
      </c>
      <c r="BQ60" s="73">
        <v>465.5</v>
      </c>
      <c r="BR60" s="73">
        <v>123.48</v>
      </c>
      <c r="BS60" s="62">
        <v>0</v>
      </c>
      <c r="BT60" s="62">
        <v>74.48</v>
      </c>
      <c r="BU60" s="62">
        <v>51.2</v>
      </c>
      <c r="BV60" s="62">
        <v>0</v>
      </c>
      <c r="BW60" s="73">
        <v>714.66000000000008</v>
      </c>
      <c r="CE60" s="63" t="s">
        <v>2377</v>
      </c>
      <c r="CF60" s="99">
        <v>0</v>
      </c>
      <c r="CG60" s="99" t="s">
        <v>4983</v>
      </c>
    </row>
    <row r="61" spans="1:85" ht="27" hidden="1" customHeight="1">
      <c r="A61" s="73">
        <v>1912</v>
      </c>
      <c r="B61" s="62" t="s">
        <v>6003</v>
      </c>
      <c r="C61" s="62" t="s">
        <v>6004</v>
      </c>
      <c r="D61" s="62" t="s">
        <v>115</v>
      </c>
      <c r="E61" s="63" t="str">
        <f>VLOOKUP(D61,原数据!B:C,2,FALSE)</f>
        <v>RCMFT003761201912100050</v>
      </c>
      <c r="F61" s="62" t="s">
        <v>6005</v>
      </c>
      <c r="G61" s="62" t="s">
        <v>479</v>
      </c>
      <c r="H61" s="62" t="s">
        <v>6006</v>
      </c>
      <c r="I61" s="62" t="s">
        <v>6192</v>
      </c>
      <c r="J61" s="62" t="s">
        <v>2264</v>
      </c>
      <c r="K61" s="62" t="s">
        <v>485</v>
      </c>
      <c r="L61" s="62" t="s">
        <v>1074</v>
      </c>
      <c r="M61" s="62" t="s">
        <v>544</v>
      </c>
      <c r="N61" s="62" t="s">
        <v>437</v>
      </c>
      <c r="O61" s="66">
        <v>43637</v>
      </c>
      <c r="P61" s="66">
        <v>43676</v>
      </c>
      <c r="Q61" s="73">
        <v>13280</v>
      </c>
      <c r="R61" s="62"/>
      <c r="S61" s="62" t="s">
        <v>6008</v>
      </c>
      <c r="T61" s="62" t="s">
        <v>6043</v>
      </c>
      <c r="U61" s="62" t="s">
        <v>6064</v>
      </c>
      <c r="V61" s="62"/>
      <c r="W61" s="62"/>
      <c r="X61" s="62" t="s">
        <v>6147</v>
      </c>
      <c r="Y61" s="62" t="s">
        <v>600</v>
      </c>
      <c r="Z61" s="62" t="s">
        <v>2267</v>
      </c>
      <c r="AA61" s="62" t="s">
        <v>537</v>
      </c>
      <c r="AB61" s="62" t="s">
        <v>1137</v>
      </c>
      <c r="AC61" s="62" t="s">
        <v>1138</v>
      </c>
      <c r="AD61" s="59" t="s">
        <v>1139</v>
      </c>
      <c r="AE61" s="62" t="s">
        <v>6193</v>
      </c>
      <c r="AF61" s="62" t="s">
        <v>6188</v>
      </c>
      <c r="AG61" s="62">
        <v>43807.57744212963</v>
      </c>
      <c r="AH61" s="62">
        <v>43809.682627314818</v>
      </c>
      <c r="AI61" s="62" t="s">
        <v>489</v>
      </c>
      <c r="AJ61" s="59" t="s">
        <v>2266</v>
      </c>
      <c r="AK61" s="62" t="s">
        <v>487</v>
      </c>
      <c r="AL61" s="62" t="s">
        <v>12</v>
      </c>
      <c r="AM61" s="62" t="s">
        <v>13</v>
      </c>
      <c r="AN61" s="62" t="s">
        <v>488</v>
      </c>
      <c r="AO61" s="62" t="s">
        <v>11</v>
      </c>
      <c r="AP61" s="62" t="s">
        <v>488</v>
      </c>
      <c r="AQ61" s="62" t="s">
        <v>12</v>
      </c>
      <c r="AR61" s="62" t="s">
        <v>13</v>
      </c>
      <c r="AS61" s="62" t="s">
        <v>500</v>
      </c>
      <c r="AT61" s="62">
        <v>43820.418946759259</v>
      </c>
      <c r="AU61" s="62"/>
      <c r="AV61" s="62">
        <v>43820.418946759259</v>
      </c>
      <c r="AW61" s="62" t="s">
        <v>526</v>
      </c>
      <c r="AX61" s="62"/>
      <c r="AY61" s="62" t="s">
        <v>14</v>
      </c>
      <c r="AZ61" s="62"/>
      <c r="BA61" s="62"/>
      <c r="BB61" s="62"/>
      <c r="BC61" s="62"/>
      <c r="BD61" s="62"/>
      <c r="BE61" s="62"/>
      <c r="BF61" s="62"/>
      <c r="BG61" s="62"/>
      <c r="BH61" s="62"/>
      <c r="BI61" s="62"/>
      <c r="BJ61" s="62"/>
      <c r="BK61" s="62"/>
      <c r="BL61" s="62"/>
      <c r="BM61" s="62"/>
      <c r="BN61" s="62" t="s">
        <v>2265</v>
      </c>
      <c r="BO61" s="62" t="s">
        <v>6013</v>
      </c>
      <c r="BP61" s="62">
        <v>43830.99998842593</v>
      </c>
      <c r="BQ61" s="73">
        <v>465.5</v>
      </c>
      <c r="BR61" s="73">
        <v>123.48</v>
      </c>
      <c r="BS61" s="62">
        <v>0</v>
      </c>
      <c r="BT61" s="62">
        <v>74.48</v>
      </c>
      <c r="BU61" s="62">
        <v>51.2</v>
      </c>
      <c r="BV61" s="62">
        <v>0</v>
      </c>
      <c r="BW61" s="73">
        <v>714.66000000000008</v>
      </c>
      <c r="CE61" s="63" t="s">
        <v>2377</v>
      </c>
      <c r="CF61" s="99">
        <v>0</v>
      </c>
      <c r="CG61" s="99" t="s">
        <v>4983</v>
      </c>
    </row>
    <row r="62" spans="1:85" ht="27" hidden="1" customHeight="1">
      <c r="A62" s="73">
        <v>1912</v>
      </c>
      <c r="B62" s="62" t="s">
        <v>6003</v>
      </c>
      <c r="C62" s="62" t="s">
        <v>6004</v>
      </c>
      <c r="D62" s="62" t="s">
        <v>2864</v>
      </c>
      <c r="E62" s="63" t="e">
        <f>VLOOKUP(D62,原数据!B:C,2,FALSE)</f>
        <v>#N/A</v>
      </c>
      <c r="F62" s="62" t="s">
        <v>6005</v>
      </c>
      <c r="G62" s="62" t="s">
        <v>479</v>
      </c>
      <c r="H62" s="62" t="s">
        <v>6006</v>
      </c>
      <c r="I62" s="62" t="s">
        <v>6194</v>
      </c>
      <c r="J62" s="62" t="s">
        <v>2868</v>
      </c>
      <c r="K62" s="62" t="s">
        <v>485</v>
      </c>
      <c r="L62" s="62" t="s">
        <v>1074</v>
      </c>
      <c r="M62" s="62" t="s">
        <v>486</v>
      </c>
      <c r="N62" s="62" t="s">
        <v>437</v>
      </c>
      <c r="O62" s="66">
        <v>43614</v>
      </c>
      <c r="P62" s="66">
        <v>43664</v>
      </c>
      <c r="Q62" s="73">
        <v>62918</v>
      </c>
      <c r="R62" s="62"/>
      <c r="S62" s="62" t="s">
        <v>6008</v>
      </c>
      <c r="T62" s="62" t="s">
        <v>6009</v>
      </c>
      <c r="U62" s="62" t="s">
        <v>6010</v>
      </c>
      <c r="V62" s="62"/>
      <c r="W62" s="62"/>
      <c r="X62" s="62" t="s">
        <v>6057</v>
      </c>
      <c r="Y62" s="62" t="s">
        <v>491</v>
      </c>
      <c r="Z62" s="62" t="s">
        <v>2870</v>
      </c>
      <c r="AA62" s="62" t="s">
        <v>537</v>
      </c>
      <c r="AB62" s="62" t="s">
        <v>2865</v>
      </c>
      <c r="AC62" s="62" t="s">
        <v>2866</v>
      </c>
      <c r="AD62" s="59" t="s">
        <v>2867</v>
      </c>
      <c r="AE62" s="62" t="s">
        <v>6195</v>
      </c>
      <c r="AF62" s="62" t="s">
        <v>6196</v>
      </c>
      <c r="AG62" s="62">
        <v>43809.368090277778</v>
      </c>
      <c r="AH62" s="62">
        <v>43809.557951388888</v>
      </c>
      <c r="AI62" s="62" t="s">
        <v>547</v>
      </c>
      <c r="AJ62" s="59" t="s">
        <v>10339</v>
      </c>
      <c r="AK62" s="62" t="s">
        <v>545</v>
      </c>
      <c r="AL62" s="62" t="s">
        <v>95</v>
      </c>
      <c r="AM62" s="62" t="s">
        <v>38</v>
      </c>
      <c r="AN62" s="62" t="s">
        <v>488</v>
      </c>
      <c r="AO62" s="62" t="s">
        <v>11</v>
      </c>
      <c r="AP62" s="62" t="s">
        <v>488</v>
      </c>
      <c r="AQ62" s="62" t="s">
        <v>95</v>
      </c>
      <c r="AR62" s="62" t="s">
        <v>38</v>
      </c>
      <c r="AS62" s="62" t="s">
        <v>500</v>
      </c>
      <c r="AT62" s="62">
        <v>43818.653715277775</v>
      </c>
      <c r="AU62" s="62"/>
      <c r="AV62" s="62">
        <v>43818.653715277775</v>
      </c>
      <c r="AW62" s="62" t="s">
        <v>550</v>
      </c>
      <c r="AX62" s="62"/>
      <c r="AY62" s="62" t="s">
        <v>14</v>
      </c>
      <c r="AZ62" s="62"/>
      <c r="BA62" s="62"/>
      <c r="BB62" s="62"/>
      <c r="BC62" s="62"/>
      <c r="BD62" s="62"/>
      <c r="BE62" s="62"/>
      <c r="BF62" s="62"/>
      <c r="BG62" s="62"/>
      <c r="BH62" s="62"/>
      <c r="BI62" s="62"/>
      <c r="BJ62" s="62"/>
      <c r="BK62" s="62"/>
      <c r="BL62" s="62"/>
      <c r="BM62" s="62"/>
      <c r="BN62" s="62" t="s">
        <v>2869</v>
      </c>
      <c r="BO62" s="62" t="s">
        <v>6013</v>
      </c>
      <c r="BP62" s="62">
        <v>43830.99998842593</v>
      </c>
      <c r="BQ62" s="73">
        <v>0</v>
      </c>
      <c r="BR62" s="73">
        <v>246.96</v>
      </c>
      <c r="BS62" s="62">
        <v>0</v>
      </c>
      <c r="BT62" s="62">
        <v>0</v>
      </c>
      <c r="BU62" s="62">
        <v>0</v>
      </c>
      <c r="BV62" s="62">
        <v>0</v>
      </c>
      <c r="BW62" s="73">
        <v>246.96</v>
      </c>
      <c r="CE62" s="63" t="s">
        <v>10340</v>
      </c>
      <c r="CF62" s="99"/>
      <c r="CG62" s="99" t="s">
        <v>5048</v>
      </c>
    </row>
    <row r="63" spans="1:85" ht="27" hidden="1" customHeight="1">
      <c r="A63" s="73">
        <v>1912</v>
      </c>
      <c r="B63" s="62" t="s">
        <v>6003</v>
      </c>
      <c r="C63" s="62" t="s">
        <v>6004</v>
      </c>
      <c r="D63" s="62" t="s">
        <v>2661</v>
      </c>
      <c r="E63" s="63" t="e">
        <f>VLOOKUP(D63,原数据!B:C,2,FALSE)</f>
        <v>#N/A</v>
      </c>
      <c r="F63" s="62" t="s">
        <v>6005</v>
      </c>
      <c r="G63" s="62" t="s">
        <v>479</v>
      </c>
      <c r="H63" s="62" t="s">
        <v>6006</v>
      </c>
      <c r="I63" s="62" t="s">
        <v>6197</v>
      </c>
      <c r="J63" s="62" t="s">
        <v>2665</v>
      </c>
      <c r="K63" s="62" t="s">
        <v>485</v>
      </c>
      <c r="L63" s="62" t="s">
        <v>1074</v>
      </c>
      <c r="M63" s="62" t="s">
        <v>486</v>
      </c>
      <c r="N63" s="62" t="s">
        <v>437</v>
      </c>
      <c r="O63" s="66">
        <v>43643</v>
      </c>
      <c r="P63" s="66">
        <v>43645</v>
      </c>
      <c r="Q63" s="73">
        <v>21748</v>
      </c>
      <c r="R63" s="62"/>
      <c r="S63" s="62" t="s">
        <v>6008</v>
      </c>
      <c r="T63" s="62" t="s">
        <v>6009</v>
      </c>
      <c r="U63" s="62" t="s">
        <v>6010</v>
      </c>
      <c r="V63" s="62"/>
      <c r="W63" s="62"/>
      <c r="X63" s="62" t="s">
        <v>3101</v>
      </c>
      <c r="Y63" s="62" t="s">
        <v>491</v>
      </c>
      <c r="Z63" s="62" t="s">
        <v>2666</v>
      </c>
      <c r="AA63" s="62" t="s">
        <v>537</v>
      </c>
      <c r="AB63" s="62" t="s">
        <v>2662</v>
      </c>
      <c r="AC63" s="62" t="s">
        <v>2663</v>
      </c>
      <c r="AD63" s="59" t="s">
        <v>2664</v>
      </c>
      <c r="AE63" s="62" t="s">
        <v>6198</v>
      </c>
      <c r="AF63" s="62" t="s">
        <v>6199</v>
      </c>
      <c r="AG63" s="62">
        <v>43799.4455787037</v>
      </c>
      <c r="AH63" s="62">
        <v>43802.715138888889</v>
      </c>
      <c r="AI63" s="62" t="s">
        <v>612</v>
      </c>
      <c r="AJ63" s="59" t="s">
        <v>10341</v>
      </c>
      <c r="AK63" s="62" t="s">
        <v>609</v>
      </c>
      <c r="AL63" s="62" t="s">
        <v>643</v>
      </c>
      <c r="AM63" s="62" t="s">
        <v>642</v>
      </c>
      <c r="AN63" s="62" t="s">
        <v>488</v>
      </c>
      <c r="AO63" s="62" t="s">
        <v>11</v>
      </c>
      <c r="AP63" s="62" t="s">
        <v>488</v>
      </c>
      <c r="AQ63" s="62" t="s">
        <v>95</v>
      </c>
      <c r="AR63" s="62" t="s">
        <v>38</v>
      </c>
      <c r="AS63" s="62" t="s">
        <v>498</v>
      </c>
      <c r="AT63" s="62">
        <v>43819.412511574075</v>
      </c>
      <c r="AU63" s="62"/>
      <c r="AV63" s="62">
        <v>43819.412511574075</v>
      </c>
      <c r="AW63" s="62" t="s">
        <v>941</v>
      </c>
      <c r="AX63" s="62"/>
      <c r="AY63" s="62" t="s">
        <v>14</v>
      </c>
      <c r="AZ63" s="62"/>
      <c r="BA63" s="62"/>
      <c r="BB63" s="62"/>
      <c r="BC63" s="62"/>
      <c r="BD63" s="62"/>
      <c r="BE63" s="62"/>
      <c r="BF63" s="62"/>
      <c r="BG63" s="62"/>
      <c r="BH63" s="62"/>
      <c r="BI63" s="62"/>
      <c r="BJ63" s="62"/>
      <c r="BK63" s="62"/>
      <c r="BL63" s="62"/>
      <c r="BM63" s="62"/>
      <c r="BN63" s="62"/>
      <c r="BO63" s="62" t="s">
        <v>6013</v>
      </c>
      <c r="BP63" s="62">
        <v>43830.99998842593</v>
      </c>
      <c r="BQ63" s="73">
        <v>0</v>
      </c>
      <c r="BR63" s="73">
        <v>246.96</v>
      </c>
      <c r="BS63" s="62">
        <v>0</v>
      </c>
      <c r="BT63" s="62">
        <v>0</v>
      </c>
      <c r="BU63" s="62">
        <v>0</v>
      </c>
      <c r="BV63" s="62">
        <v>0</v>
      </c>
      <c r="BW63" s="73">
        <v>246.96</v>
      </c>
      <c r="CE63" s="63" t="s">
        <v>10298</v>
      </c>
      <c r="CF63" s="99"/>
      <c r="CG63" s="99" t="s">
        <v>5044</v>
      </c>
    </row>
    <row r="64" spans="1:85" ht="27" hidden="1" customHeight="1">
      <c r="A64" s="73">
        <v>1912</v>
      </c>
      <c r="B64" s="62" t="s">
        <v>6003</v>
      </c>
      <c r="C64" s="62" t="s">
        <v>6004</v>
      </c>
      <c r="D64" s="62" t="s">
        <v>2720</v>
      </c>
      <c r="E64" s="63" t="str">
        <f>VLOOKUP(D64,原数据!B:C,2,FALSE)</f>
        <v>RCMFT003775201912020008</v>
      </c>
      <c r="F64" s="62" t="s">
        <v>6005</v>
      </c>
      <c r="G64" s="62" t="s">
        <v>479</v>
      </c>
      <c r="H64" s="62" t="s">
        <v>6006</v>
      </c>
      <c r="I64" s="62" t="s">
        <v>6200</v>
      </c>
      <c r="J64" s="62" t="s">
        <v>2721</v>
      </c>
      <c r="K64" s="62" t="s">
        <v>485</v>
      </c>
      <c r="L64" s="62" t="s">
        <v>1074</v>
      </c>
      <c r="M64" s="62" t="s">
        <v>486</v>
      </c>
      <c r="N64" s="62" t="s">
        <v>437</v>
      </c>
      <c r="O64" s="66">
        <v>43523</v>
      </c>
      <c r="P64" s="66">
        <v>43663</v>
      </c>
      <c r="Q64" s="73">
        <v>81391</v>
      </c>
      <c r="R64" s="62"/>
      <c r="S64" s="62" t="s">
        <v>6008</v>
      </c>
      <c r="T64" s="62" t="s">
        <v>6086</v>
      </c>
      <c r="U64" s="62" t="s">
        <v>6044</v>
      </c>
      <c r="V64" s="62"/>
      <c r="W64" s="62"/>
      <c r="X64" s="62" t="s">
        <v>6087</v>
      </c>
      <c r="Y64" s="62" t="s">
        <v>878</v>
      </c>
      <c r="Z64" s="62" t="s">
        <v>2722</v>
      </c>
      <c r="AA64" s="62" t="s">
        <v>711</v>
      </c>
      <c r="AB64" s="62" t="s">
        <v>704</v>
      </c>
      <c r="AC64" s="62" t="s">
        <v>705</v>
      </c>
      <c r="AD64" s="59" t="s">
        <v>706</v>
      </c>
      <c r="AE64" s="62" t="s">
        <v>6201</v>
      </c>
      <c r="AF64" s="62" t="s">
        <v>6202</v>
      </c>
      <c r="AG64" s="62">
        <v>43800.667280092588</v>
      </c>
      <c r="AH64" s="62">
        <v>43801.407442129625</v>
      </c>
      <c r="AI64" s="62" t="s">
        <v>489</v>
      </c>
      <c r="AJ64" s="59" t="s">
        <v>487</v>
      </c>
      <c r="AK64" s="62" t="s">
        <v>487</v>
      </c>
      <c r="AL64" s="62" t="s">
        <v>12</v>
      </c>
      <c r="AM64" s="62" t="s">
        <v>13</v>
      </c>
      <c r="AN64" s="62" t="s">
        <v>488</v>
      </c>
      <c r="AO64" s="62" t="s">
        <v>11</v>
      </c>
      <c r="AP64" s="62" t="s">
        <v>488</v>
      </c>
      <c r="AQ64" s="62" t="s">
        <v>12</v>
      </c>
      <c r="AR64" s="62" t="s">
        <v>13</v>
      </c>
      <c r="AS64" s="62" t="s">
        <v>498</v>
      </c>
      <c r="AT64" s="62">
        <v>43817.392511574071</v>
      </c>
      <c r="AU64" s="62"/>
      <c r="AV64" s="62">
        <v>43817.392511574071</v>
      </c>
      <c r="AW64" s="62" t="s">
        <v>526</v>
      </c>
      <c r="AX64" s="62"/>
      <c r="AY64" s="62" t="s">
        <v>14</v>
      </c>
      <c r="AZ64" s="62"/>
      <c r="BA64" s="62"/>
      <c r="BB64" s="62"/>
      <c r="BC64" s="62"/>
      <c r="BD64" s="62"/>
      <c r="BE64" s="62"/>
      <c r="BF64" s="62"/>
      <c r="BG64" s="62"/>
      <c r="BH64" s="62"/>
      <c r="BI64" s="62"/>
      <c r="BJ64" s="62"/>
      <c r="BK64" s="62"/>
      <c r="BL64" s="62"/>
      <c r="BM64" s="62"/>
      <c r="BN64" s="62" t="s">
        <v>1040</v>
      </c>
      <c r="BO64" s="62" t="s">
        <v>6013</v>
      </c>
      <c r="BP64" s="62">
        <v>43830.99998842593</v>
      </c>
      <c r="BQ64" s="73">
        <v>465.5</v>
      </c>
      <c r="BR64" s="73">
        <v>123.48</v>
      </c>
      <c r="BS64" s="62">
        <v>0</v>
      </c>
      <c r="BT64" s="62">
        <v>74.48</v>
      </c>
      <c r="BU64" s="62">
        <v>51.2</v>
      </c>
      <c r="BV64" s="62">
        <v>0</v>
      </c>
      <c r="BW64" s="73">
        <v>714.66000000000008</v>
      </c>
      <c r="CE64" s="63" t="s">
        <v>2377</v>
      </c>
      <c r="CF64" s="99">
        <v>0</v>
      </c>
      <c r="CG64" s="99" t="s">
        <v>4983</v>
      </c>
    </row>
    <row r="65" spans="1:85" ht="27" hidden="1" customHeight="1">
      <c r="A65" s="73">
        <v>1912</v>
      </c>
      <c r="B65" s="62" t="s">
        <v>6003</v>
      </c>
      <c r="C65" s="62" t="s">
        <v>6004</v>
      </c>
      <c r="D65" s="62" t="s">
        <v>2925</v>
      </c>
      <c r="E65" s="63" t="str">
        <f>VLOOKUP(D65,原数据!B:C,2,FALSE)</f>
        <v>RCMFT003775201912080079</v>
      </c>
      <c r="F65" s="62" t="s">
        <v>6005</v>
      </c>
      <c r="G65" s="62" t="s">
        <v>479</v>
      </c>
      <c r="H65" s="62" t="s">
        <v>6006</v>
      </c>
      <c r="I65" s="62" t="s">
        <v>6203</v>
      </c>
      <c r="J65" s="62" t="s">
        <v>2926</v>
      </c>
      <c r="K65" s="62" t="s">
        <v>485</v>
      </c>
      <c r="L65" s="62" t="s">
        <v>1074</v>
      </c>
      <c r="M65" s="62" t="s">
        <v>544</v>
      </c>
      <c r="N65" s="62" t="s">
        <v>437</v>
      </c>
      <c r="O65" s="66">
        <v>43455</v>
      </c>
      <c r="P65" s="66">
        <v>43676</v>
      </c>
      <c r="Q65" s="73">
        <v>25716</v>
      </c>
      <c r="R65" s="62"/>
      <c r="S65" s="62" t="s">
        <v>6008</v>
      </c>
      <c r="T65" s="62"/>
      <c r="U65" s="62" t="s">
        <v>6064</v>
      </c>
      <c r="V65" s="62"/>
      <c r="W65" s="62"/>
      <c r="X65" s="62" t="s">
        <v>1822</v>
      </c>
      <c r="Y65" s="62" t="s">
        <v>785</v>
      </c>
      <c r="Z65" s="62" t="s">
        <v>2929</v>
      </c>
      <c r="AA65" s="62" t="s">
        <v>711</v>
      </c>
      <c r="AB65" s="62" t="s">
        <v>704</v>
      </c>
      <c r="AC65" s="62" t="s">
        <v>705</v>
      </c>
      <c r="AD65" s="59" t="s">
        <v>706</v>
      </c>
      <c r="AE65" s="62" t="s">
        <v>6204</v>
      </c>
      <c r="AF65" s="62" t="s">
        <v>6106</v>
      </c>
      <c r="AG65" s="62">
        <v>43806.572152777779</v>
      </c>
      <c r="AH65" s="62">
        <v>43807.419652777782</v>
      </c>
      <c r="AI65" s="62" t="s">
        <v>507</v>
      </c>
      <c r="AJ65" s="59" t="s">
        <v>2928</v>
      </c>
      <c r="AK65" s="62" t="s">
        <v>505</v>
      </c>
      <c r="AL65" s="62" t="s">
        <v>410</v>
      </c>
      <c r="AM65" s="62" t="s">
        <v>411</v>
      </c>
      <c r="AN65" s="62" t="s">
        <v>488</v>
      </c>
      <c r="AO65" s="62" t="s">
        <v>11</v>
      </c>
      <c r="AP65" s="62" t="s">
        <v>488</v>
      </c>
      <c r="AQ65" s="62" t="s">
        <v>410</v>
      </c>
      <c r="AR65" s="62" t="s">
        <v>411</v>
      </c>
      <c r="AS65" s="62" t="s">
        <v>500</v>
      </c>
      <c r="AT65" s="62">
        <v>43819.560844907406</v>
      </c>
      <c r="AU65" s="62"/>
      <c r="AV65" s="62">
        <v>43819.560844907406</v>
      </c>
      <c r="AW65" s="62" t="s">
        <v>513</v>
      </c>
      <c r="AX65" s="62"/>
      <c r="AY65" s="62" t="s">
        <v>14</v>
      </c>
      <c r="AZ65" s="62"/>
      <c r="BA65" s="62"/>
      <c r="BB65" s="62"/>
      <c r="BC65" s="62"/>
      <c r="BD65" s="62"/>
      <c r="BE65" s="62"/>
      <c r="BF65" s="62"/>
      <c r="BG65" s="62"/>
      <c r="BH65" s="62"/>
      <c r="BI65" s="62"/>
      <c r="BJ65" s="62"/>
      <c r="BK65" s="62"/>
      <c r="BL65" s="62"/>
      <c r="BM65" s="62"/>
      <c r="BN65" s="62" t="s">
        <v>2927</v>
      </c>
      <c r="BO65" s="62" t="s">
        <v>6013</v>
      </c>
      <c r="BP65" s="62">
        <v>43830.99998842593</v>
      </c>
      <c r="BQ65" s="73">
        <v>369.22</v>
      </c>
      <c r="BR65" s="73">
        <v>246.96</v>
      </c>
      <c r="BS65" s="62">
        <v>0</v>
      </c>
      <c r="BT65" s="62">
        <v>59.07</v>
      </c>
      <c r="BU65" s="62">
        <v>40.61</v>
      </c>
      <c r="BV65" s="62">
        <v>0</v>
      </c>
      <c r="BW65" s="73">
        <v>715.86000000000013</v>
      </c>
      <c r="CE65" s="63" t="s">
        <v>5005</v>
      </c>
      <c r="CF65" s="99">
        <v>0</v>
      </c>
      <c r="CG65" s="99" t="s">
        <v>10527</v>
      </c>
    </row>
    <row r="66" spans="1:85" ht="27" hidden="1" customHeight="1">
      <c r="A66" s="73">
        <v>1912</v>
      </c>
      <c r="B66" s="62" t="s">
        <v>6003</v>
      </c>
      <c r="C66" s="62" t="s">
        <v>6004</v>
      </c>
      <c r="D66" s="62" t="s">
        <v>2374</v>
      </c>
      <c r="E66" s="63" t="str">
        <f>VLOOKUP(D66,原数据!B:C,2,FALSE)</f>
        <v>RCMFT003775201912080119</v>
      </c>
      <c r="F66" s="62" t="s">
        <v>6005</v>
      </c>
      <c r="G66" s="62" t="s">
        <v>479</v>
      </c>
      <c r="H66" s="62" t="s">
        <v>6006</v>
      </c>
      <c r="I66" s="62" t="s">
        <v>6205</v>
      </c>
      <c r="J66" s="62" t="s">
        <v>2375</v>
      </c>
      <c r="K66" s="62" t="s">
        <v>485</v>
      </c>
      <c r="L66" s="62" t="s">
        <v>1074</v>
      </c>
      <c r="M66" s="62" t="s">
        <v>544</v>
      </c>
      <c r="N66" s="62" t="s">
        <v>437</v>
      </c>
      <c r="O66" s="66">
        <v>43578</v>
      </c>
      <c r="P66" s="66">
        <v>43661</v>
      </c>
      <c r="Q66" s="73">
        <v>32825</v>
      </c>
      <c r="R66" s="62"/>
      <c r="S66" s="62" t="s">
        <v>6008</v>
      </c>
      <c r="T66" s="62" t="s">
        <v>6019</v>
      </c>
      <c r="U66" s="62" t="s">
        <v>6064</v>
      </c>
      <c r="V66" s="62"/>
      <c r="W66" s="62"/>
      <c r="X66" s="62" t="s">
        <v>6206</v>
      </c>
      <c r="Y66" s="62" t="s">
        <v>655</v>
      </c>
      <c r="Z66" s="62" t="s">
        <v>2378</v>
      </c>
      <c r="AA66" s="62" t="s">
        <v>711</v>
      </c>
      <c r="AB66" s="62" t="s">
        <v>704</v>
      </c>
      <c r="AC66" s="62" t="s">
        <v>705</v>
      </c>
      <c r="AD66" s="59" t="s">
        <v>706</v>
      </c>
      <c r="AE66" s="62" t="s">
        <v>6204</v>
      </c>
      <c r="AF66" s="62" t="s">
        <v>6207</v>
      </c>
      <c r="AG66" s="62">
        <v>43807.642025462963</v>
      </c>
      <c r="AH66" s="62">
        <v>43807.685763888891</v>
      </c>
      <c r="AI66" s="62" t="s">
        <v>547</v>
      </c>
      <c r="AJ66" s="59" t="s">
        <v>2377</v>
      </c>
      <c r="AK66" s="62" t="s">
        <v>545</v>
      </c>
      <c r="AL66" s="62" t="s">
        <v>12</v>
      </c>
      <c r="AM66" s="62" t="s">
        <v>13</v>
      </c>
      <c r="AN66" s="62" t="s">
        <v>488</v>
      </c>
      <c r="AO66" s="62" t="s">
        <v>11</v>
      </c>
      <c r="AP66" s="62" t="s">
        <v>488</v>
      </c>
      <c r="AQ66" s="62" t="s">
        <v>12</v>
      </c>
      <c r="AR66" s="62" t="s">
        <v>13</v>
      </c>
      <c r="AS66" s="62" t="s">
        <v>500</v>
      </c>
      <c r="AT66" s="62">
        <v>43817.674050925925</v>
      </c>
      <c r="AU66" s="62"/>
      <c r="AV66" s="62">
        <v>43817.674050925925</v>
      </c>
      <c r="AW66" s="62" t="s">
        <v>513</v>
      </c>
      <c r="AX66" s="62"/>
      <c r="AY66" s="62" t="s">
        <v>14</v>
      </c>
      <c r="AZ66" s="62"/>
      <c r="BA66" s="62"/>
      <c r="BB66" s="62"/>
      <c r="BC66" s="62"/>
      <c r="BD66" s="62"/>
      <c r="BE66" s="62"/>
      <c r="BF66" s="62"/>
      <c r="BG66" s="62"/>
      <c r="BH66" s="62"/>
      <c r="BI66" s="62"/>
      <c r="BJ66" s="62"/>
      <c r="BK66" s="62"/>
      <c r="BL66" s="62"/>
      <c r="BM66" s="62"/>
      <c r="BN66" s="62" t="s">
        <v>2376</v>
      </c>
      <c r="BO66" s="62" t="s">
        <v>6013</v>
      </c>
      <c r="BP66" s="62">
        <v>43830.99998842593</v>
      </c>
      <c r="BQ66" s="73">
        <v>465.5</v>
      </c>
      <c r="BR66" s="73">
        <v>246.96</v>
      </c>
      <c r="BS66" s="62">
        <v>0</v>
      </c>
      <c r="BT66" s="62">
        <v>74.48</v>
      </c>
      <c r="BU66" s="62">
        <v>51.2</v>
      </c>
      <c r="BV66" s="62">
        <v>0</v>
      </c>
      <c r="BW66" s="73">
        <v>838.1400000000001</v>
      </c>
      <c r="CE66" s="63" t="s">
        <v>10688</v>
      </c>
      <c r="CF66" s="99">
        <v>0</v>
      </c>
      <c r="CG66" s="99" t="s">
        <v>10561</v>
      </c>
    </row>
    <row r="67" spans="1:85" ht="27" hidden="1" customHeight="1">
      <c r="A67" s="73">
        <v>1912</v>
      </c>
      <c r="B67" s="62" t="s">
        <v>6003</v>
      </c>
      <c r="C67" s="62" t="s">
        <v>6004</v>
      </c>
      <c r="D67" s="62" t="s">
        <v>2916</v>
      </c>
      <c r="E67" s="63" t="str">
        <f>VLOOKUP(D67,原数据!B:C,2,FALSE)</f>
        <v>RCMFT003812201912080012</v>
      </c>
      <c r="F67" s="62" t="s">
        <v>6005</v>
      </c>
      <c r="G67" s="62" t="s">
        <v>479</v>
      </c>
      <c r="H67" s="62" t="s">
        <v>6006</v>
      </c>
      <c r="I67" s="62" t="s">
        <v>6208</v>
      </c>
      <c r="J67" s="62" t="s">
        <v>2917</v>
      </c>
      <c r="K67" s="62" t="s">
        <v>485</v>
      </c>
      <c r="L67" s="62" t="s">
        <v>1074</v>
      </c>
      <c r="M67" s="62" t="s">
        <v>486</v>
      </c>
      <c r="N67" s="62" t="s">
        <v>437</v>
      </c>
      <c r="O67" s="66">
        <v>43530</v>
      </c>
      <c r="P67" s="66">
        <v>43570</v>
      </c>
      <c r="Q67" s="73">
        <v>74853</v>
      </c>
      <c r="R67" s="62"/>
      <c r="S67" s="62" t="s">
        <v>6008</v>
      </c>
      <c r="T67" s="62" t="s">
        <v>6019</v>
      </c>
      <c r="U67" s="62" t="s">
        <v>1074</v>
      </c>
      <c r="V67" s="62"/>
      <c r="W67" s="62"/>
      <c r="X67" s="62" t="s">
        <v>3101</v>
      </c>
      <c r="Y67" s="62" t="s">
        <v>665</v>
      </c>
      <c r="Z67" s="62" t="s">
        <v>2919</v>
      </c>
      <c r="AA67" s="62" t="s">
        <v>1289</v>
      </c>
      <c r="AB67" s="62" t="s">
        <v>1284</v>
      </c>
      <c r="AC67" s="62" t="s">
        <v>1285</v>
      </c>
      <c r="AD67" s="59" t="s">
        <v>1286</v>
      </c>
      <c r="AE67" s="62" t="s">
        <v>6209</v>
      </c>
      <c r="AF67" s="62" t="s">
        <v>6210</v>
      </c>
      <c r="AG67" s="62">
        <v>43807.388101851851</v>
      </c>
      <c r="AH67" s="62">
        <v>43807.689375000002</v>
      </c>
      <c r="AI67" s="62" t="s">
        <v>533</v>
      </c>
      <c r="AJ67" s="59" t="s">
        <v>2918</v>
      </c>
      <c r="AK67" s="62" t="s">
        <v>531</v>
      </c>
      <c r="AL67" s="62" t="s">
        <v>100</v>
      </c>
      <c r="AM67" s="62" t="s">
        <v>38</v>
      </c>
      <c r="AN67" s="62" t="s">
        <v>488</v>
      </c>
      <c r="AO67" s="62" t="s">
        <v>11</v>
      </c>
      <c r="AP67" s="62" t="s">
        <v>488</v>
      </c>
      <c r="AQ67" s="62" t="s">
        <v>100</v>
      </c>
      <c r="AR67" s="62" t="s">
        <v>38</v>
      </c>
      <c r="AS67" s="62" t="s">
        <v>500</v>
      </c>
      <c r="AT67" s="62">
        <v>43816.43650462963</v>
      </c>
      <c r="AU67" s="62"/>
      <c r="AV67" s="62">
        <v>43816.43650462963</v>
      </c>
      <c r="AW67" s="62" t="s">
        <v>513</v>
      </c>
      <c r="AX67" s="62"/>
      <c r="AY67" s="62" t="s">
        <v>14</v>
      </c>
      <c r="AZ67" s="62"/>
      <c r="BA67" s="62"/>
      <c r="BB67" s="62"/>
      <c r="BC67" s="62"/>
      <c r="BD67" s="62"/>
      <c r="BE67" s="62"/>
      <c r="BF67" s="62"/>
      <c r="BG67" s="62"/>
      <c r="BH67" s="62"/>
      <c r="BI67" s="62"/>
      <c r="BJ67" s="62"/>
      <c r="BK67" s="62"/>
      <c r="BL67" s="62"/>
      <c r="BM67" s="62"/>
      <c r="BN67" s="62"/>
      <c r="BO67" s="62" t="s">
        <v>6013</v>
      </c>
      <c r="BP67" s="62">
        <v>43830.99998842593</v>
      </c>
      <c r="BQ67" s="73">
        <v>2640.05</v>
      </c>
      <c r="BR67" s="73">
        <v>95.76</v>
      </c>
      <c r="BS67" s="62">
        <v>0</v>
      </c>
      <c r="BT67" s="62">
        <v>422.4</v>
      </c>
      <c r="BU67" s="62">
        <v>290.39999999999998</v>
      </c>
      <c r="BV67" s="62">
        <v>0</v>
      </c>
      <c r="BW67" s="73">
        <v>3448.6100000000006</v>
      </c>
      <c r="CE67" s="63" t="s">
        <v>5012</v>
      </c>
      <c r="CF67" s="99">
        <v>0</v>
      </c>
      <c r="CG67" s="99" t="s">
        <v>10576</v>
      </c>
    </row>
    <row r="68" spans="1:85" ht="27" hidden="1" customHeight="1">
      <c r="A68" s="73">
        <v>1912</v>
      </c>
      <c r="B68" s="62" t="s">
        <v>6003</v>
      </c>
      <c r="C68" s="62" t="s">
        <v>6004</v>
      </c>
      <c r="D68" s="62" t="s">
        <v>348</v>
      </c>
      <c r="E68" s="63" t="str">
        <f>VLOOKUP(D68,原数据!B:C,2,FALSE)</f>
        <v>RCMFT003820201912030016</v>
      </c>
      <c r="F68" s="62" t="s">
        <v>6005</v>
      </c>
      <c r="G68" s="62" t="s">
        <v>479</v>
      </c>
      <c r="H68" s="62" t="s">
        <v>6006</v>
      </c>
      <c r="I68" s="62" t="s">
        <v>6211</v>
      </c>
      <c r="J68" s="62" t="s">
        <v>3092</v>
      </c>
      <c r="K68" s="62" t="s">
        <v>485</v>
      </c>
      <c r="L68" s="62" t="s">
        <v>1074</v>
      </c>
      <c r="M68" s="62" t="s">
        <v>486</v>
      </c>
      <c r="N68" s="62" t="s">
        <v>437</v>
      </c>
      <c r="O68" s="66">
        <v>43311</v>
      </c>
      <c r="P68" s="66">
        <v>43323</v>
      </c>
      <c r="Q68" s="73">
        <v>167286</v>
      </c>
      <c r="R68" s="62"/>
      <c r="S68" s="62" t="s">
        <v>6008</v>
      </c>
      <c r="T68" s="62" t="s">
        <v>6019</v>
      </c>
      <c r="U68" s="62" t="s">
        <v>1074</v>
      </c>
      <c r="V68" s="62"/>
      <c r="W68" s="62"/>
      <c r="X68" s="62" t="s">
        <v>6212</v>
      </c>
      <c r="Y68" s="62" t="s">
        <v>928</v>
      </c>
      <c r="Z68" s="62" t="s">
        <v>3094</v>
      </c>
      <c r="AA68" s="62" t="s">
        <v>511</v>
      </c>
      <c r="AB68" s="62" t="s">
        <v>1276</v>
      </c>
      <c r="AC68" s="62" t="s">
        <v>1277</v>
      </c>
      <c r="AD68" s="59" t="s">
        <v>1278</v>
      </c>
      <c r="AE68" s="62" t="s">
        <v>6213</v>
      </c>
      <c r="AF68" s="62" t="s">
        <v>6214</v>
      </c>
      <c r="AG68" s="62">
        <v>43802.412685185191</v>
      </c>
      <c r="AH68" s="62">
        <v>43802.586064814815</v>
      </c>
      <c r="AI68" s="62" t="s">
        <v>598</v>
      </c>
      <c r="AJ68" s="59" t="s">
        <v>3093</v>
      </c>
      <c r="AK68" s="62" t="s">
        <v>597</v>
      </c>
      <c r="AL68" s="62" t="s">
        <v>71</v>
      </c>
      <c r="AM68" s="62" t="s">
        <v>38</v>
      </c>
      <c r="AN68" s="62" t="s">
        <v>488</v>
      </c>
      <c r="AO68" s="62" t="s">
        <v>11</v>
      </c>
      <c r="AP68" s="62" t="s">
        <v>488</v>
      </c>
      <c r="AQ68" s="62" t="s">
        <v>71</v>
      </c>
      <c r="AR68" s="62" t="s">
        <v>38</v>
      </c>
      <c r="AS68" s="62" t="s">
        <v>500</v>
      </c>
      <c r="AT68" s="62">
        <v>43820.430254629631</v>
      </c>
      <c r="AU68" s="62"/>
      <c r="AV68" s="62">
        <v>43820.430254629631</v>
      </c>
      <c r="AW68" s="62" t="s">
        <v>941</v>
      </c>
      <c r="AX68" s="62"/>
      <c r="AY68" s="62" t="s">
        <v>14</v>
      </c>
      <c r="AZ68" s="62"/>
      <c r="BA68" s="62"/>
      <c r="BB68" s="62"/>
      <c r="BC68" s="62"/>
      <c r="BD68" s="62"/>
      <c r="BE68" s="62"/>
      <c r="BF68" s="62"/>
      <c r="BG68" s="62"/>
      <c r="BH68" s="62"/>
      <c r="BI68" s="62"/>
      <c r="BJ68" s="62"/>
      <c r="BK68" s="62"/>
      <c r="BL68" s="62"/>
      <c r="BM68" s="62"/>
      <c r="BN68" s="62"/>
      <c r="BO68" s="62" t="s">
        <v>6013</v>
      </c>
      <c r="BP68" s="62">
        <v>43830.99998842593</v>
      </c>
      <c r="BQ68" s="73">
        <v>1555.99</v>
      </c>
      <c r="BR68" s="73">
        <v>95.76</v>
      </c>
      <c r="BS68" s="62">
        <v>0</v>
      </c>
      <c r="BT68" s="62">
        <v>248.95</v>
      </c>
      <c r="BU68" s="62">
        <v>171.15</v>
      </c>
      <c r="BV68" s="62">
        <v>0</v>
      </c>
      <c r="BW68" s="73">
        <v>2071.85</v>
      </c>
      <c r="CE68" s="63" t="s">
        <v>5000</v>
      </c>
      <c r="CF68" s="99">
        <v>0</v>
      </c>
      <c r="CG68" s="99" t="s">
        <v>5001</v>
      </c>
    </row>
    <row r="69" spans="1:85" ht="27" hidden="1" customHeight="1">
      <c r="A69" s="73">
        <v>1912</v>
      </c>
      <c r="B69" s="62" t="s">
        <v>6003</v>
      </c>
      <c r="C69" s="62" t="s">
        <v>6004</v>
      </c>
      <c r="D69" s="62" t="s">
        <v>214</v>
      </c>
      <c r="E69" s="63" t="str">
        <f>VLOOKUP(D69,原数据!B:C,2,FALSE)</f>
        <v>RCMFT003823201912050023</v>
      </c>
      <c r="F69" s="62" t="s">
        <v>6005</v>
      </c>
      <c r="G69" s="62" t="s">
        <v>479</v>
      </c>
      <c r="H69" s="62" t="s">
        <v>6006</v>
      </c>
      <c r="I69" s="62" t="s">
        <v>6215</v>
      </c>
      <c r="J69" s="62" t="s">
        <v>2519</v>
      </c>
      <c r="K69" s="62" t="s">
        <v>485</v>
      </c>
      <c r="L69" s="62" t="s">
        <v>1074</v>
      </c>
      <c r="M69" s="62" t="s">
        <v>544</v>
      </c>
      <c r="N69" s="62" t="s">
        <v>437</v>
      </c>
      <c r="O69" s="66">
        <v>43517</v>
      </c>
      <c r="P69" s="66">
        <v>43575</v>
      </c>
      <c r="Q69" s="73">
        <v>27178</v>
      </c>
      <c r="R69" s="62"/>
      <c r="S69" s="62" t="s">
        <v>6008</v>
      </c>
      <c r="T69" s="62" t="s">
        <v>6181</v>
      </c>
      <c r="U69" s="62" t="s">
        <v>6064</v>
      </c>
      <c r="V69" s="62"/>
      <c r="W69" s="62"/>
      <c r="X69" s="62" t="s">
        <v>6182</v>
      </c>
      <c r="Y69" s="62" t="s">
        <v>600</v>
      </c>
      <c r="Z69" s="62" t="s">
        <v>2522</v>
      </c>
      <c r="AA69" s="62" t="s">
        <v>675</v>
      </c>
      <c r="AB69" s="62" t="s">
        <v>2516</v>
      </c>
      <c r="AC69" s="62" t="s">
        <v>2517</v>
      </c>
      <c r="AD69" s="59" t="s">
        <v>2518</v>
      </c>
      <c r="AE69" s="62" t="s">
        <v>6216</v>
      </c>
      <c r="AF69" s="62" t="s">
        <v>6217</v>
      </c>
      <c r="AG69" s="62">
        <v>43804.494409722218</v>
      </c>
      <c r="AH69" s="62">
        <v>43805.647951388892</v>
      </c>
      <c r="AI69" s="62" t="s">
        <v>507</v>
      </c>
      <c r="AJ69" s="59" t="s">
        <v>2521</v>
      </c>
      <c r="AK69" s="62" t="s">
        <v>505</v>
      </c>
      <c r="AL69" s="62" t="s">
        <v>68</v>
      </c>
      <c r="AM69" s="62" t="s">
        <v>38</v>
      </c>
      <c r="AN69" s="62" t="s">
        <v>488</v>
      </c>
      <c r="AO69" s="62" t="s">
        <v>11</v>
      </c>
      <c r="AP69" s="62" t="s">
        <v>488</v>
      </c>
      <c r="AQ69" s="62" t="s">
        <v>68</v>
      </c>
      <c r="AR69" s="62" t="s">
        <v>38</v>
      </c>
      <c r="AS69" s="62" t="s">
        <v>500</v>
      </c>
      <c r="AT69" s="62">
        <v>43817.669282407413</v>
      </c>
      <c r="AU69" s="62"/>
      <c r="AV69" s="62">
        <v>43817.669282407413</v>
      </c>
      <c r="AW69" s="62" t="s">
        <v>577</v>
      </c>
      <c r="AX69" s="62"/>
      <c r="AY69" s="62" t="s">
        <v>14</v>
      </c>
      <c r="AZ69" s="62"/>
      <c r="BA69" s="62"/>
      <c r="BB69" s="62"/>
      <c r="BC69" s="62"/>
      <c r="BD69" s="62"/>
      <c r="BE69" s="62"/>
      <c r="BF69" s="62"/>
      <c r="BG69" s="62"/>
      <c r="BH69" s="62"/>
      <c r="BI69" s="62"/>
      <c r="BJ69" s="62"/>
      <c r="BK69" s="62"/>
      <c r="BL69" s="62"/>
      <c r="BM69" s="62"/>
      <c r="BN69" s="62" t="s">
        <v>2520</v>
      </c>
      <c r="BO69" s="62" t="s">
        <v>6013</v>
      </c>
      <c r="BP69" s="62">
        <v>43830.99998842593</v>
      </c>
      <c r="BQ69" s="73">
        <v>3445.1</v>
      </c>
      <c r="BR69" s="73">
        <v>123.48</v>
      </c>
      <c r="BS69" s="62">
        <v>0</v>
      </c>
      <c r="BT69" s="62">
        <v>551.21</v>
      </c>
      <c r="BU69" s="62">
        <v>378.96</v>
      </c>
      <c r="BV69" s="62">
        <v>0</v>
      </c>
      <c r="BW69" s="73">
        <v>4498.75</v>
      </c>
      <c r="CE69" s="63" t="s">
        <v>5022</v>
      </c>
      <c r="CF69" s="99">
        <v>190526</v>
      </c>
      <c r="CG69" s="99" t="s">
        <v>5018</v>
      </c>
    </row>
    <row r="70" spans="1:85" ht="27" hidden="1" customHeight="1">
      <c r="A70" s="73">
        <v>1912</v>
      </c>
      <c r="B70" s="62" t="s">
        <v>6003</v>
      </c>
      <c r="C70" s="62" t="s">
        <v>6004</v>
      </c>
      <c r="D70" s="62" t="s">
        <v>2975</v>
      </c>
      <c r="E70" s="63" t="e">
        <f>VLOOKUP(D70,原数据!B:C,2,FALSE)</f>
        <v>#N/A</v>
      </c>
      <c r="F70" s="62" t="s">
        <v>6005</v>
      </c>
      <c r="G70" s="62" t="s">
        <v>628</v>
      </c>
      <c r="H70" s="62" t="s">
        <v>6006</v>
      </c>
      <c r="I70" s="62" t="s">
        <v>6218</v>
      </c>
      <c r="J70" s="62" t="s">
        <v>2976</v>
      </c>
      <c r="K70" s="62" t="s">
        <v>485</v>
      </c>
      <c r="L70" s="62" t="s">
        <v>1074</v>
      </c>
      <c r="M70" s="62" t="s">
        <v>544</v>
      </c>
      <c r="N70" s="62" t="s">
        <v>437</v>
      </c>
      <c r="O70" s="66">
        <v>43692</v>
      </c>
      <c r="P70" s="66">
        <v>43738</v>
      </c>
      <c r="Q70" s="73">
        <v>6618</v>
      </c>
      <c r="R70" s="62"/>
      <c r="S70" s="62" t="s">
        <v>6008</v>
      </c>
      <c r="T70" s="62" t="s">
        <v>6181</v>
      </c>
      <c r="U70" s="62" t="s">
        <v>6064</v>
      </c>
      <c r="V70" s="62"/>
      <c r="W70" s="62"/>
      <c r="X70" s="62" t="s">
        <v>6219</v>
      </c>
      <c r="Y70" s="62" t="s">
        <v>491</v>
      </c>
      <c r="Z70" s="62" t="s">
        <v>2978</v>
      </c>
      <c r="AA70" s="62" t="s">
        <v>675</v>
      </c>
      <c r="AB70" s="62" t="s">
        <v>2516</v>
      </c>
      <c r="AC70" s="62" t="s">
        <v>2517</v>
      </c>
      <c r="AD70" s="59" t="s">
        <v>2518</v>
      </c>
      <c r="AE70" s="62" t="s">
        <v>6220</v>
      </c>
      <c r="AF70" s="62" t="s">
        <v>6221</v>
      </c>
      <c r="AG70" s="62">
        <v>43805.613912037035</v>
      </c>
      <c r="AH70" s="62">
        <v>43805.680960648147</v>
      </c>
      <c r="AI70" s="62" t="s">
        <v>612</v>
      </c>
      <c r="AJ70" s="59" t="s">
        <v>10342</v>
      </c>
      <c r="AK70" s="62" t="s">
        <v>609</v>
      </c>
      <c r="AL70" s="62" t="s">
        <v>68</v>
      </c>
      <c r="AM70" s="62" t="s">
        <v>38</v>
      </c>
      <c r="AN70" s="62" t="s">
        <v>488</v>
      </c>
      <c r="AO70" s="62" t="s">
        <v>11</v>
      </c>
      <c r="AP70" s="62" t="s">
        <v>488</v>
      </c>
      <c r="AQ70" s="62" t="s">
        <v>68</v>
      </c>
      <c r="AR70" s="62" t="s">
        <v>38</v>
      </c>
      <c r="AS70" s="62" t="s">
        <v>500</v>
      </c>
      <c r="AT70" s="62">
        <v>43817.370092592595</v>
      </c>
      <c r="AU70" s="62"/>
      <c r="AV70" s="62">
        <v>43817.370092592595</v>
      </c>
      <c r="AW70" s="62" t="s">
        <v>577</v>
      </c>
      <c r="AX70" s="62"/>
      <c r="AY70" s="62" t="s">
        <v>14</v>
      </c>
      <c r="AZ70" s="62"/>
      <c r="BA70" s="62"/>
      <c r="BB70" s="62"/>
      <c r="BC70" s="62"/>
      <c r="BD70" s="62"/>
      <c r="BE70" s="62"/>
      <c r="BF70" s="62"/>
      <c r="BG70" s="62"/>
      <c r="BH70" s="62"/>
      <c r="BI70" s="62"/>
      <c r="BJ70" s="62"/>
      <c r="BK70" s="62"/>
      <c r="BL70" s="62"/>
      <c r="BM70" s="62"/>
      <c r="BN70" s="62" t="s">
        <v>2977</v>
      </c>
      <c r="BO70" s="62" t="s">
        <v>6013</v>
      </c>
      <c r="BP70" s="62">
        <v>43830.99998842593</v>
      </c>
      <c r="BQ70" s="73">
        <v>0</v>
      </c>
      <c r="BR70" s="73">
        <v>79.38</v>
      </c>
      <c r="BS70" s="62">
        <v>0</v>
      </c>
      <c r="BT70" s="62">
        <v>0</v>
      </c>
      <c r="BU70" s="62">
        <v>0</v>
      </c>
      <c r="BV70" s="62">
        <v>0</v>
      </c>
      <c r="BW70" s="73">
        <v>79.38</v>
      </c>
      <c r="CE70" s="63" t="s">
        <v>10313</v>
      </c>
      <c r="CF70" s="99"/>
      <c r="CG70" s="99" t="s">
        <v>10309</v>
      </c>
    </row>
    <row r="71" spans="1:85" ht="27" hidden="1" customHeight="1">
      <c r="A71" s="73">
        <v>1912</v>
      </c>
      <c r="B71" s="62" t="s">
        <v>6003</v>
      </c>
      <c r="C71" s="62" t="s">
        <v>6004</v>
      </c>
      <c r="D71" s="62" t="s">
        <v>2647</v>
      </c>
      <c r="E71" s="63" t="str">
        <f>VLOOKUP(D71,原数据!B:C,2,FALSE)</f>
        <v>RCMFT003872201912040001</v>
      </c>
      <c r="F71" s="62" t="s">
        <v>6005</v>
      </c>
      <c r="G71" s="62" t="s">
        <v>479</v>
      </c>
      <c r="H71" s="62" t="s">
        <v>6006</v>
      </c>
      <c r="I71" s="62" t="s">
        <v>6222</v>
      </c>
      <c r="J71" s="62" t="s">
        <v>2648</v>
      </c>
      <c r="K71" s="62" t="s">
        <v>485</v>
      </c>
      <c r="L71" s="62" t="s">
        <v>1074</v>
      </c>
      <c r="M71" s="62" t="s">
        <v>486</v>
      </c>
      <c r="N71" s="62" t="s">
        <v>437</v>
      </c>
      <c r="O71" s="66">
        <v>43616</v>
      </c>
      <c r="P71" s="66">
        <v>43635</v>
      </c>
      <c r="Q71" s="73">
        <v>33231</v>
      </c>
      <c r="R71" s="62"/>
      <c r="S71" s="62" t="s">
        <v>6008</v>
      </c>
      <c r="T71" s="62" t="s">
        <v>6019</v>
      </c>
      <c r="U71" s="62" t="s">
        <v>6010</v>
      </c>
      <c r="V71" s="62"/>
      <c r="W71" s="62"/>
      <c r="X71" s="62" t="s">
        <v>4873</v>
      </c>
      <c r="Y71" s="62" t="s">
        <v>600</v>
      </c>
      <c r="Z71" s="62" t="s">
        <v>2651</v>
      </c>
      <c r="AA71" s="62" t="s">
        <v>684</v>
      </c>
      <c r="AB71" s="62" t="s">
        <v>1704</v>
      </c>
      <c r="AC71" s="62" t="s">
        <v>1705</v>
      </c>
      <c r="AD71" s="59" t="s">
        <v>1706</v>
      </c>
      <c r="AE71" s="62" t="s">
        <v>6223</v>
      </c>
      <c r="AF71" s="62" t="s">
        <v>6224</v>
      </c>
      <c r="AG71" s="62">
        <v>43801.701921296291</v>
      </c>
      <c r="AH71" s="62">
        <v>43803.321423611109</v>
      </c>
      <c r="AI71" s="62" t="s">
        <v>489</v>
      </c>
      <c r="AJ71" s="59" t="s">
        <v>2650</v>
      </c>
      <c r="AK71" s="62" t="s">
        <v>487</v>
      </c>
      <c r="AL71" s="62" t="s">
        <v>46</v>
      </c>
      <c r="AM71" s="62" t="s">
        <v>47</v>
      </c>
      <c r="AN71" s="62" t="s">
        <v>488</v>
      </c>
      <c r="AO71" s="62" t="s">
        <v>11</v>
      </c>
      <c r="AP71" s="62" t="s">
        <v>488</v>
      </c>
      <c r="AQ71" s="62" t="s">
        <v>46</v>
      </c>
      <c r="AR71" s="62" t="s">
        <v>47</v>
      </c>
      <c r="AS71" s="62" t="s">
        <v>498</v>
      </c>
      <c r="AT71" s="62">
        <v>43822.341793981483</v>
      </c>
      <c r="AU71" s="62"/>
      <c r="AV71" s="62">
        <v>43822.341793981483</v>
      </c>
      <c r="AW71" s="62" t="s">
        <v>497</v>
      </c>
      <c r="AX71" s="62"/>
      <c r="AY71" s="62" t="s">
        <v>14</v>
      </c>
      <c r="AZ71" s="62"/>
      <c r="BA71" s="62"/>
      <c r="BB71" s="62"/>
      <c r="BC71" s="62"/>
      <c r="BD71" s="62"/>
      <c r="BE71" s="62"/>
      <c r="BF71" s="62"/>
      <c r="BG71" s="62"/>
      <c r="BH71" s="62"/>
      <c r="BI71" s="62"/>
      <c r="BJ71" s="62"/>
      <c r="BK71" s="62"/>
      <c r="BL71" s="62"/>
      <c r="BM71" s="62"/>
      <c r="BN71" s="62" t="s">
        <v>2649</v>
      </c>
      <c r="BO71" s="62" t="s">
        <v>6013</v>
      </c>
      <c r="BP71" s="62">
        <v>43830.99998842593</v>
      </c>
      <c r="BQ71" s="73">
        <v>92.3</v>
      </c>
      <c r="BR71" s="73">
        <v>111.72</v>
      </c>
      <c r="BS71" s="62">
        <v>0</v>
      </c>
      <c r="BT71" s="62">
        <v>14.76</v>
      </c>
      <c r="BU71" s="62">
        <v>10.15</v>
      </c>
      <c r="BV71" s="62">
        <v>0</v>
      </c>
      <c r="BW71" s="73">
        <v>228.92999999999998</v>
      </c>
      <c r="CE71" s="63" t="s">
        <v>5094</v>
      </c>
      <c r="CF71" s="99">
        <v>0</v>
      </c>
      <c r="CG71" s="99" t="s">
        <v>10576</v>
      </c>
    </row>
    <row r="72" spans="1:85" ht="27" hidden="1" customHeight="1">
      <c r="A72" s="73">
        <v>1912</v>
      </c>
      <c r="B72" s="62" t="s">
        <v>6003</v>
      </c>
      <c r="C72" s="62" t="s">
        <v>6004</v>
      </c>
      <c r="D72" s="62" t="s">
        <v>2642</v>
      </c>
      <c r="E72" s="63" t="str">
        <f>VLOOKUP(D72,原数据!B:C,2,FALSE)</f>
        <v>RCMFT003872201912040036</v>
      </c>
      <c r="F72" s="62" t="s">
        <v>6005</v>
      </c>
      <c r="G72" s="62" t="s">
        <v>479</v>
      </c>
      <c r="H72" s="62" t="s">
        <v>6006</v>
      </c>
      <c r="I72" s="62" t="s">
        <v>6225</v>
      </c>
      <c r="J72" s="62" t="s">
        <v>2643</v>
      </c>
      <c r="K72" s="62" t="s">
        <v>485</v>
      </c>
      <c r="L72" s="62" t="s">
        <v>1074</v>
      </c>
      <c r="M72" s="62" t="s">
        <v>486</v>
      </c>
      <c r="N72" s="62" t="s">
        <v>437</v>
      </c>
      <c r="O72" s="66">
        <v>43643</v>
      </c>
      <c r="P72" s="66">
        <v>43724</v>
      </c>
      <c r="Q72" s="73">
        <v>15554</v>
      </c>
      <c r="R72" s="62"/>
      <c r="S72" s="62" t="s">
        <v>6008</v>
      </c>
      <c r="T72" s="62" t="s">
        <v>6019</v>
      </c>
      <c r="U72" s="62" t="s">
        <v>6010</v>
      </c>
      <c r="V72" s="62"/>
      <c r="W72" s="62"/>
      <c r="X72" s="62" t="s">
        <v>4873</v>
      </c>
      <c r="Y72" s="62" t="s">
        <v>535</v>
      </c>
      <c r="Z72" s="62" t="s">
        <v>2646</v>
      </c>
      <c r="AA72" s="62" t="s">
        <v>684</v>
      </c>
      <c r="AB72" s="62" t="s">
        <v>1704</v>
      </c>
      <c r="AC72" s="62" t="s">
        <v>1705</v>
      </c>
      <c r="AD72" s="59" t="s">
        <v>1706</v>
      </c>
      <c r="AE72" s="62" t="s">
        <v>6226</v>
      </c>
      <c r="AF72" s="62" t="s">
        <v>6227</v>
      </c>
      <c r="AG72" s="62">
        <v>43800.340046296296</v>
      </c>
      <c r="AH72" s="62">
        <v>43803.357858796298</v>
      </c>
      <c r="AI72" s="62" t="s">
        <v>489</v>
      </c>
      <c r="AJ72" s="59" t="s">
        <v>2645</v>
      </c>
      <c r="AK72" s="62" t="s">
        <v>487</v>
      </c>
      <c r="AL72" s="62" t="s">
        <v>611</v>
      </c>
      <c r="AM72" s="62" t="s">
        <v>610</v>
      </c>
      <c r="AN72" s="62" t="s">
        <v>488</v>
      </c>
      <c r="AO72" s="62" t="s">
        <v>11</v>
      </c>
      <c r="AP72" s="62" t="s">
        <v>488</v>
      </c>
      <c r="AQ72" s="62" t="s">
        <v>611</v>
      </c>
      <c r="AR72" s="62" t="s">
        <v>610</v>
      </c>
      <c r="AS72" s="62" t="s">
        <v>498</v>
      </c>
      <c r="AT72" s="62">
        <v>43822.341574074075</v>
      </c>
      <c r="AU72" s="62"/>
      <c r="AV72" s="62">
        <v>43822.341574074075</v>
      </c>
      <c r="AW72" s="62" t="s">
        <v>497</v>
      </c>
      <c r="AX72" s="62"/>
      <c r="AY72" s="62" t="s">
        <v>14</v>
      </c>
      <c r="AZ72" s="62"/>
      <c r="BA72" s="62"/>
      <c r="BB72" s="62"/>
      <c r="BC72" s="62"/>
      <c r="BD72" s="62"/>
      <c r="BE72" s="62"/>
      <c r="BF72" s="62"/>
      <c r="BG72" s="62"/>
      <c r="BH72" s="62"/>
      <c r="BI72" s="62"/>
      <c r="BJ72" s="62"/>
      <c r="BK72" s="62"/>
      <c r="BL72" s="62"/>
      <c r="BM72" s="62"/>
      <c r="BN72" s="62" t="s">
        <v>2644</v>
      </c>
      <c r="BO72" s="62" t="s">
        <v>6013</v>
      </c>
      <c r="BP72" s="62">
        <v>43830.99998842593</v>
      </c>
      <c r="BQ72" s="73">
        <v>118.68</v>
      </c>
      <c r="BR72" s="73">
        <v>111.72</v>
      </c>
      <c r="BS72" s="62">
        <v>0</v>
      </c>
      <c r="BT72" s="62">
        <v>18.98</v>
      </c>
      <c r="BU72" s="62">
        <v>13.05</v>
      </c>
      <c r="BV72" s="62">
        <v>0</v>
      </c>
      <c r="BW72" s="73">
        <v>262.43</v>
      </c>
      <c r="CE72" s="63" t="s">
        <v>5564</v>
      </c>
      <c r="CF72" s="99">
        <v>0</v>
      </c>
      <c r="CG72" s="99" t="s">
        <v>10527</v>
      </c>
    </row>
    <row r="73" spans="1:85" ht="27" hidden="1" customHeight="1">
      <c r="A73" s="73">
        <v>1912</v>
      </c>
      <c r="B73" s="62" t="s">
        <v>6003</v>
      </c>
      <c r="C73" s="62" t="s">
        <v>6004</v>
      </c>
      <c r="D73" s="62" t="s">
        <v>2979</v>
      </c>
      <c r="E73" s="63" t="str">
        <f>VLOOKUP(D73,原数据!B:C,2,FALSE)</f>
        <v>RCMFT003872201912060047</v>
      </c>
      <c r="F73" s="62" t="s">
        <v>6005</v>
      </c>
      <c r="G73" s="62" t="s">
        <v>479</v>
      </c>
      <c r="H73" s="62" t="s">
        <v>6006</v>
      </c>
      <c r="I73" s="62" t="s">
        <v>6228</v>
      </c>
      <c r="J73" s="62" t="s">
        <v>2980</v>
      </c>
      <c r="K73" s="62" t="s">
        <v>485</v>
      </c>
      <c r="L73" s="62" t="s">
        <v>1074</v>
      </c>
      <c r="M73" s="62" t="s">
        <v>486</v>
      </c>
      <c r="N73" s="62" t="s">
        <v>437</v>
      </c>
      <c r="O73" s="66">
        <v>43673</v>
      </c>
      <c r="P73" s="66">
        <v>43712</v>
      </c>
      <c r="Q73" s="73">
        <v>39207</v>
      </c>
      <c r="R73" s="62"/>
      <c r="S73" s="62" t="s">
        <v>6008</v>
      </c>
      <c r="T73" s="62" t="s">
        <v>6009</v>
      </c>
      <c r="U73" s="62" t="s">
        <v>6010</v>
      </c>
      <c r="V73" s="62"/>
      <c r="W73" s="62"/>
      <c r="X73" s="62" t="s">
        <v>3101</v>
      </c>
      <c r="Y73" s="62" t="s">
        <v>535</v>
      </c>
      <c r="Z73" s="62" t="s">
        <v>2982</v>
      </c>
      <c r="AA73" s="62" t="s">
        <v>684</v>
      </c>
      <c r="AB73" s="62" t="s">
        <v>1704</v>
      </c>
      <c r="AC73" s="62" t="s">
        <v>1705</v>
      </c>
      <c r="AD73" s="59" t="s">
        <v>1706</v>
      </c>
      <c r="AE73" s="62" t="s">
        <v>6229</v>
      </c>
      <c r="AF73" s="62" t="s">
        <v>6017</v>
      </c>
      <c r="AG73" s="62">
        <v>43804.606203703705</v>
      </c>
      <c r="AH73" s="62">
        <v>43805.552974537037</v>
      </c>
      <c r="AI73" s="62" t="s">
        <v>975</v>
      </c>
      <c r="AJ73" s="59" t="s">
        <v>2981</v>
      </c>
      <c r="AK73" s="62" t="s">
        <v>974</v>
      </c>
      <c r="AL73" s="62" t="s">
        <v>29</v>
      </c>
      <c r="AM73" s="62" t="s">
        <v>30</v>
      </c>
      <c r="AN73" s="62" t="s">
        <v>488</v>
      </c>
      <c r="AO73" s="62" t="s">
        <v>11</v>
      </c>
      <c r="AP73" s="62" t="s">
        <v>488</v>
      </c>
      <c r="AQ73" s="62" t="s">
        <v>29</v>
      </c>
      <c r="AR73" s="62" t="s">
        <v>30</v>
      </c>
      <c r="AS73" s="62" t="s">
        <v>500</v>
      </c>
      <c r="AT73" s="62">
        <v>43817.379409722227</v>
      </c>
      <c r="AU73" s="62"/>
      <c r="AV73" s="62">
        <v>43817.379409722227</v>
      </c>
      <c r="AW73" s="62" t="s">
        <v>603</v>
      </c>
      <c r="AX73" s="62"/>
      <c r="AY73" s="62" t="s">
        <v>14</v>
      </c>
      <c r="AZ73" s="62"/>
      <c r="BA73" s="62"/>
      <c r="BB73" s="62"/>
      <c r="BC73" s="62"/>
      <c r="BD73" s="62"/>
      <c r="BE73" s="62"/>
      <c r="BF73" s="62"/>
      <c r="BG73" s="62"/>
      <c r="BH73" s="62"/>
      <c r="BI73" s="62"/>
      <c r="BJ73" s="62"/>
      <c r="BK73" s="62"/>
      <c r="BL73" s="62"/>
      <c r="BM73" s="62"/>
      <c r="BN73" s="62" t="s">
        <v>2981</v>
      </c>
      <c r="BO73" s="62" t="s">
        <v>6013</v>
      </c>
      <c r="BP73" s="62">
        <v>43830.99998842593</v>
      </c>
      <c r="BQ73" s="73">
        <v>42.2</v>
      </c>
      <c r="BR73" s="73">
        <v>95.76</v>
      </c>
      <c r="BS73" s="62">
        <v>0</v>
      </c>
      <c r="BT73" s="62">
        <v>6.75</v>
      </c>
      <c r="BU73" s="62">
        <v>4.6399999999999997</v>
      </c>
      <c r="BV73" s="62">
        <v>0</v>
      </c>
      <c r="BW73" s="73">
        <v>149.35</v>
      </c>
      <c r="CE73" s="63" t="s">
        <v>4984</v>
      </c>
      <c r="CF73" s="99">
        <v>0</v>
      </c>
      <c r="CG73" s="99" t="s">
        <v>10576</v>
      </c>
    </row>
    <row r="74" spans="1:85" ht="27" hidden="1" customHeight="1">
      <c r="A74" s="73">
        <v>1912</v>
      </c>
      <c r="B74" s="62" t="s">
        <v>6003</v>
      </c>
      <c r="C74" s="62" t="s">
        <v>6004</v>
      </c>
      <c r="D74" s="62" t="s">
        <v>261</v>
      </c>
      <c r="E74" s="63" t="str">
        <f>VLOOKUP(D74,原数据!B:C,2,FALSE)</f>
        <v>RCMFT003902201912050004</v>
      </c>
      <c r="F74" s="62" t="s">
        <v>6005</v>
      </c>
      <c r="G74" s="62" t="s">
        <v>479</v>
      </c>
      <c r="H74" s="62" t="s">
        <v>6006</v>
      </c>
      <c r="I74" s="62" t="s">
        <v>6230</v>
      </c>
      <c r="J74" s="62" t="s">
        <v>2615</v>
      </c>
      <c r="K74" s="62" t="s">
        <v>485</v>
      </c>
      <c r="L74" s="62" t="s">
        <v>1074</v>
      </c>
      <c r="M74" s="62" t="s">
        <v>486</v>
      </c>
      <c r="N74" s="62" t="s">
        <v>437</v>
      </c>
      <c r="O74" s="66">
        <v>43707</v>
      </c>
      <c r="P74" s="66">
        <v>43757</v>
      </c>
      <c r="Q74" s="73">
        <v>6669</v>
      </c>
      <c r="R74" s="62"/>
      <c r="S74" s="62" t="s">
        <v>6008</v>
      </c>
      <c r="T74" s="62" t="s">
        <v>6009</v>
      </c>
      <c r="U74" s="62" t="s">
        <v>6010</v>
      </c>
      <c r="V74" s="62"/>
      <c r="W74" s="62"/>
      <c r="X74" s="62" t="s">
        <v>6057</v>
      </c>
      <c r="Y74" s="62" t="s">
        <v>491</v>
      </c>
      <c r="Z74" s="62" t="s">
        <v>2617</v>
      </c>
      <c r="AA74" s="62" t="s">
        <v>992</v>
      </c>
      <c r="AB74" s="62" t="s">
        <v>2355</v>
      </c>
      <c r="AC74" s="62" t="s">
        <v>2356</v>
      </c>
      <c r="AD74" s="59" t="s">
        <v>2357</v>
      </c>
      <c r="AE74" s="62" t="s">
        <v>6231</v>
      </c>
      <c r="AF74" s="62" t="s">
        <v>6232</v>
      </c>
      <c r="AG74" s="62">
        <v>43803.501967592594</v>
      </c>
      <c r="AH74" s="62">
        <v>43804.369108796294</v>
      </c>
      <c r="AI74" s="62" t="s">
        <v>975</v>
      </c>
      <c r="AJ74" s="59" t="s">
        <v>2616</v>
      </c>
      <c r="AK74" s="62" t="s">
        <v>974</v>
      </c>
      <c r="AL74" s="62" t="s">
        <v>29</v>
      </c>
      <c r="AM74" s="62" t="s">
        <v>30</v>
      </c>
      <c r="AN74" s="62" t="s">
        <v>488</v>
      </c>
      <c r="AO74" s="62" t="s">
        <v>11</v>
      </c>
      <c r="AP74" s="62" t="s">
        <v>488</v>
      </c>
      <c r="AQ74" s="62" t="s">
        <v>29</v>
      </c>
      <c r="AR74" s="62" t="s">
        <v>30</v>
      </c>
      <c r="AS74" s="62" t="s">
        <v>498</v>
      </c>
      <c r="AT74" s="62">
        <v>43816.719942129625</v>
      </c>
      <c r="AU74" s="62"/>
      <c r="AV74" s="62">
        <v>43816.719942129625</v>
      </c>
      <c r="AW74" s="62" t="s">
        <v>1103</v>
      </c>
      <c r="AX74" s="62"/>
      <c r="AY74" s="62" t="s">
        <v>14</v>
      </c>
      <c r="AZ74" s="62"/>
      <c r="BA74" s="62"/>
      <c r="BB74" s="62"/>
      <c r="BC74" s="62"/>
      <c r="BD74" s="62"/>
      <c r="BE74" s="62"/>
      <c r="BF74" s="62"/>
      <c r="BG74" s="62"/>
      <c r="BH74" s="62"/>
      <c r="BI74" s="62"/>
      <c r="BJ74" s="62"/>
      <c r="BK74" s="62"/>
      <c r="BL74" s="62"/>
      <c r="BM74" s="62"/>
      <c r="BN74" s="62"/>
      <c r="BO74" s="62" t="s">
        <v>6013</v>
      </c>
      <c r="BP74" s="62">
        <v>43830.99998842593</v>
      </c>
      <c r="BQ74" s="73">
        <v>84.4</v>
      </c>
      <c r="BR74" s="73">
        <v>95.76</v>
      </c>
      <c r="BS74" s="62">
        <v>0</v>
      </c>
      <c r="BT74" s="62">
        <v>13.5</v>
      </c>
      <c r="BU74" s="62">
        <v>9.2799999999999994</v>
      </c>
      <c r="BV74" s="62">
        <v>0</v>
      </c>
      <c r="BW74" s="73">
        <v>202.94000000000003</v>
      </c>
      <c r="CE74" s="63" t="s">
        <v>4984</v>
      </c>
      <c r="CF74" s="99">
        <v>0</v>
      </c>
      <c r="CG74" s="99" t="s">
        <v>10576</v>
      </c>
    </row>
    <row r="75" spans="1:85" ht="27" hidden="1" customHeight="1">
      <c r="A75" s="73">
        <v>1912</v>
      </c>
      <c r="B75" s="62" t="s">
        <v>6003</v>
      </c>
      <c r="C75" s="62" t="s">
        <v>6004</v>
      </c>
      <c r="D75" s="62" t="s">
        <v>266</v>
      </c>
      <c r="E75" s="63" t="str">
        <f>VLOOKUP(D75,原数据!B:C,2,FALSE)</f>
        <v>RCMFT003902201912060077</v>
      </c>
      <c r="F75" s="62" t="s">
        <v>6005</v>
      </c>
      <c r="G75" s="62" t="s">
        <v>479</v>
      </c>
      <c r="H75" s="62" t="s">
        <v>6006</v>
      </c>
      <c r="I75" s="62" t="s">
        <v>6233</v>
      </c>
      <c r="J75" s="62" t="s">
        <v>2523</v>
      </c>
      <c r="K75" s="62" t="s">
        <v>485</v>
      </c>
      <c r="L75" s="62" t="s">
        <v>1074</v>
      </c>
      <c r="M75" s="62" t="s">
        <v>2524</v>
      </c>
      <c r="N75" s="62" t="s">
        <v>437</v>
      </c>
      <c r="O75" s="66">
        <v>43474</v>
      </c>
      <c r="P75" s="66">
        <v>43516</v>
      </c>
      <c r="Q75" s="73">
        <v>61945</v>
      </c>
      <c r="R75" s="62"/>
      <c r="S75" s="62" t="s">
        <v>6008</v>
      </c>
      <c r="T75" s="62" t="s">
        <v>6043</v>
      </c>
      <c r="U75" s="62" t="s">
        <v>1074</v>
      </c>
      <c r="V75" s="62"/>
      <c r="W75" s="62"/>
      <c r="X75" s="62" t="s">
        <v>6234</v>
      </c>
      <c r="Y75" s="62" t="s">
        <v>2526</v>
      </c>
      <c r="Z75" s="62" t="s">
        <v>2527</v>
      </c>
      <c r="AA75" s="62" t="s">
        <v>992</v>
      </c>
      <c r="AB75" s="62" t="s">
        <v>2355</v>
      </c>
      <c r="AC75" s="62" t="s">
        <v>2356</v>
      </c>
      <c r="AD75" s="59" t="s">
        <v>2357</v>
      </c>
      <c r="AE75" s="62" t="s">
        <v>6235</v>
      </c>
      <c r="AF75" s="62" t="s">
        <v>6236</v>
      </c>
      <c r="AG75" s="62">
        <v>43805.637881944444</v>
      </c>
      <c r="AH75" s="62">
        <v>43805.646932870368</v>
      </c>
      <c r="AI75" s="62" t="s">
        <v>507</v>
      </c>
      <c r="AJ75" s="59" t="s">
        <v>2525</v>
      </c>
      <c r="AK75" s="62" t="s">
        <v>505</v>
      </c>
      <c r="AL75" s="62" t="s">
        <v>268</v>
      </c>
      <c r="AM75" s="62" t="s">
        <v>269</v>
      </c>
      <c r="AN75" s="62" t="s">
        <v>488</v>
      </c>
      <c r="AO75" s="62" t="s">
        <v>11</v>
      </c>
      <c r="AP75" s="62" t="s">
        <v>488</v>
      </c>
      <c r="AQ75" s="62" t="s">
        <v>268</v>
      </c>
      <c r="AR75" s="62" t="s">
        <v>269</v>
      </c>
      <c r="AS75" s="62" t="s">
        <v>498</v>
      </c>
      <c r="AT75" s="62">
        <v>43836.457037037035</v>
      </c>
      <c r="AU75" s="62"/>
      <c r="AV75" s="62">
        <v>43836.457037037035</v>
      </c>
      <c r="AW75" s="62" t="s">
        <v>577</v>
      </c>
      <c r="AX75" s="62"/>
      <c r="AY75" s="62" t="s">
        <v>14</v>
      </c>
      <c r="AZ75" s="62"/>
      <c r="BA75" s="62"/>
      <c r="BB75" s="62"/>
      <c r="BC75" s="62"/>
      <c r="BD75" s="62"/>
      <c r="BE75" s="62"/>
      <c r="BF75" s="62"/>
      <c r="BG75" s="62"/>
      <c r="BH75" s="62"/>
      <c r="BI75" s="62"/>
      <c r="BJ75" s="62"/>
      <c r="BK75" s="62"/>
      <c r="BL75" s="62"/>
      <c r="BM75" s="62"/>
      <c r="BN75" s="62"/>
      <c r="BO75" s="62" t="s">
        <v>6013</v>
      </c>
      <c r="BP75" s="62">
        <v>43830.99998842593</v>
      </c>
      <c r="BQ75" s="73">
        <v>418.01</v>
      </c>
      <c r="BR75" s="73">
        <v>111.72</v>
      </c>
      <c r="BS75" s="62">
        <v>0</v>
      </c>
      <c r="BT75" s="62">
        <v>66.88</v>
      </c>
      <c r="BU75" s="62">
        <v>45.98</v>
      </c>
      <c r="BV75" s="62">
        <v>0</v>
      </c>
      <c r="BW75" s="73">
        <v>642.59</v>
      </c>
      <c r="CE75" s="63" t="s">
        <v>5026</v>
      </c>
      <c r="CF75" s="99">
        <v>0</v>
      </c>
      <c r="CG75" s="99" t="s">
        <v>5010</v>
      </c>
    </row>
    <row r="76" spans="1:85" ht="27" hidden="1" customHeight="1">
      <c r="A76" s="73">
        <v>1912</v>
      </c>
      <c r="B76" s="62" t="s">
        <v>6003</v>
      </c>
      <c r="C76" s="62" t="s">
        <v>6004</v>
      </c>
      <c r="D76" s="62" t="s">
        <v>270</v>
      </c>
      <c r="E76" s="63" t="str">
        <f>VLOOKUP(D76,原数据!B:C,2,FALSE)</f>
        <v>RCMFT003902201912090008</v>
      </c>
      <c r="F76" s="62" t="s">
        <v>6005</v>
      </c>
      <c r="G76" s="62" t="s">
        <v>479</v>
      </c>
      <c r="H76" s="62" t="s">
        <v>6006</v>
      </c>
      <c r="I76" s="62" t="s">
        <v>6237</v>
      </c>
      <c r="J76" s="62" t="s">
        <v>2909</v>
      </c>
      <c r="K76" s="62" t="s">
        <v>485</v>
      </c>
      <c r="L76" s="62" t="s">
        <v>1074</v>
      </c>
      <c r="M76" s="62" t="s">
        <v>486</v>
      </c>
      <c r="N76" s="62" t="s">
        <v>437</v>
      </c>
      <c r="O76" s="66">
        <v>43179</v>
      </c>
      <c r="P76" s="66">
        <v>43263</v>
      </c>
      <c r="Q76" s="73">
        <v>191987</v>
      </c>
      <c r="R76" s="62"/>
      <c r="S76" s="62" t="s">
        <v>6008</v>
      </c>
      <c r="T76" s="62" t="s">
        <v>6019</v>
      </c>
      <c r="U76" s="62" t="s">
        <v>1074</v>
      </c>
      <c r="V76" s="62"/>
      <c r="W76" s="62"/>
      <c r="X76" s="62" t="s">
        <v>6037</v>
      </c>
      <c r="Y76" s="62" t="s">
        <v>614</v>
      </c>
      <c r="Z76" s="62" t="s">
        <v>2911</v>
      </c>
      <c r="AA76" s="62" t="s">
        <v>992</v>
      </c>
      <c r="AB76" s="62" t="s">
        <v>2355</v>
      </c>
      <c r="AC76" s="62" t="s">
        <v>2356</v>
      </c>
      <c r="AD76" s="59" t="s">
        <v>2357</v>
      </c>
      <c r="AE76" s="62" t="s">
        <v>6235</v>
      </c>
      <c r="AF76" s="62" t="s">
        <v>6039</v>
      </c>
      <c r="AG76" s="62">
        <v>43806.598043981481</v>
      </c>
      <c r="AH76" s="62">
        <v>43808.358587962968</v>
      </c>
      <c r="AI76" s="62" t="s">
        <v>507</v>
      </c>
      <c r="AJ76" s="59" t="s">
        <v>2910</v>
      </c>
      <c r="AK76" s="62" t="s">
        <v>505</v>
      </c>
      <c r="AL76" s="62" t="s">
        <v>268</v>
      </c>
      <c r="AM76" s="62" t="s">
        <v>269</v>
      </c>
      <c r="AN76" s="62" t="s">
        <v>488</v>
      </c>
      <c r="AO76" s="62" t="s">
        <v>11</v>
      </c>
      <c r="AP76" s="62" t="s">
        <v>488</v>
      </c>
      <c r="AQ76" s="62" t="s">
        <v>268</v>
      </c>
      <c r="AR76" s="62" t="s">
        <v>269</v>
      </c>
      <c r="AS76" s="62" t="s">
        <v>500</v>
      </c>
      <c r="AT76" s="62">
        <v>43818.568344907406</v>
      </c>
      <c r="AU76" s="62"/>
      <c r="AV76" s="62">
        <v>43818.568344907406</v>
      </c>
      <c r="AW76" s="62" t="s">
        <v>558</v>
      </c>
      <c r="AX76" s="62"/>
      <c r="AY76" s="62" t="s">
        <v>14</v>
      </c>
      <c r="AZ76" s="62"/>
      <c r="BA76" s="62"/>
      <c r="BB76" s="62"/>
      <c r="BC76" s="62"/>
      <c r="BD76" s="62"/>
      <c r="BE76" s="62"/>
      <c r="BF76" s="62"/>
      <c r="BG76" s="62"/>
      <c r="BH76" s="62"/>
      <c r="BI76" s="62"/>
      <c r="BJ76" s="62"/>
      <c r="BK76" s="62"/>
      <c r="BL76" s="62"/>
      <c r="BM76" s="62"/>
      <c r="BN76" s="62"/>
      <c r="BO76" s="62" t="s">
        <v>6013</v>
      </c>
      <c r="BP76" s="62">
        <v>43830.99998842593</v>
      </c>
      <c r="BQ76" s="73">
        <v>418.01</v>
      </c>
      <c r="BR76" s="73">
        <v>111.72</v>
      </c>
      <c r="BS76" s="62">
        <v>0</v>
      </c>
      <c r="BT76" s="62">
        <v>66.88</v>
      </c>
      <c r="BU76" s="62">
        <v>45.98</v>
      </c>
      <c r="BV76" s="62">
        <v>0</v>
      </c>
      <c r="BW76" s="73">
        <v>642.59</v>
      </c>
      <c r="CE76" s="63" t="s">
        <v>5028</v>
      </c>
      <c r="CF76" s="99">
        <v>0</v>
      </c>
      <c r="CG76" s="99" t="s">
        <v>5010</v>
      </c>
    </row>
    <row r="77" spans="1:85" ht="27" hidden="1" customHeight="1">
      <c r="A77" s="73">
        <v>1912</v>
      </c>
      <c r="B77" s="62" t="s">
        <v>6003</v>
      </c>
      <c r="C77" s="62" t="s">
        <v>6004</v>
      </c>
      <c r="D77" s="62" t="s">
        <v>258</v>
      </c>
      <c r="E77" s="63" t="str">
        <f>VLOOKUP(D77,原数据!B:C,2,FALSE)</f>
        <v>RCMFT003902201912090014</v>
      </c>
      <c r="F77" s="62" t="s">
        <v>6005</v>
      </c>
      <c r="G77" s="62" t="s">
        <v>479</v>
      </c>
      <c r="H77" s="62" t="s">
        <v>6006</v>
      </c>
      <c r="I77" s="62" t="s">
        <v>6238</v>
      </c>
      <c r="J77" s="62" t="s">
        <v>2358</v>
      </c>
      <c r="K77" s="62" t="s">
        <v>485</v>
      </c>
      <c r="L77" s="62" t="s">
        <v>1074</v>
      </c>
      <c r="M77" s="62" t="s">
        <v>486</v>
      </c>
      <c r="N77" s="62" t="s">
        <v>437</v>
      </c>
      <c r="O77" s="66">
        <v>43632</v>
      </c>
      <c r="P77" s="66">
        <v>43642</v>
      </c>
      <c r="Q77" s="73">
        <v>65331</v>
      </c>
      <c r="R77" s="62"/>
      <c r="S77" s="62" t="s">
        <v>6008</v>
      </c>
      <c r="T77" s="62" t="s">
        <v>6009</v>
      </c>
      <c r="U77" s="62" t="s">
        <v>6010</v>
      </c>
      <c r="V77" s="62"/>
      <c r="W77" s="62"/>
      <c r="X77" s="62" t="s">
        <v>4634</v>
      </c>
      <c r="Y77" s="62" t="s">
        <v>567</v>
      </c>
      <c r="Z77" s="62" t="s">
        <v>2359</v>
      </c>
      <c r="AA77" s="62" t="s">
        <v>992</v>
      </c>
      <c r="AB77" s="62" t="s">
        <v>2355</v>
      </c>
      <c r="AC77" s="62" t="s">
        <v>2356</v>
      </c>
      <c r="AD77" s="59" t="s">
        <v>2357</v>
      </c>
      <c r="AE77" s="62" t="s">
        <v>6239</v>
      </c>
      <c r="AF77" s="62" t="s">
        <v>3929</v>
      </c>
      <c r="AG77" s="62">
        <v>43807.480983796297</v>
      </c>
      <c r="AH77" s="62">
        <v>43808.388344907406</v>
      </c>
      <c r="AI77" s="62" t="s">
        <v>653</v>
      </c>
      <c r="AJ77" s="59" t="s">
        <v>652</v>
      </c>
      <c r="AK77" s="62" t="s">
        <v>652</v>
      </c>
      <c r="AL77" s="62" t="s">
        <v>260</v>
      </c>
      <c r="AM77" s="62" t="s">
        <v>34</v>
      </c>
      <c r="AN77" s="62" t="s">
        <v>488</v>
      </c>
      <c r="AO77" s="62" t="s">
        <v>11</v>
      </c>
      <c r="AP77" s="62" t="s">
        <v>488</v>
      </c>
      <c r="AQ77" s="62" t="s">
        <v>260</v>
      </c>
      <c r="AR77" s="62" t="s">
        <v>34</v>
      </c>
      <c r="AS77" s="62" t="s">
        <v>500</v>
      </c>
      <c r="AT77" s="62">
        <v>43818.567777777775</v>
      </c>
      <c r="AU77" s="62"/>
      <c r="AV77" s="62">
        <v>43818.567777777775</v>
      </c>
      <c r="AW77" s="62" t="s">
        <v>558</v>
      </c>
      <c r="AX77" s="62"/>
      <c r="AY77" s="62" t="s">
        <v>14</v>
      </c>
      <c r="AZ77" s="62"/>
      <c r="BA77" s="62"/>
      <c r="BB77" s="62"/>
      <c r="BC77" s="62"/>
      <c r="BD77" s="62"/>
      <c r="BE77" s="62"/>
      <c r="BF77" s="62"/>
      <c r="BG77" s="62"/>
      <c r="BH77" s="62"/>
      <c r="BI77" s="62"/>
      <c r="BJ77" s="62"/>
      <c r="BK77" s="62"/>
      <c r="BL77" s="62"/>
      <c r="BM77" s="62"/>
      <c r="BN77" s="62"/>
      <c r="BO77" s="62" t="s">
        <v>6013</v>
      </c>
      <c r="BP77" s="62">
        <v>43830.99998842593</v>
      </c>
      <c r="BQ77" s="73">
        <v>61.9</v>
      </c>
      <c r="BR77" s="73">
        <v>95.76</v>
      </c>
      <c r="BS77" s="62">
        <v>0</v>
      </c>
      <c r="BT77" s="62">
        <v>9.9</v>
      </c>
      <c r="BU77" s="62">
        <v>6.8</v>
      </c>
      <c r="BV77" s="62">
        <v>0</v>
      </c>
      <c r="BW77" s="73">
        <v>174.36</v>
      </c>
      <c r="CE77" s="63" t="s">
        <v>4986</v>
      </c>
      <c r="CF77" s="99">
        <v>0</v>
      </c>
      <c r="CG77" s="99" t="s">
        <v>10576</v>
      </c>
    </row>
    <row r="78" spans="1:85" ht="27" hidden="1" customHeight="1">
      <c r="A78" s="73">
        <v>1912</v>
      </c>
      <c r="B78" s="62" t="s">
        <v>6003</v>
      </c>
      <c r="C78" s="62" t="s">
        <v>6004</v>
      </c>
      <c r="D78" s="62" t="s">
        <v>2965</v>
      </c>
      <c r="E78" s="63" t="str">
        <f>VLOOKUP(D78,原数据!B:C,2,FALSE)</f>
        <v>RCMFT003922201912070002</v>
      </c>
      <c r="F78" s="62" t="s">
        <v>6005</v>
      </c>
      <c r="G78" s="62" t="s">
        <v>479</v>
      </c>
      <c r="H78" s="62" t="s">
        <v>6006</v>
      </c>
      <c r="I78" s="62" t="s">
        <v>6240</v>
      </c>
      <c r="J78" s="62" t="s">
        <v>2966</v>
      </c>
      <c r="K78" s="62" t="s">
        <v>485</v>
      </c>
      <c r="L78" s="62" t="s">
        <v>1074</v>
      </c>
      <c r="M78" s="62" t="s">
        <v>486</v>
      </c>
      <c r="N78" s="62" t="s">
        <v>437</v>
      </c>
      <c r="O78" s="66">
        <v>43553</v>
      </c>
      <c r="P78" s="66">
        <v>43628</v>
      </c>
      <c r="Q78" s="73">
        <v>26524</v>
      </c>
      <c r="R78" s="62"/>
      <c r="S78" s="62" t="s">
        <v>6008</v>
      </c>
      <c r="T78" s="62" t="s">
        <v>6043</v>
      </c>
      <c r="U78" s="62" t="s">
        <v>6044</v>
      </c>
      <c r="V78" s="62"/>
      <c r="W78" s="62"/>
      <c r="X78" s="62" t="s">
        <v>6101</v>
      </c>
      <c r="Y78" s="62" t="s">
        <v>521</v>
      </c>
      <c r="Z78" s="62" t="s">
        <v>2968</v>
      </c>
      <c r="AA78" s="62" t="s">
        <v>646</v>
      </c>
      <c r="AB78" s="62" t="s">
        <v>1872</v>
      </c>
      <c r="AC78" s="62" t="s">
        <v>1873</v>
      </c>
      <c r="AD78" s="59" t="s">
        <v>1874</v>
      </c>
      <c r="AE78" s="62" t="s">
        <v>6241</v>
      </c>
      <c r="AF78" s="62" t="s">
        <v>6242</v>
      </c>
      <c r="AG78" s="62">
        <v>43805.401504629626</v>
      </c>
      <c r="AH78" s="62">
        <v>43806.429861111115</v>
      </c>
      <c r="AI78" s="62" t="s">
        <v>489</v>
      </c>
      <c r="AJ78" s="59" t="s">
        <v>2967</v>
      </c>
      <c r="AK78" s="62" t="s">
        <v>487</v>
      </c>
      <c r="AL78" s="62" t="s">
        <v>95</v>
      </c>
      <c r="AM78" s="62" t="s">
        <v>38</v>
      </c>
      <c r="AN78" s="62" t="s">
        <v>488</v>
      </c>
      <c r="AO78" s="62" t="s">
        <v>11</v>
      </c>
      <c r="AP78" s="62" t="s">
        <v>488</v>
      </c>
      <c r="AQ78" s="62" t="s">
        <v>95</v>
      </c>
      <c r="AR78" s="62" t="s">
        <v>38</v>
      </c>
      <c r="AS78" s="62" t="s">
        <v>500</v>
      </c>
      <c r="AT78" s="62">
        <v>43819.664942129632</v>
      </c>
      <c r="AU78" s="62"/>
      <c r="AV78" s="62">
        <v>43819.664942129632</v>
      </c>
      <c r="AW78" s="62" t="s">
        <v>538</v>
      </c>
      <c r="AX78" s="62"/>
      <c r="AY78" s="62" t="s">
        <v>14</v>
      </c>
      <c r="AZ78" s="62"/>
      <c r="BA78" s="62"/>
      <c r="BB78" s="62"/>
      <c r="BC78" s="62"/>
      <c r="BD78" s="62"/>
      <c r="BE78" s="62"/>
      <c r="BF78" s="62"/>
      <c r="BG78" s="62"/>
      <c r="BH78" s="62"/>
      <c r="BI78" s="62"/>
      <c r="BJ78" s="62"/>
      <c r="BK78" s="62"/>
      <c r="BL78" s="62"/>
      <c r="BM78" s="62"/>
      <c r="BN78" s="62"/>
      <c r="BO78" s="62" t="s">
        <v>6013</v>
      </c>
      <c r="BP78" s="62">
        <v>43830.99998842593</v>
      </c>
      <c r="BQ78" s="73">
        <v>3448.7</v>
      </c>
      <c r="BR78" s="73">
        <v>95.76</v>
      </c>
      <c r="BS78" s="62">
        <v>0</v>
      </c>
      <c r="BT78" s="62">
        <v>551.79</v>
      </c>
      <c r="BU78" s="62">
        <v>379.35</v>
      </c>
      <c r="BV78" s="62">
        <v>0</v>
      </c>
      <c r="BW78" s="73">
        <v>4475.6000000000004</v>
      </c>
      <c r="CE78" s="63" t="s">
        <v>5065</v>
      </c>
      <c r="CF78" s="99">
        <v>0</v>
      </c>
      <c r="CG78" s="99" t="s">
        <v>10527</v>
      </c>
    </row>
    <row r="79" spans="1:85" ht="27" hidden="1" customHeight="1">
      <c r="A79" s="73">
        <v>1912</v>
      </c>
      <c r="B79" s="62" t="s">
        <v>6003</v>
      </c>
      <c r="C79" s="62" t="s">
        <v>6004</v>
      </c>
      <c r="D79" s="62" t="s">
        <v>2252</v>
      </c>
      <c r="E79" s="63" t="e">
        <f>VLOOKUP(D79,原数据!B:C,2,FALSE)</f>
        <v>#N/A</v>
      </c>
      <c r="F79" s="62" t="s">
        <v>6005</v>
      </c>
      <c r="G79" s="62" t="s">
        <v>479</v>
      </c>
      <c r="H79" s="62" t="s">
        <v>6006</v>
      </c>
      <c r="I79" s="62" t="s">
        <v>6243</v>
      </c>
      <c r="J79" s="62" t="s">
        <v>2253</v>
      </c>
      <c r="K79" s="62" t="s">
        <v>485</v>
      </c>
      <c r="L79" s="62" t="s">
        <v>1074</v>
      </c>
      <c r="M79" s="62" t="s">
        <v>486</v>
      </c>
      <c r="N79" s="62" t="s">
        <v>437</v>
      </c>
      <c r="O79" s="66">
        <v>43584</v>
      </c>
      <c r="P79" s="66">
        <v>43795</v>
      </c>
      <c r="Q79" s="73">
        <v>8000</v>
      </c>
      <c r="R79" s="62"/>
      <c r="S79" s="62" t="s">
        <v>6008</v>
      </c>
      <c r="T79" s="62" t="s">
        <v>6009</v>
      </c>
      <c r="U79" s="62" t="s">
        <v>6010</v>
      </c>
      <c r="V79" s="62"/>
      <c r="W79" s="62"/>
      <c r="X79" s="62" t="s">
        <v>3101</v>
      </c>
      <c r="Y79" s="62" t="s">
        <v>535</v>
      </c>
      <c r="Z79" s="62" t="s">
        <v>2257</v>
      </c>
      <c r="AA79" s="62" t="s">
        <v>493</v>
      </c>
      <c r="AB79" s="62" t="s">
        <v>481</v>
      </c>
      <c r="AC79" s="62" t="s">
        <v>482</v>
      </c>
      <c r="AD79" s="59" t="s">
        <v>483</v>
      </c>
      <c r="AE79" s="62" t="s">
        <v>6244</v>
      </c>
      <c r="AF79" s="62" t="s">
        <v>6025</v>
      </c>
      <c r="AG79" s="62">
        <v>43805.390601851846</v>
      </c>
      <c r="AH79" s="62">
        <v>43809.731562500005</v>
      </c>
      <c r="AI79" s="62" t="s">
        <v>489</v>
      </c>
      <c r="AJ79" s="59" t="s">
        <v>2256</v>
      </c>
      <c r="AK79" s="62" t="s">
        <v>487</v>
      </c>
      <c r="AL79" s="62" t="s">
        <v>2255</v>
      </c>
      <c r="AM79" s="62" t="s">
        <v>2254</v>
      </c>
      <c r="AN79" s="62" t="s">
        <v>488</v>
      </c>
      <c r="AO79" s="62" t="s">
        <v>11</v>
      </c>
      <c r="AP79" s="62" t="s">
        <v>488</v>
      </c>
      <c r="AQ79" s="62" t="s">
        <v>2255</v>
      </c>
      <c r="AR79" s="62" t="s">
        <v>2254</v>
      </c>
      <c r="AS79" s="62" t="s">
        <v>500</v>
      </c>
      <c r="AT79" s="62">
        <v>43819.643888888888</v>
      </c>
      <c r="AU79" s="62"/>
      <c r="AV79" s="62">
        <v>43819.643888888888</v>
      </c>
      <c r="AW79" s="62" t="s">
        <v>526</v>
      </c>
      <c r="AX79" s="62"/>
      <c r="AY79" s="62" t="s">
        <v>14</v>
      </c>
      <c r="AZ79" s="62"/>
      <c r="BA79" s="62"/>
      <c r="BB79" s="62"/>
      <c r="BC79" s="62"/>
      <c r="BD79" s="62"/>
      <c r="BE79" s="62"/>
      <c r="BF79" s="62"/>
      <c r="BG79" s="62"/>
      <c r="BH79" s="62"/>
      <c r="BI79" s="62"/>
      <c r="BJ79" s="62"/>
      <c r="BK79" s="62"/>
      <c r="BL79" s="62"/>
      <c r="BM79" s="62"/>
      <c r="BN79" s="62"/>
      <c r="BO79" s="62" t="s">
        <v>6013</v>
      </c>
      <c r="BP79" s="62">
        <v>43830.99998842593</v>
      </c>
      <c r="BQ79" s="73">
        <v>0</v>
      </c>
      <c r="BR79" s="73">
        <v>111.72</v>
      </c>
      <c r="BS79" s="62">
        <v>0</v>
      </c>
      <c r="BT79" s="62">
        <v>0</v>
      </c>
      <c r="BU79" s="62">
        <v>0</v>
      </c>
      <c r="BV79" s="62">
        <v>0</v>
      </c>
      <c r="BW79" s="73">
        <v>111.72</v>
      </c>
      <c r="CE79" s="63" t="s">
        <v>10298</v>
      </c>
      <c r="CF79" s="99"/>
      <c r="CG79" s="99" t="s">
        <v>10322</v>
      </c>
    </row>
    <row r="80" spans="1:85" ht="27" hidden="1" customHeight="1">
      <c r="A80" s="73">
        <v>1912</v>
      </c>
      <c r="B80" s="62" t="s">
        <v>6003</v>
      </c>
      <c r="C80" s="62" t="s">
        <v>6004</v>
      </c>
      <c r="D80" s="62" t="s">
        <v>2894</v>
      </c>
      <c r="E80" s="63" t="e">
        <f>VLOOKUP(D80,原数据!B:C,2,FALSE)</f>
        <v>#N/A</v>
      </c>
      <c r="F80" s="62" t="s">
        <v>6005</v>
      </c>
      <c r="G80" s="62" t="s">
        <v>479</v>
      </c>
      <c r="H80" s="62" t="s">
        <v>6006</v>
      </c>
      <c r="I80" s="62" t="s">
        <v>6245</v>
      </c>
      <c r="J80" s="62" t="s">
        <v>2895</v>
      </c>
      <c r="K80" s="62" t="s">
        <v>485</v>
      </c>
      <c r="L80" s="62" t="s">
        <v>1074</v>
      </c>
      <c r="M80" s="62" t="s">
        <v>544</v>
      </c>
      <c r="N80" s="62" t="s">
        <v>437</v>
      </c>
      <c r="O80" s="66">
        <v>43626</v>
      </c>
      <c r="P80" s="66">
        <v>43727</v>
      </c>
      <c r="Q80" s="73">
        <v>16768</v>
      </c>
      <c r="R80" s="62"/>
      <c r="S80" s="62" t="s">
        <v>6008</v>
      </c>
      <c r="T80" s="62" t="s">
        <v>6043</v>
      </c>
      <c r="U80" s="62" t="s">
        <v>6064</v>
      </c>
      <c r="V80" s="62"/>
      <c r="W80" s="62"/>
      <c r="X80" s="62" t="s">
        <v>6246</v>
      </c>
      <c r="Y80" s="62" t="s">
        <v>816</v>
      </c>
      <c r="Z80" s="62" t="s">
        <v>2896</v>
      </c>
      <c r="AA80" s="62" t="s">
        <v>777</v>
      </c>
      <c r="AB80" s="62" t="s">
        <v>769</v>
      </c>
      <c r="AC80" s="62" t="s">
        <v>770</v>
      </c>
      <c r="AD80" s="59" t="s">
        <v>771</v>
      </c>
      <c r="AE80" s="62" t="s">
        <v>6247</v>
      </c>
      <c r="AF80" s="62" t="s">
        <v>6248</v>
      </c>
      <c r="AG80" s="62">
        <v>43800.674733796295</v>
      </c>
      <c r="AH80" s="62">
        <v>43808.70784722222</v>
      </c>
      <c r="AI80" s="62" t="s">
        <v>612</v>
      </c>
      <c r="AJ80" s="59" t="s">
        <v>10343</v>
      </c>
      <c r="AK80" s="62" t="s">
        <v>609</v>
      </c>
      <c r="AL80" s="62" t="s">
        <v>68</v>
      </c>
      <c r="AM80" s="62" t="s">
        <v>38</v>
      </c>
      <c r="AN80" s="62" t="s">
        <v>488</v>
      </c>
      <c r="AO80" s="62" t="s">
        <v>11</v>
      </c>
      <c r="AP80" s="62" t="s">
        <v>488</v>
      </c>
      <c r="AQ80" s="62" t="s">
        <v>68</v>
      </c>
      <c r="AR80" s="62" t="s">
        <v>38</v>
      </c>
      <c r="AS80" s="62" t="s">
        <v>500</v>
      </c>
      <c r="AT80" s="62">
        <v>43817.740879629629</v>
      </c>
      <c r="AU80" s="62"/>
      <c r="AV80" s="62">
        <v>43817.740879629629</v>
      </c>
      <c r="AW80" s="62" t="s">
        <v>1043</v>
      </c>
      <c r="AX80" s="62"/>
      <c r="AY80" s="62" t="s">
        <v>14</v>
      </c>
      <c r="AZ80" s="62"/>
      <c r="BA80" s="62"/>
      <c r="BB80" s="62"/>
      <c r="BC80" s="62"/>
      <c r="BD80" s="62"/>
      <c r="BE80" s="62"/>
      <c r="BF80" s="62"/>
      <c r="BG80" s="62"/>
      <c r="BH80" s="62"/>
      <c r="BI80" s="62"/>
      <c r="BJ80" s="62"/>
      <c r="BK80" s="62"/>
      <c r="BL80" s="62"/>
      <c r="BM80" s="62"/>
      <c r="BN80" s="62" t="s">
        <v>10304</v>
      </c>
      <c r="BO80" s="62" t="s">
        <v>6013</v>
      </c>
      <c r="BP80" s="62">
        <v>43830.99998842593</v>
      </c>
      <c r="BQ80" s="73">
        <v>0</v>
      </c>
      <c r="BR80" s="73">
        <v>123.48</v>
      </c>
      <c r="BS80" s="62">
        <v>0</v>
      </c>
      <c r="BT80" s="62">
        <v>0</v>
      </c>
      <c r="BU80" s="62">
        <v>0</v>
      </c>
      <c r="BV80" s="62">
        <v>0</v>
      </c>
      <c r="BW80" s="73">
        <v>123.48</v>
      </c>
      <c r="CE80" s="63" t="s">
        <v>10344</v>
      </c>
      <c r="CF80" s="99"/>
      <c r="CG80" s="99" t="s">
        <v>5048</v>
      </c>
    </row>
    <row r="81" spans="1:85" ht="27" hidden="1" customHeight="1">
      <c r="A81" s="73">
        <v>1912</v>
      </c>
      <c r="B81" s="62" t="s">
        <v>6003</v>
      </c>
      <c r="C81" s="62" t="s">
        <v>6004</v>
      </c>
      <c r="D81" s="62" t="s">
        <v>2569</v>
      </c>
      <c r="E81" s="63" t="e">
        <f>VLOOKUP(D81,原数据!B:C,2,FALSE)</f>
        <v>#N/A</v>
      </c>
      <c r="F81" s="62" t="s">
        <v>6005</v>
      </c>
      <c r="G81" s="62" t="s">
        <v>479</v>
      </c>
      <c r="H81" s="62" t="s">
        <v>6006</v>
      </c>
      <c r="I81" s="62" t="s">
        <v>6249</v>
      </c>
      <c r="J81" s="62" t="s">
        <v>2573</v>
      </c>
      <c r="K81" s="62" t="s">
        <v>485</v>
      </c>
      <c r="L81" s="62" t="s">
        <v>1074</v>
      </c>
      <c r="M81" s="62" t="s">
        <v>486</v>
      </c>
      <c r="N81" s="62" t="s">
        <v>437</v>
      </c>
      <c r="O81" s="66">
        <v>43521</v>
      </c>
      <c r="P81" s="66">
        <v>43754</v>
      </c>
      <c r="Q81" s="73">
        <v>11877</v>
      </c>
      <c r="R81" s="62"/>
      <c r="S81" s="62" t="s">
        <v>6008</v>
      </c>
      <c r="T81" s="62" t="s">
        <v>6250</v>
      </c>
      <c r="U81" s="62" t="s">
        <v>6044</v>
      </c>
      <c r="V81" s="62"/>
      <c r="W81" s="62"/>
      <c r="X81" s="62" t="s">
        <v>6087</v>
      </c>
      <c r="Y81" s="62" t="s">
        <v>878</v>
      </c>
      <c r="Z81" s="62" t="s">
        <v>2574</v>
      </c>
      <c r="AA81" s="62" t="s">
        <v>537</v>
      </c>
      <c r="AB81" s="62" t="s">
        <v>2570</v>
      </c>
      <c r="AC81" s="62" t="s">
        <v>2571</v>
      </c>
      <c r="AD81" s="59" t="s">
        <v>2572</v>
      </c>
      <c r="AE81" s="62" t="s">
        <v>6251</v>
      </c>
      <c r="AF81" s="62" t="s">
        <v>6089</v>
      </c>
      <c r="AG81" s="62">
        <v>43804.552916666667</v>
      </c>
      <c r="AH81" s="62">
        <v>43804.691053240742</v>
      </c>
      <c r="AI81" s="62" t="s">
        <v>489</v>
      </c>
      <c r="AJ81" s="59" t="s">
        <v>10345</v>
      </c>
      <c r="AK81" s="62" t="s">
        <v>487</v>
      </c>
      <c r="AL81" s="62" t="s">
        <v>95</v>
      </c>
      <c r="AM81" s="62" t="s">
        <v>38</v>
      </c>
      <c r="AN81" s="62" t="s">
        <v>488</v>
      </c>
      <c r="AO81" s="62" t="s">
        <v>11</v>
      </c>
      <c r="AP81" s="62" t="s">
        <v>488</v>
      </c>
      <c r="AQ81" s="62" t="s">
        <v>95</v>
      </c>
      <c r="AR81" s="62" t="s">
        <v>38</v>
      </c>
      <c r="AS81" s="62" t="s">
        <v>500</v>
      </c>
      <c r="AT81" s="62">
        <v>43817.62431712963</v>
      </c>
      <c r="AU81" s="62"/>
      <c r="AV81" s="62">
        <v>43817.62431712963</v>
      </c>
      <c r="AW81" s="62" t="s">
        <v>538</v>
      </c>
      <c r="AX81" s="62"/>
      <c r="AY81" s="62" t="s">
        <v>14</v>
      </c>
      <c r="AZ81" s="62"/>
      <c r="BA81" s="62"/>
      <c r="BB81" s="62"/>
      <c r="BC81" s="62"/>
      <c r="BD81" s="62"/>
      <c r="BE81" s="62"/>
      <c r="BF81" s="62"/>
      <c r="BG81" s="62"/>
      <c r="BH81" s="62"/>
      <c r="BI81" s="62"/>
      <c r="BJ81" s="62"/>
      <c r="BK81" s="62"/>
      <c r="BL81" s="62"/>
      <c r="BM81" s="62"/>
      <c r="BN81" s="62"/>
      <c r="BO81" s="62" t="s">
        <v>6013</v>
      </c>
      <c r="BP81" s="62">
        <v>43830.99998842593</v>
      </c>
      <c r="BQ81" s="73">
        <v>0</v>
      </c>
      <c r="BR81" s="73">
        <v>123.48</v>
      </c>
      <c r="BS81" s="62">
        <v>0</v>
      </c>
      <c r="BT81" s="62">
        <v>0</v>
      </c>
      <c r="BU81" s="62">
        <v>0</v>
      </c>
      <c r="BV81" s="62">
        <v>0</v>
      </c>
      <c r="BW81" s="73">
        <v>123.48</v>
      </c>
      <c r="CE81" s="63" t="s">
        <v>10334</v>
      </c>
      <c r="CF81" s="99"/>
      <c r="CG81" s="99" t="s">
        <v>10309</v>
      </c>
    </row>
    <row r="82" spans="1:85" ht="27" hidden="1" customHeight="1">
      <c r="A82" s="73">
        <v>1912</v>
      </c>
      <c r="B82" s="62" t="s">
        <v>6003</v>
      </c>
      <c r="C82" s="62" t="s">
        <v>6004</v>
      </c>
      <c r="D82" s="62" t="s">
        <v>2342</v>
      </c>
      <c r="E82" s="63" t="str">
        <f>VLOOKUP(D82,原数据!B:C,2,FALSE)</f>
        <v>RCMFT004864201912090032</v>
      </c>
      <c r="F82" s="62" t="s">
        <v>6005</v>
      </c>
      <c r="G82" s="62" t="s">
        <v>479</v>
      </c>
      <c r="H82" s="62" t="s">
        <v>6006</v>
      </c>
      <c r="I82" s="62" t="s">
        <v>6252</v>
      </c>
      <c r="J82" s="62" t="s">
        <v>2343</v>
      </c>
      <c r="K82" s="62" t="s">
        <v>485</v>
      </c>
      <c r="L82" s="62" t="s">
        <v>1074</v>
      </c>
      <c r="M82" s="62" t="s">
        <v>663</v>
      </c>
      <c r="N82" s="62" t="s">
        <v>437</v>
      </c>
      <c r="O82" s="66">
        <v>43569</v>
      </c>
      <c r="P82" s="66">
        <v>43607</v>
      </c>
      <c r="Q82" s="73">
        <v>11389</v>
      </c>
      <c r="R82" s="62"/>
      <c r="S82" s="62" t="s">
        <v>6008</v>
      </c>
      <c r="T82" s="62" t="s">
        <v>6019</v>
      </c>
      <c r="U82" s="62" t="s">
        <v>6010</v>
      </c>
      <c r="V82" s="62"/>
      <c r="W82" s="62"/>
      <c r="X82" s="62" t="s">
        <v>6253</v>
      </c>
      <c r="Y82" s="62" t="s">
        <v>1213</v>
      </c>
      <c r="Z82" s="62" t="s">
        <v>2345</v>
      </c>
      <c r="AA82" s="62" t="s">
        <v>684</v>
      </c>
      <c r="AB82" s="62" t="s">
        <v>677</v>
      </c>
      <c r="AC82" s="62" t="s">
        <v>678</v>
      </c>
      <c r="AD82" s="59" t="s">
        <v>679</v>
      </c>
      <c r="AE82" s="62" t="s">
        <v>6254</v>
      </c>
      <c r="AF82" s="62" t="s">
        <v>6255</v>
      </c>
      <c r="AG82" s="62">
        <v>43808.335358796292</v>
      </c>
      <c r="AH82" s="62">
        <v>43808.412523148145</v>
      </c>
      <c r="AI82" s="62" t="s">
        <v>547</v>
      </c>
      <c r="AJ82" s="59" t="s">
        <v>2344</v>
      </c>
      <c r="AK82" s="62" t="s">
        <v>545</v>
      </c>
      <c r="AL82" s="62" t="s">
        <v>41</v>
      </c>
      <c r="AM82" s="62" t="s">
        <v>42</v>
      </c>
      <c r="AN82" s="62" t="s">
        <v>488</v>
      </c>
      <c r="AO82" s="62" t="s">
        <v>11</v>
      </c>
      <c r="AP82" s="62" t="s">
        <v>488</v>
      </c>
      <c r="AQ82" s="62" t="s">
        <v>41</v>
      </c>
      <c r="AR82" s="62" t="s">
        <v>42</v>
      </c>
      <c r="AS82" s="62" t="s">
        <v>500</v>
      </c>
      <c r="AT82" s="62">
        <v>43818.436030092591</v>
      </c>
      <c r="AU82" s="62"/>
      <c r="AV82" s="62">
        <v>43818.436030092591</v>
      </c>
      <c r="AW82" s="62" t="s">
        <v>558</v>
      </c>
      <c r="AX82" s="62"/>
      <c r="AY82" s="62" t="s">
        <v>14</v>
      </c>
      <c r="AZ82" s="62"/>
      <c r="BA82" s="62"/>
      <c r="BB82" s="62"/>
      <c r="BC82" s="62"/>
      <c r="BD82" s="62"/>
      <c r="BE82" s="62"/>
      <c r="BF82" s="62"/>
      <c r="BG82" s="62"/>
      <c r="BH82" s="62"/>
      <c r="BI82" s="62"/>
      <c r="BJ82" s="62"/>
      <c r="BK82" s="62"/>
      <c r="BL82" s="62"/>
      <c r="BM82" s="62"/>
      <c r="BN82" s="62"/>
      <c r="BO82" s="62" t="s">
        <v>6013</v>
      </c>
      <c r="BP82" s="62">
        <v>43830.99998842593</v>
      </c>
      <c r="BQ82" s="73">
        <v>82.24</v>
      </c>
      <c r="BR82" s="73">
        <v>246.96</v>
      </c>
      <c r="BS82" s="62">
        <v>0</v>
      </c>
      <c r="BT82" s="62">
        <v>13.15</v>
      </c>
      <c r="BU82" s="62">
        <v>9.0399999999999991</v>
      </c>
      <c r="BV82" s="62">
        <v>0</v>
      </c>
      <c r="BW82" s="73">
        <v>351.39</v>
      </c>
      <c r="CE82" s="63" t="s">
        <v>5179</v>
      </c>
      <c r="CF82" s="99">
        <v>0</v>
      </c>
      <c r="CG82" s="99" t="s">
        <v>10561</v>
      </c>
    </row>
    <row r="83" spans="1:85" ht="27" hidden="1" customHeight="1">
      <c r="A83" s="73">
        <v>1912</v>
      </c>
      <c r="B83" s="62" t="s">
        <v>6003</v>
      </c>
      <c r="C83" s="62" t="s">
        <v>6004</v>
      </c>
      <c r="D83" s="62" t="s">
        <v>298</v>
      </c>
      <c r="E83" s="63" t="str">
        <f>VLOOKUP(D83,原数据!B:C,2,FALSE)</f>
        <v>RCMFT004892201912070014</v>
      </c>
      <c r="F83" s="62" t="s">
        <v>6005</v>
      </c>
      <c r="G83" s="62" t="s">
        <v>479</v>
      </c>
      <c r="H83" s="62" t="s">
        <v>6006</v>
      </c>
      <c r="I83" s="62" t="s">
        <v>6256</v>
      </c>
      <c r="J83" s="62" t="s">
        <v>2959</v>
      </c>
      <c r="K83" s="62" t="s">
        <v>485</v>
      </c>
      <c r="L83" s="62" t="s">
        <v>1074</v>
      </c>
      <c r="M83" s="62" t="s">
        <v>486</v>
      </c>
      <c r="N83" s="62" t="s">
        <v>437</v>
      </c>
      <c r="O83" s="66">
        <v>43257</v>
      </c>
      <c r="P83" s="66">
        <v>43270</v>
      </c>
      <c r="Q83" s="73">
        <v>195281</v>
      </c>
      <c r="R83" s="62"/>
      <c r="S83" s="62" t="s">
        <v>6008</v>
      </c>
      <c r="T83" s="62" t="s">
        <v>6019</v>
      </c>
      <c r="U83" s="62" t="s">
        <v>1074</v>
      </c>
      <c r="V83" s="62"/>
      <c r="W83" s="62"/>
      <c r="X83" s="62" t="s">
        <v>4873</v>
      </c>
      <c r="Y83" s="62" t="s">
        <v>535</v>
      </c>
      <c r="Z83" s="62" t="s">
        <v>2961</v>
      </c>
      <c r="AA83" s="62" t="s">
        <v>511</v>
      </c>
      <c r="AB83" s="62" t="s">
        <v>501</v>
      </c>
      <c r="AC83" s="62" t="s">
        <v>502</v>
      </c>
      <c r="AD83" s="59" t="s">
        <v>503</v>
      </c>
      <c r="AE83" s="62" t="s">
        <v>6075</v>
      </c>
      <c r="AF83" s="62" t="s">
        <v>6140</v>
      </c>
      <c r="AG83" s="62">
        <v>43805.621111111112</v>
      </c>
      <c r="AH83" s="62">
        <v>43806.672731481478</v>
      </c>
      <c r="AI83" s="62" t="s">
        <v>2055</v>
      </c>
      <c r="AJ83" s="59" t="s">
        <v>2960</v>
      </c>
      <c r="AK83" s="62" t="s">
        <v>2052</v>
      </c>
      <c r="AL83" s="62" t="s">
        <v>300</v>
      </c>
      <c r="AM83" s="62" t="s">
        <v>301</v>
      </c>
      <c r="AN83" s="62" t="s">
        <v>488</v>
      </c>
      <c r="AO83" s="62" t="s">
        <v>11</v>
      </c>
      <c r="AP83" s="62" t="s">
        <v>488</v>
      </c>
      <c r="AQ83" s="62" t="s">
        <v>300</v>
      </c>
      <c r="AR83" s="62" t="s">
        <v>301</v>
      </c>
      <c r="AS83" s="62" t="s">
        <v>500</v>
      </c>
      <c r="AT83" s="62">
        <v>43819.630115740743</v>
      </c>
      <c r="AU83" s="62"/>
      <c r="AV83" s="62">
        <v>43819.630115740743</v>
      </c>
      <c r="AW83" s="62" t="s">
        <v>1103</v>
      </c>
      <c r="AX83" s="62"/>
      <c r="AY83" s="62" t="s">
        <v>14</v>
      </c>
      <c r="AZ83" s="62"/>
      <c r="BA83" s="62"/>
      <c r="BB83" s="62"/>
      <c r="BC83" s="62"/>
      <c r="BD83" s="62"/>
      <c r="BE83" s="62"/>
      <c r="BF83" s="62"/>
      <c r="BG83" s="62"/>
      <c r="BH83" s="62"/>
      <c r="BI83" s="62"/>
      <c r="BJ83" s="62"/>
      <c r="BK83" s="62"/>
      <c r="BL83" s="62"/>
      <c r="BM83" s="62"/>
      <c r="BN83" s="62"/>
      <c r="BO83" s="62" t="s">
        <v>6013</v>
      </c>
      <c r="BP83" s="62">
        <v>43830.99998842593</v>
      </c>
      <c r="BQ83" s="73">
        <v>101.21</v>
      </c>
      <c r="BR83" s="73">
        <v>47.88</v>
      </c>
      <c r="BS83" s="62">
        <v>0</v>
      </c>
      <c r="BT83" s="62">
        <v>16.190000000000001</v>
      </c>
      <c r="BU83" s="62">
        <v>11.13</v>
      </c>
      <c r="BV83" s="62">
        <v>0</v>
      </c>
      <c r="BW83" s="73">
        <v>176.41</v>
      </c>
      <c r="CE83" s="63" t="s">
        <v>5032</v>
      </c>
      <c r="CF83" s="99">
        <v>0</v>
      </c>
      <c r="CG83" s="99" t="s">
        <v>10576</v>
      </c>
    </row>
    <row r="84" spans="1:85" ht="27" hidden="1" customHeight="1">
      <c r="A84" s="73">
        <v>1912</v>
      </c>
      <c r="B84" s="62" t="s">
        <v>6003</v>
      </c>
      <c r="C84" s="62" t="s">
        <v>6004</v>
      </c>
      <c r="D84" s="62" t="s">
        <v>2488</v>
      </c>
      <c r="E84" s="63" t="str">
        <f>VLOOKUP(D84,原数据!B:C,2,FALSE)</f>
        <v>RCMFT005094201911300029</v>
      </c>
      <c r="F84" s="62" t="s">
        <v>6005</v>
      </c>
      <c r="G84" s="62" t="s">
        <v>479</v>
      </c>
      <c r="H84" s="62" t="s">
        <v>6006</v>
      </c>
      <c r="I84" s="62" t="s">
        <v>6257</v>
      </c>
      <c r="J84" s="62" t="s">
        <v>2489</v>
      </c>
      <c r="K84" s="62" t="s">
        <v>485</v>
      </c>
      <c r="L84" s="62" t="s">
        <v>1074</v>
      </c>
      <c r="M84" s="62" t="s">
        <v>544</v>
      </c>
      <c r="N84" s="62" t="s">
        <v>437</v>
      </c>
      <c r="O84" s="66">
        <v>43514</v>
      </c>
      <c r="P84" s="66">
        <v>43675</v>
      </c>
      <c r="Q84" s="73">
        <v>5784</v>
      </c>
      <c r="R84" s="62"/>
      <c r="S84" s="62" t="s">
        <v>6008</v>
      </c>
      <c r="T84" s="62" t="s">
        <v>6043</v>
      </c>
      <c r="U84" s="62" t="s">
        <v>6064</v>
      </c>
      <c r="V84" s="62"/>
      <c r="W84" s="62"/>
      <c r="X84" s="62" t="s">
        <v>6065</v>
      </c>
      <c r="Y84" s="62" t="s">
        <v>701</v>
      </c>
      <c r="Z84" s="62" t="s">
        <v>2494</v>
      </c>
      <c r="AA84" s="62" t="s">
        <v>1289</v>
      </c>
      <c r="AB84" s="62" t="s">
        <v>1351</v>
      </c>
      <c r="AC84" s="62" t="s">
        <v>1352</v>
      </c>
      <c r="AD84" s="59" t="s">
        <v>1353</v>
      </c>
      <c r="AE84" s="62" t="s">
        <v>6258</v>
      </c>
      <c r="AF84" s="62" t="s">
        <v>6067</v>
      </c>
      <c r="AG84" s="62">
        <v>43799.512777777782</v>
      </c>
      <c r="AH84" s="62">
        <v>43806.423009259262</v>
      </c>
      <c r="AI84" s="62" t="s">
        <v>2492</v>
      </c>
      <c r="AJ84" s="59" t="s">
        <v>2493</v>
      </c>
      <c r="AK84" s="62" t="s">
        <v>2490</v>
      </c>
      <c r="AL84" s="62" t="s">
        <v>2491</v>
      </c>
      <c r="AM84" s="62" t="s">
        <v>415</v>
      </c>
      <c r="AN84" s="62" t="s">
        <v>488</v>
      </c>
      <c r="AO84" s="62" t="s">
        <v>11</v>
      </c>
      <c r="AP84" s="62" t="s">
        <v>488</v>
      </c>
      <c r="AQ84" s="62" t="s">
        <v>2491</v>
      </c>
      <c r="AR84" s="62" t="s">
        <v>415</v>
      </c>
      <c r="AS84" s="62" t="s">
        <v>500</v>
      </c>
      <c r="AT84" s="62">
        <v>43819.682673611111</v>
      </c>
      <c r="AU84" s="62"/>
      <c r="AV84" s="62">
        <v>43819.682673611111</v>
      </c>
      <c r="AW84" s="62" t="s">
        <v>538</v>
      </c>
      <c r="AX84" s="62"/>
      <c r="AY84" s="62" t="s">
        <v>14</v>
      </c>
      <c r="AZ84" s="62"/>
      <c r="BA84" s="62"/>
      <c r="BB84" s="62"/>
      <c r="BC84" s="62"/>
      <c r="BD84" s="62"/>
      <c r="BE84" s="62"/>
      <c r="BF84" s="62"/>
      <c r="BG84" s="62"/>
      <c r="BH84" s="62"/>
      <c r="BI84" s="62"/>
      <c r="BJ84" s="62"/>
      <c r="BK84" s="62"/>
      <c r="BL84" s="62"/>
      <c r="BM84" s="62"/>
      <c r="BN84" s="62"/>
      <c r="BO84" s="62" t="s">
        <v>6013</v>
      </c>
      <c r="BP84" s="62">
        <v>43830.99998842593</v>
      </c>
      <c r="BQ84" s="73">
        <v>76.209999999999994</v>
      </c>
      <c r="BR84" s="73">
        <v>135.66</v>
      </c>
      <c r="BS84" s="62">
        <v>0</v>
      </c>
      <c r="BT84" s="62">
        <v>12.19</v>
      </c>
      <c r="BU84" s="62">
        <v>8.3800000000000008</v>
      </c>
      <c r="BV84" s="62">
        <v>0</v>
      </c>
      <c r="BW84" s="73">
        <v>232.44</v>
      </c>
      <c r="CE84" s="63" t="s">
        <v>5333</v>
      </c>
      <c r="CF84" s="99">
        <v>0</v>
      </c>
      <c r="CG84" s="99" t="s">
        <v>10692</v>
      </c>
    </row>
    <row r="85" spans="1:85" ht="27" hidden="1" customHeight="1">
      <c r="A85" s="73">
        <v>1912</v>
      </c>
      <c r="B85" s="62" t="s">
        <v>6003</v>
      </c>
      <c r="C85" s="62" t="s">
        <v>6004</v>
      </c>
      <c r="D85" s="62" t="s">
        <v>2985</v>
      </c>
      <c r="E85" s="63" t="str">
        <f>VLOOKUP(D85,原数据!B:C,2,FALSE)</f>
        <v>RCMFT005131201912050106</v>
      </c>
      <c r="F85" s="62" t="s">
        <v>6005</v>
      </c>
      <c r="G85" s="62" t="s">
        <v>628</v>
      </c>
      <c r="H85" s="62" t="s">
        <v>6006</v>
      </c>
      <c r="I85" s="62" t="s">
        <v>6259</v>
      </c>
      <c r="J85" s="62" t="s">
        <v>2986</v>
      </c>
      <c r="K85" s="62" t="s">
        <v>485</v>
      </c>
      <c r="L85" s="62" t="s">
        <v>1074</v>
      </c>
      <c r="M85" s="62" t="s">
        <v>486</v>
      </c>
      <c r="N85" s="62" t="s">
        <v>437</v>
      </c>
      <c r="O85" s="66">
        <v>43562</v>
      </c>
      <c r="P85" s="66">
        <v>43612</v>
      </c>
      <c r="Q85" s="73">
        <v>44202</v>
      </c>
      <c r="R85" s="62"/>
      <c r="S85" s="62" t="s">
        <v>6008</v>
      </c>
      <c r="T85" s="62" t="s">
        <v>6009</v>
      </c>
      <c r="U85" s="62" t="s">
        <v>6010</v>
      </c>
      <c r="V85" s="62"/>
      <c r="W85" s="62"/>
      <c r="X85" s="62" t="s">
        <v>3101</v>
      </c>
      <c r="Y85" s="62" t="s">
        <v>665</v>
      </c>
      <c r="Z85" s="62" t="s">
        <v>2988</v>
      </c>
      <c r="AA85" s="62" t="s">
        <v>1191</v>
      </c>
      <c r="AB85" s="62" t="s">
        <v>1184</v>
      </c>
      <c r="AC85" s="62" t="s">
        <v>1185</v>
      </c>
      <c r="AD85" s="59" t="s">
        <v>1186</v>
      </c>
      <c r="AE85" s="62" t="s">
        <v>6260</v>
      </c>
      <c r="AF85" s="62" t="s">
        <v>6012</v>
      </c>
      <c r="AG85" s="62">
        <v>43804.598680555559</v>
      </c>
      <c r="AH85" s="62">
        <v>43804.790335648147</v>
      </c>
      <c r="AI85" s="62" t="s">
        <v>612</v>
      </c>
      <c r="AJ85" s="59" t="s">
        <v>2987</v>
      </c>
      <c r="AK85" s="62" t="s">
        <v>609</v>
      </c>
      <c r="AL85" s="62" t="s">
        <v>100</v>
      </c>
      <c r="AM85" s="62" t="s">
        <v>38</v>
      </c>
      <c r="AN85" s="62" t="s">
        <v>488</v>
      </c>
      <c r="AO85" s="62" t="s">
        <v>11</v>
      </c>
      <c r="AP85" s="62" t="s">
        <v>488</v>
      </c>
      <c r="AQ85" s="62" t="s">
        <v>100</v>
      </c>
      <c r="AR85" s="62" t="s">
        <v>38</v>
      </c>
      <c r="AS85" s="62" t="s">
        <v>500</v>
      </c>
      <c r="AT85" s="62">
        <v>43817.411423611113</v>
      </c>
      <c r="AU85" s="62"/>
      <c r="AV85" s="62">
        <v>43817.411423611113</v>
      </c>
      <c r="AW85" s="62" t="s">
        <v>538</v>
      </c>
      <c r="AX85" s="62"/>
      <c r="AY85" s="62" t="s">
        <v>14</v>
      </c>
      <c r="AZ85" s="62"/>
      <c r="BA85" s="62"/>
      <c r="BB85" s="62"/>
      <c r="BC85" s="62"/>
      <c r="BD85" s="62"/>
      <c r="BE85" s="62"/>
      <c r="BF85" s="62"/>
      <c r="BG85" s="62"/>
      <c r="BH85" s="62"/>
      <c r="BI85" s="62"/>
      <c r="BJ85" s="62"/>
      <c r="BK85" s="62"/>
      <c r="BL85" s="62"/>
      <c r="BM85" s="62"/>
      <c r="BN85" s="62" t="s">
        <v>10305</v>
      </c>
      <c r="BO85" s="62" t="s">
        <v>6013</v>
      </c>
      <c r="BP85" s="62">
        <v>43830.99998842593</v>
      </c>
      <c r="BQ85" s="73">
        <v>3696.11</v>
      </c>
      <c r="BR85" s="73">
        <v>246.96</v>
      </c>
      <c r="BS85" s="62">
        <v>0</v>
      </c>
      <c r="BT85" s="62">
        <v>591.37</v>
      </c>
      <c r="BU85" s="62">
        <v>406.57</v>
      </c>
      <c r="BV85" s="62">
        <v>0</v>
      </c>
      <c r="BW85" s="73">
        <v>4941.01</v>
      </c>
      <c r="CE85" s="63" t="s">
        <v>5065</v>
      </c>
      <c r="CF85" s="99">
        <v>0</v>
      </c>
      <c r="CG85" s="99" t="s">
        <v>10527</v>
      </c>
    </row>
    <row r="86" spans="1:85" ht="27" hidden="1" customHeight="1">
      <c r="A86" s="73">
        <v>1912</v>
      </c>
      <c r="B86" s="62" t="s">
        <v>6003</v>
      </c>
      <c r="C86" s="62" t="s">
        <v>6004</v>
      </c>
      <c r="D86" s="62" t="s">
        <v>218</v>
      </c>
      <c r="E86" s="63" t="str">
        <f>VLOOKUP(D86,原数据!B:C,2,FALSE)</f>
        <v>RCMFT005824201912070007</v>
      </c>
      <c r="F86" s="62" t="s">
        <v>6005</v>
      </c>
      <c r="G86" s="62" t="s">
        <v>479</v>
      </c>
      <c r="H86" s="62" t="s">
        <v>6006</v>
      </c>
      <c r="I86" s="62" t="s">
        <v>6261</v>
      </c>
      <c r="J86" s="62" t="s">
        <v>2455</v>
      </c>
      <c r="K86" s="62" t="s">
        <v>485</v>
      </c>
      <c r="L86" s="62" t="s">
        <v>1074</v>
      </c>
      <c r="M86" s="62" t="s">
        <v>486</v>
      </c>
      <c r="N86" s="62" t="s">
        <v>437</v>
      </c>
      <c r="O86" s="66">
        <v>43761</v>
      </c>
      <c r="P86" s="66">
        <v>43769</v>
      </c>
      <c r="Q86" s="73">
        <v>31835</v>
      </c>
      <c r="R86" s="62"/>
      <c r="S86" s="62" t="s">
        <v>6008</v>
      </c>
      <c r="T86" s="62" t="s">
        <v>6128</v>
      </c>
      <c r="U86" s="62" t="s">
        <v>6010</v>
      </c>
      <c r="V86" s="62"/>
      <c r="W86" s="62"/>
      <c r="X86" s="62" t="s">
        <v>6176</v>
      </c>
      <c r="Y86" s="62" t="s">
        <v>491</v>
      </c>
      <c r="Z86" s="62" t="s">
        <v>2457</v>
      </c>
      <c r="AA86" s="62" t="s">
        <v>1394</v>
      </c>
      <c r="AB86" s="62" t="s">
        <v>2005</v>
      </c>
      <c r="AC86" s="62" t="s">
        <v>2006</v>
      </c>
      <c r="AD86" s="59" t="s">
        <v>2007</v>
      </c>
      <c r="AE86" s="62" t="s">
        <v>6075</v>
      </c>
      <c r="AF86" s="62" t="s">
        <v>6262</v>
      </c>
      <c r="AG86" s="62">
        <v>43805.703668981485</v>
      </c>
      <c r="AH86" s="62">
        <v>43806.591134259259</v>
      </c>
      <c r="AI86" s="62" t="s">
        <v>612</v>
      </c>
      <c r="AJ86" s="59" t="s">
        <v>2456</v>
      </c>
      <c r="AK86" s="62" t="s">
        <v>609</v>
      </c>
      <c r="AL86" s="62" t="s">
        <v>95</v>
      </c>
      <c r="AM86" s="62" t="s">
        <v>38</v>
      </c>
      <c r="AN86" s="62" t="s">
        <v>488</v>
      </c>
      <c r="AO86" s="62" t="s">
        <v>11</v>
      </c>
      <c r="AP86" s="62" t="s">
        <v>488</v>
      </c>
      <c r="AQ86" s="62" t="s">
        <v>95</v>
      </c>
      <c r="AR86" s="62" t="s">
        <v>38</v>
      </c>
      <c r="AS86" s="62" t="s">
        <v>500</v>
      </c>
      <c r="AT86" s="62">
        <v>43822.622372685189</v>
      </c>
      <c r="AU86" s="62"/>
      <c r="AV86" s="62">
        <v>43822.622372685189</v>
      </c>
      <c r="AW86" s="62" t="s">
        <v>538</v>
      </c>
      <c r="AX86" s="62"/>
      <c r="AY86" s="62" t="s">
        <v>14</v>
      </c>
      <c r="AZ86" s="62"/>
      <c r="BA86" s="62"/>
      <c r="BB86" s="62"/>
      <c r="BC86" s="62"/>
      <c r="BD86" s="62"/>
      <c r="BE86" s="62"/>
      <c r="BF86" s="62"/>
      <c r="BG86" s="62"/>
      <c r="BH86" s="62"/>
      <c r="BI86" s="62"/>
      <c r="BJ86" s="62"/>
      <c r="BK86" s="62"/>
      <c r="BL86" s="62"/>
      <c r="BM86" s="62"/>
      <c r="BN86" s="62"/>
      <c r="BO86" s="62" t="s">
        <v>6013</v>
      </c>
      <c r="BP86" s="62">
        <v>43830.99998842593</v>
      </c>
      <c r="BQ86" s="73">
        <v>3448.7</v>
      </c>
      <c r="BR86" s="73">
        <v>105.84</v>
      </c>
      <c r="BS86" s="62">
        <v>0</v>
      </c>
      <c r="BT86" s="62">
        <v>551.79</v>
      </c>
      <c r="BU86" s="62">
        <v>379.35</v>
      </c>
      <c r="BV86" s="62">
        <v>0</v>
      </c>
      <c r="BW86" s="73">
        <v>4485.68</v>
      </c>
      <c r="CE86" s="63" t="s">
        <v>5006</v>
      </c>
      <c r="CF86" s="99">
        <v>191019</v>
      </c>
      <c r="CG86" s="99" t="s">
        <v>4983</v>
      </c>
    </row>
    <row r="87" spans="1:85" ht="27" hidden="1" customHeight="1">
      <c r="A87" s="73">
        <v>1912</v>
      </c>
      <c r="B87" s="62" t="s">
        <v>6003</v>
      </c>
      <c r="C87" s="62" t="s">
        <v>6004</v>
      </c>
      <c r="D87" s="62" t="s">
        <v>178</v>
      </c>
      <c r="E87" s="63" t="str">
        <f>VLOOKUP(D87,原数据!B:C,2,FALSE)</f>
        <v>RCMFT006143201912060005</v>
      </c>
      <c r="F87" s="62" t="s">
        <v>6005</v>
      </c>
      <c r="G87" s="62" t="s">
        <v>479</v>
      </c>
      <c r="H87" s="62" t="s">
        <v>6006</v>
      </c>
      <c r="I87" s="62" t="s">
        <v>6263</v>
      </c>
      <c r="J87" s="62" t="s">
        <v>2552</v>
      </c>
      <c r="K87" s="62" t="s">
        <v>485</v>
      </c>
      <c r="L87" s="62" t="s">
        <v>1074</v>
      </c>
      <c r="M87" s="62" t="s">
        <v>544</v>
      </c>
      <c r="N87" s="62" t="s">
        <v>437</v>
      </c>
      <c r="O87" s="66">
        <v>43564</v>
      </c>
      <c r="P87" s="66">
        <v>43675</v>
      </c>
      <c r="Q87" s="73">
        <v>21522</v>
      </c>
      <c r="R87" s="62"/>
      <c r="S87" s="62" t="s">
        <v>6008</v>
      </c>
      <c r="T87" s="62" t="s">
        <v>6181</v>
      </c>
      <c r="U87" s="62" t="s">
        <v>6064</v>
      </c>
      <c r="V87" s="62"/>
      <c r="W87" s="62"/>
      <c r="X87" s="62" t="s">
        <v>6264</v>
      </c>
      <c r="Y87" s="62" t="s">
        <v>655</v>
      </c>
      <c r="Z87" s="62" t="s">
        <v>2554</v>
      </c>
      <c r="AA87" s="62" t="s">
        <v>537</v>
      </c>
      <c r="AB87" s="62" t="s">
        <v>2549</v>
      </c>
      <c r="AC87" s="62" t="s">
        <v>2550</v>
      </c>
      <c r="AD87" s="59" t="s">
        <v>2551</v>
      </c>
      <c r="AE87" s="62" t="s">
        <v>6265</v>
      </c>
      <c r="AF87" s="62" t="s">
        <v>6266</v>
      </c>
      <c r="AG87" s="62">
        <v>43805.389467592591</v>
      </c>
      <c r="AH87" s="62">
        <v>43805.428749999999</v>
      </c>
      <c r="AI87" s="62" t="s">
        <v>1036</v>
      </c>
      <c r="AJ87" s="59" t="s">
        <v>2553</v>
      </c>
      <c r="AK87" s="62" t="s">
        <v>1035</v>
      </c>
      <c r="AL87" s="62" t="s">
        <v>59</v>
      </c>
      <c r="AM87" s="62" t="s">
        <v>60</v>
      </c>
      <c r="AN87" s="62" t="s">
        <v>488</v>
      </c>
      <c r="AO87" s="62" t="s">
        <v>11</v>
      </c>
      <c r="AP87" s="62" t="s">
        <v>488</v>
      </c>
      <c r="AQ87" s="62" t="s">
        <v>59</v>
      </c>
      <c r="AR87" s="62" t="s">
        <v>60</v>
      </c>
      <c r="AS87" s="62" t="s">
        <v>500</v>
      </c>
      <c r="AT87" s="62">
        <v>43816.672777777778</v>
      </c>
      <c r="AU87" s="62"/>
      <c r="AV87" s="62">
        <v>43816.672777777778</v>
      </c>
      <c r="AW87" s="62" t="s">
        <v>558</v>
      </c>
      <c r="AX87" s="62"/>
      <c r="AY87" s="62" t="s">
        <v>14</v>
      </c>
      <c r="AZ87" s="62"/>
      <c r="BA87" s="62"/>
      <c r="BB87" s="62"/>
      <c r="BC87" s="62"/>
      <c r="BD87" s="62"/>
      <c r="BE87" s="62"/>
      <c r="BF87" s="62"/>
      <c r="BG87" s="62"/>
      <c r="BH87" s="62"/>
      <c r="BI87" s="62"/>
      <c r="BJ87" s="62"/>
      <c r="BK87" s="62"/>
      <c r="BL87" s="62"/>
      <c r="BM87" s="62"/>
      <c r="BN87" s="62"/>
      <c r="BO87" s="62" t="s">
        <v>6013</v>
      </c>
      <c r="BP87" s="62">
        <v>43830.99998842593</v>
      </c>
      <c r="BQ87" s="73">
        <v>92.3</v>
      </c>
      <c r="BR87" s="73">
        <v>123.48</v>
      </c>
      <c r="BS87" s="62">
        <v>0</v>
      </c>
      <c r="BT87" s="62">
        <v>14.76</v>
      </c>
      <c r="BU87" s="62">
        <v>10.15</v>
      </c>
      <c r="BV87" s="62">
        <v>0</v>
      </c>
      <c r="BW87" s="73">
        <v>240.69</v>
      </c>
      <c r="CE87" s="63" t="s">
        <v>5014</v>
      </c>
      <c r="CF87" s="99">
        <v>0</v>
      </c>
      <c r="CG87" s="99" t="s">
        <v>5045</v>
      </c>
    </row>
    <row r="88" spans="1:85" ht="27" hidden="1" customHeight="1">
      <c r="A88" s="73">
        <v>1912</v>
      </c>
      <c r="B88" s="62" t="s">
        <v>6003</v>
      </c>
      <c r="C88" s="62" t="s">
        <v>6004</v>
      </c>
      <c r="D88" s="62" t="s">
        <v>2367</v>
      </c>
      <c r="E88" s="63" t="str">
        <f>VLOOKUP(D88,原数据!B:C,2,FALSE)</f>
        <v>RCMFT006225201912080009</v>
      </c>
      <c r="F88" s="62" t="s">
        <v>6005</v>
      </c>
      <c r="G88" s="62" t="s">
        <v>479</v>
      </c>
      <c r="H88" s="62" t="s">
        <v>6006</v>
      </c>
      <c r="I88" s="62" t="s">
        <v>6267</v>
      </c>
      <c r="J88" s="62" t="s">
        <v>2371</v>
      </c>
      <c r="K88" s="62" t="s">
        <v>485</v>
      </c>
      <c r="L88" s="62" t="s">
        <v>1074</v>
      </c>
      <c r="M88" s="62" t="s">
        <v>486</v>
      </c>
      <c r="N88" s="62" t="s">
        <v>437</v>
      </c>
      <c r="O88" s="66">
        <v>43434</v>
      </c>
      <c r="P88" s="66">
        <v>43439</v>
      </c>
      <c r="Q88" s="73">
        <v>179168</v>
      </c>
      <c r="R88" s="62"/>
      <c r="S88" s="62" t="s">
        <v>6008</v>
      </c>
      <c r="T88" s="62" t="s">
        <v>6019</v>
      </c>
      <c r="U88" s="62" t="s">
        <v>1074</v>
      </c>
      <c r="V88" s="62"/>
      <c r="W88" s="62"/>
      <c r="X88" s="62" t="s">
        <v>4873</v>
      </c>
      <c r="Y88" s="62" t="s">
        <v>600</v>
      </c>
      <c r="Z88" s="62" t="s">
        <v>2373</v>
      </c>
      <c r="AA88" s="62" t="s">
        <v>585</v>
      </c>
      <c r="AB88" s="62" t="s">
        <v>2368</v>
      </c>
      <c r="AC88" s="62" t="s">
        <v>2369</v>
      </c>
      <c r="AD88" s="59" t="s">
        <v>2370</v>
      </c>
      <c r="AE88" s="62" t="s">
        <v>6268</v>
      </c>
      <c r="AF88" s="62" t="s">
        <v>6269</v>
      </c>
      <c r="AG88" s="62">
        <v>43807.516643518524</v>
      </c>
      <c r="AH88" s="62">
        <v>43807.704826388886</v>
      </c>
      <c r="AI88" s="62" t="s">
        <v>533</v>
      </c>
      <c r="AJ88" s="59" t="s">
        <v>2372</v>
      </c>
      <c r="AK88" s="62" t="s">
        <v>531</v>
      </c>
      <c r="AL88" s="62" t="s">
        <v>71</v>
      </c>
      <c r="AM88" s="62" t="s">
        <v>38</v>
      </c>
      <c r="AN88" s="62" t="s">
        <v>488</v>
      </c>
      <c r="AO88" s="62" t="s">
        <v>11</v>
      </c>
      <c r="AP88" s="62" t="s">
        <v>488</v>
      </c>
      <c r="AQ88" s="62" t="s">
        <v>71</v>
      </c>
      <c r="AR88" s="62" t="s">
        <v>38</v>
      </c>
      <c r="AS88" s="62" t="s">
        <v>500</v>
      </c>
      <c r="AT88" s="62">
        <v>43816.386759259258</v>
      </c>
      <c r="AU88" s="62"/>
      <c r="AV88" s="62">
        <v>43816.386759259258</v>
      </c>
      <c r="AW88" s="62" t="s">
        <v>513</v>
      </c>
      <c r="AX88" s="62"/>
      <c r="AY88" s="62" t="s">
        <v>14</v>
      </c>
      <c r="AZ88" s="62"/>
      <c r="BA88" s="62"/>
      <c r="BB88" s="62"/>
      <c r="BC88" s="62"/>
      <c r="BD88" s="62"/>
      <c r="BE88" s="62"/>
      <c r="BF88" s="62"/>
      <c r="BG88" s="62"/>
      <c r="BH88" s="62"/>
      <c r="BI88" s="62"/>
      <c r="BJ88" s="62"/>
      <c r="BK88" s="62"/>
      <c r="BL88" s="62"/>
      <c r="BM88" s="62"/>
      <c r="BN88" s="62"/>
      <c r="BO88" s="62" t="s">
        <v>6013</v>
      </c>
      <c r="BP88" s="62">
        <v>43830.99998842593</v>
      </c>
      <c r="BQ88" s="73">
        <v>1555.99</v>
      </c>
      <c r="BR88" s="73">
        <v>105.84</v>
      </c>
      <c r="BS88" s="62">
        <v>0</v>
      </c>
      <c r="BT88" s="62">
        <v>248.95</v>
      </c>
      <c r="BU88" s="62">
        <v>171.15</v>
      </c>
      <c r="BV88" s="62">
        <v>0</v>
      </c>
      <c r="BW88" s="73">
        <v>2081.9299999999998</v>
      </c>
      <c r="CE88" s="63" t="s">
        <v>5206</v>
      </c>
      <c r="CF88" s="99">
        <v>0</v>
      </c>
      <c r="CG88" s="99" t="s">
        <v>10523</v>
      </c>
    </row>
    <row r="89" spans="1:85" ht="27" hidden="1" customHeight="1">
      <c r="A89" s="73">
        <v>1912</v>
      </c>
      <c r="B89" s="62" t="s">
        <v>6003</v>
      </c>
      <c r="C89" s="62" t="s">
        <v>6004</v>
      </c>
      <c r="D89" s="62" t="s">
        <v>3084</v>
      </c>
      <c r="E89" s="63" t="str">
        <f>VLOOKUP(D89,原数据!B:C,2,FALSE)</f>
        <v>RCMFT006253201912030164</v>
      </c>
      <c r="F89" s="62" t="s">
        <v>6005</v>
      </c>
      <c r="G89" s="62" t="s">
        <v>479</v>
      </c>
      <c r="H89" s="62" t="s">
        <v>6006</v>
      </c>
      <c r="I89" s="62" t="s">
        <v>6270</v>
      </c>
      <c r="J89" s="62" t="s">
        <v>3085</v>
      </c>
      <c r="K89" s="62" t="s">
        <v>485</v>
      </c>
      <c r="L89" s="62" t="s">
        <v>1074</v>
      </c>
      <c r="M89" s="62" t="s">
        <v>663</v>
      </c>
      <c r="N89" s="62" t="s">
        <v>437</v>
      </c>
      <c r="O89" s="66">
        <v>43662</v>
      </c>
      <c r="P89" s="66">
        <v>43675</v>
      </c>
      <c r="Q89" s="73">
        <v>57095</v>
      </c>
      <c r="R89" s="62"/>
      <c r="S89" s="62" t="s">
        <v>6008</v>
      </c>
      <c r="T89" s="62" t="s">
        <v>6019</v>
      </c>
      <c r="U89" s="62" t="s">
        <v>6010</v>
      </c>
      <c r="V89" s="62"/>
      <c r="W89" s="62" t="s">
        <v>2189</v>
      </c>
      <c r="X89" s="62" t="s">
        <v>2189</v>
      </c>
      <c r="Y89" s="62" t="s">
        <v>665</v>
      </c>
      <c r="Z89" s="62" t="s">
        <v>3087</v>
      </c>
      <c r="AA89" s="62" t="s">
        <v>766</v>
      </c>
      <c r="AB89" s="62" t="s">
        <v>931</v>
      </c>
      <c r="AC89" s="62" t="s">
        <v>932</v>
      </c>
      <c r="AD89" s="59" t="s">
        <v>933</v>
      </c>
      <c r="AE89" s="62" t="s">
        <v>6271</v>
      </c>
      <c r="AF89" s="62" t="s">
        <v>6145</v>
      </c>
      <c r="AG89" s="62">
        <v>43802.363865740743</v>
      </c>
      <c r="AH89" s="62">
        <v>43802.631342592591</v>
      </c>
      <c r="AI89" s="62" t="s">
        <v>612</v>
      </c>
      <c r="AJ89" s="59" t="s">
        <v>3086</v>
      </c>
      <c r="AK89" s="62" t="s">
        <v>609</v>
      </c>
      <c r="AL89" s="62" t="s">
        <v>100</v>
      </c>
      <c r="AM89" s="62" t="s">
        <v>38</v>
      </c>
      <c r="AN89" s="62" t="s">
        <v>488</v>
      </c>
      <c r="AO89" s="62" t="s">
        <v>11</v>
      </c>
      <c r="AP89" s="62" t="s">
        <v>488</v>
      </c>
      <c r="AQ89" s="62" t="s">
        <v>100</v>
      </c>
      <c r="AR89" s="62" t="s">
        <v>38</v>
      </c>
      <c r="AS89" s="62" t="s">
        <v>500</v>
      </c>
      <c r="AT89" s="62">
        <v>43820.424479166672</v>
      </c>
      <c r="AU89" s="62"/>
      <c r="AV89" s="62">
        <v>43820.424479166672</v>
      </c>
      <c r="AW89" s="62" t="s">
        <v>941</v>
      </c>
      <c r="AX89" s="62"/>
      <c r="AY89" s="62" t="s">
        <v>14</v>
      </c>
      <c r="AZ89" s="62"/>
      <c r="BA89" s="62"/>
      <c r="BB89" s="62"/>
      <c r="BC89" s="62"/>
      <c r="BD89" s="62"/>
      <c r="BE89" s="62"/>
      <c r="BF89" s="62"/>
      <c r="BG89" s="62"/>
      <c r="BH89" s="62"/>
      <c r="BI89" s="62"/>
      <c r="BJ89" s="62"/>
      <c r="BK89" s="62"/>
      <c r="BL89" s="62"/>
      <c r="BM89" s="62"/>
      <c r="BN89" s="62"/>
      <c r="BO89" s="62" t="s">
        <v>6013</v>
      </c>
      <c r="BP89" s="62">
        <v>43830.99998842593</v>
      </c>
      <c r="BQ89" s="73">
        <v>3696.11</v>
      </c>
      <c r="BR89" s="73">
        <v>123.48</v>
      </c>
      <c r="BS89" s="62">
        <v>0</v>
      </c>
      <c r="BT89" s="62">
        <v>591.37</v>
      </c>
      <c r="BU89" s="62">
        <v>406.57</v>
      </c>
      <c r="BV89" s="62">
        <v>0</v>
      </c>
      <c r="BW89" s="73">
        <v>4817.53</v>
      </c>
      <c r="CE89" s="63" t="s">
        <v>2377</v>
      </c>
      <c r="CF89" s="99">
        <v>0</v>
      </c>
      <c r="CG89" s="99" t="s">
        <v>10521</v>
      </c>
    </row>
    <row r="90" spans="1:85" ht="27" hidden="1" customHeight="1">
      <c r="A90" s="73">
        <v>1912</v>
      </c>
      <c r="B90" s="62" t="s">
        <v>6003</v>
      </c>
      <c r="C90" s="62" t="s">
        <v>6004</v>
      </c>
      <c r="D90" s="62" t="s">
        <v>3011</v>
      </c>
      <c r="E90" s="63" t="str">
        <f>VLOOKUP(D90,原数据!B:C,2,FALSE)</f>
        <v>RCMFT006253201912050018</v>
      </c>
      <c r="F90" s="62" t="s">
        <v>6005</v>
      </c>
      <c r="G90" s="62" t="s">
        <v>479</v>
      </c>
      <c r="H90" s="62" t="s">
        <v>6006</v>
      </c>
      <c r="I90" s="62" t="s">
        <v>6272</v>
      </c>
      <c r="J90" s="62" t="s">
        <v>3012</v>
      </c>
      <c r="K90" s="62" t="s">
        <v>485</v>
      </c>
      <c r="L90" s="62" t="s">
        <v>1074</v>
      </c>
      <c r="M90" s="62" t="s">
        <v>486</v>
      </c>
      <c r="N90" s="62" t="s">
        <v>437</v>
      </c>
      <c r="O90" s="66">
        <v>43402</v>
      </c>
      <c r="P90" s="66">
        <v>43636</v>
      </c>
      <c r="Q90" s="73">
        <v>71381</v>
      </c>
      <c r="R90" s="62"/>
      <c r="S90" s="62" t="s">
        <v>6008</v>
      </c>
      <c r="T90" s="62" t="s">
        <v>6009</v>
      </c>
      <c r="U90" s="62" t="s">
        <v>1074</v>
      </c>
      <c r="V90" s="62"/>
      <c r="W90" s="62"/>
      <c r="X90" s="62" t="s">
        <v>6253</v>
      </c>
      <c r="Y90" s="62" t="s">
        <v>808</v>
      </c>
      <c r="Z90" s="62" t="s">
        <v>3014</v>
      </c>
      <c r="AA90" s="62" t="s">
        <v>766</v>
      </c>
      <c r="AB90" s="62" t="s">
        <v>931</v>
      </c>
      <c r="AC90" s="62" t="s">
        <v>932</v>
      </c>
      <c r="AD90" s="59" t="s">
        <v>933</v>
      </c>
      <c r="AE90" s="62" t="s">
        <v>6273</v>
      </c>
      <c r="AF90" s="62" t="s">
        <v>6274</v>
      </c>
      <c r="AG90" s="62">
        <v>43803.501296296294</v>
      </c>
      <c r="AH90" s="62">
        <v>43804.431840277779</v>
      </c>
      <c r="AI90" s="62" t="s">
        <v>612</v>
      </c>
      <c r="AJ90" s="59" t="s">
        <v>3013</v>
      </c>
      <c r="AK90" s="62" t="s">
        <v>609</v>
      </c>
      <c r="AL90" s="62" t="s">
        <v>37</v>
      </c>
      <c r="AM90" s="62" t="s">
        <v>38</v>
      </c>
      <c r="AN90" s="62" t="s">
        <v>488</v>
      </c>
      <c r="AO90" s="62" t="s">
        <v>11</v>
      </c>
      <c r="AP90" s="62" t="s">
        <v>488</v>
      </c>
      <c r="AQ90" s="62" t="s">
        <v>37</v>
      </c>
      <c r="AR90" s="62" t="s">
        <v>38</v>
      </c>
      <c r="AS90" s="62" t="s">
        <v>500</v>
      </c>
      <c r="AT90" s="62">
        <v>43816.424444444448</v>
      </c>
      <c r="AU90" s="62"/>
      <c r="AV90" s="62">
        <v>43816.424444444448</v>
      </c>
      <c r="AW90" s="62" t="s">
        <v>1103</v>
      </c>
      <c r="AX90" s="62"/>
      <c r="AY90" s="62" t="s">
        <v>14</v>
      </c>
      <c r="AZ90" s="62"/>
      <c r="BA90" s="62"/>
      <c r="BB90" s="62"/>
      <c r="BC90" s="62"/>
      <c r="BD90" s="62"/>
      <c r="BE90" s="62"/>
      <c r="BF90" s="62"/>
      <c r="BG90" s="62"/>
      <c r="BH90" s="62"/>
      <c r="BI90" s="62"/>
      <c r="BJ90" s="62"/>
      <c r="BK90" s="62"/>
      <c r="BL90" s="62"/>
      <c r="BM90" s="62"/>
      <c r="BN90" s="62"/>
      <c r="BO90" s="62" t="s">
        <v>6013</v>
      </c>
      <c r="BP90" s="62">
        <v>43830.99998842593</v>
      </c>
      <c r="BQ90" s="73">
        <v>2806.3</v>
      </c>
      <c r="BR90" s="73">
        <v>123.48</v>
      </c>
      <c r="BS90" s="62">
        <v>0</v>
      </c>
      <c r="BT90" s="62">
        <v>449</v>
      </c>
      <c r="BU90" s="62">
        <v>308.69</v>
      </c>
      <c r="BV90" s="62">
        <v>0</v>
      </c>
      <c r="BW90" s="73">
        <v>3687.4700000000003</v>
      </c>
      <c r="CE90" s="63" t="s">
        <v>5011</v>
      </c>
      <c r="CF90" s="99">
        <v>0</v>
      </c>
      <c r="CG90" s="99" t="s">
        <v>10523</v>
      </c>
    </row>
    <row r="91" spans="1:85" ht="27" hidden="1" customHeight="1">
      <c r="A91" s="73">
        <v>1912</v>
      </c>
      <c r="B91" s="62" t="s">
        <v>6003</v>
      </c>
      <c r="C91" s="62" t="s">
        <v>6004</v>
      </c>
      <c r="D91" s="62" t="s">
        <v>3006</v>
      </c>
      <c r="E91" s="63" t="str">
        <f>VLOOKUP(D91,原数据!B:C,2,FALSE)</f>
        <v>RCMFT006263201912050046</v>
      </c>
      <c r="F91" s="62" t="s">
        <v>6005</v>
      </c>
      <c r="G91" s="62" t="s">
        <v>479</v>
      </c>
      <c r="H91" s="62" t="s">
        <v>6006</v>
      </c>
      <c r="I91" s="62" t="s">
        <v>6275</v>
      </c>
      <c r="J91" s="62" t="s">
        <v>3007</v>
      </c>
      <c r="K91" s="62" t="s">
        <v>485</v>
      </c>
      <c r="L91" s="62" t="s">
        <v>1074</v>
      </c>
      <c r="M91" s="62" t="s">
        <v>544</v>
      </c>
      <c r="N91" s="62" t="s">
        <v>437</v>
      </c>
      <c r="O91" s="66">
        <v>43544</v>
      </c>
      <c r="P91" s="66">
        <v>43663</v>
      </c>
      <c r="Q91" s="73">
        <v>13498</v>
      </c>
      <c r="R91" s="62"/>
      <c r="S91" s="62" t="s">
        <v>6008</v>
      </c>
      <c r="T91" s="62" t="s">
        <v>6009</v>
      </c>
      <c r="U91" s="62" t="s">
        <v>6064</v>
      </c>
      <c r="V91" s="62"/>
      <c r="W91" s="62"/>
      <c r="X91" s="62" t="s">
        <v>6206</v>
      </c>
      <c r="Y91" s="62" t="s">
        <v>644</v>
      </c>
      <c r="Z91" s="62" t="s">
        <v>3010</v>
      </c>
      <c r="AA91" s="62" t="s">
        <v>646</v>
      </c>
      <c r="AB91" s="62" t="s">
        <v>1031</v>
      </c>
      <c r="AC91" s="62" t="s">
        <v>1032</v>
      </c>
      <c r="AD91" s="59" t="s">
        <v>1033</v>
      </c>
      <c r="AE91" s="62" t="s">
        <v>6276</v>
      </c>
      <c r="AF91" s="62" t="s">
        <v>6277</v>
      </c>
      <c r="AG91" s="62">
        <v>43803.357175925921</v>
      </c>
      <c r="AH91" s="62">
        <v>43804.48128472222</v>
      </c>
      <c r="AI91" s="62" t="s">
        <v>547</v>
      </c>
      <c r="AJ91" s="59" t="s">
        <v>3009</v>
      </c>
      <c r="AK91" s="62" t="s">
        <v>545</v>
      </c>
      <c r="AL91" s="62" t="s">
        <v>139</v>
      </c>
      <c r="AM91" s="62" t="s">
        <v>140</v>
      </c>
      <c r="AN91" s="62" t="s">
        <v>488</v>
      </c>
      <c r="AO91" s="62" t="s">
        <v>11</v>
      </c>
      <c r="AP91" s="62" t="s">
        <v>488</v>
      </c>
      <c r="AQ91" s="62" t="s">
        <v>139</v>
      </c>
      <c r="AR91" s="62" t="s">
        <v>140</v>
      </c>
      <c r="AS91" s="62" t="s">
        <v>500</v>
      </c>
      <c r="AT91" s="62">
        <v>43817.595451388886</v>
      </c>
      <c r="AU91" s="62"/>
      <c r="AV91" s="62">
        <v>43817.595451388886</v>
      </c>
      <c r="AW91" s="62" t="s">
        <v>1103</v>
      </c>
      <c r="AX91" s="62"/>
      <c r="AY91" s="62" t="s">
        <v>14</v>
      </c>
      <c r="AZ91" s="62"/>
      <c r="BA91" s="62"/>
      <c r="BB91" s="62"/>
      <c r="BC91" s="62"/>
      <c r="BD91" s="62"/>
      <c r="BE91" s="62"/>
      <c r="BF91" s="62"/>
      <c r="BG91" s="62"/>
      <c r="BH91" s="62"/>
      <c r="BI91" s="62"/>
      <c r="BJ91" s="62"/>
      <c r="BK91" s="62"/>
      <c r="BL91" s="62"/>
      <c r="BM91" s="62"/>
      <c r="BN91" s="62" t="s">
        <v>3008</v>
      </c>
      <c r="BO91" s="62" t="s">
        <v>6013</v>
      </c>
      <c r="BP91" s="62">
        <v>43830.99998842593</v>
      </c>
      <c r="BQ91" s="73">
        <v>151.03</v>
      </c>
      <c r="BR91" s="73">
        <v>223.44</v>
      </c>
      <c r="BS91" s="62">
        <v>0</v>
      </c>
      <c r="BT91" s="62">
        <v>24.16</v>
      </c>
      <c r="BU91" s="62">
        <v>16.61</v>
      </c>
      <c r="BV91" s="62">
        <v>0</v>
      </c>
      <c r="BW91" s="73">
        <v>415.24000000000007</v>
      </c>
      <c r="CE91" s="63" t="s">
        <v>5133</v>
      </c>
      <c r="CF91" s="99">
        <v>0</v>
      </c>
      <c r="CG91" s="99" t="s">
        <v>10576</v>
      </c>
    </row>
    <row r="92" spans="1:85" ht="27" hidden="1" customHeight="1">
      <c r="A92" s="73">
        <v>1912</v>
      </c>
      <c r="B92" s="62" t="s">
        <v>6003</v>
      </c>
      <c r="C92" s="62" t="s">
        <v>6004</v>
      </c>
      <c r="D92" s="62" t="s">
        <v>2293</v>
      </c>
      <c r="E92" s="63" t="e">
        <f>VLOOKUP(D92,原数据!B:C,2,FALSE)</f>
        <v>#N/A</v>
      </c>
      <c r="F92" s="62" t="s">
        <v>6005</v>
      </c>
      <c r="G92" s="62" t="s">
        <v>479</v>
      </c>
      <c r="H92" s="62" t="s">
        <v>6006</v>
      </c>
      <c r="I92" s="62" t="s">
        <v>6278</v>
      </c>
      <c r="J92" s="62" t="s">
        <v>2294</v>
      </c>
      <c r="K92" s="62" t="s">
        <v>485</v>
      </c>
      <c r="L92" s="62" t="s">
        <v>1074</v>
      </c>
      <c r="M92" s="62" t="s">
        <v>486</v>
      </c>
      <c r="N92" s="62" t="s">
        <v>437</v>
      </c>
      <c r="O92" s="66">
        <v>43577</v>
      </c>
      <c r="P92" s="66">
        <v>43719</v>
      </c>
      <c r="Q92" s="73">
        <v>76047</v>
      </c>
      <c r="R92" s="62"/>
      <c r="S92" s="62" t="s">
        <v>6008</v>
      </c>
      <c r="T92" s="62"/>
      <c r="U92" s="62" t="s">
        <v>1074</v>
      </c>
      <c r="V92" s="62"/>
      <c r="W92" s="62"/>
      <c r="X92" s="62" t="s">
        <v>6176</v>
      </c>
      <c r="Y92" s="62" t="s">
        <v>491</v>
      </c>
      <c r="Z92" s="62" t="s">
        <v>2298</v>
      </c>
      <c r="AA92" s="62" t="s">
        <v>646</v>
      </c>
      <c r="AB92" s="62" t="s">
        <v>1031</v>
      </c>
      <c r="AC92" s="62" t="s">
        <v>1032</v>
      </c>
      <c r="AD92" s="59" t="s">
        <v>1033</v>
      </c>
      <c r="AE92" s="62" t="s">
        <v>6279</v>
      </c>
      <c r="AF92" s="62" t="s">
        <v>6280</v>
      </c>
      <c r="AG92" s="62">
        <v>43805.703993055555</v>
      </c>
      <c r="AH92" s="62">
        <v>43809.431655092594</v>
      </c>
      <c r="AI92" s="62" t="s">
        <v>489</v>
      </c>
      <c r="AJ92" s="59" t="s">
        <v>10346</v>
      </c>
      <c r="AK92" s="62" t="s">
        <v>487</v>
      </c>
      <c r="AL92" s="62" t="s">
        <v>2296</v>
      </c>
      <c r="AM92" s="62" t="s">
        <v>2295</v>
      </c>
      <c r="AN92" s="62" t="s">
        <v>488</v>
      </c>
      <c r="AO92" s="62" t="s">
        <v>11</v>
      </c>
      <c r="AP92" s="62" t="s">
        <v>488</v>
      </c>
      <c r="AQ92" s="62" t="s">
        <v>6281</v>
      </c>
      <c r="AR92" s="62" t="s">
        <v>6282</v>
      </c>
      <c r="AS92" s="62" t="s">
        <v>500</v>
      </c>
      <c r="AT92" s="62">
        <v>43819.460659722223</v>
      </c>
      <c r="AU92" s="62"/>
      <c r="AV92" s="62">
        <v>43819.460659722223</v>
      </c>
      <c r="AW92" s="62" t="s">
        <v>550</v>
      </c>
      <c r="AX92" s="62"/>
      <c r="AY92" s="62" t="s">
        <v>14</v>
      </c>
      <c r="AZ92" s="62"/>
      <c r="BA92" s="62"/>
      <c r="BB92" s="62"/>
      <c r="BC92" s="62"/>
      <c r="BD92" s="62"/>
      <c r="BE92" s="62"/>
      <c r="BF92" s="62"/>
      <c r="BG92" s="62"/>
      <c r="BH92" s="62"/>
      <c r="BI92" s="62"/>
      <c r="BJ92" s="62"/>
      <c r="BK92" s="62"/>
      <c r="BL92" s="62"/>
      <c r="BM92" s="62"/>
      <c r="BN92" s="62" t="s">
        <v>2297</v>
      </c>
      <c r="BO92" s="62" t="s">
        <v>6013</v>
      </c>
      <c r="BP92" s="62">
        <v>43830.99998842593</v>
      </c>
      <c r="BQ92" s="73">
        <v>0</v>
      </c>
      <c r="BR92" s="73">
        <v>111.72</v>
      </c>
      <c r="BS92" s="62">
        <v>0</v>
      </c>
      <c r="BT92" s="62">
        <v>0</v>
      </c>
      <c r="BU92" s="62">
        <v>0</v>
      </c>
      <c r="BV92" s="62">
        <v>0</v>
      </c>
      <c r="BW92" s="73">
        <v>111.72</v>
      </c>
      <c r="CE92" s="63" t="s">
        <v>10298</v>
      </c>
      <c r="CF92" s="99"/>
      <c r="CG92" s="99" t="s">
        <v>5048</v>
      </c>
    </row>
    <row r="93" spans="1:85" ht="27" hidden="1" customHeight="1">
      <c r="A93" s="73">
        <v>1912</v>
      </c>
      <c r="B93" s="62" t="s">
        <v>6003</v>
      </c>
      <c r="C93" s="62" t="s">
        <v>6004</v>
      </c>
      <c r="D93" s="62" t="s">
        <v>3018</v>
      </c>
      <c r="E93" s="63" t="str">
        <f>VLOOKUP(D93,原数据!B:C,2,FALSE)</f>
        <v>RCMFT006279201912040004</v>
      </c>
      <c r="F93" s="62" t="s">
        <v>6005</v>
      </c>
      <c r="G93" s="62" t="s">
        <v>479</v>
      </c>
      <c r="H93" s="62" t="s">
        <v>6006</v>
      </c>
      <c r="I93" s="62" t="s">
        <v>6283</v>
      </c>
      <c r="J93" s="62" t="s">
        <v>3022</v>
      </c>
      <c r="K93" s="62" t="s">
        <v>485</v>
      </c>
      <c r="L93" s="62" t="s">
        <v>1074</v>
      </c>
      <c r="M93" s="62" t="s">
        <v>486</v>
      </c>
      <c r="N93" s="62" t="s">
        <v>437</v>
      </c>
      <c r="O93" s="66">
        <v>43141</v>
      </c>
      <c r="P93" s="66">
        <v>43670</v>
      </c>
      <c r="Q93" s="73">
        <v>36057</v>
      </c>
      <c r="R93" s="62"/>
      <c r="S93" s="62" t="s">
        <v>6008</v>
      </c>
      <c r="T93" s="62" t="s">
        <v>6019</v>
      </c>
      <c r="U93" s="62" t="s">
        <v>6010</v>
      </c>
      <c r="V93" s="62"/>
      <c r="W93" s="62"/>
      <c r="X93" s="62" t="s">
        <v>3101</v>
      </c>
      <c r="Y93" s="62" t="s">
        <v>665</v>
      </c>
      <c r="Z93" s="62" t="s">
        <v>3024</v>
      </c>
      <c r="AA93" s="62" t="s">
        <v>569</v>
      </c>
      <c r="AB93" s="62" t="s">
        <v>3019</v>
      </c>
      <c r="AC93" s="62" t="s">
        <v>3020</v>
      </c>
      <c r="AD93" s="59" t="s">
        <v>3021</v>
      </c>
      <c r="AE93" s="62" t="s">
        <v>6284</v>
      </c>
      <c r="AF93" s="62" t="s">
        <v>6166</v>
      </c>
      <c r="AG93" s="62">
        <v>43802.911875000005</v>
      </c>
      <c r="AH93" s="62">
        <v>43803.837025462963</v>
      </c>
      <c r="AI93" s="62" t="s">
        <v>489</v>
      </c>
      <c r="AJ93" s="59" t="s">
        <v>3023</v>
      </c>
      <c r="AK93" s="62" t="s">
        <v>487</v>
      </c>
      <c r="AL93" s="62" t="s">
        <v>150</v>
      </c>
      <c r="AM93" s="62" t="s">
        <v>38</v>
      </c>
      <c r="AN93" s="62" t="s">
        <v>488</v>
      </c>
      <c r="AO93" s="62" t="s">
        <v>11</v>
      </c>
      <c r="AP93" s="62" t="s">
        <v>488</v>
      </c>
      <c r="AQ93" s="62" t="s">
        <v>150</v>
      </c>
      <c r="AR93" s="62" t="s">
        <v>38</v>
      </c>
      <c r="AS93" s="62" t="s">
        <v>500</v>
      </c>
      <c r="AT93" s="62">
        <v>43818.338182870371</v>
      </c>
      <c r="AU93" s="62"/>
      <c r="AV93" s="62">
        <v>43818.338182870371</v>
      </c>
      <c r="AW93" s="62" t="s">
        <v>497</v>
      </c>
      <c r="AX93" s="62"/>
      <c r="AY93" s="62" t="s">
        <v>14</v>
      </c>
      <c r="AZ93" s="62"/>
      <c r="BA93" s="62"/>
      <c r="BB93" s="62"/>
      <c r="BC93" s="62"/>
      <c r="BD93" s="62"/>
      <c r="BE93" s="62"/>
      <c r="BF93" s="62"/>
      <c r="BG93" s="62"/>
      <c r="BH93" s="62"/>
      <c r="BI93" s="62"/>
      <c r="BJ93" s="62"/>
      <c r="BK93" s="62"/>
      <c r="BL93" s="62"/>
      <c r="BM93" s="62"/>
      <c r="BN93" s="62"/>
      <c r="BO93" s="62" t="s">
        <v>6013</v>
      </c>
      <c r="BP93" s="62">
        <v>43830.99998842593</v>
      </c>
      <c r="BQ93" s="73">
        <v>2155.8000000000002</v>
      </c>
      <c r="BR93" s="73">
        <v>105.84</v>
      </c>
      <c r="BS93" s="62">
        <v>0</v>
      </c>
      <c r="BT93" s="62">
        <v>344.92</v>
      </c>
      <c r="BU93" s="62">
        <v>237.13</v>
      </c>
      <c r="BV93" s="62">
        <v>0</v>
      </c>
      <c r="BW93" s="73">
        <v>2843.6900000000005</v>
      </c>
      <c r="CE93" s="63" t="s">
        <v>5168</v>
      </c>
      <c r="CF93" s="99">
        <v>0</v>
      </c>
      <c r="CG93" s="99" t="s">
        <v>10693</v>
      </c>
    </row>
    <row r="94" spans="1:85" ht="27" hidden="1" customHeight="1">
      <c r="A94" s="73">
        <v>1912</v>
      </c>
      <c r="B94" s="62" t="s">
        <v>6003</v>
      </c>
      <c r="C94" s="62" t="s">
        <v>6004</v>
      </c>
      <c r="D94" s="62" t="s">
        <v>3015</v>
      </c>
      <c r="E94" s="63" t="e">
        <f>VLOOKUP(D94,原数据!B:C,2,FALSE)</f>
        <v>#N/A</v>
      </c>
      <c r="F94" s="62" t="s">
        <v>6005</v>
      </c>
      <c r="G94" s="62" t="s">
        <v>479</v>
      </c>
      <c r="H94" s="62" t="s">
        <v>6006</v>
      </c>
      <c r="I94" s="62" t="s">
        <v>6285</v>
      </c>
      <c r="J94" s="62" t="s">
        <v>3016</v>
      </c>
      <c r="K94" s="62" t="s">
        <v>485</v>
      </c>
      <c r="L94" s="62" t="s">
        <v>1074</v>
      </c>
      <c r="M94" s="62" t="s">
        <v>663</v>
      </c>
      <c r="N94" s="62" t="s">
        <v>437</v>
      </c>
      <c r="O94" s="66">
        <v>43677</v>
      </c>
      <c r="P94" s="66">
        <v>43756</v>
      </c>
      <c r="Q94" s="73">
        <v>16477</v>
      </c>
      <c r="R94" s="62"/>
      <c r="S94" s="62" t="s">
        <v>6008</v>
      </c>
      <c r="T94" s="62" t="s">
        <v>6181</v>
      </c>
      <c r="U94" s="62" t="s">
        <v>6044</v>
      </c>
      <c r="V94" s="62"/>
      <c r="W94" s="62"/>
      <c r="X94" s="62" t="s">
        <v>6101</v>
      </c>
      <c r="Y94" s="62" t="s">
        <v>535</v>
      </c>
      <c r="Z94" s="62" t="s">
        <v>3017</v>
      </c>
      <c r="AA94" s="62" t="s">
        <v>1136</v>
      </c>
      <c r="AB94" s="62" t="s">
        <v>1130</v>
      </c>
      <c r="AC94" s="62" t="s">
        <v>1131</v>
      </c>
      <c r="AD94" s="59" t="s">
        <v>1132</v>
      </c>
      <c r="AE94" s="62" t="s">
        <v>6286</v>
      </c>
      <c r="AF94" s="62" t="s">
        <v>6287</v>
      </c>
      <c r="AG94" s="62">
        <v>43803.611458333333</v>
      </c>
      <c r="AH94" s="62">
        <v>43804.35292824074</v>
      </c>
      <c r="AI94" s="62" t="s">
        <v>547</v>
      </c>
      <c r="AJ94" s="59" t="s">
        <v>10347</v>
      </c>
      <c r="AK94" s="62" t="s">
        <v>545</v>
      </c>
      <c r="AL94" s="62" t="s">
        <v>80</v>
      </c>
      <c r="AM94" s="62" t="s">
        <v>81</v>
      </c>
      <c r="AN94" s="62" t="s">
        <v>488</v>
      </c>
      <c r="AO94" s="62" t="s">
        <v>11</v>
      </c>
      <c r="AP94" s="62" t="s">
        <v>488</v>
      </c>
      <c r="AQ94" s="62" t="s">
        <v>80</v>
      </c>
      <c r="AR94" s="62" t="s">
        <v>81</v>
      </c>
      <c r="AS94" s="62" t="s">
        <v>500</v>
      </c>
      <c r="AT94" s="62">
        <v>43817.365636574075</v>
      </c>
      <c r="AU94" s="62"/>
      <c r="AV94" s="62">
        <v>43817.365636574075</v>
      </c>
      <c r="AW94" s="62" t="s">
        <v>1103</v>
      </c>
      <c r="AX94" s="62"/>
      <c r="AY94" s="62" t="s">
        <v>14</v>
      </c>
      <c r="AZ94" s="62"/>
      <c r="BA94" s="62"/>
      <c r="BB94" s="62"/>
      <c r="BC94" s="62"/>
      <c r="BD94" s="62"/>
      <c r="BE94" s="62"/>
      <c r="BF94" s="62"/>
      <c r="BG94" s="62"/>
      <c r="BH94" s="62"/>
      <c r="BI94" s="62"/>
      <c r="BJ94" s="62"/>
      <c r="BK94" s="62"/>
      <c r="BL94" s="62"/>
      <c r="BM94" s="62"/>
      <c r="BN94" s="62"/>
      <c r="BO94" s="62" t="s">
        <v>6013</v>
      </c>
      <c r="BP94" s="62">
        <v>43830.99998842593</v>
      </c>
      <c r="BQ94" s="73">
        <v>0</v>
      </c>
      <c r="BR94" s="73">
        <v>123.48</v>
      </c>
      <c r="BS94" s="62">
        <v>0</v>
      </c>
      <c r="BT94" s="62">
        <v>0</v>
      </c>
      <c r="BU94" s="62">
        <v>0</v>
      </c>
      <c r="BV94" s="62">
        <v>0</v>
      </c>
      <c r="BW94" s="73">
        <v>123.48</v>
      </c>
      <c r="CE94" s="63" t="s">
        <v>10298</v>
      </c>
      <c r="CF94" s="99"/>
      <c r="CG94" s="99" t="s">
        <v>5048</v>
      </c>
    </row>
    <row r="95" spans="1:85" ht="27" hidden="1" customHeight="1">
      <c r="A95" s="73">
        <v>1912</v>
      </c>
      <c r="B95" s="62" t="s">
        <v>6003</v>
      </c>
      <c r="C95" s="62" t="s">
        <v>6004</v>
      </c>
      <c r="D95" s="62" t="s">
        <v>2258</v>
      </c>
      <c r="E95" s="63" t="e">
        <f>VLOOKUP(D95,原数据!B:C,2,FALSE)</f>
        <v>#N/A</v>
      </c>
      <c r="F95" s="62" t="s">
        <v>6005</v>
      </c>
      <c r="G95" s="62" t="s">
        <v>479</v>
      </c>
      <c r="H95" s="62" t="s">
        <v>6006</v>
      </c>
      <c r="I95" s="62" t="s">
        <v>6288</v>
      </c>
      <c r="J95" s="62" t="s">
        <v>2262</v>
      </c>
      <c r="K95" s="62" t="s">
        <v>485</v>
      </c>
      <c r="L95" s="62" t="s">
        <v>1074</v>
      </c>
      <c r="M95" s="62" t="s">
        <v>486</v>
      </c>
      <c r="N95" s="62" t="s">
        <v>437</v>
      </c>
      <c r="O95" s="66">
        <v>43555</v>
      </c>
      <c r="P95" s="66">
        <v>43752</v>
      </c>
      <c r="Q95" s="73">
        <v>31016</v>
      </c>
      <c r="R95" s="62"/>
      <c r="S95" s="62" t="s">
        <v>6008</v>
      </c>
      <c r="T95" s="62" t="s">
        <v>6009</v>
      </c>
      <c r="U95" s="62" t="s">
        <v>6010</v>
      </c>
      <c r="V95" s="62"/>
      <c r="W95" s="62"/>
      <c r="X95" s="62" t="s">
        <v>3101</v>
      </c>
      <c r="Y95" s="62" t="s">
        <v>491</v>
      </c>
      <c r="Z95" s="62" t="s">
        <v>2263</v>
      </c>
      <c r="AA95" s="62" t="s">
        <v>766</v>
      </c>
      <c r="AB95" s="62" t="s">
        <v>2259</v>
      </c>
      <c r="AC95" s="62" t="s">
        <v>2260</v>
      </c>
      <c r="AD95" s="59" t="s">
        <v>2261</v>
      </c>
      <c r="AE95" s="62" t="s">
        <v>6075</v>
      </c>
      <c r="AF95" s="62" t="s">
        <v>6095</v>
      </c>
      <c r="AG95" s="62">
        <v>43809.45793981482</v>
      </c>
      <c r="AH95" s="62">
        <v>43809.708483796298</v>
      </c>
      <c r="AI95" s="62" t="s">
        <v>547</v>
      </c>
      <c r="AJ95" s="59" t="s">
        <v>10348</v>
      </c>
      <c r="AK95" s="62" t="s">
        <v>545</v>
      </c>
      <c r="AL95" s="62" t="s">
        <v>80</v>
      </c>
      <c r="AM95" s="62" t="s">
        <v>81</v>
      </c>
      <c r="AN95" s="62" t="s">
        <v>488</v>
      </c>
      <c r="AO95" s="62" t="s">
        <v>11</v>
      </c>
      <c r="AP95" s="62" t="s">
        <v>488</v>
      </c>
      <c r="AQ95" s="62" t="s">
        <v>80</v>
      </c>
      <c r="AR95" s="62" t="s">
        <v>81</v>
      </c>
      <c r="AS95" s="62" t="s">
        <v>500</v>
      </c>
      <c r="AT95" s="62">
        <v>43820.624942129631</v>
      </c>
      <c r="AU95" s="62"/>
      <c r="AV95" s="62">
        <v>43820.624942129631</v>
      </c>
      <c r="AW95" s="62" t="s">
        <v>526</v>
      </c>
      <c r="AX95" s="62"/>
      <c r="AY95" s="62" t="s">
        <v>14</v>
      </c>
      <c r="AZ95" s="62"/>
      <c r="BA95" s="62"/>
      <c r="BB95" s="62"/>
      <c r="BC95" s="62"/>
      <c r="BD95" s="62"/>
      <c r="BE95" s="62"/>
      <c r="BF95" s="62"/>
      <c r="BG95" s="62"/>
      <c r="BH95" s="62"/>
      <c r="BI95" s="62"/>
      <c r="BJ95" s="62"/>
      <c r="BK95" s="62"/>
      <c r="BL95" s="62"/>
      <c r="BM95" s="62"/>
      <c r="BN95" s="62"/>
      <c r="BO95" s="62" t="s">
        <v>6013</v>
      </c>
      <c r="BP95" s="62">
        <v>43830.99998842593</v>
      </c>
      <c r="BQ95" s="73">
        <v>0</v>
      </c>
      <c r="BR95" s="73">
        <v>123.48</v>
      </c>
      <c r="BS95" s="62">
        <v>0</v>
      </c>
      <c r="BT95" s="62">
        <v>0</v>
      </c>
      <c r="BU95" s="62">
        <v>0</v>
      </c>
      <c r="BV95" s="62">
        <v>0</v>
      </c>
      <c r="BW95" s="73">
        <v>123.48</v>
      </c>
      <c r="CE95" s="63" t="s">
        <v>10334</v>
      </c>
      <c r="CF95" s="99"/>
      <c r="CG95" s="99" t="s">
        <v>10309</v>
      </c>
    </row>
    <row r="96" spans="1:85" ht="27" hidden="1" customHeight="1">
      <c r="A96" s="73">
        <v>1912</v>
      </c>
      <c r="B96" s="62" t="s">
        <v>6003</v>
      </c>
      <c r="C96" s="62" t="s">
        <v>6004</v>
      </c>
      <c r="D96" s="62" t="s">
        <v>101</v>
      </c>
      <c r="E96" s="63" t="str">
        <f>VLOOKUP(D96,原数据!B:C,2,FALSE)</f>
        <v>RCMFT006323201912080019</v>
      </c>
      <c r="F96" s="62" t="s">
        <v>6005</v>
      </c>
      <c r="G96" s="62" t="s">
        <v>479</v>
      </c>
      <c r="H96" s="62" t="s">
        <v>6006</v>
      </c>
      <c r="I96" s="62" t="s">
        <v>6289</v>
      </c>
      <c r="J96" s="62" t="s">
        <v>2913</v>
      </c>
      <c r="K96" s="62" t="s">
        <v>485</v>
      </c>
      <c r="L96" s="62" t="s">
        <v>1074</v>
      </c>
      <c r="M96" s="62" t="s">
        <v>663</v>
      </c>
      <c r="N96" s="62" t="s">
        <v>437</v>
      </c>
      <c r="O96" s="66">
        <v>43585</v>
      </c>
      <c r="P96" s="66">
        <v>43628</v>
      </c>
      <c r="Q96" s="73">
        <v>29949</v>
      </c>
      <c r="R96" s="62"/>
      <c r="S96" s="62" t="s">
        <v>6008</v>
      </c>
      <c r="T96" s="62" t="s">
        <v>6019</v>
      </c>
      <c r="U96" s="62" t="s">
        <v>6010</v>
      </c>
      <c r="V96" s="62"/>
      <c r="W96" s="62"/>
      <c r="X96" s="62" t="s">
        <v>6290</v>
      </c>
      <c r="Y96" s="62" t="s">
        <v>701</v>
      </c>
      <c r="Z96" s="62" t="s">
        <v>2915</v>
      </c>
      <c r="AA96" s="62" t="s">
        <v>537</v>
      </c>
      <c r="AB96" s="62" t="s">
        <v>1208</v>
      </c>
      <c r="AC96" s="62" t="s">
        <v>1209</v>
      </c>
      <c r="AD96" s="59" t="s">
        <v>2912</v>
      </c>
      <c r="AE96" s="62" t="s">
        <v>6291</v>
      </c>
      <c r="AF96" s="62" t="s">
        <v>6292</v>
      </c>
      <c r="AG96" s="62">
        <v>43807.588564814811</v>
      </c>
      <c r="AH96" s="62">
        <v>43807.726354166662</v>
      </c>
      <c r="AI96" s="62" t="s">
        <v>489</v>
      </c>
      <c r="AJ96" s="59" t="s">
        <v>2914</v>
      </c>
      <c r="AK96" s="62" t="s">
        <v>487</v>
      </c>
      <c r="AL96" s="62" t="s">
        <v>46</v>
      </c>
      <c r="AM96" s="62" t="s">
        <v>47</v>
      </c>
      <c r="AN96" s="62" t="s">
        <v>488</v>
      </c>
      <c r="AO96" s="62" t="s">
        <v>11</v>
      </c>
      <c r="AP96" s="62" t="s">
        <v>488</v>
      </c>
      <c r="AQ96" s="62" t="s">
        <v>71</v>
      </c>
      <c r="AR96" s="62" t="s">
        <v>38</v>
      </c>
      <c r="AS96" s="62" t="s">
        <v>500</v>
      </c>
      <c r="AT96" s="62">
        <v>43816.461539351847</v>
      </c>
      <c r="AU96" s="62"/>
      <c r="AV96" s="62">
        <v>43816.461539351847</v>
      </c>
      <c r="AW96" s="62" t="s">
        <v>513</v>
      </c>
      <c r="AX96" s="62"/>
      <c r="AY96" s="62" t="s">
        <v>14</v>
      </c>
      <c r="AZ96" s="62"/>
      <c r="BA96" s="62"/>
      <c r="BB96" s="62"/>
      <c r="BC96" s="62"/>
      <c r="BD96" s="62"/>
      <c r="BE96" s="62"/>
      <c r="BF96" s="62"/>
      <c r="BG96" s="62"/>
      <c r="BH96" s="62"/>
      <c r="BI96" s="62"/>
      <c r="BJ96" s="62"/>
      <c r="BK96" s="62"/>
      <c r="BL96" s="62"/>
      <c r="BM96" s="62"/>
      <c r="BN96" s="62"/>
      <c r="BO96" s="62" t="s">
        <v>6013</v>
      </c>
      <c r="BP96" s="62">
        <v>43830.99998842593</v>
      </c>
      <c r="BQ96" s="73">
        <v>92.3</v>
      </c>
      <c r="BR96" s="73">
        <v>123.48</v>
      </c>
      <c r="BS96" s="62">
        <v>0</v>
      </c>
      <c r="BT96" s="62">
        <v>14.76</v>
      </c>
      <c r="BU96" s="62">
        <v>10.15</v>
      </c>
      <c r="BV96" s="62">
        <v>0</v>
      </c>
      <c r="BW96" s="73">
        <v>240.69</v>
      </c>
      <c r="CE96" s="63" t="s">
        <v>4994</v>
      </c>
      <c r="CF96" s="99">
        <v>0</v>
      </c>
      <c r="CG96" s="99" t="s">
        <v>4983</v>
      </c>
    </row>
    <row r="97" spans="1:85" ht="27" hidden="1" customHeight="1">
      <c r="A97" s="73">
        <v>1912</v>
      </c>
      <c r="B97" s="62" t="s">
        <v>6003</v>
      </c>
      <c r="C97" s="62" t="s">
        <v>6004</v>
      </c>
      <c r="D97" s="62" t="s">
        <v>3048</v>
      </c>
      <c r="E97" s="63" t="str">
        <f>VLOOKUP(D97,原数据!B:C,2,FALSE)</f>
        <v>RCMFT006327201912020032</v>
      </c>
      <c r="F97" s="62" t="s">
        <v>6005</v>
      </c>
      <c r="G97" s="62" t="s">
        <v>479</v>
      </c>
      <c r="H97" s="62" t="s">
        <v>6006</v>
      </c>
      <c r="I97" s="62" t="s">
        <v>6293</v>
      </c>
      <c r="J97" s="62" t="s">
        <v>3052</v>
      </c>
      <c r="K97" s="62" t="s">
        <v>485</v>
      </c>
      <c r="L97" s="62" t="s">
        <v>1074</v>
      </c>
      <c r="M97" s="62" t="s">
        <v>544</v>
      </c>
      <c r="N97" s="62" t="s">
        <v>437</v>
      </c>
      <c r="O97" s="66">
        <v>43395</v>
      </c>
      <c r="P97" s="66">
        <v>43619</v>
      </c>
      <c r="Q97" s="73">
        <v>43157</v>
      </c>
      <c r="R97" s="62"/>
      <c r="S97" s="62" t="s">
        <v>6008</v>
      </c>
      <c r="T97" s="62" t="s">
        <v>6019</v>
      </c>
      <c r="U97" s="62" t="s">
        <v>1074</v>
      </c>
      <c r="V97" s="62"/>
      <c r="W97" s="62"/>
      <c r="X97" s="62" t="s">
        <v>6294</v>
      </c>
      <c r="Y97" s="62" t="s">
        <v>785</v>
      </c>
      <c r="Z97" s="62" t="s">
        <v>3054</v>
      </c>
      <c r="AA97" s="62" t="s">
        <v>585</v>
      </c>
      <c r="AB97" s="62" t="s">
        <v>3049</v>
      </c>
      <c r="AC97" s="62" t="s">
        <v>3050</v>
      </c>
      <c r="AD97" s="59" t="s">
        <v>3051</v>
      </c>
      <c r="AE97" s="62" t="s">
        <v>6295</v>
      </c>
      <c r="AF97" s="62" t="s">
        <v>6296</v>
      </c>
      <c r="AG97" s="62">
        <v>43801.41569444444</v>
      </c>
      <c r="AH97" s="62">
        <v>43803.474432870367</v>
      </c>
      <c r="AI97" s="62" t="s">
        <v>507</v>
      </c>
      <c r="AJ97" s="59" t="s">
        <v>3053</v>
      </c>
      <c r="AK97" s="62" t="s">
        <v>505</v>
      </c>
      <c r="AL97" s="62" t="s">
        <v>71</v>
      </c>
      <c r="AM97" s="62" t="s">
        <v>38</v>
      </c>
      <c r="AN97" s="62" t="s">
        <v>488</v>
      </c>
      <c r="AO97" s="62" t="s">
        <v>11</v>
      </c>
      <c r="AP97" s="62" t="s">
        <v>488</v>
      </c>
      <c r="AQ97" s="62" t="s">
        <v>71</v>
      </c>
      <c r="AR97" s="62" t="s">
        <v>38</v>
      </c>
      <c r="AS97" s="62" t="s">
        <v>500</v>
      </c>
      <c r="AT97" s="62">
        <v>43819.58211805555</v>
      </c>
      <c r="AU97" s="62"/>
      <c r="AV97" s="62">
        <v>43819.58211805555</v>
      </c>
      <c r="AW97" s="62" t="s">
        <v>497</v>
      </c>
      <c r="AX97" s="62"/>
      <c r="AY97" s="62" t="s">
        <v>14</v>
      </c>
      <c r="AZ97" s="62"/>
      <c r="BA97" s="62"/>
      <c r="BB97" s="62"/>
      <c r="BC97" s="62"/>
      <c r="BD97" s="62"/>
      <c r="BE97" s="62"/>
      <c r="BF97" s="62"/>
      <c r="BG97" s="62"/>
      <c r="BH97" s="62"/>
      <c r="BI97" s="62"/>
      <c r="BJ97" s="62"/>
      <c r="BK97" s="62"/>
      <c r="BL97" s="62"/>
      <c r="BM97" s="62"/>
      <c r="BN97" s="62"/>
      <c r="BO97" s="62" t="s">
        <v>6013</v>
      </c>
      <c r="BP97" s="62">
        <v>43830.99998842593</v>
      </c>
      <c r="BQ97" s="73">
        <v>1555.99</v>
      </c>
      <c r="BR97" s="73">
        <v>79.38</v>
      </c>
      <c r="BS97" s="62">
        <v>0</v>
      </c>
      <c r="BT97" s="62">
        <v>248.95</v>
      </c>
      <c r="BU97" s="62">
        <v>171.15</v>
      </c>
      <c r="BV97" s="62">
        <v>0</v>
      </c>
      <c r="BW97" s="73">
        <v>2055.4699999999998</v>
      </c>
      <c r="CE97" s="63" t="s">
        <v>5206</v>
      </c>
      <c r="CF97" s="99">
        <v>0</v>
      </c>
      <c r="CG97" s="99" t="s">
        <v>10523</v>
      </c>
    </row>
    <row r="98" spans="1:85" ht="27" hidden="1" customHeight="1">
      <c r="A98" s="73">
        <v>1912</v>
      </c>
      <c r="B98" s="62" t="s">
        <v>6003</v>
      </c>
      <c r="C98" s="62" t="s">
        <v>6004</v>
      </c>
      <c r="D98" s="62" t="s">
        <v>190</v>
      </c>
      <c r="E98" s="63" t="str">
        <f>VLOOKUP(D98,原数据!B:C,2,FALSE)</f>
        <v>RCMFT006331201912070003</v>
      </c>
      <c r="F98" s="62" t="s">
        <v>6005</v>
      </c>
      <c r="G98" s="62" t="s">
        <v>479</v>
      </c>
      <c r="H98" s="62" t="s">
        <v>6006</v>
      </c>
      <c r="I98" s="62" t="s">
        <v>6297</v>
      </c>
      <c r="J98" s="62" t="s">
        <v>2484</v>
      </c>
      <c r="K98" s="62" t="s">
        <v>485</v>
      </c>
      <c r="L98" s="62" t="s">
        <v>1074</v>
      </c>
      <c r="M98" s="62" t="s">
        <v>663</v>
      </c>
      <c r="N98" s="62" t="s">
        <v>437</v>
      </c>
      <c r="O98" s="66">
        <v>43420</v>
      </c>
      <c r="P98" s="66">
        <v>43572</v>
      </c>
      <c r="Q98" s="73">
        <v>38912</v>
      </c>
      <c r="R98" s="62"/>
      <c r="S98" s="62" t="s">
        <v>6008</v>
      </c>
      <c r="T98" s="62" t="s">
        <v>6019</v>
      </c>
      <c r="U98" s="62" t="s">
        <v>1074</v>
      </c>
      <c r="V98" s="62"/>
      <c r="W98" s="62"/>
      <c r="X98" s="62" t="s">
        <v>651</v>
      </c>
      <c r="Y98" s="62" t="s">
        <v>816</v>
      </c>
      <c r="Z98" s="62" t="s">
        <v>2487</v>
      </c>
      <c r="AA98" s="62" t="s">
        <v>961</v>
      </c>
      <c r="AB98" s="62" t="s">
        <v>2481</v>
      </c>
      <c r="AC98" s="62" t="s">
        <v>2482</v>
      </c>
      <c r="AD98" s="59" t="s">
        <v>2483</v>
      </c>
      <c r="AE98" s="62" t="s">
        <v>6298</v>
      </c>
      <c r="AF98" s="62" t="s">
        <v>6299</v>
      </c>
      <c r="AG98" s="62">
        <v>43804.744664351849</v>
      </c>
      <c r="AH98" s="62">
        <v>43806.429178240738</v>
      </c>
      <c r="AI98" s="62" t="s">
        <v>1036</v>
      </c>
      <c r="AJ98" s="59" t="s">
        <v>2486</v>
      </c>
      <c r="AK98" s="62" t="s">
        <v>1035</v>
      </c>
      <c r="AL98" s="62" t="s">
        <v>143</v>
      </c>
      <c r="AM98" s="62" t="s">
        <v>144</v>
      </c>
      <c r="AN98" s="62" t="s">
        <v>488</v>
      </c>
      <c r="AO98" s="62" t="s">
        <v>11</v>
      </c>
      <c r="AP98" s="62" t="s">
        <v>488</v>
      </c>
      <c r="AQ98" s="62" t="s">
        <v>169</v>
      </c>
      <c r="AR98" s="62" t="s">
        <v>38</v>
      </c>
      <c r="AS98" s="62" t="s">
        <v>500</v>
      </c>
      <c r="AT98" s="62">
        <v>43819.665601851855</v>
      </c>
      <c r="AU98" s="62"/>
      <c r="AV98" s="62">
        <v>43819.665601851855</v>
      </c>
      <c r="AW98" s="62" t="s">
        <v>538</v>
      </c>
      <c r="AX98" s="62"/>
      <c r="AY98" s="62" t="s">
        <v>14</v>
      </c>
      <c r="AZ98" s="62"/>
      <c r="BA98" s="62"/>
      <c r="BB98" s="62"/>
      <c r="BC98" s="62"/>
      <c r="BD98" s="62"/>
      <c r="BE98" s="62"/>
      <c r="BF98" s="62"/>
      <c r="BG98" s="62"/>
      <c r="BH98" s="62"/>
      <c r="BI98" s="62"/>
      <c r="BJ98" s="62"/>
      <c r="BK98" s="62"/>
      <c r="BL98" s="62"/>
      <c r="BM98" s="62"/>
      <c r="BN98" s="62" t="s">
        <v>2485</v>
      </c>
      <c r="BO98" s="62" t="s">
        <v>6013</v>
      </c>
      <c r="BP98" s="62">
        <v>43830.99998842593</v>
      </c>
      <c r="BQ98" s="73">
        <v>27.69</v>
      </c>
      <c r="BR98" s="73">
        <v>246.96</v>
      </c>
      <c r="BS98" s="62">
        <v>0</v>
      </c>
      <c r="BT98" s="62">
        <v>4.43</v>
      </c>
      <c r="BU98" s="62">
        <v>3.04</v>
      </c>
      <c r="BV98" s="62">
        <v>0</v>
      </c>
      <c r="BW98" s="73">
        <v>282.12000000000006</v>
      </c>
      <c r="CE98" s="63" t="s">
        <v>5009</v>
      </c>
      <c r="CF98" s="99">
        <v>0</v>
      </c>
      <c r="CG98" s="99" t="s">
        <v>5010</v>
      </c>
    </row>
    <row r="99" spans="1:85" ht="27" hidden="1" customHeight="1">
      <c r="A99" s="73">
        <v>1912</v>
      </c>
      <c r="B99" s="62" t="s">
        <v>6003</v>
      </c>
      <c r="C99" s="62" t="s">
        <v>6004</v>
      </c>
      <c r="D99" s="62" t="s">
        <v>2930</v>
      </c>
      <c r="E99" s="63" t="str">
        <f>VLOOKUP(D99,原数据!B:C,2,FALSE)</f>
        <v>RCMFT006359201912080001</v>
      </c>
      <c r="F99" s="62" t="s">
        <v>6005</v>
      </c>
      <c r="G99" s="62" t="s">
        <v>479</v>
      </c>
      <c r="H99" s="62" t="s">
        <v>6006</v>
      </c>
      <c r="I99" s="62" t="s">
        <v>6300</v>
      </c>
      <c r="J99" s="62" t="s">
        <v>2931</v>
      </c>
      <c r="K99" s="62" t="s">
        <v>485</v>
      </c>
      <c r="L99" s="62" t="s">
        <v>1074</v>
      </c>
      <c r="M99" s="62" t="s">
        <v>486</v>
      </c>
      <c r="N99" s="62" t="s">
        <v>437</v>
      </c>
      <c r="O99" s="66">
        <v>43530</v>
      </c>
      <c r="P99" s="66">
        <v>43579</v>
      </c>
      <c r="Q99" s="73">
        <v>88601</v>
      </c>
      <c r="R99" s="62"/>
      <c r="S99" s="62" t="s">
        <v>6008</v>
      </c>
      <c r="T99" s="62" t="s">
        <v>6019</v>
      </c>
      <c r="U99" s="62" t="s">
        <v>1074</v>
      </c>
      <c r="V99" s="62"/>
      <c r="W99" s="62"/>
      <c r="X99" s="62" t="s">
        <v>3101</v>
      </c>
      <c r="Y99" s="62" t="s">
        <v>535</v>
      </c>
      <c r="Z99" s="62" t="s">
        <v>2933</v>
      </c>
      <c r="AA99" s="62" t="s">
        <v>493</v>
      </c>
      <c r="AB99" s="62" t="s">
        <v>605</v>
      </c>
      <c r="AC99" s="62" t="s">
        <v>606</v>
      </c>
      <c r="AD99" s="59" t="s">
        <v>607</v>
      </c>
      <c r="AE99" s="62" t="s">
        <v>6301</v>
      </c>
      <c r="AF99" s="62" t="s">
        <v>6191</v>
      </c>
      <c r="AG99" s="62">
        <v>43805.368993055556</v>
      </c>
      <c r="AH99" s="62">
        <v>43807.335069444445</v>
      </c>
      <c r="AI99" s="62" t="s">
        <v>1512</v>
      </c>
      <c r="AJ99" s="59" t="s">
        <v>2932</v>
      </c>
      <c r="AK99" s="62" t="s">
        <v>1511</v>
      </c>
      <c r="AL99" s="62" t="s">
        <v>95</v>
      </c>
      <c r="AM99" s="62" t="s">
        <v>38</v>
      </c>
      <c r="AN99" s="62" t="s">
        <v>488</v>
      </c>
      <c r="AO99" s="62" t="s">
        <v>11</v>
      </c>
      <c r="AP99" s="62" t="s">
        <v>488</v>
      </c>
      <c r="AQ99" s="62" t="s">
        <v>95</v>
      </c>
      <c r="AR99" s="62" t="s">
        <v>38</v>
      </c>
      <c r="AS99" s="62" t="s">
        <v>500</v>
      </c>
      <c r="AT99" s="62">
        <v>43819.471041666664</v>
      </c>
      <c r="AU99" s="62"/>
      <c r="AV99" s="62">
        <v>43819.471041666664</v>
      </c>
      <c r="AW99" s="62" t="s">
        <v>513</v>
      </c>
      <c r="AX99" s="62"/>
      <c r="AY99" s="62" t="s">
        <v>14</v>
      </c>
      <c r="AZ99" s="62"/>
      <c r="BA99" s="62"/>
      <c r="BB99" s="62"/>
      <c r="BC99" s="62"/>
      <c r="BD99" s="62"/>
      <c r="BE99" s="62"/>
      <c r="BF99" s="62"/>
      <c r="BG99" s="62"/>
      <c r="BH99" s="62"/>
      <c r="BI99" s="62"/>
      <c r="BJ99" s="62"/>
      <c r="BK99" s="62"/>
      <c r="BL99" s="62"/>
      <c r="BM99" s="62"/>
      <c r="BN99" s="62"/>
      <c r="BO99" s="62" t="s">
        <v>6013</v>
      </c>
      <c r="BP99" s="62">
        <v>43830.99998842593</v>
      </c>
      <c r="BQ99" s="73">
        <v>3448.7</v>
      </c>
      <c r="BR99" s="73">
        <v>95.76</v>
      </c>
      <c r="BS99" s="62">
        <v>0</v>
      </c>
      <c r="BT99" s="62">
        <v>551.79</v>
      </c>
      <c r="BU99" s="62">
        <v>379.35</v>
      </c>
      <c r="BV99" s="62">
        <v>0</v>
      </c>
      <c r="BW99" s="73">
        <v>4475.6000000000004</v>
      </c>
      <c r="CE99" s="63" t="s">
        <v>5011</v>
      </c>
      <c r="CF99" s="99">
        <v>0</v>
      </c>
      <c r="CG99" s="99" t="s">
        <v>10523</v>
      </c>
    </row>
    <row r="100" spans="1:85" ht="27" hidden="1" customHeight="1">
      <c r="A100" s="73">
        <v>1912</v>
      </c>
      <c r="B100" s="62" t="s">
        <v>6003</v>
      </c>
      <c r="C100" s="62" t="s">
        <v>6004</v>
      </c>
      <c r="D100" s="62" t="s">
        <v>2406</v>
      </c>
      <c r="E100" s="63" t="str">
        <f>VLOOKUP(D100,原数据!B:C,2,FALSE)</f>
        <v>RCMFT006359201912080002</v>
      </c>
      <c r="F100" s="62" t="s">
        <v>6005</v>
      </c>
      <c r="G100" s="62" t="s">
        <v>479</v>
      </c>
      <c r="H100" s="62" t="s">
        <v>6006</v>
      </c>
      <c r="I100" s="62" t="s">
        <v>6302</v>
      </c>
      <c r="J100" s="62" t="s">
        <v>2407</v>
      </c>
      <c r="K100" s="62" t="s">
        <v>485</v>
      </c>
      <c r="L100" s="62" t="s">
        <v>1074</v>
      </c>
      <c r="M100" s="62" t="s">
        <v>486</v>
      </c>
      <c r="N100" s="62" t="s">
        <v>437</v>
      </c>
      <c r="O100" s="66">
        <v>43768</v>
      </c>
      <c r="P100" s="66">
        <v>43783</v>
      </c>
      <c r="Q100" s="73">
        <v>5048</v>
      </c>
      <c r="R100" s="62"/>
      <c r="S100" s="62" t="s">
        <v>6008</v>
      </c>
      <c r="T100" s="62" t="s">
        <v>6009</v>
      </c>
      <c r="U100" s="62" t="s">
        <v>6010</v>
      </c>
      <c r="V100" s="62"/>
      <c r="W100" s="62"/>
      <c r="X100" s="62" t="s">
        <v>6015</v>
      </c>
      <c r="Y100" s="62" t="s">
        <v>535</v>
      </c>
      <c r="Z100" s="62" t="s">
        <v>2409</v>
      </c>
      <c r="AA100" s="62" t="s">
        <v>493</v>
      </c>
      <c r="AB100" s="62" t="s">
        <v>605</v>
      </c>
      <c r="AC100" s="62" t="s">
        <v>606</v>
      </c>
      <c r="AD100" s="59" t="s">
        <v>607</v>
      </c>
      <c r="AE100" s="62" t="s">
        <v>6075</v>
      </c>
      <c r="AF100" s="62" t="s">
        <v>6017</v>
      </c>
      <c r="AG100" s="62">
        <v>43805.614027777774</v>
      </c>
      <c r="AH100" s="62">
        <v>43807.409131944441</v>
      </c>
      <c r="AI100" s="62" t="s">
        <v>1512</v>
      </c>
      <c r="AJ100" s="59" t="s">
        <v>2408</v>
      </c>
      <c r="AK100" s="62" t="s">
        <v>1511</v>
      </c>
      <c r="AL100" s="62" t="s">
        <v>95</v>
      </c>
      <c r="AM100" s="62" t="s">
        <v>38</v>
      </c>
      <c r="AN100" s="62" t="s">
        <v>488</v>
      </c>
      <c r="AO100" s="62" t="s">
        <v>11</v>
      </c>
      <c r="AP100" s="62" t="s">
        <v>488</v>
      </c>
      <c r="AQ100" s="62" t="s">
        <v>95</v>
      </c>
      <c r="AR100" s="62" t="s">
        <v>38</v>
      </c>
      <c r="AS100" s="62" t="s">
        <v>500</v>
      </c>
      <c r="AT100" s="62">
        <v>43819.581226851849</v>
      </c>
      <c r="AU100" s="62"/>
      <c r="AV100" s="62">
        <v>43819.581226851849</v>
      </c>
      <c r="AW100" s="62" t="s">
        <v>513</v>
      </c>
      <c r="AX100" s="62"/>
      <c r="AY100" s="62" t="s">
        <v>14</v>
      </c>
      <c r="AZ100" s="62"/>
      <c r="BA100" s="62"/>
      <c r="BB100" s="62"/>
      <c r="BC100" s="62"/>
      <c r="BD100" s="62"/>
      <c r="BE100" s="62"/>
      <c r="BF100" s="62"/>
      <c r="BG100" s="62"/>
      <c r="BH100" s="62"/>
      <c r="BI100" s="62"/>
      <c r="BJ100" s="62"/>
      <c r="BK100" s="62"/>
      <c r="BL100" s="62"/>
      <c r="BM100" s="62"/>
      <c r="BN100" s="62"/>
      <c r="BO100" s="62" t="s">
        <v>6013</v>
      </c>
      <c r="BP100" s="62">
        <v>43830.99998842593</v>
      </c>
      <c r="BQ100" s="73">
        <v>3448.7</v>
      </c>
      <c r="BR100" s="73">
        <v>95.76</v>
      </c>
      <c r="BS100" s="62">
        <v>0</v>
      </c>
      <c r="BT100" s="62">
        <v>551.79</v>
      </c>
      <c r="BU100" s="62">
        <v>379.35</v>
      </c>
      <c r="BV100" s="62">
        <v>0</v>
      </c>
      <c r="BW100" s="73">
        <v>4475.6000000000004</v>
      </c>
      <c r="CE100" s="63" t="s">
        <v>5012</v>
      </c>
      <c r="CF100" s="99">
        <v>0</v>
      </c>
      <c r="CG100" s="99" t="s">
        <v>10576</v>
      </c>
    </row>
    <row r="101" spans="1:85" ht="27" hidden="1" customHeight="1">
      <c r="A101" s="73">
        <v>1912</v>
      </c>
      <c r="B101" s="62" t="s">
        <v>6003</v>
      </c>
      <c r="C101" s="62" t="s">
        <v>6004</v>
      </c>
      <c r="D101" s="62" t="s">
        <v>2416</v>
      </c>
      <c r="E101" s="63" t="e">
        <f>VLOOKUP(D101,原数据!B:C,2,FALSE)</f>
        <v>#N/A</v>
      </c>
      <c r="F101" s="62" t="s">
        <v>6005</v>
      </c>
      <c r="G101" s="62" t="s">
        <v>479</v>
      </c>
      <c r="H101" s="62" t="s">
        <v>6006</v>
      </c>
      <c r="I101" s="62" t="s">
        <v>6303</v>
      </c>
      <c r="J101" s="62" t="s">
        <v>2417</v>
      </c>
      <c r="K101" s="62" t="s">
        <v>485</v>
      </c>
      <c r="L101" s="62" t="s">
        <v>1074</v>
      </c>
      <c r="M101" s="62" t="s">
        <v>544</v>
      </c>
      <c r="N101" s="62" t="s">
        <v>437</v>
      </c>
      <c r="O101" s="66">
        <v>43565</v>
      </c>
      <c r="P101" s="66">
        <v>43599</v>
      </c>
      <c r="Q101" s="73">
        <v>63655</v>
      </c>
      <c r="R101" s="62"/>
      <c r="S101" s="62" t="s">
        <v>6008</v>
      </c>
      <c r="T101" s="62" t="s">
        <v>6043</v>
      </c>
      <c r="U101" s="62" t="s">
        <v>1074</v>
      </c>
      <c r="V101" s="62"/>
      <c r="W101" s="62"/>
      <c r="X101" s="62" t="s">
        <v>6065</v>
      </c>
      <c r="Y101" s="62" t="s">
        <v>701</v>
      </c>
      <c r="Z101" s="62" t="s">
        <v>2420</v>
      </c>
      <c r="AA101" s="62" t="s">
        <v>524</v>
      </c>
      <c r="AB101" s="62" t="s">
        <v>540</v>
      </c>
      <c r="AC101" s="62" t="s">
        <v>541</v>
      </c>
      <c r="AD101" s="59" t="s">
        <v>542</v>
      </c>
      <c r="AE101" s="62" t="s">
        <v>6304</v>
      </c>
      <c r="AF101" s="62" t="s">
        <v>6305</v>
      </c>
      <c r="AG101" s="62">
        <v>43803.704976851848</v>
      </c>
      <c r="AH101" s="62">
        <v>43806.905844907407</v>
      </c>
      <c r="AI101" s="62" t="s">
        <v>507</v>
      </c>
      <c r="AJ101" s="59" t="s">
        <v>2419</v>
      </c>
      <c r="AK101" s="62" t="s">
        <v>505</v>
      </c>
      <c r="AL101" s="62" t="s">
        <v>922</v>
      </c>
      <c r="AM101" s="62" t="s">
        <v>921</v>
      </c>
      <c r="AN101" s="62" t="s">
        <v>488</v>
      </c>
      <c r="AO101" s="62" t="s">
        <v>11</v>
      </c>
      <c r="AP101" s="62" t="s">
        <v>488</v>
      </c>
      <c r="AQ101" s="62" t="s">
        <v>922</v>
      </c>
      <c r="AR101" s="62" t="s">
        <v>921</v>
      </c>
      <c r="AS101" s="62" t="s">
        <v>500</v>
      </c>
      <c r="AT101" s="62">
        <v>43817.729618055557</v>
      </c>
      <c r="AU101" s="62"/>
      <c r="AV101" s="62">
        <v>43817.729618055557</v>
      </c>
      <c r="AW101" s="62" t="s">
        <v>1103</v>
      </c>
      <c r="AX101" s="62"/>
      <c r="AY101" s="62" t="s">
        <v>14</v>
      </c>
      <c r="AZ101" s="62"/>
      <c r="BA101" s="62"/>
      <c r="BB101" s="62"/>
      <c r="BC101" s="62"/>
      <c r="BD101" s="62"/>
      <c r="BE101" s="62"/>
      <c r="BF101" s="62"/>
      <c r="BG101" s="62"/>
      <c r="BH101" s="62"/>
      <c r="BI101" s="62"/>
      <c r="BJ101" s="62"/>
      <c r="BK101" s="62"/>
      <c r="BL101" s="62"/>
      <c r="BM101" s="62"/>
      <c r="BN101" s="62" t="s">
        <v>2418</v>
      </c>
      <c r="BO101" s="62" t="s">
        <v>6013</v>
      </c>
      <c r="BP101" s="62">
        <v>43830.99998842593</v>
      </c>
      <c r="BQ101" s="73">
        <v>0</v>
      </c>
      <c r="BR101" s="73">
        <v>246.96</v>
      </c>
      <c r="BS101" s="62">
        <v>0</v>
      </c>
      <c r="BT101" s="62">
        <v>0</v>
      </c>
      <c r="BU101" s="62">
        <v>0</v>
      </c>
      <c r="BV101" s="62">
        <v>0</v>
      </c>
      <c r="BW101" s="73">
        <v>246.96</v>
      </c>
      <c r="CE101" s="63" t="s">
        <v>10349</v>
      </c>
      <c r="CF101" s="99"/>
      <c r="CG101" s="99" t="s">
        <v>5048</v>
      </c>
    </row>
    <row r="102" spans="1:85" ht="27" hidden="1" customHeight="1">
      <c r="A102" s="73">
        <v>1912</v>
      </c>
      <c r="B102" s="62" t="s">
        <v>6003</v>
      </c>
      <c r="C102" s="62" t="s">
        <v>6004</v>
      </c>
      <c r="D102" s="62" t="s">
        <v>2853</v>
      </c>
      <c r="E102" s="63" t="str">
        <f>VLOOKUP(D102,原数据!B:C,2,FALSE)</f>
        <v>RCMFT006449201912100012</v>
      </c>
      <c r="F102" s="62" t="s">
        <v>6005</v>
      </c>
      <c r="G102" s="62" t="s">
        <v>479</v>
      </c>
      <c r="H102" s="62" t="s">
        <v>6006</v>
      </c>
      <c r="I102" s="62" t="s">
        <v>6306</v>
      </c>
      <c r="J102" s="62" t="s">
        <v>2857</v>
      </c>
      <c r="K102" s="62" t="s">
        <v>485</v>
      </c>
      <c r="L102" s="62" t="s">
        <v>1074</v>
      </c>
      <c r="M102" s="62" t="s">
        <v>486</v>
      </c>
      <c r="N102" s="62" t="s">
        <v>437</v>
      </c>
      <c r="O102" s="66">
        <v>43550</v>
      </c>
      <c r="P102" s="66">
        <v>43567</v>
      </c>
      <c r="Q102" s="73">
        <v>62380</v>
      </c>
      <c r="R102" s="62"/>
      <c r="S102" s="62" t="s">
        <v>6008</v>
      </c>
      <c r="T102" s="62" t="s">
        <v>6009</v>
      </c>
      <c r="U102" s="62" t="s">
        <v>1074</v>
      </c>
      <c r="V102" s="62"/>
      <c r="W102" s="62"/>
      <c r="X102" s="62" t="s">
        <v>3101</v>
      </c>
      <c r="Y102" s="62" t="s">
        <v>665</v>
      </c>
      <c r="Z102" s="62" t="s">
        <v>2859</v>
      </c>
      <c r="AA102" s="62" t="s">
        <v>667</v>
      </c>
      <c r="AB102" s="62" t="s">
        <v>2854</v>
      </c>
      <c r="AC102" s="62" t="s">
        <v>2855</v>
      </c>
      <c r="AD102" s="59" t="s">
        <v>2856</v>
      </c>
      <c r="AE102" s="62" t="s">
        <v>6307</v>
      </c>
      <c r="AF102" s="62" t="s">
        <v>6012</v>
      </c>
      <c r="AG102" s="62">
        <v>43809.518368055556</v>
      </c>
      <c r="AH102" s="62">
        <v>43809.5934837963</v>
      </c>
      <c r="AI102" s="62" t="s">
        <v>489</v>
      </c>
      <c r="AJ102" s="59" t="s">
        <v>2858</v>
      </c>
      <c r="AK102" s="62" t="s">
        <v>487</v>
      </c>
      <c r="AL102" s="62" t="s">
        <v>12</v>
      </c>
      <c r="AM102" s="62" t="s">
        <v>13</v>
      </c>
      <c r="AN102" s="62" t="s">
        <v>488</v>
      </c>
      <c r="AO102" s="62" t="s">
        <v>11</v>
      </c>
      <c r="AP102" s="62" t="s">
        <v>488</v>
      </c>
      <c r="AQ102" s="62" t="s">
        <v>12</v>
      </c>
      <c r="AR102" s="62" t="s">
        <v>13</v>
      </c>
      <c r="AS102" s="62" t="s">
        <v>500</v>
      </c>
      <c r="AT102" s="62">
        <v>43818.385231481487</v>
      </c>
      <c r="AU102" s="62"/>
      <c r="AV102" s="62">
        <v>43818.385231481487</v>
      </c>
      <c r="AW102" s="62" t="s">
        <v>526</v>
      </c>
      <c r="AX102" s="62"/>
      <c r="AY102" s="62" t="s">
        <v>14</v>
      </c>
      <c r="AZ102" s="62"/>
      <c r="BA102" s="62"/>
      <c r="BB102" s="62"/>
      <c r="BC102" s="62"/>
      <c r="BD102" s="62"/>
      <c r="BE102" s="62"/>
      <c r="BF102" s="62"/>
      <c r="BG102" s="62"/>
      <c r="BH102" s="62"/>
      <c r="BI102" s="62"/>
      <c r="BJ102" s="62"/>
      <c r="BK102" s="62"/>
      <c r="BL102" s="62"/>
      <c r="BM102" s="62"/>
      <c r="BN102" s="62"/>
      <c r="BO102" s="62" t="s">
        <v>6013</v>
      </c>
      <c r="BP102" s="62">
        <v>43830.99998842593</v>
      </c>
      <c r="BQ102" s="73">
        <v>465.5</v>
      </c>
      <c r="BR102" s="73">
        <v>123.48</v>
      </c>
      <c r="BS102" s="62">
        <v>0</v>
      </c>
      <c r="BT102" s="62">
        <v>74.48</v>
      </c>
      <c r="BU102" s="62">
        <v>51.2</v>
      </c>
      <c r="BV102" s="62">
        <v>0</v>
      </c>
      <c r="BW102" s="73">
        <v>714.66000000000008</v>
      </c>
      <c r="CE102" s="63" t="s">
        <v>2377</v>
      </c>
      <c r="CF102" s="99">
        <v>0</v>
      </c>
      <c r="CG102" s="99" t="s">
        <v>10561</v>
      </c>
    </row>
    <row r="103" spans="1:85" ht="27" hidden="1" customHeight="1">
      <c r="A103" s="73">
        <v>1912</v>
      </c>
      <c r="B103" s="62" t="s">
        <v>6003</v>
      </c>
      <c r="C103" s="62" t="s">
        <v>6004</v>
      </c>
      <c r="D103" s="62" t="s">
        <v>2897</v>
      </c>
      <c r="E103" s="63" t="str">
        <f>VLOOKUP(D103,原数据!B:C,2,FALSE)</f>
        <v>RCMFT006574201912080002</v>
      </c>
      <c r="F103" s="62" t="s">
        <v>6005</v>
      </c>
      <c r="G103" s="62" t="s">
        <v>479</v>
      </c>
      <c r="H103" s="62" t="s">
        <v>6006</v>
      </c>
      <c r="I103" s="62" t="s">
        <v>6308</v>
      </c>
      <c r="J103" s="62" t="s">
        <v>2901</v>
      </c>
      <c r="K103" s="62" t="s">
        <v>485</v>
      </c>
      <c r="L103" s="62" t="s">
        <v>1074</v>
      </c>
      <c r="M103" s="62" t="s">
        <v>544</v>
      </c>
      <c r="N103" s="62" t="s">
        <v>437</v>
      </c>
      <c r="O103" s="66">
        <v>43605</v>
      </c>
      <c r="P103" s="66">
        <v>43620</v>
      </c>
      <c r="Q103" s="73">
        <v>17064</v>
      </c>
      <c r="R103" s="62"/>
      <c r="S103" s="62" t="s">
        <v>6008</v>
      </c>
      <c r="T103" s="62" t="s">
        <v>6019</v>
      </c>
      <c r="U103" s="62" t="s">
        <v>6064</v>
      </c>
      <c r="V103" s="62"/>
      <c r="W103" s="62"/>
      <c r="X103" s="62" t="s">
        <v>6122</v>
      </c>
      <c r="Y103" s="62" t="s">
        <v>644</v>
      </c>
      <c r="Z103" s="62" t="s">
        <v>2904</v>
      </c>
      <c r="AA103" s="62" t="s">
        <v>493</v>
      </c>
      <c r="AB103" s="62" t="s">
        <v>2898</v>
      </c>
      <c r="AC103" s="62" t="s">
        <v>2899</v>
      </c>
      <c r="AD103" s="59" t="s">
        <v>2900</v>
      </c>
      <c r="AE103" s="62" t="s">
        <v>6309</v>
      </c>
      <c r="AF103" s="62" t="s">
        <v>6310</v>
      </c>
      <c r="AG103" s="62">
        <v>43806.491064814814</v>
      </c>
      <c r="AH103" s="62">
        <v>43808.467627314814</v>
      </c>
      <c r="AI103" s="62" t="s">
        <v>612</v>
      </c>
      <c r="AJ103" s="59" t="s">
        <v>2903</v>
      </c>
      <c r="AK103" s="62" t="s">
        <v>609</v>
      </c>
      <c r="AL103" s="62" t="s">
        <v>71</v>
      </c>
      <c r="AM103" s="62" t="s">
        <v>38</v>
      </c>
      <c r="AN103" s="62" t="s">
        <v>488</v>
      </c>
      <c r="AO103" s="62" t="s">
        <v>11</v>
      </c>
      <c r="AP103" s="62" t="s">
        <v>488</v>
      </c>
      <c r="AQ103" s="62" t="s">
        <v>71</v>
      </c>
      <c r="AR103" s="62" t="s">
        <v>38</v>
      </c>
      <c r="AS103" s="62" t="s">
        <v>500</v>
      </c>
      <c r="AT103" s="62">
        <v>43817.337337962963</v>
      </c>
      <c r="AU103" s="62" t="s">
        <v>2905</v>
      </c>
      <c r="AV103" s="62">
        <v>43817.337337962963</v>
      </c>
      <c r="AW103" s="62" t="s">
        <v>558</v>
      </c>
      <c r="AX103" s="62"/>
      <c r="AY103" s="62" t="s">
        <v>14</v>
      </c>
      <c r="AZ103" s="62"/>
      <c r="BA103" s="62"/>
      <c r="BB103" s="62"/>
      <c r="BC103" s="62"/>
      <c r="BD103" s="62"/>
      <c r="BE103" s="62"/>
      <c r="BF103" s="62"/>
      <c r="BG103" s="62"/>
      <c r="BH103" s="62"/>
      <c r="BI103" s="62"/>
      <c r="BJ103" s="62"/>
      <c r="BK103" s="62"/>
      <c r="BL103" s="62"/>
      <c r="BM103" s="62"/>
      <c r="BN103" s="62" t="s">
        <v>2902</v>
      </c>
      <c r="BO103" s="62" t="s">
        <v>6013</v>
      </c>
      <c r="BP103" s="62">
        <v>43830.99998842593</v>
      </c>
      <c r="BQ103" s="73">
        <v>1555.99</v>
      </c>
      <c r="BR103" s="73">
        <v>81.899999999999991</v>
      </c>
      <c r="BS103" s="62">
        <v>0</v>
      </c>
      <c r="BT103" s="62">
        <v>248.95</v>
      </c>
      <c r="BU103" s="62">
        <v>171.15</v>
      </c>
      <c r="BV103" s="62">
        <v>0</v>
      </c>
      <c r="BW103" s="73">
        <v>2057.9900000000002</v>
      </c>
      <c r="CB103" s="64" t="s">
        <v>6022</v>
      </c>
      <c r="CE103" s="63" t="s">
        <v>5011</v>
      </c>
      <c r="CF103" s="99">
        <v>0</v>
      </c>
      <c r="CG103" s="99" t="s">
        <v>10523</v>
      </c>
    </row>
    <row r="104" spans="1:85" ht="27" hidden="1" customHeight="1">
      <c r="A104" s="73">
        <v>1912</v>
      </c>
      <c r="B104" s="62" t="s">
        <v>6003</v>
      </c>
      <c r="C104" s="62" t="s">
        <v>6004</v>
      </c>
      <c r="D104" s="62" t="s">
        <v>2877</v>
      </c>
      <c r="E104" s="63" t="e">
        <f>VLOOKUP(D104,原数据!B:C,2,FALSE)</f>
        <v>#N/A</v>
      </c>
      <c r="F104" s="62" t="s">
        <v>6005</v>
      </c>
      <c r="G104" s="62" t="s">
        <v>628</v>
      </c>
      <c r="H104" s="62" t="s">
        <v>6006</v>
      </c>
      <c r="I104" s="62" t="s">
        <v>6311</v>
      </c>
      <c r="J104" s="62" t="s">
        <v>2878</v>
      </c>
      <c r="K104" s="62" t="s">
        <v>485</v>
      </c>
      <c r="L104" s="62" t="s">
        <v>1074</v>
      </c>
      <c r="M104" s="62" t="s">
        <v>544</v>
      </c>
      <c r="N104" s="62" t="s">
        <v>437</v>
      </c>
      <c r="O104" s="66">
        <v>43544</v>
      </c>
      <c r="P104" s="66">
        <v>43640</v>
      </c>
      <c r="Q104" s="73">
        <v>22100</v>
      </c>
      <c r="R104" s="62"/>
      <c r="S104" s="62" t="s">
        <v>6008</v>
      </c>
      <c r="T104" s="62" t="s">
        <v>6009</v>
      </c>
      <c r="U104" s="62" t="s">
        <v>1074</v>
      </c>
      <c r="V104" s="62"/>
      <c r="W104" s="62"/>
      <c r="X104" s="62" t="s">
        <v>6206</v>
      </c>
      <c r="Y104" s="62" t="s">
        <v>644</v>
      </c>
      <c r="Z104" s="62" t="s">
        <v>2879</v>
      </c>
      <c r="AA104" s="62" t="s">
        <v>646</v>
      </c>
      <c r="AB104" s="62" t="s">
        <v>638</v>
      </c>
      <c r="AC104" s="62" t="s">
        <v>639</v>
      </c>
      <c r="AD104" s="59" t="s">
        <v>640</v>
      </c>
      <c r="AE104" s="62" t="s">
        <v>6312</v>
      </c>
      <c r="AF104" s="62" t="s">
        <v>6277</v>
      </c>
      <c r="AG104" s="62">
        <v>43808.606030092589</v>
      </c>
      <c r="AH104" s="62">
        <v>43809.442731481482</v>
      </c>
      <c r="AI104" s="62" t="s">
        <v>612</v>
      </c>
      <c r="AJ104" s="59" t="s">
        <v>10350</v>
      </c>
      <c r="AK104" s="62" t="s">
        <v>609</v>
      </c>
      <c r="AL104" s="62" t="s">
        <v>922</v>
      </c>
      <c r="AM104" s="62" t="s">
        <v>921</v>
      </c>
      <c r="AN104" s="62" t="s">
        <v>488</v>
      </c>
      <c r="AO104" s="62" t="s">
        <v>11</v>
      </c>
      <c r="AP104" s="62" t="s">
        <v>488</v>
      </c>
      <c r="AQ104" s="62" t="s">
        <v>922</v>
      </c>
      <c r="AR104" s="62" t="s">
        <v>921</v>
      </c>
      <c r="AS104" s="62" t="s">
        <v>500</v>
      </c>
      <c r="AT104" s="62">
        <v>43820.63486111111</v>
      </c>
      <c r="AU104" s="62"/>
      <c r="AV104" s="62">
        <v>43820.63486111111</v>
      </c>
      <c r="AW104" s="62" t="s">
        <v>550</v>
      </c>
      <c r="AX104" s="62"/>
      <c r="AY104" s="62" t="s">
        <v>14</v>
      </c>
      <c r="AZ104" s="62"/>
      <c r="BA104" s="62"/>
      <c r="BB104" s="62"/>
      <c r="BC104" s="62"/>
      <c r="BD104" s="62"/>
      <c r="BE104" s="62" t="s">
        <v>6313</v>
      </c>
      <c r="BF104" s="62" t="s">
        <v>480</v>
      </c>
      <c r="BG104" s="62"/>
      <c r="BH104" s="62" t="s">
        <v>6314</v>
      </c>
      <c r="BI104" s="62" t="s">
        <v>6315</v>
      </c>
      <c r="BJ104" s="62"/>
      <c r="BK104" s="62"/>
      <c r="BL104" s="62"/>
      <c r="BM104" s="62"/>
      <c r="BN104" s="62"/>
      <c r="BO104" s="62" t="s">
        <v>6013</v>
      </c>
      <c r="BP104" s="62">
        <v>43830.99998842593</v>
      </c>
      <c r="BQ104" s="73">
        <v>0</v>
      </c>
      <c r="BR104" s="73">
        <v>223.44</v>
      </c>
      <c r="BS104" s="62">
        <v>275</v>
      </c>
      <c r="BT104" s="62">
        <v>0</v>
      </c>
      <c r="BU104" s="62">
        <v>0</v>
      </c>
      <c r="BV104" s="62">
        <v>0</v>
      </c>
      <c r="BW104" s="73">
        <v>498.44</v>
      </c>
      <c r="CE104" s="63" t="s">
        <v>10313</v>
      </c>
      <c r="CF104" s="99"/>
      <c r="CG104" s="99" t="s">
        <v>10309</v>
      </c>
    </row>
    <row r="105" spans="1:85" ht="27" hidden="1" customHeight="1">
      <c r="A105" s="73">
        <v>1912</v>
      </c>
      <c r="B105" s="62" t="s">
        <v>6003</v>
      </c>
      <c r="C105" s="62" t="s">
        <v>6004</v>
      </c>
      <c r="D105" s="62" t="s">
        <v>2561</v>
      </c>
      <c r="E105" s="63" t="str">
        <f>VLOOKUP(D105,原数据!B:C,2,FALSE)</f>
        <v>RCMFT006597201912060004</v>
      </c>
      <c r="F105" s="62" t="s">
        <v>6005</v>
      </c>
      <c r="G105" s="62" t="s">
        <v>479</v>
      </c>
      <c r="H105" s="62" t="s">
        <v>6006</v>
      </c>
      <c r="I105" s="62" t="s">
        <v>6316</v>
      </c>
      <c r="J105" s="62" t="s">
        <v>2565</v>
      </c>
      <c r="K105" s="62" t="s">
        <v>485</v>
      </c>
      <c r="L105" s="62" t="s">
        <v>1074</v>
      </c>
      <c r="M105" s="62" t="s">
        <v>486</v>
      </c>
      <c r="N105" s="62" t="s">
        <v>437</v>
      </c>
      <c r="O105" s="66">
        <v>43676</v>
      </c>
      <c r="P105" s="66">
        <v>43777</v>
      </c>
      <c r="Q105" s="73">
        <v>11831</v>
      </c>
      <c r="R105" s="62"/>
      <c r="S105" s="62" t="s">
        <v>6008</v>
      </c>
      <c r="T105" s="62" t="s">
        <v>6009</v>
      </c>
      <c r="U105" s="62" t="s">
        <v>6010</v>
      </c>
      <c r="V105" s="62"/>
      <c r="W105" s="62"/>
      <c r="X105" s="62" t="s">
        <v>3101</v>
      </c>
      <c r="Y105" s="62" t="s">
        <v>535</v>
      </c>
      <c r="Z105" s="62" t="s">
        <v>2568</v>
      </c>
      <c r="AA105" s="62" t="s">
        <v>646</v>
      </c>
      <c r="AB105" s="62" t="s">
        <v>2562</v>
      </c>
      <c r="AC105" s="62" t="s">
        <v>2563</v>
      </c>
      <c r="AD105" s="59" t="s">
        <v>2564</v>
      </c>
      <c r="AE105" s="62" t="s">
        <v>6317</v>
      </c>
      <c r="AF105" s="62" t="s">
        <v>6017</v>
      </c>
      <c r="AG105" s="62">
        <v>43804.718333333338</v>
      </c>
      <c r="AH105" s="62">
        <v>43805.366932870369</v>
      </c>
      <c r="AI105" s="62" t="s">
        <v>1512</v>
      </c>
      <c r="AJ105" s="59" t="s">
        <v>2567</v>
      </c>
      <c r="AK105" s="62" t="s">
        <v>1511</v>
      </c>
      <c r="AL105" s="62" t="s">
        <v>147</v>
      </c>
      <c r="AM105" s="62" t="s">
        <v>65</v>
      </c>
      <c r="AN105" s="62" t="s">
        <v>488</v>
      </c>
      <c r="AO105" s="62" t="s">
        <v>11</v>
      </c>
      <c r="AP105" s="62" t="s">
        <v>488</v>
      </c>
      <c r="AQ105" s="62" t="s">
        <v>147</v>
      </c>
      <c r="AR105" s="62" t="s">
        <v>65</v>
      </c>
      <c r="AS105" s="62" t="s">
        <v>500</v>
      </c>
      <c r="AT105" s="62">
        <v>43815.645844907413</v>
      </c>
      <c r="AU105" s="62" t="s">
        <v>1765</v>
      </c>
      <c r="AV105" s="62">
        <v>43815.645844907413</v>
      </c>
      <c r="AW105" s="62" t="s">
        <v>558</v>
      </c>
      <c r="AX105" s="62"/>
      <c r="AY105" s="62" t="s">
        <v>14</v>
      </c>
      <c r="AZ105" s="62"/>
      <c r="BA105" s="62"/>
      <c r="BB105" s="62"/>
      <c r="BC105" s="62"/>
      <c r="BD105" s="62"/>
      <c r="BE105" s="62"/>
      <c r="BF105" s="62"/>
      <c r="BG105" s="62"/>
      <c r="BH105" s="62"/>
      <c r="BI105" s="62"/>
      <c r="BJ105" s="62"/>
      <c r="BK105" s="62"/>
      <c r="BL105" s="62"/>
      <c r="BM105" s="62"/>
      <c r="BN105" s="62" t="s">
        <v>2566</v>
      </c>
      <c r="BO105" s="62" t="s">
        <v>6013</v>
      </c>
      <c r="BP105" s="62">
        <v>43830.99998842593</v>
      </c>
      <c r="BQ105" s="73">
        <v>941.08</v>
      </c>
      <c r="BR105" s="73">
        <v>71.819999999999993</v>
      </c>
      <c r="BS105" s="62">
        <v>0</v>
      </c>
      <c r="BT105" s="62">
        <v>150.57</v>
      </c>
      <c r="BU105" s="62">
        <v>103.51</v>
      </c>
      <c r="BV105" s="62">
        <v>0</v>
      </c>
      <c r="BW105" s="73">
        <v>1266.98</v>
      </c>
      <c r="CE105" s="63" t="s">
        <v>10694</v>
      </c>
      <c r="CF105" s="99">
        <v>0</v>
      </c>
      <c r="CG105" s="99" t="s">
        <v>10527</v>
      </c>
    </row>
    <row r="106" spans="1:85" ht="27" hidden="1" customHeight="1">
      <c r="A106" s="73">
        <v>1912</v>
      </c>
      <c r="B106" s="62" t="s">
        <v>6003</v>
      </c>
      <c r="C106" s="62" t="s">
        <v>6004</v>
      </c>
      <c r="D106" s="62" t="s">
        <v>406</v>
      </c>
      <c r="E106" s="63" t="str">
        <f>VLOOKUP(D106,原数据!B:C,2,FALSE)</f>
        <v>RCMFT006701201912080002</v>
      </c>
      <c r="F106" s="62" t="s">
        <v>6005</v>
      </c>
      <c r="G106" s="62" t="s">
        <v>479</v>
      </c>
      <c r="H106" s="62" t="s">
        <v>6006</v>
      </c>
      <c r="I106" s="62" t="s">
        <v>6318</v>
      </c>
      <c r="J106" s="62" t="s">
        <v>2399</v>
      </c>
      <c r="K106" s="62" t="s">
        <v>485</v>
      </c>
      <c r="L106" s="62" t="s">
        <v>1074</v>
      </c>
      <c r="M106" s="62" t="s">
        <v>486</v>
      </c>
      <c r="N106" s="62" t="s">
        <v>437</v>
      </c>
      <c r="O106" s="66">
        <v>42969</v>
      </c>
      <c r="P106" s="66">
        <v>43292</v>
      </c>
      <c r="Q106" s="73">
        <v>164401</v>
      </c>
      <c r="R106" s="62"/>
      <c r="S106" s="62" t="s">
        <v>6008</v>
      </c>
      <c r="T106" s="62" t="s">
        <v>6019</v>
      </c>
      <c r="U106" s="62" t="s">
        <v>1074</v>
      </c>
      <c r="V106" s="62"/>
      <c r="W106" s="62"/>
      <c r="X106" s="62" t="s">
        <v>4873</v>
      </c>
      <c r="Y106" s="62" t="s">
        <v>535</v>
      </c>
      <c r="Z106" s="62" t="s">
        <v>2401</v>
      </c>
      <c r="AA106" s="62" t="s">
        <v>511</v>
      </c>
      <c r="AB106" s="62" t="s">
        <v>2396</v>
      </c>
      <c r="AC106" s="62" t="s">
        <v>2397</v>
      </c>
      <c r="AD106" s="59" t="s">
        <v>2398</v>
      </c>
      <c r="AE106" s="62" t="s">
        <v>6075</v>
      </c>
      <c r="AF106" s="62" t="s">
        <v>6319</v>
      </c>
      <c r="AG106" s="62">
        <v>43804.686759259261</v>
      </c>
      <c r="AH106" s="62">
        <v>43807.464502314819</v>
      </c>
      <c r="AI106" s="62" t="s">
        <v>565</v>
      </c>
      <c r="AJ106" s="59" t="s">
        <v>2400</v>
      </c>
      <c r="AK106" s="62" t="s">
        <v>564</v>
      </c>
      <c r="AL106" s="62" t="s">
        <v>59</v>
      </c>
      <c r="AM106" s="62" t="s">
        <v>60</v>
      </c>
      <c r="AN106" s="62" t="s">
        <v>488</v>
      </c>
      <c r="AO106" s="62" t="s">
        <v>11</v>
      </c>
      <c r="AP106" s="62" t="s">
        <v>488</v>
      </c>
      <c r="AQ106" s="62" t="s">
        <v>59</v>
      </c>
      <c r="AR106" s="62" t="s">
        <v>60</v>
      </c>
      <c r="AS106" s="62" t="s">
        <v>500</v>
      </c>
      <c r="AT106" s="62">
        <v>43817.771307870367</v>
      </c>
      <c r="AU106" s="62"/>
      <c r="AV106" s="62">
        <v>43817.771307870367</v>
      </c>
      <c r="AW106" s="62" t="s">
        <v>513</v>
      </c>
      <c r="AX106" s="62"/>
      <c r="AY106" s="62" t="s">
        <v>14</v>
      </c>
      <c r="AZ106" s="62"/>
      <c r="BA106" s="62"/>
      <c r="BB106" s="62"/>
      <c r="BC106" s="62"/>
      <c r="BD106" s="62"/>
      <c r="BE106" s="62"/>
      <c r="BF106" s="62"/>
      <c r="BG106" s="62"/>
      <c r="BH106" s="62"/>
      <c r="BI106" s="62"/>
      <c r="BJ106" s="62"/>
      <c r="BK106" s="62"/>
      <c r="BL106" s="62"/>
      <c r="BM106" s="62"/>
      <c r="BN106" s="62"/>
      <c r="BO106" s="62" t="s">
        <v>6013</v>
      </c>
      <c r="BP106" s="62">
        <v>43830.99998842593</v>
      </c>
      <c r="BQ106" s="73">
        <v>92.3</v>
      </c>
      <c r="BR106" s="73">
        <v>111.72</v>
      </c>
      <c r="BS106" s="62">
        <v>0</v>
      </c>
      <c r="BT106" s="62">
        <v>14.76</v>
      </c>
      <c r="BU106" s="62">
        <v>10.15</v>
      </c>
      <c r="BV106" s="62">
        <v>0</v>
      </c>
      <c r="BW106" s="73">
        <v>228.92999999999998</v>
      </c>
      <c r="CE106" s="63" t="s">
        <v>5014</v>
      </c>
      <c r="CF106" s="99">
        <v>0</v>
      </c>
      <c r="CG106" s="99" t="s">
        <v>5045</v>
      </c>
    </row>
    <row r="107" spans="1:85" ht="27" hidden="1" customHeight="1">
      <c r="A107" s="73">
        <v>1912</v>
      </c>
      <c r="B107" s="62" t="s">
        <v>6003</v>
      </c>
      <c r="C107" s="62" t="s">
        <v>6004</v>
      </c>
      <c r="D107" s="62" t="s">
        <v>2742</v>
      </c>
      <c r="E107" s="63" t="str">
        <f>VLOOKUP(D107,原数据!B:C,2,FALSE)</f>
        <v>RCMFT006798201912010002</v>
      </c>
      <c r="F107" s="62" t="s">
        <v>6005</v>
      </c>
      <c r="G107" s="62" t="s">
        <v>479</v>
      </c>
      <c r="H107" s="62" t="s">
        <v>6006</v>
      </c>
      <c r="I107" s="62" t="s">
        <v>6320</v>
      </c>
      <c r="J107" s="62" t="s">
        <v>2743</v>
      </c>
      <c r="K107" s="62" t="s">
        <v>485</v>
      </c>
      <c r="L107" s="62" t="s">
        <v>1074</v>
      </c>
      <c r="M107" s="62" t="s">
        <v>486</v>
      </c>
      <c r="N107" s="62" t="s">
        <v>437</v>
      </c>
      <c r="O107" s="66">
        <v>43451</v>
      </c>
      <c r="P107" s="66">
        <v>43644</v>
      </c>
      <c r="Q107" s="73">
        <v>37419</v>
      </c>
      <c r="R107" s="62"/>
      <c r="S107" s="62" t="s">
        <v>6008</v>
      </c>
      <c r="T107" s="62" t="s">
        <v>6019</v>
      </c>
      <c r="U107" s="62" t="s">
        <v>1074</v>
      </c>
      <c r="V107" s="62"/>
      <c r="W107" s="62"/>
      <c r="X107" s="62" t="s">
        <v>6212</v>
      </c>
      <c r="Y107" s="62" t="s">
        <v>928</v>
      </c>
      <c r="Z107" s="62" t="s">
        <v>2745</v>
      </c>
      <c r="AA107" s="62" t="s">
        <v>646</v>
      </c>
      <c r="AB107" s="62" t="s">
        <v>1109</v>
      </c>
      <c r="AC107" s="62" t="s">
        <v>1110</v>
      </c>
      <c r="AD107" s="59" t="s">
        <v>1111</v>
      </c>
      <c r="AE107" s="62" t="s">
        <v>6321</v>
      </c>
      <c r="AF107" s="62" t="s">
        <v>6214</v>
      </c>
      <c r="AG107" s="62">
        <v>43800.374571759261</v>
      </c>
      <c r="AH107" s="62">
        <v>43800.571006944447</v>
      </c>
      <c r="AI107" s="62" t="s">
        <v>612</v>
      </c>
      <c r="AJ107" s="59" t="s">
        <v>10351</v>
      </c>
      <c r="AK107" s="62" t="s">
        <v>609</v>
      </c>
      <c r="AL107" s="62" t="s">
        <v>410</v>
      </c>
      <c r="AM107" s="62" t="s">
        <v>411</v>
      </c>
      <c r="AN107" s="62" t="s">
        <v>488</v>
      </c>
      <c r="AO107" s="62" t="s">
        <v>11</v>
      </c>
      <c r="AP107" s="62" t="s">
        <v>488</v>
      </c>
      <c r="AQ107" s="62" t="s">
        <v>410</v>
      </c>
      <c r="AR107" s="62" t="s">
        <v>411</v>
      </c>
      <c r="AS107" s="62" t="s">
        <v>498</v>
      </c>
      <c r="AT107" s="62">
        <v>43815.579861111109</v>
      </c>
      <c r="AU107" s="62"/>
      <c r="AV107" s="62">
        <v>43815.579861111109</v>
      </c>
      <c r="AW107" s="62" t="s">
        <v>603</v>
      </c>
      <c r="AX107" s="62"/>
      <c r="AY107" s="62" t="s">
        <v>14</v>
      </c>
      <c r="AZ107" s="62"/>
      <c r="BA107" s="62"/>
      <c r="BB107" s="62"/>
      <c r="BC107" s="62"/>
      <c r="BD107" s="62"/>
      <c r="BE107" s="62"/>
      <c r="BF107" s="62"/>
      <c r="BG107" s="62"/>
      <c r="BH107" s="62"/>
      <c r="BI107" s="62"/>
      <c r="BJ107" s="62"/>
      <c r="BK107" s="62"/>
      <c r="BL107" s="62"/>
      <c r="BM107" s="62"/>
      <c r="BN107" s="62" t="s">
        <v>2744</v>
      </c>
      <c r="BO107" s="62" t="s">
        <v>6013</v>
      </c>
      <c r="BP107" s="62">
        <v>43830.99998842593</v>
      </c>
      <c r="BQ107" s="73">
        <v>369.22</v>
      </c>
      <c r="BR107" s="73">
        <v>223.44</v>
      </c>
      <c r="BS107" s="62">
        <v>0</v>
      </c>
      <c r="BT107" s="62">
        <v>59.07</v>
      </c>
      <c r="BU107" s="62">
        <v>40.61</v>
      </c>
      <c r="BV107" s="62">
        <v>0</v>
      </c>
      <c r="BW107" s="73">
        <v>692.34000000000015</v>
      </c>
      <c r="CE107" s="63" t="s">
        <v>10352</v>
      </c>
      <c r="CF107" s="99"/>
      <c r="CG107" s="99" t="s">
        <v>10310</v>
      </c>
    </row>
    <row r="108" spans="1:85" ht="27" hidden="1" customHeight="1">
      <c r="A108" s="73">
        <v>1912</v>
      </c>
      <c r="B108" s="62" t="s">
        <v>6003</v>
      </c>
      <c r="C108" s="62" t="s">
        <v>6004</v>
      </c>
      <c r="D108" s="62" t="s">
        <v>2450</v>
      </c>
      <c r="E108" s="63" t="e">
        <f>VLOOKUP(D108,原数据!B:C,2,FALSE)</f>
        <v>#N/A</v>
      </c>
      <c r="F108" s="62" t="s">
        <v>6005</v>
      </c>
      <c r="G108" s="62" t="s">
        <v>479</v>
      </c>
      <c r="H108" s="62" t="s">
        <v>6006</v>
      </c>
      <c r="I108" s="62" t="s">
        <v>6322</v>
      </c>
      <c r="J108" s="62" t="s">
        <v>518</v>
      </c>
      <c r="K108" s="62" t="s">
        <v>485</v>
      </c>
      <c r="L108" s="62" t="s">
        <v>1074</v>
      </c>
      <c r="M108" s="62" t="s">
        <v>486</v>
      </c>
      <c r="N108" s="62" t="s">
        <v>437</v>
      </c>
      <c r="O108" s="66">
        <v>43700</v>
      </c>
      <c r="P108" s="66">
        <v>43761</v>
      </c>
      <c r="Q108" s="73">
        <v>10184</v>
      </c>
      <c r="R108" s="62"/>
      <c r="S108" s="62" t="s">
        <v>6008</v>
      </c>
      <c r="T108" s="62" t="s">
        <v>6128</v>
      </c>
      <c r="U108" s="62" t="s">
        <v>6010</v>
      </c>
      <c r="V108" s="62"/>
      <c r="W108" s="62"/>
      <c r="X108" s="62" t="s">
        <v>6053</v>
      </c>
      <c r="Y108" s="62" t="s">
        <v>521</v>
      </c>
      <c r="Z108" s="62" t="s">
        <v>522</v>
      </c>
      <c r="AA108" s="62" t="s">
        <v>524</v>
      </c>
      <c r="AB108" s="62" t="s">
        <v>2451</v>
      </c>
      <c r="AC108" s="62" t="s">
        <v>2452</v>
      </c>
      <c r="AD108" s="59" t="s">
        <v>2453</v>
      </c>
      <c r="AE108" s="62" t="s">
        <v>6323</v>
      </c>
      <c r="AF108" s="62" t="s">
        <v>6055</v>
      </c>
      <c r="AG108" s="62">
        <v>43806.388113425928</v>
      </c>
      <c r="AH108" s="62">
        <v>43806.598125000004</v>
      </c>
      <c r="AI108" s="62" t="s">
        <v>1267</v>
      </c>
      <c r="AJ108" s="59" t="s">
        <v>2454</v>
      </c>
      <c r="AK108" s="62" t="s">
        <v>1266</v>
      </c>
      <c r="AL108" s="62" t="s">
        <v>922</v>
      </c>
      <c r="AM108" s="62" t="s">
        <v>921</v>
      </c>
      <c r="AN108" s="62" t="s">
        <v>488</v>
      </c>
      <c r="AO108" s="62" t="s">
        <v>11</v>
      </c>
      <c r="AP108" s="62" t="s">
        <v>488</v>
      </c>
      <c r="AQ108" s="62" t="s">
        <v>922</v>
      </c>
      <c r="AR108" s="62" t="s">
        <v>921</v>
      </c>
      <c r="AS108" s="62" t="s">
        <v>500</v>
      </c>
      <c r="AT108" s="62">
        <v>43818.703715277778</v>
      </c>
      <c r="AU108" s="62"/>
      <c r="AV108" s="62">
        <v>43818.703715277778</v>
      </c>
      <c r="AW108" s="62" t="s">
        <v>1103</v>
      </c>
      <c r="AX108" s="62"/>
      <c r="AY108" s="62" t="s">
        <v>14</v>
      </c>
      <c r="AZ108" s="62"/>
      <c r="BA108" s="62"/>
      <c r="BB108" s="62"/>
      <c r="BC108" s="62"/>
      <c r="BD108" s="62"/>
      <c r="BE108" s="62"/>
      <c r="BF108" s="62"/>
      <c r="BG108" s="62"/>
      <c r="BH108" s="62"/>
      <c r="BI108" s="62"/>
      <c r="BJ108" s="62"/>
      <c r="BK108" s="62"/>
      <c r="BL108" s="62"/>
      <c r="BM108" s="62"/>
      <c r="BN108" s="62"/>
      <c r="BO108" s="62" t="s">
        <v>6013</v>
      </c>
      <c r="BP108" s="62">
        <v>43830.99998842593</v>
      </c>
      <c r="BQ108" s="73">
        <v>0</v>
      </c>
      <c r="BR108" s="73">
        <v>246.96</v>
      </c>
      <c r="BS108" s="62">
        <v>0</v>
      </c>
      <c r="BT108" s="62">
        <v>0</v>
      </c>
      <c r="BU108" s="62">
        <v>0</v>
      </c>
      <c r="BV108" s="62">
        <v>0</v>
      </c>
      <c r="BW108" s="73">
        <v>246.96</v>
      </c>
      <c r="CE108" s="63" t="s">
        <v>10313</v>
      </c>
      <c r="CF108" s="99"/>
      <c r="CG108" s="99" t="s">
        <v>10309</v>
      </c>
    </row>
    <row r="109" spans="1:85" ht="27" hidden="1" customHeight="1">
      <c r="A109" s="73">
        <v>1912</v>
      </c>
      <c r="B109" s="62" t="s">
        <v>6003</v>
      </c>
      <c r="C109" s="62" t="s">
        <v>6004</v>
      </c>
      <c r="D109" s="62" t="s">
        <v>2346</v>
      </c>
      <c r="E109" s="63" t="str">
        <f>VLOOKUP(D109,原数据!B:C,2,FALSE)</f>
        <v>RCMFT006909201912080001</v>
      </c>
      <c r="F109" s="62" t="s">
        <v>6005</v>
      </c>
      <c r="G109" s="62" t="s">
        <v>479</v>
      </c>
      <c r="H109" s="62" t="s">
        <v>6006</v>
      </c>
      <c r="I109" s="62" t="s">
        <v>6324</v>
      </c>
      <c r="J109" s="62" t="s">
        <v>2347</v>
      </c>
      <c r="K109" s="62" t="s">
        <v>485</v>
      </c>
      <c r="L109" s="62" t="s">
        <v>1074</v>
      </c>
      <c r="M109" s="62" t="s">
        <v>486</v>
      </c>
      <c r="N109" s="62" t="s">
        <v>437</v>
      </c>
      <c r="O109" s="66">
        <v>43489</v>
      </c>
      <c r="P109" s="66">
        <v>43518</v>
      </c>
      <c r="Q109" s="73">
        <v>3214</v>
      </c>
      <c r="R109" s="62"/>
      <c r="S109" s="62" t="s">
        <v>6008</v>
      </c>
      <c r="T109" s="62" t="s">
        <v>6009</v>
      </c>
      <c r="U109" s="62" t="s">
        <v>1074</v>
      </c>
      <c r="V109" s="62"/>
      <c r="W109" s="62"/>
      <c r="X109" s="62" t="s">
        <v>6057</v>
      </c>
      <c r="Y109" s="62" t="s">
        <v>665</v>
      </c>
      <c r="Z109" s="62" t="s">
        <v>2349</v>
      </c>
      <c r="AA109" s="62" t="s">
        <v>493</v>
      </c>
      <c r="AB109" s="62" t="s">
        <v>1251</v>
      </c>
      <c r="AC109" s="62" t="s">
        <v>1252</v>
      </c>
      <c r="AD109" s="59" t="s">
        <v>1253</v>
      </c>
      <c r="AE109" s="62" t="s">
        <v>6058</v>
      </c>
      <c r="AF109" s="62" t="s">
        <v>6325</v>
      </c>
      <c r="AG109" s="62">
        <v>43803.391296296293</v>
      </c>
      <c r="AH109" s="62">
        <v>43808.395370370374</v>
      </c>
      <c r="AI109" s="62" t="s">
        <v>612</v>
      </c>
      <c r="AJ109" s="59" t="s">
        <v>2348</v>
      </c>
      <c r="AK109" s="62" t="s">
        <v>609</v>
      </c>
      <c r="AL109" s="62" t="s">
        <v>37</v>
      </c>
      <c r="AM109" s="62" t="s">
        <v>38</v>
      </c>
      <c r="AN109" s="62" t="s">
        <v>488</v>
      </c>
      <c r="AO109" s="62" t="s">
        <v>11</v>
      </c>
      <c r="AP109" s="62" t="s">
        <v>488</v>
      </c>
      <c r="AQ109" s="62" t="s">
        <v>37</v>
      </c>
      <c r="AR109" s="62" t="s">
        <v>38</v>
      </c>
      <c r="AS109" s="62" t="s">
        <v>500</v>
      </c>
      <c r="AT109" s="62">
        <v>43818.378402777773</v>
      </c>
      <c r="AU109" s="62"/>
      <c r="AV109" s="62">
        <v>43818.378402777773</v>
      </c>
      <c r="AW109" s="62" t="s">
        <v>558</v>
      </c>
      <c r="AX109" s="62"/>
      <c r="AY109" s="62" t="s">
        <v>14</v>
      </c>
      <c r="AZ109" s="62"/>
      <c r="BA109" s="62"/>
      <c r="BB109" s="62"/>
      <c r="BC109" s="62"/>
      <c r="BD109" s="62"/>
      <c r="BE109" s="62"/>
      <c r="BF109" s="62"/>
      <c r="BG109" s="62"/>
      <c r="BH109" s="62"/>
      <c r="BI109" s="62"/>
      <c r="BJ109" s="62"/>
      <c r="BK109" s="62"/>
      <c r="BL109" s="62"/>
      <c r="BM109" s="62"/>
      <c r="BN109" s="62"/>
      <c r="BO109" s="62" t="s">
        <v>6013</v>
      </c>
      <c r="BP109" s="62">
        <v>43830.99998842593</v>
      </c>
      <c r="BQ109" s="73">
        <v>2666.65</v>
      </c>
      <c r="BR109" s="73">
        <v>95.76</v>
      </c>
      <c r="BS109" s="62">
        <v>0</v>
      </c>
      <c r="BT109" s="62">
        <v>426.66</v>
      </c>
      <c r="BU109" s="62">
        <v>293.33</v>
      </c>
      <c r="BV109" s="62">
        <v>0</v>
      </c>
      <c r="BW109" s="73">
        <v>3482.4</v>
      </c>
      <c r="CE109" s="63" t="s">
        <v>5000</v>
      </c>
      <c r="CF109" s="99">
        <v>0</v>
      </c>
      <c r="CG109" s="99" t="s">
        <v>10523</v>
      </c>
    </row>
    <row r="110" spans="1:85" ht="27" hidden="1" customHeight="1">
      <c r="A110" s="73">
        <v>1912</v>
      </c>
      <c r="B110" s="62" t="s">
        <v>6003</v>
      </c>
      <c r="C110" s="62" t="s">
        <v>6004</v>
      </c>
      <c r="D110" s="62" t="s">
        <v>2427</v>
      </c>
      <c r="E110" s="63" t="e">
        <f>VLOOKUP(D110,原数据!B:C,2,FALSE)</f>
        <v>#N/A</v>
      </c>
      <c r="F110" s="62" t="s">
        <v>6005</v>
      </c>
      <c r="G110" s="62" t="s">
        <v>479</v>
      </c>
      <c r="H110" s="62" t="s">
        <v>6006</v>
      </c>
      <c r="I110" s="62" t="s">
        <v>6326</v>
      </c>
      <c r="J110" s="62" t="s">
        <v>1691</v>
      </c>
      <c r="K110" s="62" t="s">
        <v>485</v>
      </c>
      <c r="L110" s="62" t="s">
        <v>1074</v>
      </c>
      <c r="M110" s="62" t="s">
        <v>486</v>
      </c>
      <c r="N110" s="62" t="s">
        <v>437</v>
      </c>
      <c r="O110" s="66">
        <v>43676</v>
      </c>
      <c r="P110" s="66">
        <v>43705</v>
      </c>
      <c r="Q110" s="73">
        <v>30163</v>
      </c>
      <c r="R110" s="62"/>
      <c r="S110" s="62" t="s">
        <v>6008</v>
      </c>
      <c r="T110" s="62" t="s">
        <v>6009</v>
      </c>
      <c r="U110" s="62" t="s">
        <v>6010</v>
      </c>
      <c r="V110" s="62"/>
      <c r="W110" s="62"/>
      <c r="X110" s="62" t="s">
        <v>3101</v>
      </c>
      <c r="Y110" s="62" t="s">
        <v>535</v>
      </c>
      <c r="Z110" s="62" t="s">
        <v>1692</v>
      </c>
      <c r="AA110" s="62" t="s">
        <v>1191</v>
      </c>
      <c r="AB110" s="62" t="s">
        <v>1496</v>
      </c>
      <c r="AC110" s="62" t="s">
        <v>1497</v>
      </c>
      <c r="AD110" s="59" t="s">
        <v>1498</v>
      </c>
      <c r="AE110" s="62" t="s">
        <v>6327</v>
      </c>
      <c r="AF110" s="62" t="s">
        <v>6328</v>
      </c>
      <c r="AG110" s="62">
        <v>43806.586643518516</v>
      </c>
      <c r="AH110" s="62">
        <v>43806.796701388885</v>
      </c>
      <c r="AI110" s="62" t="s">
        <v>547</v>
      </c>
      <c r="AJ110" s="59" t="s">
        <v>2428</v>
      </c>
      <c r="AK110" s="62" t="s">
        <v>545</v>
      </c>
      <c r="AL110" s="62" t="s">
        <v>95</v>
      </c>
      <c r="AM110" s="62" t="s">
        <v>38</v>
      </c>
      <c r="AN110" s="62" t="s">
        <v>488</v>
      </c>
      <c r="AO110" s="62" t="s">
        <v>11</v>
      </c>
      <c r="AP110" s="62" t="s">
        <v>488</v>
      </c>
      <c r="AQ110" s="62" t="s">
        <v>2081</v>
      </c>
      <c r="AR110" s="62" t="s">
        <v>38</v>
      </c>
      <c r="AS110" s="62" t="s">
        <v>500</v>
      </c>
      <c r="AT110" s="62">
        <v>43817.739386574074</v>
      </c>
      <c r="AU110" s="62"/>
      <c r="AV110" s="62">
        <v>43817.739386574074</v>
      </c>
      <c r="AW110" s="62" t="s">
        <v>1103</v>
      </c>
      <c r="AX110" s="62"/>
      <c r="AY110" s="62" t="s">
        <v>14</v>
      </c>
      <c r="AZ110" s="62"/>
      <c r="BA110" s="62"/>
      <c r="BB110" s="62"/>
      <c r="BC110" s="62"/>
      <c r="BD110" s="62"/>
      <c r="BE110" s="62"/>
      <c r="BF110" s="62"/>
      <c r="BG110" s="62"/>
      <c r="BH110" s="62"/>
      <c r="BI110" s="62"/>
      <c r="BJ110" s="62"/>
      <c r="BK110" s="62"/>
      <c r="BL110" s="62"/>
      <c r="BM110" s="62"/>
      <c r="BN110" s="62"/>
      <c r="BO110" s="62" t="s">
        <v>6013</v>
      </c>
      <c r="BP110" s="62">
        <v>43830.99998842593</v>
      </c>
      <c r="BQ110" s="73">
        <v>0</v>
      </c>
      <c r="BR110" s="73">
        <v>123.48</v>
      </c>
      <c r="BS110" s="62">
        <v>0</v>
      </c>
      <c r="BT110" s="62">
        <v>0</v>
      </c>
      <c r="BU110" s="62">
        <v>0</v>
      </c>
      <c r="BV110" s="62">
        <v>0</v>
      </c>
      <c r="BW110" s="73">
        <v>123.48</v>
      </c>
      <c r="CE110" s="63" t="s">
        <v>10313</v>
      </c>
      <c r="CF110" s="99"/>
      <c r="CG110" s="99" t="s">
        <v>10309</v>
      </c>
    </row>
    <row r="111" spans="1:85" ht="27" hidden="1" customHeight="1">
      <c r="A111" s="73">
        <v>1912</v>
      </c>
      <c r="B111" s="62" t="s">
        <v>6003</v>
      </c>
      <c r="C111" s="62" t="s">
        <v>6004</v>
      </c>
      <c r="D111" s="62" t="s">
        <v>2680</v>
      </c>
      <c r="E111" s="63" t="e">
        <f>VLOOKUP(D111,原数据!B:C,2,FALSE)</f>
        <v>#N/A</v>
      </c>
      <c r="F111" s="62" t="s">
        <v>6005</v>
      </c>
      <c r="G111" s="62" t="s">
        <v>479</v>
      </c>
      <c r="H111" s="62" t="s">
        <v>6006</v>
      </c>
      <c r="I111" s="62" t="s">
        <v>6329</v>
      </c>
      <c r="J111" s="62" t="s">
        <v>2681</v>
      </c>
      <c r="K111" s="62" t="s">
        <v>485</v>
      </c>
      <c r="L111" s="62" t="s">
        <v>1074</v>
      </c>
      <c r="M111" s="62" t="s">
        <v>544</v>
      </c>
      <c r="N111" s="62" t="s">
        <v>437</v>
      </c>
      <c r="O111" s="66">
        <v>43616</v>
      </c>
      <c r="P111" s="66">
        <v>43655</v>
      </c>
      <c r="Q111" s="73">
        <v>23278</v>
      </c>
      <c r="R111" s="62"/>
      <c r="S111" s="62" t="s">
        <v>6008</v>
      </c>
      <c r="T111" s="62" t="s">
        <v>6009</v>
      </c>
      <c r="U111" s="62" t="s">
        <v>6064</v>
      </c>
      <c r="V111" s="62"/>
      <c r="W111" s="62"/>
      <c r="X111" s="62" t="s">
        <v>6330</v>
      </c>
      <c r="Y111" s="62" t="s">
        <v>825</v>
      </c>
      <c r="Z111" s="62" t="s">
        <v>2682</v>
      </c>
      <c r="AA111" s="62" t="s">
        <v>657</v>
      </c>
      <c r="AB111" s="62" t="s">
        <v>1738</v>
      </c>
      <c r="AC111" s="62" t="s">
        <v>1739</v>
      </c>
      <c r="AD111" s="59" t="s">
        <v>1740</v>
      </c>
      <c r="AE111" s="62" t="s">
        <v>6331</v>
      </c>
      <c r="AF111" s="62" t="s">
        <v>6332</v>
      </c>
      <c r="AG111" s="62">
        <v>43797.64671296296</v>
      </c>
      <c r="AH111" s="62">
        <v>43802.698275462964</v>
      </c>
      <c r="AI111" s="62" t="s">
        <v>533</v>
      </c>
      <c r="AJ111" s="59" t="s">
        <v>1743</v>
      </c>
      <c r="AK111" s="62" t="s">
        <v>531</v>
      </c>
      <c r="AL111" s="62" t="s">
        <v>68</v>
      </c>
      <c r="AM111" s="62" t="s">
        <v>38</v>
      </c>
      <c r="AN111" s="62" t="s">
        <v>488</v>
      </c>
      <c r="AO111" s="62" t="s">
        <v>11</v>
      </c>
      <c r="AP111" s="62" t="s">
        <v>488</v>
      </c>
      <c r="AQ111" s="62" t="s">
        <v>68</v>
      </c>
      <c r="AR111" s="62" t="s">
        <v>38</v>
      </c>
      <c r="AS111" s="62" t="s">
        <v>500</v>
      </c>
      <c r="AT111" s="62">
        <v>43836.638171296298</v>
      </c>
      <c r="AU111" s="62" t="s">
        <v>2656</v>
      </c>
      <c r="AV111" s="62">
        <v>43836.638171296298</v>
      </c>
      <c r="AW111" s="62" t="s">
        <v>941</v>
      </c>
      <c r="AX111" s="62"/>
      <c r="AY111" s="62" t="s">
        <v>14</v>
      </c>
      <c r="AZ111" s="62"/>
      <c r="BA111" s="62"/>
      <c r="BB111" s="62"/>
      <c r="BC111" s="62"/>
      <c r="BD111" s="62"/>
      <c r="BE111" s="62"/>
      <c r="BF111" s="62"/>
      <c r="BG111" s="62"/>
      <c r="BH111" s="62"/>
      <c r="BI111" s="62"/>
      <c r="BJ111" s="62"/>
      <c r="BK111" s="62"/>
      <c r="BL111" s="62"/>
      <c r="BM111" s="62"/>
      <c r="BN111" s="62"/>
      <c r="BO111" s="62" t="s">
        <v>6013</v>
      </c>
      <c r="BP111" s="62">
        <v>43830.99998842593</v>
      </c>
      <c r="BQ111" s="73">
        <v>29.28</v>
      </c>
      <c r="BR111" s="73">
        <v>326.33999999999997</v>
      </c>
      <c r="BS111" s="62">
        <v>0</v>
      </c>
      <c r="BT111" s="62">
        <v>4.68</v>
      </c>
      <c r="BU111" s="62">
        <v>3.22</v>
      </c>
      <c r="BV111" s="62">
        <v>0</v>
      </c>
      <c r="BW111" s="73">
        <v>363.52000000000004</v>
      </c>
      <c r="CE111" s="63" t="s">
        <v>10320</v>
      </c>
      <c r="CF111" s="99"/>
      <c r="CG111" s="99" t="s">
        <v>10309</v>
      </c>
    </row>
    <row r="112" spans="1:85" ht="27" hidden="1" customHeight="1">
      <c r="A112" s="73">
        <v>1912</v>
      </c>
      <c r="B112" s="62" t="s">
        <v>6003</v>
      </c>
      <c r="C112" s="62" t="s">
        <v>6004</v>
      </c>
      <c r="D112" s="62" t="s">
        <v>2677</v>
      </c>
      <c r="E112" s="63" t="e">
        <f>VLOOKUP(D112,原数据!B:C,2,FALSE)</f>
        <v>#N/A</v>
      </c>
      <c r="F112" s="62" t="s">
        <v>6005</v>
      </c>
      <c r="G112" s="62" t="s">
        <v>479</v>
      </c>
      <c r="H112" s="62" t="s">
        <v>6006</v>
      </c>
      <c r="I112" s="62" t="s">
        <v>6333</v>
      </c>
      <c r="J112" s="62" t="s">
        <v>2678</v>
      </c>
      <c r="K112" s="62" t="s">
        <v>485</v>
      </c>
      <c r="L112" s="62" t="s">
        <v>1074</v>
      </c>
      <c r="M112" s="62" t="s">
        <v>544</v>
      </c>
      <c r="N112" s="62" t="s">
        <v>437</v>
      </c>
      <c r="O112" s="66">
        <v>43615</v>
      </c>
      <c r="P112" s="66">
        <v>43644</v>
      </c>
      <c r="Q112" s="73">
        <v>20826</v>
      </c>
      <c r="R112" s="62"/>
      <c r="S112" s="62" t="s">
        <v>6008</v>
      </c>
      <c r="T112" s="62" t="s">
        <v>6009</v>
      </c>
      <c r="U112" s="62" t="s">
        <v>6064</v>
      </c>
      <c r="V112" s="62"/>
      <c r="W112" s="62"/>
      <c r="X112" s="62" t="s">
        <v>6330</v>
      </c>
      <c r="Y112" s="62" t="s">
        <v>825</v>
      </c>
      <c r="Z112" s="62" t="s">
        <v>2679</v>
      </c>
      <c r="AA112" s="62" t="s">
        <v>657</v>
      </c>
      <c r="AB112" s="62" t="s">
        <v>1738</v>
      </c>
      <c r="AC112" s="62" t="s">
        <v>1739</v>
      </c>
      <c r="AD112" s="59" t="s">
        <v>1740</v>
      </c>
      <c r="AE112" s="62" t="s">
        <v>6331</v>
      </c>
      <c r="AF112" s="62" t="s">
        <v>6332</v>
      </c>
      <c r="AG112" s="62">
        <v>43797.664282407408</v>
      </c>
      <c r="AH112" s="62">
        <v>43802.69835648148</v>
      </c>
      <c r="AI112" s="62" t="s">
        <v>533</v>
      </c>
      <c r="AJ112" s="59" t="s">
        <v>1743</v>
      </c>
      <c r="AK112" s="62" t="s">
        <v>531</v>
      </c>
      <c r="AL112" s="62" t="s">
        <v>68</v>
      </c>
      <c r="AM112" s="62" t="s">
        <v>38</v>
      </c>
      <c r="AN112" s="62" t="s">
        <v>488</v>
      </c>
      <c r="AO112" s="62" t="s">
        <v>11</v>
      </c>
      <c r="AP112" s="62" t="s">
        <v>488</v>
      </c>
      <c r="AQ112" s="62" t="s">
        <v>68</v>
      </c>
      <c r="AR112" s="62" t="s">
        <v>38</v>
      </c>
      <c r="AS112" s="62" t="s">
        <v>500</v>
      </c>
      <c r="AT112" s="62">
        <v>43836.637858796297</v>
      </c>
      <c r="AU112" s="62" t="s">
        <v>2656</v>
      </c>
      <c r="AV112" s="62">
        <v>43836.637858796297</v>
      </c>
      <c r="AW112" s="62" t="s">
        <v>941</v>
      </c>
      <c r="AX112" s="62"/>
      <c r="AY112" s="62" t="s">
        <v>14</v>
      </c>
      <c r="AZ112" s="62"/>
      <c r="BA112" s="62"/>
      <c r="BB112" s="62"/>
      <c r="BC112" s="62"/>
      <c r="BD112" s="62"/>
      <c r="BE112" s="62"/>
      <c r="BF112" s="62"/>
      <c r="BG112" s="62"/>
      <c r="BH112" s="62"/>
      <c r="BI112" s="62"/>
      <c r="BJ112" s="62"/>
      <c r="BK112" s="62"/>
      <c r="BL112" s="62"/>
      <c r="BM112" s="62"/>
      <c r="BN112" s="62" t="s">
        <v>1742</v>
      </c>
      <c r="BO112" s="62" t="s">
        <v>6013</v>
      </c>
      <c r="BP112" s="62">
        <v>43830.99998842593</v>
      </c>
      <c r="BQ112" s="73">
        <v>29.28</v>
      </c>
      <c r="BR112" s="73">
        <v>326.33999999999997</v>
      </c>
      <c r="BS112" s="62">
        <v>0</v>
      </c>
      <c r="BT112" s="62">
        <v>4.68</v>
      </c>
      <c r="BU112" s="62">
        <v>3.22</v>
      </c>
      <c r="BV112" s="62">
        <v>0</v>
      </c>
      <c r="BW112" s="73">
        <v>363.52000000000004</v>
      </c>
      <c r="CE112" s="63" t="s">
        <v>10320</v>
      </c>
      <c r="CF112" s="99"/>
      <c r="CG112" s="99" t="s">
        <v>10309</v>
      </c>
    </row>
    <row r="113" spans="1:85" ht="27" hidden="1" customHeight="1">
      <c r="A113" s="73">
        <v>1912</v>
      </c>
      <c r="B113" s="62" t="s">
        <v>6003</v>
      </c>
      <c r="C113" s="62" t="s">
        <v>6004</v>
      </c>
      <c r="D113" s="62" t="s">
        <v>2639</v>
      </c>
      <c r="E113" s="63" t="e">
        <f>VLOOKUP(D113,原数据!B:C,2,FALSE)</f>
        <v>#N/A</v>
      </c>
      <c r="F113" s="62" t="s">
        <v>6005</v>
      </c>
      <c r="G113" s="62" t="s">
        <v>479</v>
      </c>
      <c r="H113" s="62" t="s">
        <v>6006</v>
      </c>
      <c r="I113" s="62" t="s">
        <v>6334</v>
      </c>
      <c r="J113" s="62" t="s">
        <v>2640</v>
      </c>
      <c r="K113" s="62" t="s">
        <v>485</v>
      </c>
      <c r="L113" s="62" t="s">
        <v>1074</v>
      </c>
      <c r="M113" s="62" t="s">
        <v>544</v>
      </c>
      <c r="N113" s="62" t="s">
        <v>437</v>
      </c>
      <c r="O113" s="66">
        <v>43616</v>
      </c>
      <c r="P113" s="66">
        <v>43644</v>
      </c>
      <c r="Q113" s="73">
        <v>34684</v>
      </c>
      <c r="R113" s="62"/>
      <c r="S113" s="62" t="s">
        <v>6008</v>
      </c>
      <c r="T113" s="62" t="s">
        <v>6009</v>
      </c>
      <c r="U113" s="62" t="s">
        <v>6064</v>
      </c>
      <c r="V113" s="62"/>
      <c r="W113" s="62"/>
      <c r="X113" s="62" t="s">
        <v>6330</v>
      </c>
      <c r="Y113" s="62" t="s">
        <v>825</v>
      </c>
      <c r="Z113" s="62" t="s">
        <v>2641</v>
      </c>
      <c r="AA113" s="62" t="s">
        <v>657</v>
      </c>
      <c r="AB113" s="62" t="s">
        <v>1738</v>
      </c>
      <c r="AC113" s="62" t="s">
        <v>1739</v>
      </c>
      <c r="AD113" s="59" t="s">
        <v>1740</v>
      </c>
      <c r="AE113" s="62" t="s">
        <v>6331</v>
      </c>
      <c r="AF113" s="62" t="s">
        <v>6332</v>
      </c>
      <c r="AG113" s="62">
        <v>43798.564571759256</v>
      </c>
      <c r="AH113" s="62">
        <v>43803.372303240743</v>
      </c>
      <c r="AI113" s="62" t="s">
        <v>533</v>
      </c>
      <c r="AJ113" s="59" t="s">
        <v>1743</v>
      </c>
      <c r="AK113" s="62" t="s">
        <v>531</v>
      </c>
      <c r="AL113" s="62" t="s">
        <v>68</v>
      </c>
      <c r="AM113" s="62" t="s">
        <v>38</v>
      </c>
      <c r="AN113" s="62" t="s">
        <v>488</v>
      </c>
      <c r="AO113" s="62" t="s">
        <v>11</v>
      </c>
      <c r="AP113" s="62" t="s">
        <v>488</v>
      </c>
      <c r="AQ113" s="62" t="s">
        <v>68</v>
      </c>
      <c r="AR113" s="62" t="s">
        <v>38</v>
      </c>
      <c r="AS113" s="62" t="s">
        <v>498</v>
      </c>
      <c r="AT113" s="62">
        <v>43822.341064814813</v>
      </c>
      <c r="AU113" s="62" t="s">
        <v>6335</v>
      </c>
      <c r="AV113" s="62">
        <v>43822.341064814813</v>
      </c>
      <c r="AW113" s="62" t="s">
        <v>497</v>
      </c>
      <c r="AX113" s="62"/>
      <c r="AY113" s="62" t="s">
        <v>14</v>
      </c>
      <c r="AZ113" s="62"/>
      <c r="BA113" s="62"/>
      <c r="BB113" s="62"/>
      <c r="BC113" s="62"/>
      <c r="BD113" s="62"/>
      <c r="BE113" s="62"/>
      <c r="BF113" s="62"/>
      <c r="BG113" s="62"/>
      <c r="BH113" s="62"/>
      <c r="BI113" s="62"/>
      <c r="BJ113" s="62"/>
      <c r="BK113" s="62"/>
      <c r="BL113" s="62"/>
      <c r="BM113" s="62"/>
      <c r="BN113" s="62" t="s">
        <v>1742</v>
      </c>
      <c r="BO113" s="62" t="s">
        <v>6013</v>
      </c>
      <c r="BP113" s="62">
        <v>43830.99998842593</v>
      </c>
      <c r="BQ113" s="73">
        <v>0</v>
      </c>
      <c r="BR113" s="73">
        <v>0</v>
      </c>
      <c r="BS113" s="62">
        <v>0</v>
      </c>
      <c r="BT113" s="62">
        <v>0</v>
      </c>
      <c r="BU113" s="62">
        <v>0</v>
      </c>
      <c r="BV113" s="62">
        <v>210</v>
      </c>
      <c r="BW113" s="73">
        <v>210</v>
      </c>
      <c r="CE113" s="63" t="s">
        <v>10320</v>
      </c>
      <c r="CF113" s="99"/>
      <c r="CG113" s="99" t="s">
        <v>10309</v>
      </c>
    </row>
    <row r="114" spans="1:85" ht="27" hidden="1" customHeight="1">
      <c r="A114" s="73">
        <v>1912</v>
      </c>
      <c r="B114" s="62" t="s">
        <v>6003</v>
      </c>
      <c r="C114" s="62" t="s">
        <v>6004</v>
      </c>
      <c r="D114" s="62" t="s">
        <v>2595</v>
      </c>
      <c r="E114" s="63" t="str">
        <f>VLOOKUP(D114,原数据!B:C,2,FALSE)</f>
        <v>RCMFT007241201912050026</v>
      </c>
      <c r="F114" s="62" t="s">
        <v>6005</v>
      </c>
      <c r="G114" s="62" t="s">
        <v>479</v>
      </c>
      <c r="H114" s="62" t="s">
        <v>6006</v>
      </c>
      <c r="I114" s="62" t="s">
        <v>6336</v>
      </c>
      <c r="J114" s="62" t="s">
        <v>2596</v>
      </c>
      <c r="K114" s="62" t="s">
        <v>485</v>
      </c>
      <c r="L114" s="62" t="s">
        <v>1074</v>
      </c>
      <c r="M114" s="62" t="s">
        <v>544</v>
      </c>
      <c r="N114" s="62" t="s">
        <v>437</v>
      </c>
      <c r="O114" s="66">
        <v>43615</v>
      </c>
      <c r="P114" s="66">
        <v>43644</v>
      </c>
      <c r="Q114" s="73">
        <v>22869</v>
      </c>
      <c r="R114" s="62"/>
      <c r="S114" s="62" t="s">
        <v>6008</v>
      </c>
      <c r="T114" s="62" t="s">
        <v>6009</v>
      </c>
      <c r="U114" s="62" t="s">
        <v>6064</v>
      </c>
      <c r="V114" s="62"/>
      <c r="W114" s="62"/>
      <c r="X114" s="62" t="s">
        <v>6330</v>
      </c>
      <c r="Y114" s="62" t="s">
        <v>825</v>
      </c>
      <c r="Z114" s="62" t="s">
        <v>2598</v>
      </c>
      <c r="AA114" s="62" t="s">
        <v>657</v>
      </c>
      <c r="AB114" s="62" t="s">
        <v>1738</v>
      </c>
      <c r="AC114" s="62" t="s">
        <v>1739</v>
      </c>
      <c r="AD114" s="59" t="s">
        <v>1740</v>
      </c>
      <c r="AE114" s="62" t="s">
        <v>6331</v>
      </c>
      <c r="AF114" s="62" t="s">
        <v>6332</v>
      </c>
      <c r="AG114" s="62">
        <v>43790.545277777783</v>
      </c>
      <c r="AH114" s="62">
        <v>43804.480879629627</v>
      </c>
      <c r="AI114" s="62" t="s">
        <v>489</v>
      </c>
      <c r="AJ114" s="59" t="s">
        <v>2597</v>
      </c>
      <c r="AK114" s="62" t="s">
        <v>487</v>
      </c>
      <c r="AL114" s="62" t="s">
        <v>80</v>
      </c>
      <c r="AM114" s="62" t="s">
        <v>81</v>
      </c>
      <c r="AN114" s="62" t="s">
        <v>488</v>
      </c>
      <c r="AO114" s="62" t="s">
        <v>11</v>
      </c>
      <c r="AP114" s="62" t="s">
        <v>488</v>
      </c>
      <c r="AQ114" s="62" t="s">
        <v>68</v>
      </c>
      <c r="AR114" s="62" t="s">
        <v>38</v>
      </c>
      <c r="AS114" s="62" t="s">
        <v>500</v>
      </c>
      <c r="AT114" s="62">
        <v>43817.607164351852</v>
      </c>
      <c r="AU114" s="62"/>
      <c r="AV114" s="62">
        <v>43817.607164351852</v>
      </c>
      <c r="AW114" s="62" t="s">
        <v>1103</v>
      </c>
      <c r="AX114" s="62"/>
      <c r="AY114" s="62" t="s">
        <v>14</v>
      </c>
      <c r="AZ114" s="62"/>
      <c r="BA114" s="62"/>
      <c r="BB114" s="62"/>
      <c r="BC114" s="62"/>
      <c r="BD114" s="62"/>
      <c r="BE114" s="62"/>
      <c r="BF114" s="62"/>
      <c r="BG114" s="62"/>
      <c r="BH114" s="62"/>
      <c r="BI114" s="62"/>
      <c r="BJ114" s="62"/>
      <c r="BK114" s="62"/>
      <c r="BL114" s="62"/>
      <c r="BM114" s="62"/>
      <c r="BN114" s="62"/>
      <c r="BO114" s="62" t="s">
        <v>6013</v>
      </c>
      <c r="BP114" s="62">
        <v>43830.99998842593</v>
      </c>
      <c r="BQ114" s="73">
        <v>191.2</v>
      </c>
      <c r="BR114" s="73">
        <v>246.96</v>
      </c>
      <c r="BS114" s="62">
        <v>0</v>
      </c>
      <c r="BT114" s="62">
        <v>30.59</v>
      </c>
      <c r="BU114" s="62">
        <v>21.03</v>
      </c>
      <c r="BV114" s="62">
        <v>0</v>
      </c>
      <c r="BW114" s="73">
        <v>489.78</v>
      </c>
      <c r="CE114" s="63" t="s">
        <v>5133</v>
      </c>
      <c r="CF114" s="99">
        <v>0</v>
      </c>
      <c r="CG114" s="99" t="s">
        <v>10576</v>
      </c>
    </row>
    <row r="115" spans="1:85" ht="27" hidden="1" customHeight="1">
      <c r="A115" s="73">
        <v>1912</v>
      </c>
      <c r="B115" s="62" t="s">
        <v>6003</v>
      </c>
      <c r="C115" s="62" t="s">
        <v>6004</v>
      </c>
      <c r="D115" s="62" t="s">
        <v>2949</v>
      </c>
      <c r="E115" s="63" t="e">
        <f>VLOOKUP(D115,原数据!B:C,2,FALSE)</f>
        <v>#N/A</v>
      </c>
      <c r="F115" s="62" t="s">
        <v>6005</v>
      </c>
      <c r="G115" s="62" t="s">
        <v>479</v>
      </c>
      <c r="H115" s="62" t="s">
        <v>6006</v>
      </c>
      <c r="I115" s="62" t="s">
        <v>6337</v>
      </c>
      <c r="J115" s="62" t="s">
        <v>2950</v>
      </c>
      <c r="K115" s="62" t="s">
        <v>485</v>
      </c>
      <c r="L115" s="62" t="s">
        <v>1074</v>
      </c>
      <c r="M115" s="62" t="s">
        <v>544</v>
      </c>
      <c r="N115" s="62" t="s">
        <v>437</v>
      </c>
      <c r="O115" s="66">
        <v>43616</v>
      </c>
      <c r="P115" s="66">
        <v>43644</v>
      </c>
      <c r="Q115" s="73">
        <v>8637</v>
      </c>
      <c r="R115" s="62"/>
      <c r="S115" s="62" t="s">
        <v>6008</v>
      </c>
      <c r="T115" s="62" t="s">
        <v>6009</v>
      </c>
      <c r="U115" s="62" t="s">
        <v>6064</v>
      </c>
      <c r="V115" s="62"/>
      <c r="W115" s="62"/>
      <c r="X115" s="62" t="s">
        <v>584</v>
      </c>
      <c r="Y115" s="62" t="s">
        <v>825</v>
      </c>
      <c r="Z115" s="62" t="s">
        <v>2952</v>
      </c>
      <c r="AA115" s="62" t="s">
        <v>657</v>
      </c>
      <c r="AB115" s="62" t="s">
        <v>1738</v>
      </c>
      <c r="AC115" s="62" t="s">
        <v>1739</v>
      </c>
      <c r="AD115" s="59" t="s">
        <v>1740</v>
      </c>
      <c r="AE115" s="62" t="s">
        <v>6331</v>
      </c>
      <c r="AF115" s="62" t="s">
        <v>6332</v>
      </c>
      <c r="AG115" s="62">
        <v>43801.397002314814</v>
      </c>
      <c r="AH115" s="62">
        <v>43806.712870370371</v>
      </c>
      <c r="AI115" s="62" t="s">
        <v>533</v>
      </c>
      <c r="AJ115" s="59" t="s">
        <v>1743</v>
      </c>
      <c r="AK115" s="62" t="s">
        <v>531</v>
      </c>
      <c r="AL115" s="62" t="s">
        <v>68</v>
      </c>
      <c r="AM115" s="62" t="s">
        <v>38</v>
      </c>
      <c r="AN115" s="62" t="s">
        <v>488</v>
      </c>
      <c r="AO115" s="62" t="s">
        <v>11</v>
      </c>
      <c r="AP115" s="62" t="s">
        <v>488</v>
      </c>
      <c r="AQ115" s="62" t="s">
        <v>68</v>
      </c>
      <c r="AR115" s="62" t="s">
        <v>38</v>
      </c>
      <c r="AS115" s="62" t="s">
        <v>500</v>
      </c>
      <c r="AT115" s="62">
        <v>43836.723344907412</v>
      </c>
      <c r="AU115" s="62" t="s">
        <v>2938</v>
      </c>
      <c r="AV115" s="62">
        <v>43836.723344907412</v>
      </c>
      <c r="AW115" s="62" t="s">
        <v>1103</v>
      </c>
      <c r="AX115" s="62"/>
      <c r="AY115" s="62" t="s">
        <v>14</v>
      </c>
      <c r="AZ115" s="62"/>
      <c r="BA115" s="62"/>
      <c r="BB115" s="62"/>
      <c r="BC115" s="62"/>
      <c r="BD115" s="62"/>
      <c r="BE115" s="62"/>
      <c r="BF115" s="62"/>
      <c r="BG115" s="62"/>
      <c r="BH115" s="62"/>
      <c r="BI115" s="62"/>
      <c r="BJ115" s="62"/>
      <c r="BK115" s="62"/>
      <c r="BL115" s="62"/>
      <c r="BM115" s="62"/>
      <c r="BN115" s="62" t="s">
        <v>2951</v>
      </c>
      <c r="BO115" s="62" t="s">
        <v>6013</v>
      </c>
      <c r="BP115" s="62">
        <v>43830.99998842593</v>
      </c>
      <c r="BQ115" s="73">
        <v>24.96</v>
      </c>
      <c r="BR115" s="73">
        <v>326.33999999999997</v>
      </c>
      <c r="BS115" s="62">
        <v>0</v>
      </c>
      <c r="BT115" s="62">
        <v>3.99</v>
      </c>
      <c r="BU115" s="62">
        <v>2.74</v>
      </c>
      <c r="BV115" s="62">
        <v>0</v>
      </c>
      <c r="BW115" s="73">
        <v>358.03</v>
      </c>
      <c r="CE115" s="63" t="s">
        <v>10320</v>
      </c>
      <c r="CF115" s="99"/>
      <c r="CG115" s="99" t="s">
        <v>10309</v>
      </c>
    </row>
    <row r="116" spans="1:85" ht="27" hidden="1" customHeight="1">
      <c r="A116" s="73">
        <v>1912</v>
      </c>
      <c r="B116" s="62" t="s">
        <v>6003</v>
      </c>
      <c r="C116" s="62" t="s">
        <v>6004</v>
      </c>
      <c r="D116" s="62" t="s">
        <v>2935</v>
      </c>
      <c r="E116" s="63" t="e">
        <f>VLOOKUP(D116,原数据!B:C,2,FALSE)</f>
        <v>#N/A</v>
      </c>
      <c r="F116" s="62" t="s">
        <v>6005</v>
      </c>
      <c r="G116" s="62" t="s">
        <v>479</v>
      </c>
      <c r="H116" s="62" t="s">
        <v>6006</v>
      </c>
      <c r="I116" s="62" t="s">
        <v>6338</v>
      </c>
      <c r="J116" s="62" t="s">
        <v>2936</v>
      </c>
      <c r="K116" s="62" t="s">
        <v>485</v>
      </c>
      <c r="L116" s="62" t="s">
        <v>1074</v>
      </c>
      <c r="M116" s="62" t="s">
        <v>544</v>
      </c>
      <c r="N116" s="62" t="s">
        <v>437</v>
      </c>
      <c r="O116" s="66">
        <v>43615</v>
      </c>
      <c r="P116" s="66">
        <v>43655</v>
      </c>
      <c r="Q116" s="73">
        <v>26496</v>
      </c>
      <c r="R116" s="62"/>
      <c r="S116" s="62" t="s">
        <v>6008</v>
      </c>
      <c r="T116" s="62" t="s">
        <v>6009</v>
      </c>
      <c r="U116" s="62" t="s">
        <v>6064</v>
      </c>
      <c r="V116" s="62"/>
      <c r="W116" s="62"/>
      <c r="X116" s="62" t="s">
        <v>6330</v>
      </c>
      <c r="Y116" s="62" t="s">
        <v>825</v>
      </c>
      <c r="Z116" s="62" t="s">
        <v>2937</v>
      </c>
      <c r="AA116" s="62" t="s">
        <v>657</v>
      </c>
      <c r="AB116" s="62" t="s">
        <v>1738</v>
      </c>
      <c r="AC116" s="62" t="s">
        <v>1739</v>
      </c>
      <c r="AD116" s="59" t="s">
        <v>1740</v>
      </c>
      <c r="AE116" s="62" t="s">
        <v>6331</v>
      </c>
      <c r="AF116" s="62" t="s">
        <v>6332</v>
      </c>
      <c r="AG116" s="62">
        <v>43801.387824074074</v>
      </c>
      <c r="AH116" s="62">
        <v>43806.742719907408</v>
      </c>
      <c r="AI116" s="62" t="s">
        <v>533</v>
      </c>
      <c r="AJ116" s="59" t="s">
        <v>1743</v>
      </c>
      <c r="AK116" s="62" t="s">
        <v>531</v>
      </c>
      <c r="AL116" s="62" t="s">
        <v>68</v>
      </c>
      <c r="AM116" s="62" t="s">
        <v>38</v>
      </c>
      <c r="AN116" s="62" t="s">
        <v>488</v>
      </c>
      <c r="AO116" s="62" t="s">
        <v>11</v>
      </c>
      <c r="AP116" s="62" t="s">
        <v>488</v>
      </c>
      <c r="AQ116" s="62" t="s">
        <v>68</v>
      </c>
      <c r="AR116" s="62" t="s">
        <v>38</v>
      </c>
      <c r="AS116" s="62" t="s">
        <v>500</v>
      </c>
      <c r="AT116" s="62">
        <v>43835.377615740741</v>
      </c>
      <c r="AU116" s="62" t="s">
        <v>2938</v>
      </c>
      <c r="AV116" s="62">
        <v>43835.377615740741</v>
      </c>
      <c r="AW116" s="62" t="s">
        <v>1103</v>
      </c>
      <c r="AX116" s="62"/>
      <c r="AY116" s="62" t="s">
        <v>14</v>
      </c>
      <c r="AZ116" s="62"/>
      <c r="BA116" s="62"/>
      <c r="BB116" s="62"/>
      <c r="BC116" s="62"/>
      <c r="BD116" s="62"/>
      <c r="BE116" s="62"/>
      <c r="BF116" s="62"/>
      <c r="BG116" s="62"/>
      <c r="BH116" s="62"/>
      <c r="BI116" s="62"/>
      <c r="BJ116" s="62"/>
      <c r="BK116" s="62"/>
      <c r="BL116" s="62"/>
      <c r="BM116" s="62"/>
      <c r="BN116" s="62" t="s">
        <v>1742</v>
      </c>
      <c r="BO116" s="62" t="s">
        <v>6013</v>
      </c>
      <c r="BP116" s="62">
        <v>43830.99998842593</v>
      </c>
      <c r="BQ116" s="73">
        <v>24.96</v>
      </c>
      <c r="BR116" s="73">
        <v>326.33999999999997</v>
      </c>
      <c r="BS116" s="62">
        <v>0</v>
      </c>
      <c r="BT116" s="62">
        <v>3.99</v>
      </c>
      <c r="BU116" s="62">
        <v>2.74</v>
      </c>
      <c r="BV116" s="62">
        <v>0</v>
      </c>
      <c r="BW116" s="73">
        <v>358.03</v>
      </c>
      <c r="CE116" s="63" t="s">
        <v>10320</v>
      </c>
      <c r="CF116" s="99"/>
      <c r="CG116" s="99" t="s">
        <v>10309</v>
      </c>
    </row>
    <row r="117" spans="1:85" ht="27" hidden="1" customHeight="1">
      <c r="A117" s="73">
        <v>1912</v>
      </c>
      <c r="B117" s="62" t="s">
        <v>6003</v>
      </c>
      <c r="C117" s="62" t="s">
        <v>6004</v>
      </c>
      <c r="D117" s="62" t="s">
        <v>398</v>
      </c>
      <c r="E117" s="63" t="str">
        <f>VLOOKUP(D117,原数据!B:C,2,FALSE)</f>
        <v>RCMFT007253201912010008</v>
      </c>
      <c r="F117" s="62" t="s">
        <v>6005</v>
      </c>
      <c r="G117" s="62" t="s">
        <v>479</v>
      </c>
      <c r="H117" s="62" t="s">
        <v>6006</v>
      </c>
      <c r="I117" s="62" t="s">
        <v>6339</v>
      </c>
      <c r="J117" s="62" t="s">
        <v>2738</v>
      </c>
      <c r="K117" s="62" t="s">
        <v>485</v>
      </c>
      <c r="L117" s="62" t="s">
        <v>1074</v>
      </c>
      <c r="M117" s="62" t="s">
        <v>486</v>
      </c>
      <c r="N117" s="62" t="s">
        <v>437</v>
      </c>
      <c r="O117" s="66">
        <v>43630</v>
      </c>
      <c r="P117" s="66">
        <v>43673</v>
      </c>
      <c r="Q117" s="73">
        <v>54903</v>
      </c>
      <c r="R117" s="62"/>
      <c r="S117" s="62" t="s">
        <v>6008</v>
      </c>
      <c r="T117" s="62" t="s">
        <v>6009</v>
      </c>
      <c r="U117" s="62" t="s">
        <v>6010</v>
      </c>
      <c r="V117" s="62"/>
      <c r="W117" s="62"/>
      <c r="X117" s="62" t="s">
        <v>6340</v>
      </c>
      <c r="Y117" s="62" t="s">
        <v>1281</v>
      </c>
      <c r="Z117" s="62" t="s">
        <v>2741</v>
      </c>
      <c r="AA117" s="62" t="s">
        <v>511</v>
      </c>
      <c r="AB117" s="62" t="s">
        <v>1618</v>
      </c>
      <c r="AC117" s="62" t="s">
        <v>1619</v>
      </c>
      <c r="AD117" s="59" t="s">
        <v>1620</v>
      </c>
      <c r="AE117" s="62" t="s">
        <v>6341</v>
      </c>
      <c r="AF117" s="62" t="s">
        <v>6342</v>
      </c>
      <c r="AG117" s="62">
        <v>43800.359826388885</v>
      </c>
      <c r="AH117" s="62">
        <v>43800.583634259259</v>
      </c>
      <c r="AI117" s="62" t="s">
        <v>547</v>
      </c>
      <c r="AJ117" s="59" t="s">
        <v>2740</v>
      </c>
      <c r="AK117" s="62" t="s">
        <v>545</v>
      </c>
      <c r="AL117" s="62" t="s">
        <v>400</v>
      </c>
      <c r="AM117" s="62" t="s">
        <v>233</v>
      </c>
      <c r="AN117" s="62" t="s">
        <v>488</v>
      </c>
      <c r="AO117" s="62" t="s">
        <v>11</v>
      </c>
      <c r="AP117" s="62" t="s">
        <v>488</v>
      </c>
      <c r="AQ117" s="62" t="s">
        <v>162</v>
      </c>
      <c r="AR117" s="62" t="s">
        <v>38</v>
      </c>
      <c r="AS117" s="62" t="s">
        <v>498</v>
      </c>
      <c r="AT117" s="62">
        <v>43815.558981481481</v>
      </c>
      <c r="AU117" s="62"/>
      <c r="AV117" s="62">
        <v>43815.558981481481</v>
      </c>
      <c r="AW117" s="62" t="s">
        <v>603</v>
      </c>
      <c r="AX117" s="62"/>
      <c r="AY117" s="62" t="s">
        <v>14</v>
      </c>
      <c r="AZ117" s="62"/>
      <c r="BA117" s="62"/>
      <c r="BB117" s="62"/>
      <c r="BC117" s="62"/>
      <c r="BD117" s="62"/>
      <c r="BE117" s="62"/>
      <c r="BF117" s="62"/>
      <c r="BG117" s="62"/>
      <c r="BH117" s="62"/>
      <c r="BI117" s="62"/>
      <c r="BJ117" s="62"/>
      <c r="BK117" s="62"/>
      <c r="BL117" s="62"/>
      <c r="BM117" s="62"/>
      <c r="BN117" s="62" t="s">
        <v>2739</v>
      </c>
      <c r="BO117" s="62" t="s">
        <v>6013</v>
      </c>
      <c r="BP117" s="62">
        <v>43830.99998842593</v>
      </c>
      <c r="BQ117" s="73">
        <v>272.49</v>
      </c>
      <c r="BR117" s="73">
        <v>223.44</v>
      </c>
      <c r="BS117" s="62">
        <v>0</v>
      </c>
      <c r="BT117" s="62">
        <v>43.59</v>
      </c>
      <c r="BU117" s="62">
        <v>29.97</v>
      </c>
      <c r="BV117" s="62">
        <v>0</v>
      </c>
      <c r="BW117" s="73">
        <v>569.49</v>
      </c>
      <c r="CE117" s="63" t="s">
        <v>5028</v>
      </c>
      <c r="CF117" s="99">
        <v>0</v>
      </c>
      <c r="CG117" s="99" t="s">
        <v>5010</v>
      </c>
    </row>
    <row r="118" spans="1:85" ht="27" hidden="1" customHeight="1">
      <c r="A118" s="73">
        <v>1912</v>
      </c>
      <c r="B118" s="62" t="s">
        <v>6003</v>
      </c>
      <c r="C118" s="62" t="s">
        <v>6004</v>
      </c>
      <c r="D118" s="62" t="s">
        <v>370</v>
      </c>
      <c r="E118" s="63" t="str">
        <f>VLOOKUP(D118,原数据!B:C,2,FALSE)</f>
        <v>RCMFT007253201912050009</v>
      </c>
      <c r="F118" s="62" t="s">
        <v>6005</v>
      </c>
      <c r="G118" s="62" t="s">
        <v>479</v>
      </c>
      <c r="H118" s="62" t="s">
        <v>6006</v>
      </c>
      <c r="I118" s="62" t="s">
        <v>6343</v>
      </c>
      <c r="J118" s="62" t="s">
        <v>2585</v>
      </c>
      <c r="K118" s="62" t="s">
        <v>485</v>
      </c>
      <c r="L118" s="62" t="s">
        <v>1074</v>
      </c>
      <c r="M118" s="62" t="s">
        <v>486</v>
      </c>
      <c r="N118" s="62" t="s">
        <v>437</v>
      </c>
      <c r="O118" s="66">
        <v>43373</v>
      </c>
      <c r="P118" s="66">
        <v>43384</v>
      </c>
      <c r="Q118" s="73">
        <v>298528</v>
      </c>
      <c r="R118" s="62"/>
      <c r="S118" s="62" t="s">
        <v>6008</v>
      </c>
      <c r="T118" s="62" t="s">
        <v>6009</v>
      </c>
      <c r="U118" s="62" t="s">
        <v>1074</v>
      </c>
      <c r="V118" s="62"/>
      <c r="W118" s="62" t="s">
        <v>2586</v>
      </c>
      <c r="X118" s="62" t="s">
        <v>584</v>
      </c>
      <c r="Y118" s="62" t="s">
        <v>1281</v>
      </c>
      <c r="Z118" s="62" t="s">
        <v>2589</v>
      </c>
      <c r="AA118" s="62" t="s">
        <v>511</v>
      </c>
      <c r="AB118" s="62" t="s">
        <v>1618</v>
      </c>
      <c r="AC118" s="62" t="s">
        <v>1619</v>
      </c>
      <c r="AD118" s="59" t="s">
        <v>1620</v>
      </c>
      <c r="AE118" s="62" t="s">
        <v>6344</v>
      </c>
      <c r="AF118" s="62" t="s">
        <v>2586</v>
      </c>
      <c r="AG118" s="62">
        <v>43804.44159722222</v>
      </c>
      <c r="AH118" s="62">
        <v>43804.580335648148</v>
      </c>
      <c r="AI118" s="62" t="s">
        <v>612</v>
      </c>
      <c r="AJ118" s="59" t="s">
        <v>2588</v>
      </c>
      <c r="AK118" s="62" t="s">
        <v>609</v>
      </c>
      <c r="AL118" s="62" t="s">
        <v>71</v>
      </c>
      <c r="AM118" s="62" t="s">
        <v>38</v>
      </c>
      <c r="AN118" s="62" t="s">
        <v>488</v>
      </c>
      <c r="AO118" s="62" t="s">
        <v>11</v>
      </c>
      <c r="AP118" s="62" t="s">
        <v>488</v>
      </c>
      <c r="AQ118" s="62" t="s">
        <v>71</v>
      </c>
      <c r="AR118" s="62" t="s">
        <v>38</v>
      </c>
      <c r="AS118" s="62" t="s">
        <v>500</v>
      </c>
      <c r="AT118" s="62">
        <v>43815.421585648146</v>
      </c>
      <c r="AU118" s="62"/>
      <c r="AV118" s="62">
        <v>43815.421585648146</v>
      </c>
      <c r="AW118" s="62" t="s">
        <v>1103</v>
      </c>
      <c r="AX118" s="62"/>
      <c r="AY118" s="62" t="s">
        <v>14</v>
      </c>
      <c r="AZ118" s="62"/>
      <c r="BA118" s="62"/>
      <c r="BB118" s="62"/>
      <c r="BC118" s="62"/>
      <c r="BD118" s="62"/>
      <c r="BE118" s="62"/>
      <c r="BF118" s="62"/>
      <c r="BG118" s="62"/>
      <c r="BH118" s="62"/>
      <c r="BI118" s="62"/>
      <c r="BJ118" s="62"/>
      <c r="BK118" s="62"/>
      <c r="BL118" s="62"/>
      <c r="BM118" s="62"/>
      <c r="BN118" s="62" t="s">
        <v>2587</v>
      </c>
      <c r="BO118" s="62" t="s">
        <v>6013</v>
      </c>
      <c r="BP118" s="62">
        <v>43830.99998842593</v>
      </c>
      <c r="BQ118" s="73">
        <v>1555.99</v>
      </c>
      <c r="BR118" s="73">
        <v>95.76</v>
      </c>
      <c r="BS118" s="62">
        <v>0</v>
      </c>
      <c r="BT118" s="62">
        <v>248.95</v>
      </c>
      <c r="BU118" s="62">
        <v>171.15</v>
      </c>
      <c r="BV118" s="62">
        <v>0</v>
      </c>
      <c r="BW118" s="73">
        <v>2071.85</v>
      </c>
      <c r="CE118" s="63" t="s">
        <v>5031</v>
      </c>
      <c r="CF118" s="99">
        <v>0</v>
      </c>
      <c r="CG118" s="99" t="s">
        <v>5045</v>
      </c>
    </row>
    <row r="119" spans="1:85" ht="27" hidden="1" customHeight="1">
      <c r="A119" s="73">
        <v>1912</v>
      </c>
      <c r="B119" s="62" t="s">
        <v>6003</v>
      </c>
      <c r="C119" s="62" t="s">
        <v>6004</v>
      </c>
      <c r="D119" s="62" t="s">
        <v>2945</v>
      </c>
      <c r="E119" s="63" t="str">
        <f>VLOOKUP(D119,原数据!B:C,2,FALSE)</f>
        <v>RCMFT007654201912070002</v>
      </c>
      <c r="F119" s="62" t="s">
        <v>6005</v>
      </c>
      <c r="G119" s="62" t="s">
        <v>479</v>
      </c>
      <c r="H119" s="62" t="s">
        <v>6006</v>
      </c>
      <c r="I119" s="62" t="s">
        <v>6345</v>
      </c>
      <c r="J119" s="62" t="s">
        <v>2946</v>
      </c>
      <c r="K119" s="62" t="s">
        <v>485</v>
      </c>
      <c r="L119" s="62" t="s">
        <v>1074</v>
      </c>
      <c r="M119" s="62" t="s">
        <v>486</v>
      </c>
      <c r="N119" s="62" t="s">
        <v>437</v>
      </c>
      <c r="O119" s="66">
        <v>43674</v>
      </c>
      <c r="P119" s="66">
        <v>43783</v>
      </c>
      <c r="Q119" s="73">
        <v>4189</v>
      </c>
      <c r="R119" s="62"/>
      <c r="S119" s="62" t="s">
        <v>6008</v>
      </c>
      <c r="T119" s="62" t="s">
        <v>6009</v>
      </c>
      <c r="U119" s="62" t="s">
        <v>6010</v>
      </c>
      <c r="V119" s="62"/>
      <c r="W119" s="62"/>
      <c r="X119" s="62" t="s">
        <v>6027</v>
      </c>
      <c r="Y119" s="62" t="s">
        <v>1213</v>
      </c>
      <c r="Z119" s="62" t="s">
        <v>2948</v>
      </c>
      <c r="AA119" s="62" t="s">
        <v>2766</v>
      </c>
      <c r="AB119" s="62" t="s">
        <v>2759</v>
      </c>
      <c r="AC119" s="62" t="s">
        <v>2760</v>
      </c>
      <c r="AD119" s="59" t="s">
        <v>2761</v>
      </c>
      <c r="AE119" s="62" t="s">
        <v>6346</v>
      </c>
      <c r="AF119" s="62" t="s">
        <v>6029</v>
      </c>
      <c r="AG119" s="62">
        <v>43806.427465277782</v>
      </c>
      <c r="AH119" s="62">
        <v>43806.716342592597</v>
      </c>
      <c r="AI119" s="62" t="s">
        <v>547</v>
      </c>
      <c r="AJ119" s="59" t="s">
        <v>2947</v>
      </c>
      <c r="AK119" s="62" t="s">
        <v>545</v>
      </c>
      <c r="AL119" s="62" t="s">
        <v>12</v>
      </c>
      <c r="AM119" s="62" t="s">
        <v>13</v>
      </c>
      <c r="AN119" s="62" t="s">
        <v>488</v>
      </c>
      <c r="AO119" s="62" t="s">
        <v>11</v>
      </c>
      <c r="AP119" s="62" t="s">
        <v>488</v>
      </c>
      <c r="AQ119" s="62" t="s">
        <v>95</v>
      </c>
      <c r="AR119" s="62" t="s">
        <v>38</v>
      </c>
      <c r="AS119" s="62" t="s">
        <v>500</v>
      </c>
      <c r="AT119" s="62">
        <v>43819.453668981485</v>
      </c>
      <c r="AU119" s="62"/>
      <c r="AV119" s="62">
        <v>43819.453668981485</v>
      </c>
      <c r="AW119" s="62" t="s">
        <v>1103</v>
      </c>
      <c r="AX119" s="62"/>
      <c r="AY119" s="62" t="s">
        <v>14</v>
      </c>
      <c r="AZ119" s="62"/>
      <c r="BA119" s="62"/>
      <c r="BB119" s="62"/>
      <c r="BC119" s="62"/>
      <c r="BD119" s="62"/>
      <c r="BE119" s="62"/>
      <c r="BF119" s="62"/>
      <c r="BG119" s="62"/>
      <c r="BH119" s="62"/>
      <c r="BI119" s="62"/>
      <c r="BJ119" s="62"/>
      <c r="BK119" s="62"/>
      <c r="BL119" s="62"/>
      <c r="BM119" s="62"/>
      <c r="BN119" s="62"/>
      <c r="BO119" s="62" t="s">
        <v>6013</v>
      </c>
      <c r="BP119" s="62">
        <v>43830.99998842593</v>
      </c>
      <c r="BQ119" s="73">
        <v>465.5</v>
      </c>
      <c r="BR119" s="73">
        <v>223.44</v>
      </c>
      <c r="BS119" s="62">
        <v>0</v>
      </c>
      <c r="BT119" s="62">
        <v>74.48</v>
      </c>
      <c r="BU119" s="62">
        <v>51.2</v>
      </c>
      <c r="BV119" s="62">
        <v>0</v>
      </c>
      <c r="BW119" s="73">
        <v>814.62000000000012</v>
      </c>
      <c r="CE119" s="63" t="s">
        <v>2377</v>
      </c>
      <c r="CF119" s="99">
        <v>0</v>
      </c>
      <c r="CG119" s="99" t="s">
        <v>10521</v>
      </c>
    </row>
    <row r="120" spans="1:85" ht="27" hidden="1" customHeight="1">
      <c r="A120" s="73">
        <v>1912</v>
      </c>
      <c r="B120" s="62" t="s">
        <v>6003</v>
      </c>
      <c r="C120" s="62" t="s">
        <v>6004</v>
      </c>
      <c r="D120" s="62" t="s">
        <v>236</v>
      </c>
      <c r="E120" s="63" t="str">
        <f>VLOOKUP(D120,原数据!B:C,2,FALSE)</f>
        <v>RCMFT009605201912050007</v>
      </c>
      <c r="F120" s="62" t="s">
        <v>6005</v>
      </c>
      <c r="G120" s="62" t="s">
        <v>479</v>
      </c>
      <c r="H120" s="62" t="s">
        <v>6006</v>
      </c>
      <c r="I120" s="62" t="s">
        <v>6347</v>
      </c>
      <c r="J120" s="62" t="s">
        <v>2578</v>
      </c>
      <c r="K120" s="62" t="s">
        <v>485</v>
      </c>
      <c r="L120" s="62" t="s">
        <v>1074</v>
      </c>
      <c r="M120" s="62" t="s">
        <v>544</v>
      </c>
      <c r="N120" s="62" t="s">
        <v>437</v>
      </c>
      <c r="O120" s="66">
        <v>43677</v>
      </c>
      <c r="P120" s="66">
        <v>43760</v>
      </c>
      <c r="Q120" s="73">
        <v>10011</v>
      </c>
      <c r="R120" s="62"/>
      <c r="S120" s="62" t="s">
        <v>6008</v>
      </c>
      <c r="T120" s="62" t="s">
        <v>6009</v>
      </c>
      <c r="U120" s="62" t="s">
        <v>6064</v>
      </c>
      <c r="V120" s="62"/>
      <c r="W120" s="62"/>
      <c r="X120" s="62" t="s">
        <v>584</v>
      </c>
      <c r="Y120" s="62" t="s">
        <v>584</v>
      </c>
      <c r="Z120" s="62" t="s">
        <v>584</v>
      </c>
      <c r="AA120" s="62" t="s">
        <v>777</v>
      </c>
      <c r="AB120" s="62" t="s">
        <v>2575</v>
      </c>
      <c r="AC120" s="62" t="s">
        <v>2576</v>
      </c>
      <c r="AD120" s="59" t="s">
        <v>2577</v>
      </c>
      <c r="AE120" s="62" t="s">
        <v>6348</v>
      </c>
      <c r="AF120" s="62" t="s">
        <v>6349</v>
      </c>
      <c r="AG120" s="62">
        <v>43803.36146990741</v>
      </c>
      <c r="AH120" s="62">
        <v>43804.629305555558</v>
      </c>
      <c r="AI120" s="62" t="s">
        <v>547</v>
      </c>
      <c r="AJ120" s="59" t="s">
        <v>2579</v>
      </c>
      <c r="AK120" s="62" t="s">
        <v>545</v>
      </c>
      <c r="AL120" s="62" t="s">
        <v>68</v>
      </c>
      <c r="AM120" s="62" t="s">
        <v>38</v>
      </c>
      <c r="AN120" s="62" t="s">
        <v>488</v>
      </c>
      <c r="AO120" s="62" t="s">
        <v>11</v>
      </c>
      <c r="AP120" s="62" t="s">
        <v>488</v>
      </c>
      <c r="AQ120" s="62" t="s">
        <v>68</v>
      </c>
      <c r="AR120" s="62" t="s">
        <v>38</v>
      </c>
      <c r="AS120" s="62" t="s">
        <v>500</v>
      </c>
      <c r="AT120" s="62">
        <v>43818.644803240742</v>
      </c>
      <c r="AU120" s="62"/>
      <c r="AV120" s="62">
        <v>43818.644803240742</v>
      </c>
      <c r="AW120" s="62" t="s">
        <v>538</v>
      </c>
      <c r="AX120" s="62"/>
      <c r="AY120" s="62" t="s">
        <v>14</v>
      </c>
      <c r="AZ120" s="62"/>
      <c r="BA120" s="62"/>
      <c r="BB120" s="62"/>
      <c r="BC120" s="62"/>
      <c r="BD120" s="62"/>
      <c r="BE120" s="62"/>
      <c r="BF120" s="62"/>
      <c r="BG120" s="62"/>
      <c r="BH120" s="62"/>
      <c r="BI120" s="62"/>
      <c r="BJ120" s="62"/>
      <c r="BK120" s="62"/>
      <c r="BL120" s="62"/>
      <c r="BM120" s="62"/>
      <c r="BN120" s="62"/>
      <c r="BO120" s="62" t="s">
        <v>6013</v>
      </c>
      <c r="BP120" s="62">
        <v>43830.99998842593</v>
      </c>
      <c r="BQ120" s="73">
        <v>3445.1</v>
      </c>
      <c r="BR120" s="73">
        <v>246.96</v>
      </c>
      <c r="BS120" s="62">
        <v>0</v>
      </c>
      <c r="BT120" s="62">
        <v>551.21</v>
      </c>
      <c r="BU120" s="62">
        <v>378.96</v>
      </c>
      <c r="BV120" s="62">
        <v>0</v>
      </c>
      <c r="BW120" s="73">
        <v>4622.2300000000005</v>
      </c>
      <c r="CE120" s="63" t="s">
        <v>5006</v>
      </c>
      <c r="CF120" s="99">
        <v>190715</v>
      </c>
      <c r="CG120" s="99" t="s">
        <v>4983</v>
      </c>
    </row>
    <row r="121" spans="1:85" ht="27" hidden="1" customHeight="1">
      <c r="A121" s="73">
        <v>1912</v>
      </c>
      <c r="B121" s="62" t="s">
        <v>6003</v>
      </c>
      <c r="C121" s="62" t="s">
        <v>6004</v>
      </c>
      <c r="D121" s="62" t="s">
        <v>2508</v>
      </c>
      <c r="E121" s="63" t="e">
        <f>VLOOKUP(D121,原数据!B:C,2,FALSE)</f>
        <v>#N/A</v>
      </c>
      <c r="F121" s="62" t="s">
        <v>6005</v>
      </c>
      <c r="G121" s="62" t="s">
        <v>479</v>
      </c>
      <c r="H121" s="62" t="s">
        <v>6006</v>
      </c>
      <c r="I121" s="62" t="s">
        <v>6350</v>
      </c>
      <c r="J121" s="62" t="s">
        <v>2509</v>
      </c>
      <c r="K121" s="62" t="s">
        <v>485</v>
      </c>
      <c r="L121" s="62" t="s">
        <v>1074</v>
      </c>
      <c r="M121" s="62" t="s">
        <v>486</v>
      </c>
      <c r="N121" s="62" t="s">
        <v>437</v>
      </c>
      <c r="O121" s="66">
        <v>43661</v>
      </c>
      <c r="P121" s="66">
        <v>43777</v>
      </c>
      <c r="Q121" s="73">
        <v>6387</v>
      </c>
      <c r="R121" s="62"/>
      <c r="S121" s="62" t="s">
        <v>6008</v>
      </c>
      <c r="T121" s="62" t="s">
        <v>6128</v>
      </c>
      <c r="U121" s="62" t="s">
        <v>6010</v>
      </c>
      <c r="V121" s="62"/>
      <c r="W121" s="62"/>
      <c r="X121" s="62" t="s">
        <v>6053</v>
      </c>
      <c r="Y121" s="62" t="s">
        <v>521</v>
      </c>
      <c r="Z121" s="62" t="s">
        <v>2511</v>
      </c>
      <c r="AA121" s="62" t="s">
        <v>524</v>
      </c>
      <c r="AB121" s="62" t="s">
        <v>979</v>
      </c>
      <c r="AC121" s="62" t="s">
        <v>980</v>
      </c>
      <c r="AD121" s="59" t="s">
        <v>981</v>
      </c>
      <c r="AE121" s="62" t="s">
        <v>6351</v>
      </c>
      <c r="AF121" s="62" t="s">
        <v>6055</v>
      </c>
      <c r="AG121" s="62">
        <v>43800.37709490741</v>
      </c>
      <c r="AH121" s="62">
        <v>43805.914155092592</v>
      </c>
      <c r="AI121" s="62" t="s">
        <v>547</v>
      </c>
      <c r="AJ121" s="59" t="s">
        <v>2510</v>
      </c>
      <c r="AK121" s="62" t="s">
        <v>545</v>
      </c>
      <c r="AL121" s="62" t="s">
        <v>12</v>
      </c>
      <c r="AM121" s="62" t="s">
        <v>13</v>
      </c>
      <c r="AN121" s="62" t="s">
        <v>488</v>
      </c>
      <c r="AO121" s="62" t="s">
        <v>11</v>
      </c>
      <c r="AP121" s="62" t="s">
        <v>488</v>
      </c>
      <c r="AQ121" s="62" t="s">
        <v>12</v>
      </c>
      <c r="AR121" s="62" t="s">
        <v>13</v>
      </c>
      <c r="AS121" s="62" t="s">
        <v>500</v>
      </c>
      <c r="AT121" s="62">
        <v>43816.469398148147</v>
      </c>
      <c r="AU121" s="62"/>
      <c r="AV121" s="62">
        <v>43816.469398148147</v>
      </c>
      <c r="AW121" s="62" t="s">
        <v>1043</v>
      </c>
      <c r="AX121" s="62"/>
      <c r="AY121" s="62" t="s">
        <v>14</v>
      </c>
      <c r="AZ121" s="62"/>
      <c r="BA121" s="62"/>
      <c r="BB121" s="62"/>
      <c r="BC121" s="62"/>
      <c r="BD121" s="62"/>
      <c r="BE121" s="62"/>
      <c r="BF121" s="62"/>
      <c r="BG121" s="62"/>
      <c r="BH121" s="62"/>
      <c r="BI121" s="62"/>
      <c r="BJ121" s="62"/>
      <c r="BK121" s="62"/>
      <c r="BL121" s="62"/>
      <c r="BM121" s="62"/>
      <c r="BN121" s="62"/>
      <c r="BO121" s="62" t="s">
        <v>6013</v>
      </c>
      <c r="BP121" s="62">
        <v>43830.99998842593</v>
      </c>
      <c r="BQ121" s="73">
        <v>465.5</v>
      </c>
      <c r="BR121" s="73">
        <v>246.96</v>
      </c>
      <c r="BS121" s="62">
        <v>0</v>
      </c>
      <c r="BT121" s="62">
        <v>74.48</v>
      </c>
      <c r="BU121" s="62">
        <v>51.2</v>
      </c>
      <c r="BV121" s="62">
        <v>0</v>
      </c>
      <c r="BW121" s="73">
        <v>838.1400000000001</v>
      </c>
      <c r="CE121" s="63" t="s">
        <v>10298</v>
      </c>
      <c r="CF121" s="99"/>
      <c r="CG121" s="99" t="s">
        <v>10322</v>
      </c>
    </row>
    <row r="122" spans="1:85" ht="27" hidden="1" customHeight="1">
      <c r="A122" s="73">
        <v>1912</v>
      </c>
      <c r="B122" s="62" t="s">
        <v>6003</v>
      </c>
      <c r="C122" s="62" t="s">
        <v>6004</v>
      </c>
      <c r="D122" s="62" t="s">
        <v>2503</v>
      </c>
      <c r="E122" s="63" t="e">
        <f>VLOOKUP(D122,原数据!B:C,2,FALSE)</f>
        <v>#N/A</v>
      </c>
      <c r="F122" s="62" t="s">
        <v>6005</v>
      </c>
      <c r="G122" s="62" t="s">
        <v>628</v>
      </c>
      <c r="H122" s="62" t="s">
        <v>6006</v>
      </c>
      <c r="I122" s="62" t="s">
        <v>6352</v>
      </c>
      <c r="J122" s="62" t="s">
        <v>2504</v>
      </c>
      <c r="K122" s="62" t="s">
        <v>485</v>
      </c>
      <c r="L122" s="62" t="s">
        <v>1074</v>
      </c>
      <c r="M122" s="62" t="s">
        <v>544</v>
      </c>
      <c r="N122" s="62" t="s">
        <v>437</v>
      </c>
      <c r="O122" s="66">
        <v>43559</v>
      </c>
      <c r="P122" s="66">
        <v>43753</v>
      </c>
      <c r="Q122" s="73">
        <v>8308</v>
      </c>
      <c r="R122" s="62"/>
      <c r="S122" s="62" t="s">
        <v>6008</v>
      </c>
      <c r="T122" s="62" t="s">
        <v>6043</v>
      </c>
      <c r="U122" s="62" t="s">
        <v>6064</v>
      </c>
      <c r="V122" s="62"/>
      <c r="W122" s="62"/>
      <c r="X122" s="62" t="s">
        <v>6147</v>
      </c>
      <c r="Y122" s="62" t="s">
        <v>701</v>
      </c>
      <c r="Z122" s="62" t="s">
        <v>2507</v>
      </c>
      <c r="AA122" s="62" t="s">
        <v>524</v>
      </c>
      <c r="AB122" s="62" t="s">
        <v>979</v>
      </c>
      <c r="AC122" s="62" t="s">
        <v>980</v>
      </c>
      <c r="AD122" s="59" t="s">
        <v>981</v>
      </c>
      <c r="AE122" s="62" t="s">
        <v>6353</v>
      </c>
      <c r="AF122" s="62" t="s">
        <v>6354</v>
      </c>
      <c r="AG122" s="62">
        <v>43802.368078703701</v>
      </c>
      <c r="AH122" s="62">
        <v>43805.983796296292</v>
      </c>
      <c r="AI122" s="62" t="s">
        <v>547</v>
      </c>
      <c r="AJ122" s="59" t="s">
        <v>2506</v>
      </c>
      <c r="AK122" s="62" t="s">
        <v>545</v>
      </c>
      <c r="AL122" s="62" t="s">
        <v>2505</v>
      </c>
      <c r="AM122" s="62" t="s">
        <v>321</v>
      </c>
      <c r="AN122" s="62" t="s">
        <v>488</v>
      </c>
      <c r="AO122" s="62" t="s">
        <v>11</v>
      </c>
      <c r="AP122" s="62" t="s">
        <v>488</v>
      </c>
      <c r="AQ122" s="62" t="s">
        <v>68</v>
      </c>
      <c r="AR122" s="62" t="s">
        <v>38</v>
      </c>
      <c r="AS122" s="62" t="s">
        <v>500</v>
      </c>
      <c r="AT122" s="62">
        <v>43816.447824074072</v>
      </c>
      <c r="AU122" s="62"/>
      <c r="AV122" s="62">
        <v>43816.447824074072</v>
      </c>
      <c r="AW122" s="62" t="s">
        <v>1043</v>
      </c>
      <c r="AX122" s="62"/>
      <c r="AY122" s="62" t="s">
        <v>14</v>
      </c>
      <c r="AZ122" s="62"/>
      <c r="BA122" s="62"/>
      <c r="BB122" s="62"/>
      <c r="BC122" s="62"/>
      <c r="BD122" s="62"/>
      <c r="BE122" s="62" t="s">
        <v>6355</v>
      </c>
      <c r="BF122" s="62" t="s">
        <v>480</v>
      </c>
      <c r="BG122" s="62"/>
      <c r="BH122" s="62" t="s">
        <v>2506</v>
      </c>
      <c r="BI122" s="62" t="s">
        <v>6356</v>
      </c>
      <c r="BJ122" s="62"/>
      <c r="BK122" s="62"/>
      <c r="BL122" s="62"/>
      <c r="BM122" s="62"/>
      <c r="BN122" s="62"/>
      <c r="BO122" s="62" t="s">
        <v>6013</v>
      </c>
      <c r="BP122" s="62">
        <v>43830.99998842593</v>
      </c>
      <c r="BQ122" s="73">
        <v>0</v>
      </c>
      <c r="BR122" s="73">
        <v>79.38</v>
      </c>
      <c r="BS122" s="62">
        <v>275</v>
      </c>
      <c r="BT122" s="62">
        <v>0</v>
      </c>
      <c r="BU122" s="62">
        <v>0</v>
      </c>
      <c r="BV122" s="62">
        <v>0</v>
      </c>
      <c r="BW122" s="73">
        <v>354.38</v>
      </c>
      <c r="CE122" s="63" t="s">
        <v>10313</v>
      </c>
      <c r="CF122" s="99"/>
      <c r="CG122" s="99" t="s">
        <v>10309</v>
      </c>
    </row>
    <row r="123" spans="1:85" ht="27" hidden="1" customHeight="1">
      <c r="A123" s="73">
        <v>1912</v>
      </c>
      <c r="B123" s="62" t="s">
        <v>6003</v>
      </c>
      <c r="C123" s="62" t="s">
        <v>6004</v>
      </c>
      <c r="D123" s="62" t="s">
        <v>2402</v>
      </c>
      <c r="E123" s="63" t="e">
        <f>VLOOKUP(D123,原数据!B:C,2,FALSE)</f>
        <v>#N/A</v>
      </c>
      <c r="F123" s="62" t="s">
        <v>6005</v>
      </c>
      <c r="G123" s="62" t="s">
        <v>479</v>
      </c>
      <c r="H123" s="62" t="s">
        <v>6006</v>
      </c>
      <c r="I123" s="62" t="s">
        <v>6357</v>
      </c>
      <c r="J123" s="62" t="s">
        <v>2403</v>
      </c>
      <c r="K123" s="62" t="s">
        <v>485</v>
      </c>
      <c r="L123" s="62" t="s">
        <v>1074</v>
      </c>
      <c r="M123" s="62" t="s">
        <v>486</v>
      </c>
      <c r="N123" s="62" t="s">
        <v>437</v>
      </c>
      <c r="O123" s="66">
        <v>43536</v>
      </c>
      <c r="P123" s="66">
        <v>43554</v>
      </c>
      <c r="Q123" s="73">
        <v>90441</v>
      </c>
      <c r="R123" s="62"/>
      <c r="S123" s="62" t="s">
        <v>6008</v>
      </c>
      <c r="T123" s="62" t="s">
        <v>6052</v>
      </c>
      <c r="U123" s="62" t="s">
        <v>1074</v>
      </c>
      <c r="V123" s="62"/>
      <c r="W123" s="62"/>
      <c r="X123" s="62" t="s">
        <v>6053</v>
      </c>
      <c r="Y123" s="62" t="s">
        <v>692</v>
      </c>
      <c r="Z123" s="62" t="s">
        <v>2405</v>
      </c>
      <c r="AA123" s="62" t="s">
        <v>524</v>
      </c>
      <c r="AB123" s="62" t="s">
        <v>979</v>
      </c>
      <c r="AC123" s="62" t="s">
        <v>980</v>
      </c>
      <c r="AD123" s="59" t="s">
        <v>981</v>
      </c>
      <c r="AE123" s="62" t="s">
        <v>6358</v>
      </c>
      <c r="AF123" s="62" t="s">
        <v>6359</v>
      </c>
      <c r="AG123" s="62">
        <v>43806.586793981478</v>
      </c>
      <c r="AH123" s="62">
        <v>43807.419641203705</v>
      </c>
      <c r="AI123" s="62" t="s">
        <v>547</v>
      </c>
      <c r="AJ123" s="59" t="s">
        <v>2404</v>
      </c>
      <c r="AK123" s="62" t="s">
        <v>545</v>
      </c>
      <c r="AL123" s="62" t="s">
        <v>12</v>
      </c>
      <c r="AM123" s="62" t="s">
        <v>13</v>
      </c>
      <c r="AN123" s="62" t="s">
        <v>488</v>
      </c>
      <c r="AO123" s="62" t="s">
        <v>11</v>
      </c>
      <c r="AP123" s="62" t="s">
        <v>488</v>
      </c>
      <c r="AQ123" s="62" t="s">
        <v>12</v>
      </c>
      <c r="AR123" s="62" t="s">
        <v>13</v>
      </c>
      <c r="AS123" s="62" t="s">
        <v>500</v>
      </c>
      <c r="AT123" s="62">
        <v>43819.468784722223</v>
      </c>
      <c r="AU123" s="62"/>
      <c r="AV123" s="62">
        <v>43819.468784722223</v>
      </c>
      <c r="AW123" s="62" t="s">
        <v>513</v>
      </c>
      <c r="AX123" s="62"/>
      <c r="AY123" s="62" t="s">
        <v>14</v>
      </c>
      <c r="AZ123" s="62"/>
      <c r="BA123" s="62"/>
      <c r="BB123" s="62"/>
      <c r="BC123" s="62"/>
      <c r="BD123" s="62"/>
      <c r="BE123" s="62"/>
      <c r="BF123" s="62"/>
      <c r="BG123" s="62"/>
      <c r="BH123" s="62"/>
      <c r="BI123" s="62"/>
      <c r="BJ123" s="62"/>
      <c r="BK123" s="62"/>
      <c r="BL123" s="62"/>
      <c r="BM123" s="62"/>
      <c r="BN123" s="62"/>
      <c r="BO123" s="62" t="s">
        <v>6013</v>
      </c>
      <c r="BP123" s="62">
        <v>43830.99998842593</v>
      </c>
      <c r="BQ123" s="73">
        <v>465.5</v>
      </c>
      <c r="BR123" s="73">
        <v>246.96</v>
      </c>
      <c r="BS123" s="62">
        <v>0</v>
      </c>
      <c r="BT123" s="62">
        <v>74.48</v>
      </c>
      <c r="BU123" s="62">
        <v>51.2</v>
      </c>
      <c r="BV123" s="62">
        <v>0</v>
      </c>
      <c r="BW123" s="73">
        <v>838.1400000000001</v>
      </c>
      <c r="CE123" s="63" t="s">
        <v>10360</v>
      </c>
      <c r="CF123" s="99"/>
      <c r="CG123" s="99" t="s">
        <v>5044</v>
      </c>
    </row>
    <row r="124" spans="1:85" ht="27" hidden="1" customHeight="1">
      <c r="A124" s="73">
        <v>1912</v>
      </c>
      <c r="B124" s="62" t="s">
        <v>6003</v>
      </c>
      <c r="C124" s="62" t="s">
        <v>6004</v>
      </c>
      <c r="D124" s="62" t="s">
        <v>98</v>
      </c>
      <c r="E124" s="63" t="str">
        <f>VLOOKUP(D124,原数据!B:C,2,FALSE)</f>
        <v>RCMFT009938201912090001</v>
      </c>
      <c r="F124" s="62" t="s">
        <v>6005</v>
      </c>
      <c r="G124" s="62" t="s">
        <v>628</v>
      </c>
      <c r="H124" s="62" t="s">
        <v>6006</v>
      </c>
      <c r="I124" s="62" t="s">
        <v>6360</v>
      </c>
      <c r="J124" s="62" t="s">
        <v>2271</v>
      </c>
      <c r="K124" s="62" t="s">
        <v>485</v>
      </c>
      <c r="L124" s="62" t="s">
        <v>1074</v>
      </c>
      <c r="M124" s="62" t="s">
        <v>486</v>
      </c>
      <c r="N124" s="62" t="s">
        <v>437</v>
      </c>
      <c r="O124" s="66">
        <v>43570</v>
      </c>
      <c r="P124" s="66">
        <v>43636</v>
      </c>
      <c r="Q124" s="73">
        <v>36993</v>
      </c>
      <c r="R124" s="62"/>
      <c r="S124" s="62" t="s">
        <v>6008</v>
      </c>
      <c r="T124" s="62" t="s">
        <v>6019</v>
      </c>
      <c r="U124" s="62" t="s">
        <v>6010</v>
      </c>
      <c r="V124" s="62"/>
      <c r="W124" s="62"/>
      <c r="X124" s="62" t="s">
        <v>2272</v>
      </c>
      <c r="Y124" s="62" t="s">
        <v>491</v>
      </c>
      <c r="Z124" s="62" t="s">
        <v>2275</v>
      </c>
      <c r="AA124" s="62" t="s">
        <v>2276</v>
      </c>
      <c r="AB124" s="62" t="s">
        <v>2268</v>
      </c>
      <c r="AC124" s="62" t="s">
        <v>2269</v>
      </c>
      <c r="AD124" s="59" t="s">
        <v>2270</v>
      </c>
      <c r="AE124" s="62" t="s">
        <v>6058</v>
      </c>
      <c r="AF124" s="62" t="s">
        <v>6361</v>
      </c>
      <c r="AG124" s="62">
        <v>43805.646585648152</v>
      </c>
      <c r="AH124" s="62">
        <v>43809.663900462961</v>
      </c>
      <c r="AI124" s="62" t="s">
        <v>612</v>
      </c>
      <c r="AJ124" s="59" t="s">
        <v>2274</v>
      </c>
      <c r="AK124" s="62" t="s">
        <v>609</v>
      </c>
      <c r="AL124" s="62" t="s">
        <v>100</v>
      </c>
      <c r="AM124" s="62" t="s">
        <v>38</v>
      </c>
      <c r="AN124" s="62" t="s">
        <v>488</v>
      </c>
      <c r="AO124" s="62" t="s">
        <v>11</v>
      </c>
      <c r="AP124" s="62" t="s">
        <v>488</v>
      </c>
      <c r="AQ124" s="62" t="s">
        <v>100</v>
      </c>
      <c r="AR124" s="62" t="s">
        <v>38</v>
      </c>
      <c r="AS124" s="62" t="s">
        <v>500</v>
      </c>
      <c r="AT124" s="62">
        <v>43819.38453703704</v>
      </c>
      <c r="AU124" s="62"/>
      <c r="AV124" s="62">
        <v>43819.38453703704</v>
      </c>
      <c r="AW124" s="62" t="s">
        <v>526</v>
      </c>
      <c r="AX124" s="62"/>
      <c r="AY124" s="62" t="s">
        <v>14</v>
      </c>
      <c r="AZ124" s="62"/>
      <c r="BA124" s="62"/>
      <c r="BB124" s="62"/>
      <c r="BC124" s="62"/>
      <c r="BD124" s="62"/>
      <c r="BE124" s="62" t="s">
        <v>6362</v>
      </c>
      <c r="BF124" s="62" t="s">
        <v>480</v>
      </c>
      <c r="BG124" s="62"/>
      <c r="BH124" s="62" t="s">
        <v>6363</v>
      </c>
      <c r="BI124" s="62" t="s">
        <v>6364</v>
      </c>
      <c r="BJ124" s="62"/>
      <c r="BK124" s="62"/>
      <c r="BL124" s="62"/>
      <c r="BM124" s="62"/>
      <c r="BN124" s="62" t="s">
        <v>2273</v>
      </c>
      <c r="BO124" s="62" t="s">
        <v>6013</v>
      </c>
      <c r="BP124" s="62">
        <v>43830.99998842593</v>
      </c>
      <c r="BQ124" s="73">
        <v>3696.11</v>
      </c>
      <c r="BR124" s="73">
        <v>105.84</v>
      </c>
      <c r="BS124" s="62">
        <v>196</v>
      </c>
      <c r="BT124" s="62">
        <v>591.37</v>
      </c>
      <c r="BU124" s="62">
        <v>406.57</v>
      </c>
      <c r="BV124" s="62">
        <v>0</v>
      </c>
      <c r="BW124" s="73">
        <v>4995.8900000000003</v>
      </c>
      <c r="CE124" s="63" t="s">
        <v>2377</v>
      </c>
      <c r="CF124" s="99">
        <v>190407</v>
      </c>
      <c r="CG124" s="99" t="s">
        <v>4989</v>
      </c>
    </row>
    <row r="125" spans="1:85" ht="27" hidden="1" customHeight="1">
      <c r="A125" s="73">
        <v>1912</v>
      </c>
      <c r="B125" s="62" t="s">
        <v>6003</v>
      </c>
      <c r="C125" s="62" t="s">
        <v>6004</v>
      </c>
      <c r="D125" s="62" t="s">
        <v>3055</v>
      </c>
      <c r="E125" s="63" t="str">
        <f>VLOOKUP(D125,原数据!B:C,2,FALSE)</f>
        <v>RCMFT010344201912040291</v>
      </c>
      <c r="F125" s="62" t="s">
        <v>6005</v>
      </c>
      <c r="G125" s="62" t="s">
        <v>479</v>
      </c>
      <c r="H125" s="62" t="s">
        <v>6006</v>
      </c>
      <c r="I125" s="62" t="s">
        <v>6365</v>
      </c>
      <c r="J125" s="62" t="s">
        <v>3059</v>
      </c>
      <c r="K125" s="62" t="s">
        <v>485</v>
      </c>
      <c r="L125" s="62" t="s">
        <v>1074</v>
      </c>
      <c r="M125" s="62" t="s">
        <v>486</v>
      </c>
      <c r="N125" s="62" t="s">
        <v>437</v>
      </c>
      <c r="O125" s="66">
        <v>43441</v>
      </c>
      <c r="P125" s="66">
        <v>43468</v>
      </c>
      <c r="Q125" s="73">
        <v>188289</v>
      </c>
      <c r="R125" s="62"/>
      <c r="S125" s="62" t="s">
        <v>6008</v>
      </c>
      <c r="T125" s="62" t="s">
        <v>6019</v>
      </c>
      <c r="U125" s="62" t="s">
        <v>1074</v>
      </c>
      <c r="V125" s="62"/>
      <c r="W125" s="62"/>
      <c r="X125" s="62" t="s">
        <v>3101</v>
      </c>
      <c r="Y125" s="62" t="s">
        <v>491</v>
      </c>
      <c r="Z125" s="62" t="s">
        <v>3061</v>
      </c>
      <c r="AA125" s="62" t="s">
        <v>766</v>
      </c>
      <c r="AB125" s="62" t="s">
        <v>3056</v>
      </c>
      <c r="AC125" s="62" t="s">
        <v>3057</v>
      </c>
      <c r="AD125" s="59" t="s">
        <v>3058</v>
      </c>
      <c r="AE125" s="62" t="s">
        <v>6366</v>
      </c>
      <c r="AF125" s="62" t="s">
        <v>6367</v>
      </c>
      <c r="AG125" s="62">
        <v>43801.375983796301</v>
      </c>
      <c r="AH125" s="62">
        <v>43803.433819444443</v>
      </c>
      <c r="AI125" s="62" t="s">
        <v>612</v>
      </c>
      <c r="AJ125" s="59" t="s">
        <v>3060</v>
      </c>
      <c r="AK125" s="62" t="s">
        <v>609</v>
      </c>
      <c r="AL125" s="62" t="s">
        <v>37</v>
      </c>
      <c r="AM125" s="62" t="s">
        <v>38</v>
      </c>
      <c r="AN125" s="62" t="s">
        <v>488</v>
      </c>
      <c r="AO125" s="62" t="s">
        <v>11</v>
      </c>
      <c r="AP125" s="62" t="s">
        <v>488</v>
      </c>
      <c r="AQ125" s="62" t="s">
        <v>37</v>
      </c>
      <c r="AR125" s="62" t="s">
        <v>38</v>
      </c>
      <c r="AS125" s="62" t="s">
        <v>500</v>
      </c>
      <c r="AT125" s="62">
        <v>43819.582291666666</v>
      </c>
      <c r="AU125" s="62"/>
      <c r="AV125" s="62">
        <v>43819.582291666666</v>
      </c>
      <c r="AW125" s="62" t="s">
        <v>497</v>
      </c>
      <c r="AX125" s="62"/>
      <c r="AY125" s="62" t="s">
        <v>14</v>
      </c>
      <c r="AZ125" s="62"/>
      <c r="BA125" s="62"/>
      <c r="BB125" s="62"/>
      <c r="BC125" s="62"/>
      <c r="BD125" s="62"/>
      <c r="BE125" s="62"/>
      <c r="BF125" s="62"/>
      <c r="BG125" s="62"/>
      <c r="BH125" s="62"/>
      <c r="BI125" s="62"/>
      <c r="BJ125" s="62"/>
      <c r="BK125" s="62"/>
      <c r="BL125" s="62"/>
      <c r="BM125" s="62"/>
      <c r="BN125" s="62"/>
      <c r="BO125" s="62" t="s">
        <v>6013</v>
      </c>
      <c r="BP125" s="62">
        <v>43830.99998842593</v>
      </c>
      <c r="BQ125" s="73">
        <v>2806.3</v>
      </c>
      <c r="BR125" s="73">
        <v>105.84</v>
      </c>
      <c r="BS125" s="62">
        <v>0</v>
      </c>
      <c r="BT125" s="62">
        <v>449</v>
      </c>
      <c r="BU125" s="62">
        <v>308.69</v>
      </c>
      <c r="BV125" s="62">
        <v>0</v>
      </c>
      <c r="BW125" s="73">
        <v>3669.8300000000004</v>
      </c>
      <c r="CE125" s="63" t="s">
        <v>5241</v>
      </c>
      <c r="CF125" s="99">
        <v>0</v>
      </c>
      <c r="CG125" s="99" t="s">
        <v>10576</v>
      </c>
    </row>
    <row r="126" spans="1:85" ht="27" hidden="1" customHeight="1">
      <c r="A126" s="73">
        <v>1912</v>
      </c>
      <c r="B126" s="62" t="s">
        <v>6003</v>
      </c>
      <c r="C126" s="62" t="s">
        <v>6004</v>
      </c>
      <c r="D126" s="62" t="s">
        <v>2512</v>
      </c>
      <c r="E126" s="63" t="str">
        <f>VLOOKUP(D126,原数据!B:C,2,FALSE)</f>
        <v>RCMFT010425201912060001</v>
      </c>
      <c r="F126" s="62" t="s">
        <v>6005</v>
      </c>
      <c r="G126" s="62" t="s">
        <v>479</v>
      </c>
      <c r="H126" s="62" t="s">
        <v>6006</v>
      </c>
      <c r="I126" s="62" t="s">
        <v>6368</v>
      </c>
      <c r="J126" s="62" t="s">
        <v>2513</v>
      </c>
      <c r="K126" s="62" t="s">
        <v>485</v>
      </c>
      <c r="L126" s="62" t="s">
        <v>1074</v>
      </c>
      <c r="M126" s="62" t="s">
        <v>486</v>
      </c>
      <c r="N126" s="62" t="s">
        <v>437</v>
      </c>
      <c r="O126" s="66">
        <v>43569</v>
      </c>
      <c r="P126" s="66">
        <v>43591</v>
      </c>
      <c r="Q126" s="73">
        <v>18728</v>
      </c>
      <c r="R126" s="62"/>
      <c r="S126" s="62" t="s">
        <v>6008</v>
      </c>
      <c r="T126" s="62" t="s">
        <v>6009</v>
      </c>
      <c r="U126" s="62" t="s">
        <v>6010</v>
      </c>
      <c r="V126" s="62"/>
      <c r="W126" s="62"/>
      <c r="X126" s="62" t="s">
        <v>3101</v>
      </c>
      <c r="Y126" s="62" t="s">
        <v>665</v>
      </c>
      <c r="Z126" s="62" t="s">
        <v>2515</v>
      </c>
      <c r="AA126" s="62" t="s">
        <v>585</v>
      </c>
      <c r="AB126" s="62" t="s">
        <v>1008</v>
      </c>
      <c r="AC126" s="62" t="s">
        <v>1009</v>
      </c>
      <c r="AD126" s="59" t="s">
        <v>1010</v>
      </c>
      <c r="AE126" s="62" t="s">
        <v>6369</v>
      </c>
      <c r="AF126" s="62" t="s">
        <v>6073</v>
      </c>
      <c r="AG126" s="62">
        <v>43804.674259259264</v>
      </c>
      <c r="AH126" s="62">
        <v>43805.718819444446</v>
      </c>
      <c r="AI126" s="62" t="s">
        <v>533</v>
      </c>
      <c r="AJ126" s="59" t="s">
        <v>1482</v>
      </c>
      <c r="AK126" s="62" t="s">
        <v>531</v>
      </c>
      <c r="AL126" s="62" t="s">
        <v>100</v>
      </c>
      <c r="AM126" s="62" t="s">
        <v>38</v>
      </c>
      <c r="AN126" s="62" t="s">
        <v>488</v>
      </c>
      <c r="AO126" s="62" t="s">
        <v>11</v>
      </c>
      <c r="AP126" s="62" t="s">
        <v>488</v>
      </c>
      <c r="AQ126" s="62" t="s">
        <v>100</v>
      </c>
      <c r="AR126" s="62" t="s">
        <v>38</v>
      </c>
      <c r="AS126" s="62" t="s">
        <v>500</v>
      </c>
      <c r="AT126" s="62">
        <v>43817.397581018522</v>
      </c>
      <c r="AU126" s="62"/>
      <c r="AV126" s="62">
        <v>43817.397581018522</v>
      </c>
      <c r="AW126" s="62" t="s">
        <v>1043</v>
      </c>
      <c r="AX126" s="62"/>
      <c r="AY126" s="62" t="s">
        <v>14</v>
      </c>
      <c r="AZ126" s="62"/>
      <c r="BA126" s="62"/>
      <c r="BB126" s="62"/>
      <c r="BC126" s="62"/>
      <c r="BD126" s="62"/>
      <c r="BE126" s="62"/>
      <c r="BF126" s="62"/>
      <c r="BG126" s="62"/>
      <c r="BH126" s="62"/>
      <c r="BI126" s="62"/>
      <c r="BJ126" s="62"/>
      <c r="BK126" s="62"/>
      <c r="BL126" s="62"/>
      <c r="BM126" s="62"/>
      <c r="BN126" s="62" t="s">
        <v>2514</v>
      </c>
      <c r="BO126" s="62" t="s">
        <v>6013</v>
      </c>
      <c r="BP126" s="62">
        <v>43830.99998842593</v>
      </c>
      <c r="BQ126" s="73">
        <v>3696.11</v>
      </c>
      <c r="BR126" s="73">
        <v>105.84</v>
      </c>
      <c r="BS126" s="62">
        <v>0</v>
      </c>
      <c r="BT126" s="62">
        <v>591.37</v>
      </c>
      <c r="BU126" s="62">
        <v>406.57</v>
      </c>
      <c r="BV126" s="62">
        <v>0</v>
      </c>
      <c r="BW126" s="73">
        <v>4799.8900000000003</v>
      </c>
      <c r="CE126" s="63" t="s">
        <v>10695</v>
      </c>
      <c r="CF126" s="99">
        <v>0</v>
      </c>
      <c r="CG126" s="99" t="s">
        <v>10527</v>
      </c>
    </row>
    <row r="127" spans="1:85" ht="27" hidden="1" customHeight="1">
      <c r="A127" s="73">
        <v>1912</v>
      </c>
      <c r="B127" s="62" t="s">
        <v>6003</v>
      </c>
      <c r="C127" s="62" t="s">
        <v>6004</v>
      </c>
      <c r="D127" s="62" t="s">
        <v>2329</v>
      </c>
      <c r="E127" s="63" t="str">
        <f>VLOOKUP(D127,原数据!B:C,2,FALSE)</f>
        <v>RCMFT010446201912090078</v>
      </c>
      <c r="F127" s="62" t="s">
        <v>6005</v>
      </c>
      <c r="G127" s="62" t="s">
        <v>479</v>
      </c>
      <c r="H127" s="62" t="s">
        <v>6006</v>
      </c>
      <c r="I127" s="62" t="s">
        <v>6370</v>
      </c>
      <c r="J127" s="62" t="s">
        <v>2333</v>
      </c>
      <c r="K127" s="62" t="s">
        <v>485</v>
      </c>
      <c r="L127" s="62" t="s">
        <v>1074</v>
      </c>
      <c r="M127" s="62" t="s">
        <v>486</v>
      </c>
      <c r="N127" s="62" t="s">
        <v>437</v>
      </c>
      <c r="O127" s="66">
        <v>43495</v>
      </c>
      <c r="P127" s="66">
        <v>43542</v>
      </c>
      <c r="Q127" s="73">
        <v>7952</v>
      </c>
      <c r="R127" s="62"/>
      <c r="S127" s="62" t="s">
        <v>6008</v>
      </c>
      <c r="T127" s="62" t="s">
        <v>6019</v>
      </c>
      <c r="U127" s="62" t="s">
        <v>1074</v>
      </c>
      <c r="V127" s="62"/>
      <c r="W127" s="62"/>
      <c r="X127" s="62" t="s">
        <v>584</v>
      </c>
      <c r="Y127" s="62" t="s">
        <v>701</v>
      </c>
      <c r="Z127" s="62" t="s">
        <v>2334</v>
      </c>
      <c r="AA127" s="62" t="s">
        <v>684</v>
      </c>
      <c r="AB127" s="62" t="s">
        <v>2330</v>
      </c>
      <c r="AC127" s="62" t="s">
        <v>2331</v>
      </c>
      <c r="AD127" s="59" t="s">
        <v>2332</v>
      </c>
      <c r="AE127" s="62" t="s">
        <v>6371</v>
      </c>
      <c r="AF127" s="62" t="s">
        <v>6372</v>
      </c>
      <c r="AG127" s="62">
        <v>43808.597916666666</v>
      </c>
      <c r="AH127" s="62">
        <v>43808.693078703705</v>
      </c>
      <c r="AI127" s="62" t="s">
        <v>1036</v>
      </c>
      <c r="AJ127" s="59" t="s">
        <v>10361</v>
      </c>
      <c r="AK127" s="62" t="s">
        <v>1035</v>
      </c>
      <c r="AL127" s="62" t="s">
        <v>59</v>
      </c>
      <c r="AM127" s="62" t="s">
        <v>60</v>
      </c>
      <c r="AN127" s="62" t="s">
        <v>488</v>
      </c>
      <c r="AO127" s="62" t="s">
        <v>11</v>
      </c>
      <c r="AP127" s="62" t="s">
        <v>488</v>
      </c>
      <c r="AQ127" s="62" t="s">
        <v>59</v>
      </c>
      <c r="AR127" s="62" t="s">
        <v>60</v>
      </c>
      <c r="AS127" s="62" t="s">
        <v>500</v>
      </c>
      <c r="AT127" s="62">
        <v>43818.414652777778</v>
      </c>
      <c r="AU127" s="62"/>
      <c r="AV127" s="62">
        <v>43818.414652777778</v>
      </c>
      <c r="AW127" s="62" t="s">
        <v>1043</v>
      </c>
      <c r="AX127" s="62"/>
      <c r="AY127" s="62" t="s">
        <v>14</v>
      </c>
      <c r="AZ127" s="62"/>
      <c r="BA127" s="62"/>
      <c r="BB127" s="62"/>
      <c r="BC127" s="62"/>
      <c r="BD127" s="62"/>
      <c r="BE127" s="62"/>
      <c r="BF127" s="62"/>
      <c r="BG127" s="62"/>
      <c r="BH127" s="62"/>
      <c r="BI127" s="62"/>
      <c r="BJ127" s="62"/>
      <c r="BK127" s="62"/>
      <c r="BL127" s="62"/>
      <c r="BM127" s="62"/>
      <c r="BN127" s="62"/>
      <c r="BO127" s="62" t="s">
        <v>6013</v>
      </c>
      <c r="BP127" s="62">
        <v>43830.99998842593</v>
      </c>
      <c r="BQ127" s="73">
        <v>92.3</v>
      </c>
      <c r="BR127" s="73">
        <v>111.72</v>
      </c>
      <c r="BS127" s="62">
        <v>0</v>
      </c>
      <c r="BT127" s="62">
        <v>14.76</v>
      </c>
      <c r="BU127" s="62">
        <v>10.15</v>
      </c>
      <c r="BV127" s="62">
        <v>0</v>
      </c>
      <c r="BW127" s="73">
        <v>228.92999999999998</v>
      </c>
      <c r="CE127" s="63" t="s">
        <v>10364</v>
      </c>
      <c r="CF127" s="99"/>
      <c r="CG127" s="99" t="s">
        <v>10367</v>
      </c>
    </row>
    <row r="128" spans="1:85" ht="27" hidden="1" customHeight="1">
      <c r="A128" s="73">
        <v>1912</v>
      </c>
      <c r="B128" s="62" t="s">
        <v>6003</v>
      </c>
      <c r="C128" s="62" t="s">
        <v>6004</v>
      </c>
      <c r="D128" s="62" t="s">
        <v>2580</v>
      </c>
      <c r="E128" s="63" t="e">
        <f>VLOOKUP(D128,原数据!B:C,2,FALSE)</f>
        <v>#N/A</v>
      </c>
      <c r="F128" s="62" t="s">
        <v>6005</v>
      </c>
      <c r="G128" s="62" t="s">
        <v>479</v>
      </c>
      <c r="H128" s="62" t="s">
        <v>6006</v>
      </c>
      <c r="I128" s="62" t="s">
        <v>6373</v>
      </c>
      <c r="J128" s="62" t="s">
        <v>2584</v>
      </c>
      <c r="K128" s="62" t="s">
        <v>485</v>
      </c>
      <c r="L128" s="62" t="s">
        <v>1074</v>
      </c>
      <c r="M128" s="62" t="s">
        <v>486</v>
      </c>
      <c r="N128" s="62" t="s">
        <v>437</v>
      </c>
      <c r="O128" s="66">
        <v>43465</v>
      </c>
      <c r="P128" s="66">
        <v>43796</v>
      </c>
      <c r="Q128" s="73">
        <v>810</v>
      </c>
      <c r="R128" s="62"/>
      <c r="S128" s="62" t="s">
        <v>6008</v>
      </c>
      <c r="T128" s="62" t="s">
        <v>6009</v>
      </c>
      <c r="U128" s="62" t="s">
        <v>6010</v>
      </c>
      <c r="V128" s="62"/>
      <c r="W128" s="62"/>
      <c r="X128" s="62" t="s">
        <v>1006</v>
      </c>
      <c r="Y128" s="62" t="s">
        <v>535</v>
      </c>
      <c r="Z128" s="62" t="s">
        <v>1006</v>
      </c>
      <c r="AA128" s="62" t="s">
        <v>493</v>
      </c>
      <c r="AB128" s="62" t="s">
        <v>2581</v>
      </c>
      <c r="AC128" s="62" t="s">
        <v>2582</v>
      </c>
      <c r="AD128" s="59" t="s">
        <v>2583</v>
      </c>
      <c r="AE128" s="62" t="s">
        <v>6374</v>
      </c>
      <c r="AF128" s="62" t="s">
        <v>6375</v>
      </c>
      <c r="AG128" s="62">
        <v>43803.458090277782</v>
      </c>
      <c r="AH128" s="62">
        <v>43804.625694444447</v>
      </c>
      <c r="AI128" s="62" t="s">
        <v>547</v>
      </c>
      <c r="AJ128" s="59" t="s">
        <v>10362</v>
      </c>
      <c r="AK128" s="62" t="s">
        <v>545</v>
      </c>
      <c r="AL128" s="62" t="s">
        <v>922</v>
      </c>
      <c r="AM128" s="62" t="s">
        <v>921</v>
      </c>
      <c r="AN128" s="62" t="s">
        <v>488</v>
      </c>
      <c r="AO128" s="62" t="s">
        <v>11</v>
      </c>
      <c r="AP128" s="62" t="s">
        <v>488</v>
      </c>
      <c r="AQ128" s="62" t="s">
        <v>922</v>
      </c>
      <c r="AR128" s="62" t="s">
        <v>921</v>
      </c>
      <c r="AS128" s="62" t="s">
        <v>500</v>
      </c>
      <c r="AT128" s="62">
        <v>43818.656203703707</v>
      </c>
      <c r="AU128" s="62"/>
      <c r="AV128" s="62">
        <v>43818.656203703707</v>
      </c>
      <c r="AW128" s="62" t="s">
        <v>538</v>
      </c>
      <c r="AX128" s="62"/>
      <c r="AY128" s="62" t="s">
        <v>14</v>
      </c>
      <c r="AZ128" s="62"/>
      <c r="BA128" s="62"/>
      <c r="BB128" s="62"/>
      <c r="BC128" s="62"/>
      <c r="BD128" s="62"/>
      <c r="BE128" s="62"/>
      <c r="BF128" s="62"/>
      <c r="BG128" s="62"/>
      <c r="BH128" s="62"/>
      <c r="BI128" s="62"/>
      <c r="BJ128" s="62"/>
      <c r="BK128" s="62"/>
      <c r="BL128" s="62"/>
      <c r="BM128" s="62"/>
      <c r="BN128" s="62"/>
      <c r="BO128" s="62" t="s">
        <v>6013</v>
      </c>
      <c r="BP128" s="62">
        <v>43830.99998842593</v>
      </c>
      <c r="BQ128" s="73">
        <v>0</v>
      </c>
      <c r="BR128" s="73">
        <v>223.44</v>
      </c>
      <c r="BS128" s="62">
        <v>0</v>
      </c>
      <c r="BT128" s="62">
        <v>0</v>
      </c>
      <c r="BU128" s="62">
        <v>0</v>
      </c>
      <c r="BV128" s="62">
        <v>0</v>
      </c>
      <c r="BW128" s="73">
        <v>223.44</v>
      </c>
      <c r="CE128" s="63" t="s">
        <v>10363</v>
      </c>
      <c r="CF128" s="99"/>
      <c r="CG128" s="99" t="s">
        <v>10367</v>
      </c>
    </row>
    <row r="129" spans="1:85" ht="27" hidden="1" customHeight="1">
      <c r="A129" s="73">
        <v>1912</v>
      </c>
      <c r="B129" s="62" t="s">
        <v>6003</v>
      </c>
      <c r="C129" s="62" t="s">
        <v>6004</v>
      </c>
      <c r="D129" s="62" t="s">
        <v>2635</v>
      </c>
      <c r="E129" s="63" t="str">
        <f>VLOOKUP(D129,原数据!B:C,2,FALSE)</f>
        <v>RCMFT010643201912040019</v>
      </c>
      <c r="F129" s="62" t="s">
        <v>6005</v>
      </c>
      <c r="G129" s="62" t="s">
        <v>479</v>
      </c>
      <c r="H129" s="62" t="s">
        <v>6006</v>
      </c>
      <c r="I129" s="62" t="s">
        <v>6376</v>
      </c>
      <c r="J129" s="62" t="s">
        <v>2636</v>
      </c>
      <c r="K129" s="62" t="s">
        <v>485</v>
      </c>
      <c r="L129" s="62" t="s">
        <v>1074</v>
      </c>
      <c r="M129" s="62" t="s">
        <v>486</v>
      </c>
      <c r="N129" s="62" t="s">
        <v>437</v>
      </c>
      <c r="O129" s="66">
        <v>43608</v>
      </c>
      <c r="P129" s="66">
        <v>43627</v>
      </c>
      <c r="Q129" s="73">
        <v>82124</v>
      </c>
      <c r="R129" s="62"/>
      <c r="S129" s="62" t="s">
        <v>6008</v>
      </c>
      <c r="T129" s="62" t="s">
        <v>6019</v>
      </c>
      <c r="U129" s="62" t="s">
        <v>6010</v>
      </c>
      <c r="V129" s="62"/>
      <c r="W129" s="62"/>
      <c r="X129" s="62" t="s">
        <v>4873</v>
      </c>
      <c r="Y129" s="62" t="s">
        <v>521</v>
      </c>
      <c r="Z129" s="62" t="s">
        <v>2638</v>
      </c>
      <c r="AA129" s="62" t="s">
        <v>684</v>
      </c>
      <c r="AB129" s="62" t="s">
        <v>1400</v>
      </c>
      <c r="AC129" s="62" t="s">
        <v>1401</v>
      </c>
      <c r="AD129" s="59" t="s">
        <v>1402</v>
      </c>
      <c r="AE129" s="62" t="s">
        <v>6377</v>
      </c>
      <c r="AF129" s="62" t="s">
        <v>6378</v>
      </c>
      <c r="AG129" s="62">
        <v>43803.629409722227</v>
      </c>
      <c r="AH129" s="62">
        <v>43803.669293981482</v>
      </c>
      <c r="AI129" s="62" t="s">
        <v>489</v>
      </c>
      <c r="AJ129" s="59" t="s">
        <v>2637</v>
      </c>
      <c r="AK129" s="62" t="s">
        <v>487</v>
      </c>
      <c r="AL129" s="62" t="s">
        <v>46</v>
      </c>
      <c r="AM129" s="62" t="s">
        <v>47</v>
      </c>
      <c r="AN129" s="62" t="s">
        <v>488</v>
      </c>
      <c r="AO129" s="62" t="s">
        <v>11</v>
      </c>
      <c r="AP129" s="62" t="s">
        <v>488</v>
      </c>
      <c r="AQ129" s="62" t="s">
        <v>46</v>
      </c>
      <c r="AR129" s="62" t="s">
        <v>47</v>
      </c>
      <c r="AS129" s="62" t="s">
        <v>498</v>
      </c>
      <c r="AT129" s="62">
        <v>43818.679965277777</v>
      </c>
      <c r="AU129" s="62"/>
      <c r="AV129" s="62">
        <v>43818.679965277777</v>
      </c>
      <c r="AW129" s="62" t="s">
        <v>497</v>
      </c>
      <c r="AX129" s="62"/>
      <c r="AY129" s="62" t="s">
        <v>14</v>
      </c>
      <c r="AZ129" s="62"/>
      <c r="BA129" s="62"/>
      <c r="BB129" s="62"/>
      <c r="BC129" s="62"/>
      <c r="BD129" s="62"/>
      <c r="BE129" s="62"/>
      <c r="BF129" s="62"/>
      <c r="BG129" s="62"/>
      <c r="BH129" s="62"/>
      <c r="BI129" s="62"/>
      <c r="BJ129" s="62"/>
      <c r="BK129" s="62"/>
      <c r="BL129" s="62"/>
      <c r="BM129" s="62"/>
      <c r="BN129" s="62"/>
      <c r="BO129" s="62" t="s">
        <v>6013</v>
      </c>
      <c r="BP129" s="62">
        <v>43830.99998842593</v>
      </c>
      <c r="BQ129" s="73">
        <v>92.3</v>
      </c>
      <c r="BR129" s="73">
        <v>111.72</v>
      </c>
      <c r="BS129" s="62">
        <v>0</v>
      </c>
      <c r="BT129" s="62">
        <v>14.76</v>
      </c>
      <c r="BU129" s="62">
        <v>10.15</v>
      </c>
      <c r="BV129" s="62">
        <v>0</v>
      </c>
      <c r="BW129" s="73">
        <v>228.92999999999998</v>
      </c>
      <c r="CE129" s="63" t="s">
        <v>5094</v>
      </c>
      <c r="CF129" s="99">
        <v>0</v>
      </c>
      <c r="CG129" s="99" t="s">
        <v>10576</v>
      </c>
    </row>
    <row r="130" spans="1:85" ht="27" hidden="1" customHeight="1">
      <c r="A130" s="73">
        <v>1912</v>
      </c>
      <c r="B130" s="62" t="s">
        <v>6003</v>
      </c>
      <c r="C130" s="62" t="s">
        <v>6004</v>
      </c>
      <c r="D130" s="62" t="s">
        <v>2380</v>
      </c>
      <c r="E130" s="63" t="str">
        <f>VLOOKUP(D130,原数据!B:C,2,FALSE)</f>
        <v>RCMFT010643201912080062</v>
      </c>
      <c r="F130" s="62" t="s">
        <v>6005</v>
      </c>
      <c r="G130" s="62" t="s">
        <v>479</v>
      </c>
      <c r="H130" s="62" t="s">
        <v>6006</v>
      </c>
      <c r="I130" s="62" t="s">
        <v>6379</v>
      </c>
      <c r="J130" s="62" t="s">
        <v>2381</v>
      </c>
      <c r="K130" s="62" t="s">
        <v>485</v>
      </c>
      <c r="L130" s="62" t="s">
        <v>1074</v>
      </c>
      <c r="M130" s="62" t="s">
        <v>486</v>
      </c>
      <c r="N130" s="62" t="s">
        <v>437</v>
      </c>
      <c r="O130" s="66">
        <v>43610</v>
      </c>
      <c r="P130" s="66">
        <v>43627</v>
      </c>
      <c r="Q130" s="73">
        <v>78573</v>
      </c>
      <c r="R130" s="62"/>
      <c r="S130" s="62" t="s">
        <v>6008</v>
      </c>
      <c r="T130" s="62" t="s">
        <v>6019</v>
      </c>
      <c r="U130" s="62" t="s">
        <v>6010</v>
      </c>
      <c r="V130" s="62"/>
      <c r="W130" s="62"/>
      <c r="X130" s="62" t="s">
        <v>4873</v>
      </c>
      <c r="Y130" s="62" t="s">
        <v>521</v>
      </c>
      <c r="Z130" s="62" t="s">
        <v>2383</v>
      </c>
      <c r="AA130" s="62" t="s">
        <v>684</v>
      </c>
      <c r="AB130" s="62" t="s">
        <v>1400</v>
      </c>
      <c r="AC130" s="62" t="s">
        <v>1401</v>
      </c>
      <c r="AD130" s="59" t="s">
        <v>1402</v>
      </c>
      <c r="AE130" s="62" t="s">
        <v>6377</v>
      </c>
      <c r="AF130" s="62" t="s">
        <v>6378</v>
      </c>
      <c r="AG130" s="62">
        <v>43807.375289351854</v>
      </c>
      <c r="AH130" s="62">
        <v>43807.658159722225</v>
      </c>
      <c r="AI130" s="62" t="s">
        <v>489</v>
      </c>
      <c r="AJ130" s="59" t="s">
        <v>2382</v>
      </c>
      <c r="AK130" s="62" t="s">
        <v>487</v>
      </c>
      <c r="AL130" s="62" t="s">
        <v>46</v>
      </c>
      <c r="AM130" s="62" t="s">
        <v>47</v>
      </c>
      <c r="AN130" s="62" t="s">
        <v>488</v>
      </c>
      <c r="AO130" s="62" t="s">
        <v>11</v>
      </c>
      <c r="AP130" s="62" t="s">
        <v>488</v>
      </c>
      <c r="AQ130" s="62" t="s">
        <v>46</v>
      </c>
      <c r="AR130" s="62" t="s">
        <v>47</v>
      </c>
      <c r="AS130" s="62" t="s">
        <v>500</v>
      </c>
      <c r="AT130" s="62">
        <v>43817.662997685184</v>
      </c>
      <c r="AU130" s="62"/>
      <c r="AV130" s="62">
        <v>43817.662997685184</v>
      </c>
      <c r="AW130" s="62" t="s">
        <v>513</v>
      </c>
      <c r="AX130" s="62"/>
      <c r="AY130" s="62" t="s">
        <v>14</v>
      </c>
      <c r="AZ130" s="62"/>
      <c r="BA130" s="62"/>
      <c r="BB130" s="62"/>
      <c r="BC130" s="62"/>
      <c r="BD130" s="62"/>
      <c r="BE130" s="62"/>
      <c r="BF130" s="62"/>
      <c r="BG130" s="62"/>
      <c r="BH130" s="62"/>
      <c r="BI130" s="62"/>
      <c r="BJ130" s="62"/>
      <c r="BK130" s="62"/>
      <c r="BL130" s="62"/>
      <c r="BM130" s="62"/>
      <c r="BN130" s="62"/>
      <c r="BO130" s="62" t="s">
        <v>6013</v>
      </c>
      <c r="BP130" s="62">
        <v>43830.99998842593</v>
      </c>
      <c r="BQ130" s="73">
        <v>92.3</v>
      </c>
      <c r="BR130" s="73">
        <v>111.72</v>
      </c>
      <c r="BS130" s="62">
        <v>0</v>
      </c>
      <c r="BT130" s="62">
        <v>14.76</v>
      </c>
      <c r="BU130" s="62">
        <v>10.15</v>
      </c>
      <c r="BV130" s="62">
        <v>0</v>
      </c>
      <c r="BW130" s="73">
        <v>228.92999999999998</v>
      </c>
      <c r="CE130" s="63" t="s">
        <v>5094</v>
      </c>
      <c r="CF130" s="99">
        <v>0</v>
      </c>
      <c r="CG130" s="99" t="s">
        <v>10576</v>
      </c>
    </row>
    <row r="131" spans="1:85" ht="27" hidden="1" customHeight="1">
      <c r="A131" s="73">
        <v>1912</v>
      </c>
      <c r="B131" s="62" t="s">
        <v>6003</v>
      </c>
      <c r="C131" s="62" t="s">
        <v>6004</v>
      </c>
      <c r="D131" s="62" t="s">
        <v>2723</v>
      </c>
      <c r="E131" s="63" t="e">
        <f>VLOOKUP(D131,原数据!B:C,2,FALSE)</f>
        <v>#N/A</v>
      </c>
      <c r="F131" s="62" t="s">
        <v>6005</v>
      </c>
      <c r="G131" s="62" t="s">
        <v>479</v>
      </c>
      <c r="H131" s="62" t="s">
        <v>6006</v>
      </c>
      <c r="I131" s="62" t="s">
        <v>6380</v>
      </c>
      <c r="J131" s="62" t="s">
        <v>2724</v>
      </c>
      <c r="K131" s="62" t="s">
        <v>485</v>
      </c>
      <c r="L131" s="62" t="s">
        <v>1074</v>
      </c>
      <c r="M131" s="62" t="s">
        <v>486</v>
      </c>
      <c r="N131" s="62" t="s">
        <v>437</v>
      </c>
      <c r="O131" s="66">
        <v>43642</v>
      </c>
      <c r="P131" s="66">
        <v>43656</v>
      </c>
      <c r="Q131" s="73">
        <v>69850</v>
      </c>
      <c r="R131" s="62"/>
      <c r="S131" s="62" t="s">
        <v>6008</v>
      </c>
      <c r="T131" s="62" t="s">
        <v>6019</v>
      </c>
      <c r="U131" s="62" t="s">
        <v>6010</v>
      </c>
      <c r="V131" s="62"/>
      <c r="W131" s="62"/>
      <c r="X131" s="62" t="s">
        <v>3101</v>
      </c>
      <c r="Y131" s="62" t="s">
        <v>535</v>
      </c>
      <c r="Z131" s="62" t="s">
        <v>2725</v>
      </c>
      <c r="AA131" s="62" t="s">
        <v>524</v>
      </c>
      <c r="AB131" s="62" t="s">
        <v>515</v>
      </c>
      <c r="AC131" s="62" t="s">
        <v>516</v>
      </c>
      <c r="AD131" s="59" t="s">
        <v>517</v>
      </c>
      <c r="AE131" s="62" t="s">
        <v>6381</v>
      </c>
      <c r="AF131" s="62" t="s">
        <v>6191</v>
      </c>
      <c r="AG131" s="62">
        <v>43800.524745370371</v>
      </c>
      <c r="AH131" s="62">
        <v>43801.40179398148</v>
      </c>
      <c r="AI131" s="62" t="s">
        <v>489</v>
      </c>
      <c r="AJ131" s="59" t="s">
        <v>10365</v>
      </c>
      <c r="AK131" s="62" t="s">
        <v>487</v>
      </c>
      <c r="AL131" s="62" t="s">
        <v>95</v>
      </c>
      <c r="AM131" s="62" t="s">
        <v>38</v>
      </c>
      <c r="AN131" s="62" t="s">
        <v>488</v>
      </c>
      <c r="AO131" s="62" t="s">
        <v>11</v>
      </c>
      <c r="AP131" s="62" t="s">
        <v>488</v>
      </c>
      <c r="AQ131" s="62" t="s">
        <v>95</v>
      </c>
      <c r="AR131" s="62" t="s">
        <v>38</v>
      </c>
      <c r="AS131" s="62" t="s">
        <v>498</v>
      </c>
      <c r="AT131" s="62">
        <v>43817.392731481479</v>
      </c>
      <c r="AU131" s="62"/>
      <c r="AV131" s="62">
        <v>43817.392731481479</v>
      </c>
      <c r="AW131" s="62" t="s">
        <v>526</v>
      </c>
      <c r="AX131" s="62"/>
      <c r="AY131" s="62" t="s">
        <v>14</v>
      </c>
      <c r="AZ131" s="62"/>
      <c r="BA131" s="62"/>
      <c r="BB131" s="62"/>
      <c r="BC131" s="62"/>
      <c r="BD131" s="62"/>
      <c r="BE131" s="62"/>
      <c r="BF131" s="62"/>
      <c r="BG131" s="62"/>
      <c r="BH131" s="62"/>
      <c r="BI131" s="62"/>
      <c r="BJ131" s="62"/>
      <c r="BK131" s="62"/>
      <c r="BL131" s="62"/>
      <c r="BM131" s="62"/>
      <c r="BN131" s="62"/>
      <c r="BO131" s="62" t="s">
        <v>6013</v>
      </c>
      <c r="BP131" s="62">
        <v>43830.99998842593</v>
      </c>
      <c r="BQ131" s="73">
        <v>0</v>
      </c>
      <c r="BR131" s="73">
        <v>246.96</v>
      </c>
      <c r="BS131" s="62">
        <v>0</v>
      </c>
      <c r="BT131" s="62">
        <v>0</v>
      </c>
      <c r="BU131" s="62">
        <v>0</v>
      </c>
      <c r="BV131" s="62">
        <v>0</v>
      </c>
      <c r="BW131" s="73">
        <v>246.96</v>
      </c>
      <c r="CE131" s="63" t="s">
        <v>10360</v>
      </c>
      <c r="CF131" s="99"/>
      <c r="CG131" s="99" t="s">
        <v>5048</v>
      </c>
    </row>
    <row r="132" spans="1:85" ht="27" hidden="1" customHeight="1">
      <c r="A132" s="73">
        <v>1912</v>
      </c>
      <c r="B132" s="62" t="s">
        <v>6003</v>
      </c>
      <c r="C132" s="62" t="s">
        <v>6004</v>
      </c>
      <c r="D132" s="62" t="s">
        <v>89</v>
      </c>
      <c r="E132" s="63" t="str">
        <f>VLOOKUP(D132,原数据!B:C,2,FALSE)</f>
        <v>RCMFT010680201912020009</v>
      </c>
      <c r="F132" s="62" t="s">
        <v>6005</v>
      </c>
      <c r="G132" s="62" t="s">
        <v>479</v>
      </c>
      <c r="H132" s="62" t="s">
        <v>6006</v>
      </c>
      <c r="I132" s="62" t="s">
        <v>6382</v>
      </c>
      <c r="J132" s="62" t="s">
        <v>2710</v>
      </c>
      <c r="K132" s="62" t="s">
        <v>485</v>
      </c>
      <c r="L132" s="62" t="s">
        <v>1074</v>
      </c>
      <c r="M132" s="62" t="s">
        <v>486</v>
      </c>
      <c r="N132" s="62" t="s">
        <v>437</v>
      </c>
      <c r="O132" s="66">
        <v>43669</v>
      </c>
      <c r="P132" s="66">
        <v>43684</v>
      </c>
      <c r="Q132" s="73">
        <v>32014</v>
      </c>
      <c r="R132" s="62"/>
      <c r="S132" s="62" t="s">
        <v>6008</v>
      </c>
      <c r="T132" s="62" t="s">
        <v>6009</v>
      </c>
      <c r="U132" s="62" t="s">
        <v>6010</v>
      </c>
      <c r="V132" s="62"/>
      <c r="W132" s="62"/>
      <c r="X132" s="62" t="s">
        <v>2189</v>
      </c>
      <c r="Y132" s="62" t="s">
        <v>665</v>
      </c>
      <c r="Z132" s="62" t="s">
        <v>2712</v>
      </c>
      <c r="AA132" s="62" t="s">
        <v>524</v>
      </c>
      <c r="AB132" s="62" t="s">
        <v>515</v>
      </c>
      <c r="AC132" s="62" t="s">
        <v>516</v>
      </c>
      <c r="AD132" s="59" t="s">
        <v>517</v>
      </c>
      <c r="AE132" s="62" t="s">
        <v>6383</v>
      </c>
      <c r="AF132" s="62" t="s">
        <v>6384</v>
      </c>
      <c r="AG132" s="62">
        <v>43800.648472222223</v>
      </c>
      <c r="AH132" s="62">
        <v>43801.430405092593</v>
      </c>
      <c r="AI132" s="62" t="s">
        <v>1267</v>
      </c>
      <c r="AJ132" s="59" t="s">
        <v>2711</v>
      </c>
      <c r="AK132" s="62" t="s">
        <v>1266</v>
      </c>
      <c r="AL132" s="62" t="s">
        <v>143</v>
      </c>
      <c r="AM132" s="62" t="s">
        <v>144</v>
      </c>
      <c r="AN132" s="62" t="s">
        <v>488</v>
      </c>
      <c r="AO132" s="62" t="s">
        <v>11</v>
      </c>
      <c r="AP132" s="62" t="s">
        <v>488</v>
      </c>
      <c r="AQ132" s="62" t="s">
        <v>68</v>
      </c>
      <c r="AR132" s="62" t="s">
        <v>38</v>
      </c>
      <c r="AS132" s="62" t="s">
        <v>498</v>
      </c>
      <c r="AT132" s="62">
        <v>43822.345462962963</v>
      </c>
      <c r="AU132" s="62"/>
      <c r="AV132" s="62">
        <v>43822.345462962963</v>
      </c>
      <c r="AW132" s="62" t="s">
        <v>526</v>
      </c>
      <c r="AX132" s="62" t="s">
        <v>2713</v>
      </c>
      <c r="AY132" s="62" t="s">
        <v>14</v>
      </c>
      <c r="AZ132" s="62"/>
      <c r="BA132" s="62"/>
      <c r="BB132" s="62"/>
      <c r="BC132" s="62"/>
      <c r="BD132" s="62"/>
      <c r="BE132" s="62"/>
      <c r="BF132" s="62"/>
      <c r="BG132" s="62"/>
      <c r="BH132" s="62"/>
      <c r="BI132" s="62"/>
      <c r="BJ132" s="62"/>
      <c r="BK132" s="62"/>
      <c r="BL132" s="62"/>
      <c r="BM132" s="62"/>
      <c r="BN132" s="62"/>
      <c r="BO132" s="62" t="s">
        <v>6013</v>
      </c>
      <c r="BP132" s="62">
        <v>43830.99998842593</v>
      </c>
      <c r="BQ132" s="73">
        <v>3696.11</v>
      </c>
      <c r="BR132" s="73">
        <v>105.84</v>
      </c>
      <c r="BS132" s="62">
        <v>0</v>
      </c>
      <c r="BT132" s="62">
        <v>591.37</v>
      </c>
      <c r="BU132" s="62">
        <v>406.57</v>
      </c>
      <c r="BV132" s="62">
        <v>0</v>
      </c>
      <c r="BW132" s="73">
        <v>4799.8900000000003</v>
      </c>
      <c r="CE132" s="63" t="s">
        <v>5005</v>
      </c>
      <c r="CF132" s="99">
        <v>190523</v>
      </c>
      <c r="CG132" s="99" t="s">
        <v>5045</v>
      </c>
    </row>
    <row r="133" spans="1:85" ht="27" hidden="1" customHeight="1">
      <c r="A133" s="73">
        <v>1912</v>
      </c>
      <c r="B133" s="62" t="s">
        <v>6003</v>
      </c>
      <c r="C133" s="62" t="s">
        <v>6004</v>
      </c>
      <c r="D133" s="62" t="s">
        <v>3088</v>
      </c>
      <c r="E133" s="63" t="e">
        <f>VLOOKUP(D133,原数据!B:C,2,FALSE)</f>
        <v>#N/A</v>
      </c>
      <c r="F133" s="62" t="s">
        <v>6005</v>
      </c>
      <c r="G133" s="62" t="s">
        <v>479</v>
      </c>
      <c r="H133" s="62" t="s">
        <v>6006</v>
      </c>
      <c r="I133" s="62" t="s">
        <v>6385</v>
      </c>
      <c r="J133" s="62" t="s">
        <v>3089</v>
      </c>
      <c r="K133" s="62" t="s">
        <v>485</v>
      </c>
      <c r="L133" s="62" t="s">
        <v>1074</v>
      </c>
      <c r="M133" s="62" t="s">
        <v>486</v>
      </c>
      <c r="N133" s="62" t="s">
        <v>437</v>
      </c>
      <c r="O133" s="66">
        <v>43693</v>
      </c>
      <c r="P133" s="66">
        <v>43719</v>
      </c>
      <c r="Q133" s="73">
        <v>34733</v>
      </c>
      <c r="R133" s="62"/>
      <c r="S133" s="62" t="s">
        <v>6008</v>
      </c>
      <c r="T133" s="62" t="s">
        <v>6009</v>
      </c>
      <c r="U133" s="62" t="s">
        <v>6010</v>
      </c>
      <c r="V133" s="62"/>
      <c r="W133" s="62"/>
      <c r="X133" s="62" t="s">
        <v>3101</v>
      </c>
      <c r="Y133" s="62" t="s">
        <v>535</v>
      </c>
      <c r="Z133" s="62" t="s">
        <v>3091</v>
      </c>
      <c r="AA133" s="62" t="s">
        <v>524</v>
      </c>
      <c r="AB133" s="62" t="s">
        <v>515</v>
      </c>
      <c r="AC133" s="62" t="s">
        <v>516</v>
      </c>
      <c r="AD133" s="59" t="s">
        <v>517</v>
      </c>
      <c r="AE133" s="62" t="s">
        <v>6386</v>
      </c>
      <c r="AF133" s="62" t="s">
        <v>6191</v>
      </c>
      <c r="AG133" s="62">
        <v>43801.428414351853</v>
      </c>
      <c r="AH133" s="62">
        <v>43802.627962962964</v>
      </c>
      <c r="AI133" s="62" t="s">
        <v>489</v>
      </c>
      <c r="AJ133" s="59" t="s">
        <v>3090</v>
      </c>
      <c r="AK133" s="62" t="s">
        <v>487</v>
      </c>
      <c r="AL133" s="62" t="s">
        <v>162</v>
      </c>
      <c r="AM133" s="62" t="s">
        <v>38</v>
      </c>
      <c r="AN133" s="62" t="s">
        <v>488</v>
      </c>
      <c r="AO133" s="62" t="s">
        <v>11</v>
      </c>
      <c r="AP133" s="62" t="s">
        <v>488</v>
      </c>
      <c r="AQ133" s="62" t="s">
        <v>162</v>
      </c>
      <c r="AR133" s="62" t="s">
        <v>38</v>
      </c>
      <c r="AS133" s="62" t="s">
        <v>500</v>
      </c>
      <c r="AT133" s="62">
        <v>43836.423703703702</v>
      </c>
      <c r="AU133" s="62"/>
      <c r="AV133" s="62">
        <v>43836.423703703702</v>
      </c>
      <c r="AW133" s="62" t="s">
        <v>941</v>
      </c>
      <c r="AX133" s="62"/>
      <c r="AY133" s="62" t="s">
        <v>14</v>
      </c>
      <c r="AZ133" s="62"/>
      <c r="BA133" s="62"/>
      <c r="BB133" s="62"/>
      <c r="BC133" s="62"/>
      <c r="BD133" s="62"/>
      <c r="BE133" s="62"/>
      <c r="BF133" s="62"/>
      <c r="BG133" s="62"/>
      <c r="BH133" s="62"/>
      <c r="BI133" s="62"/>
      <c r="BJ133" s="62"/>
      <c r="BK133" s="62"/>
      <c r="BL133" s="62"/>
      <c r="BM133" s="62"/>
      <c r="BN133" s="62"/>
      <c r="BO133" s="62" t="s">
        <v>6013</v>
      </c>
      <c r="BP133" s="62">
        <v>43830.99998842593</v>
      </c>
      <c r="BQ133" s="73">
        <v>0</v>
      </c>
      <c r="BR133" s="73">
        <v>123.48</v>
      </c>
      <c r="BS133" s="62">
        <v>0</v>
      </c>
      <c r="BT133" s="62">
        <v>0</v>
      </c>
      <c r="BU133" s="62">
        <v>0</v>
      </c>
      <c r="BV133" s="62">
        <v>0</v>
      </c>
      <c r="BW133" s="73">
        <v>123.48</v>
      </c>
      <c r="CE133" s="63" t="s">
        <v>10363</v>
      </c>
      <c r="CF133" s="99"/>
      <c r="CG133" s="99" t="s">
        <v>10367</v>
      </c>
    </row>
    <row r="134" spans="1:85" ht="27" hidden="1" customHeight="1">
      <c r="A134" s="73">
        <v>1912</v>
      </c>
      <c r="B134" s="62" t="s">
        <v>6003</v>
      </c>
      <c r="C134" s="62" t="s">
        <v>6004</v>
      </c>
      <c r="D134" s="62" t="s">
        <v>91</v>
      </c>
      <c r="E134" s="63" t="str">
        <f>VLOOKUP(D134,原数据!B:C,2,FALSE)</f>
        <v>RCMFT010680201912080022</v>
      </c>
      <c r="F134" s="62" t="s">
        <v>6005</v>
      </c>
      <c r="G134" s="62" t="s">
        <v>628</v>
      </c>
      <c r="H134" s="62" t="s">
        <v>6006</v>
      </c>
      <c r="I134" s="62" t="s">
        <v>6387</v>
      </c>
      <c r="J134" s="62" t="s">
        <v>2906</v>
      </c>
      <c r="K134" s="62" t="s">
        <v>485</v>
      </c>
      <c r="L134" s="62" t="s">
        <v>1074</v>
      </c>
      <c r="M134" s="62" t="s">
        <v>544</v>
      </c>
      <c r="N134" s="62" t="s">
        <v>437</v>
      </c>
      <c r="O134" s="66">
        <v>43611</v>
      </c>
      <c r="P134" s="66">
        <v>43641</v>
      </c>
      <c r="Q134" s="73">
        <v>23952</v>
      </c>
      <c r="R134" s="62"/>
      <c r="S134" s="62" t="s">
        <v>6008</v>
      </c>
      <c r="T134" s="62" t="s">
        <v>6043</v>
      </c>
      <c r="U134" s="62" t="s">
        <v>6064</v>
      </c>
      <c r="V134" s="62"/>
      <c r="W134" s="62"/>
      <c r="X134" s="62" t="s">
        <v>6388</v>
      </c>
      <c r="Y134" s="62" t="s">
        <v>816</v>
      </c>
      <c r="Z134" s="62" t="s">
        <v>2908</v>
      </c>
      <c r="AA134" s="62" t="s">
        <v>524</v>
      </c>
      <c r="AB134" s="62" t="s">
        <v>515</v>
      </c>
      <c r="AC134" s="62" t="s">
        <v>516</v>
      </c>
      <c r="AD134" s="59" t="s">
        <v>517</v>
      </c>
      <c r="AE134" s="62" t="s">
        <v>6389</v>
      </c>
      <c r="AF134" s="62" t="s">
        <v>6390</v>
      </c>
      <c r="AG134" s="62">
        <v>43807.549560185187</v>
      </c>
      <c r="AH134" s="62">
        <v>43808.36986111111</v>
      </c>
      <c r="AI134" s="62" t="s">
        <v>533</v>
      </c>
      <c r="AJ134" s="59" t="s">
        <v>2907</v>
      </c>
      <c r="AK134" s="62" t="s">
        <v>531</v>
      </c>
      <c r="AL134" s="62" t="s">
        <v>68</v>
      </c>
      <c r="AM134" s="62" t="s">
        <v>38</v>
      </c>
      <c r="AN134" s="62" t="s">
        <v>488</v>
      </c>
      <c r="AO134" s="62" t="s">
        <v>11</v>
      </c>
      <c r="AP134" s="62" t="s">
        <v>488</v>
      </c>
      <c r="AQ134" s="62" t="s">
        <v>68</v>
      </c>
      <c r="AR134" s="62" t="s">
        <v>38</v>
      </c>
      <c r="AS134" s="62" t="s">
        <v>500</v>
      </c>
      <c r="AT134" s="62">
        <v>43817.704212962963</v>
      </c>
      <c r="AU134" s="62"/>
      <c r="AV134" s="62">
        <v>43817.704212962963</v>
      </c>
      <c r="AW134" s="62" t="s">
        <v>558</v>
      </c>
      <c r="AX134" s="62"/>
      <c r="AY134" s="62" t="s">
        <v>14</v>
      </c>
      <c r="AZ134" s="62"/>
      <c r="BA134" s="62"/>
      <c r="BB134" s="62"/>
      <c r="BC134" s="62"/>
      <c r="BD134" s="62"/>
      <c r="BE134" s="62" t="s">
        <v>6391</v>
      </c>
      <c r="BF134" s="62" t="s">
        <v>480</v>
      </c>
      <c r="BG134" s="62"/>
      <c r="BH134" s="62" t="s">
        <v>6392</v>
      </c>
      <c r="BI134" s="62" t="s">
        <v>6393</v>
      </c>
      <c r="BJ134" s="62"/>
      <c r="BK134" s="62"/>
      <c r="BL134" s="62"/>
      <c r="BM134" s="62"/>
      <c r="BN134" s="62"/>
      <c r="BO134" s="62" t="s">
        <v>6013</v>
      </c>
      <c r="BP134" s="62">
        <v>43830.99998842593</v>
      </c>
      <c r="BQ134" s="73">
        <v>3445.1</v>
      </c>
      <c r="BR134" s="73">
        <v>79.38</v>
      </c>
      <c r="BS134" s="62">
        <v>200</v>
      </c>
      <c r="BT134" s="62">
        <v>551.21</v>
      </c>
      <c r="BU134" s="62">
        <v>378.96</v>
      </c>
      <c r="BV134" s="62">
        <v>0</v>
      </c>
      <c r="BW134" s="73">
        <v>4654.6500000000005</v>
      </c>
      <c r="CE134" s="63" t="s">
        <v>5006</v>
      </c>
      <c r="CF134" s="99">
        <v>190219</v>
      </c>
      <c r="CG134" s="99" t="s">
        <v>4989</v>
      </c>
    </row>
    <row r="135" spans="1:85" ht="27" hidden="1" customHeight="1">
      <c r="A135" s="73">
        <v>1912</v>
      </c>
      <c r="B135" s="62" t="s">
        <v>6003</v>
      </c>
      <c r="C135" s="62" t="s">
        <v>6004</v>
      </c>
      <c r="D135" s="62" t="s">
        <v>401</v>
      </c>
      <c r="E135" s="63" t="str">
        <f>VLOOKUP(D135,原数据!B:C,2,FALSE)</f>
        <v>RCMFT010720201912020001</v>
      </c>
      <c r="F135" s="62" t="s">
        <v>6005</v>
      </c>
      <c r="G135" s="62" t="s">
        <v>479</v>
      </c>
      <c r="H135" s="62" t="s">
        <v>6006</v>
      </c>
      <c r="I135" s="62" t="s">
        <v>6394</v>
      </c>
      <c r="J135" s="62" t="s">
        <v>2697</v>
      </c>
      <c r="K135" s="62" t="s">
        <v>485</v>
      </c>
      <c r="L135" s="62" t="s">
        <v>1074</v>
      </c>
      <c r="M135" s="62" t="s">
        <v>486</v>
      </c>
      <c r="N135" s="62" t="s">
        <v>437</v>
      </c>
      <c r="O135" s="66">
        <v>43460</v>
      </c>
      <c r="P135" s="66">
        <v>43559</v>
      </c>
      <c r="Q135" s="73">
        <v>123866</v>
      </c>
      <c r="R135" s="62"/>
      <c r="S135" s="62" t="s">
        <v>6008</v>
      </c>
      <c r="T135" s="62" t="s">
        <v>6009</v>
      </c>
      <c r="U135" s="62" t="s">
        <v>1074</v>
      </c>
      <c r="V135" s="62"/>
      <c r="W135" s="62"/>
      <c r="X135" s="62" t="s">
        <v>6340</v>
      </c>
      <c r="Y135" s="62" t="s">
        <v>1281</v>
      </c>
      <c r="Z135" s="62" t="s">
        <v>2699</v>
      </c>
      <c r="AA135" s="62" t="s">
        <v>1365</v>
      </c>
      <c r="AB135" s="62" t="s">
        <v>1598</v>
      </c>
      <c r="AC135" s="62" t="s">
        <v>1599</v>
      </c>
      <c r="AD135" s="59" t="s">
        <v>1600</v>
      </c>
      <c r="AE135" s="62" t="s">
        <v>6395</v>
      </c>
      <c r="AF135" s="62" t="s">
        <v>6396</v>
      </c>
      <c r="AG135" s="62">
        <v>43801.56454861111</v>
      </c>
      <c r="AH135" s="62">
        <v>43801.753263888888</v>
      </c>
      <c r="AI135" s="62" t="s">
        <v>489</v>
      </c>
      <c r="AJ135" s="59" t="s">
        <v>2698</v>
      </c>
      <c r="AK135" s="62" t="s">
        <v>487</v>
      </c>
      <c r="AL135" s="62" t="s">
        <v>400</v>
      </c>
      <c r="AM135" s="62" t="s">
        <v>233</v>
      </c>
      <c r="AN135" s="62" t="s">
        <v>488</v>
      </c>
      <c r="AO135" s="62" t="s">
        <v>11</v>
      </c>
      <c r="AP135" s="62" t="s">
        <v>488</v>
      </c>
      <c r="AQ135" s="62" t="s">
        <v>400</v>
      </c>
      <c r="AR135" s="62" t="s">
        <v>233</v>
      </c>
      <c r="AS135" s="62" t="s">
        <v>498</v>
      </c>
      <c r="AT135" s="62">
        <v>43817.403310185182</v>
      </c>
      <c r="AU135" s="62"/>
      <c r="AV135" s="62">
        <v>43817.403310185182</v>
      </c>
      <c r="AW135" s="62" t="s">
        <v>550</v>
      </c>
      <c r="AX135" s="62"/>
      <c r="AY135" s="62" t="s">
        <v>14</v>
      </c>
      <c r="AZ135" s="62"/>
      <c r="BA135" s="62"/>
      <c r="BB135" s="62"/>
      <c r="BC135" s="62"/>
      <c r="BD135" s="62"/>
      <c r="BE135" s="62"/>
      <c r="BF135" s="62"/>
      <c r="BG135" s="62"/>
      <c r="BH135" s="62"/>
      <c r="BI135" s="62"/>
      <c r="BJ135" s="62"/>
      <c r="BK135" s="62"/>
      <c r="BL135" s="62"/>
      <c r="BM135" s="62"/>
      <c r="BN135" s="62"/>
      <c r="BO135" s="62" t="s">
        <v>6013</v>
      </c>
      <c r="BP135" s="62">
        <v>43830.99998842593</v>
      </c>
      <c r="BQ135" s="73">
        <v>272.49</v>
      </c>
      <c r="BR135" s="73">
        <v>223.44</v>
      </c>
      <c r="BS135" s="62">
        <v>0</v>
      </c>
      <c r="BT135" s="62">
        <v>43.59</v>
      </c>
      <c r="BU135" s="62">
        <v>29.97</v>
      </c>
      <c r="BV135" s="62">
        <v>0</v>
      </c>
      <c r="BW135" s="73">
        <v>569.49</v>
      </c>
      <c r="CE135" s="63" t="s">
        <v>5011</v>
      </c>
      <c r="CF135" s="99">
        <v>0</v>
      </c>
      <c r="CG135" s="99" t="s">
        <v>5001</v>
      </c>
    </row>
    <row r="136" spans="1:85" ht="27" hidden="1" customHeight="1">
      <c r="A136" s="73">
        <v>1912</v>
      </c>
      <c r="B136" s="62" t="s">
        <v>6003</v>
      </c>
      <c r="C136" s="62" t="s">
        <v>6004</v>
      </c>
      <c r="D136" s="62" t="s">
        <v>208</v>
      </c>
      <c r="E136" s="63" t="str">
        <f>VLOOKUP(D136,原数据!B:C,2,FALSE)</f>
        <v>RCMFT010756201912070001</v>
      </c>
      <c r="F136" s="62" t="s">
        <v>6005</v>
      </c>
      <c r="G136" s="62" t="s">
        <v>479</v>
      </c>
      <c r="H136" s="62" t="s">
        <v>6006</v>
      </c>
      <c r="I136" s="62" t="s">
        <v>6397</v>
      </c>
      <c r="J136" s="62" t="s">
        <v>2424</v>
      </c>
      <c r="K136" s="62" t="s">
        <v>485</v>
      </c>
      <c r="L136" s="62" t="s">
        <v>1074</v>
      </c>
      <c r="M136" s="62" t="s">
        <v>486</v>
      </c>
      <c r="N136" s="62" t="s">
        <v>437</v>
      </c>
      <c r="O136" s="66">
        <v>43535</v>
      </c>
      <c r="P136" s="66">
        <v>43542</v>
      </c>
      <c r="Q136" s="73">
        <v>126899</v>
      </c>
      <c r="R136" s="62"/>
      <c r="S136" s="62" t="s">
        <v>6008</v>
      </c>
      <c r="T136" s="62" t="s">
        <v>6019</v>
      </c>
      <c r="U136" s="62" t="s">
        <v>1074</v>
      </c>
      <c r="V136" s="62"/>
      <c r="W136" s="62"/>
      <c r="X136" s="62" t="s">
        <v>3101</v>
      </c>
      <c r="Y136" s="62" t="s">
        <v>535</v>
      </c>
      <c r="Z136" s="62" t="s">
        <v>2426</v>
      </c>
      <c r="AA136" s="62" t="s">
        <v>961</v>
      </c>
      <c r="AB136" s="62" t="s">
        <v>2421</v>
      </c>
      <c r="AC136" s="62" t="s">
        <v>2422</v>
      </c>
      <c r="AD136" s="59" t="s">
        <v>2423</v>
      </c>
      <c r="AE136" s="62" t="s">
        <v>6398</v>
      </c>
      <c r="AF136" s="62" t="s">
        <v>6191</v>
      </c>
      <c r="AG136" s="62">
        <v>43806.452928240746</v>
      </c>
      <c r="AH136" s="62">
        <v>43806.851747685185</v>
      </c>
      <c r="AI136" s="62" t="s">
        <v>533</v>
      </c>
      <c r="AJ136" s="59" t="s">
        <v>2425</v>
      </c>
      <c r="AK136" s="62" t="s">
        <v>531</v>
      </c>
      <c r="AL136" s="62" t="s">
        <v>95</v>
      </c>
      <c r="AM136" s="62" t="s">
        <v>38</v>
      </c>
      <c r="AN136" s="62" t="s">
        <v>488</v>
      </c>
      <c r="AO136" s="62" t="s">
        <v>11</v>
      </c>
      <c r="AP136" s="62" t="s">
        <v>488</v>
      </c>
      <c r="AQ136" s="62" t="s">
        <v>95</v>
      </c>
      <c r="AR136" s="62" t="s">
        <v>38</v>
      </c>
      <c r="AS136" s="62" t="s">
        <v>500</v>
      </c>
      <c r="AT136" s="62">
        <v>43817.732627314814</v>
      </c>
      <c r="AU136" s="62"/>
      <c r="AV136" s="62">
        <v>43817.732627314814</v>
      </c>
      <c r="AW136" s="62" t="s">
        <v>1103</v>
      </c>
      <c r="AX136" s="62"/>
      <c r="AY136" s="62" t="s">
        <v>14</v>
      </c>
      <c r="AZ136" s="62"/>
      <c r="BA136" s="62"/>
      <c r="BB136" s="62"/>
      <c r="BC136" s="62"/>
      <c r="BD136" s="62"/>
      <c r="BE136" s="62"/>
      <c r="BF136" s="62"/>
      <c r="BG136" s="62"/>
      <c r="BH136" s="62"/>
      <c r="BI136" s="62"/>
      <c r="BJ136" s="62"/>
      <c r="BK136" s="62"/>
      <c r="BL136" s="62"/>
      <c r="BM136" s="62"/>
      <c r="BN136" s="62"/>
      <c r="BO136" s="62" t="s">
        <v>6013</v>
      </c>
      <c r="BP136" s="62">
        <v>43830.99998842593</v>
      </c>
      <c r="BQ136" s="73">
        <v>3448.7</v>
      </c>
      <c r="BR136" s="73">
        <v>105.84</v>
      </c>
      <c r="BS136" s="62">
        <v>0</v>
      </c>
      <c r="BT136" s="62">
        <v>551.79</v>
      </c>
      <c r="BU136" s="62">
        <v>379.35</v>
      </c>
      <c r="BV136" s="62">
        <v>0</v>
      </c>
      <c r="BW136" s="73">
        <v>4485.68</v>
      </c>
      <c r="CE136" s="63" t="s">
        <v>5011</v>
      </c>
      <c r="CF136" s="99">
        <v>0</v>
      </c>
      <c r="CG136" s="99" t="s">
        <v>5001</v>
      </c>
    </row>
    <row r="137" spans="1:85" ht="27" hidden="1" customHeight="1">
      <c r="A137" s="73">
        <v>1912</v>
      </c>
      <c r="B137" s="62" t="s">
        <v>6003</v>
      </c>
      <c r="C137" s="62" t="s">
        <v>6004</v>
      </c>
      <c r="D137" s="62" t="s">
        <v>2734</v>
      </c>
      <c r="E137" s="63" t="e">
        <f>VLOOKUP(D137,原数据!B:C,2,FALSE)</f>
        <v>#N/A</v>
      </c>
      <c r="F137" s="62" t="s">
        <v>6005</v>
      </c>
      <c r="G137" s="62" t="s">
        <v>479</v>
      </c>
      <c r="H137" s="62" t="s">
        <v>6006</v>
      </c>
      <c r="I137" s="62" t="s">
        <v>6399</v>
      </c>
      <c r="J137" s="62" t="s">
        <v>2735</v>
      </c>
      <c r="K137" s="62" t="s">
        <v>485</v>
      </c>
      <c r="L137" s="62" t="s">
        <v>1074</v>
      </c>
      <c r="M137" s="62" t="s">
        <v>544</v>
      </c>
      <c r="N137" s="62" t="s">
        <v>437</v>
      </c>
      <c r="O137" s="66">
        <v>43532</v>
      </c>
      <c r="P137" s="66">
        <v>43780</v>
      </c>
      <c r="Q137" s="73">
        <v>684</v>
      </c>
      <c r="R137" s="62"/>
      <c r="S137" s="62" t="s">
        <v>6008</v>
      </c>
      <c r="T137" s="62" t="s">
        <v>6181</v>
      </c>
      <c r="U137" s="62" t="s">
        <v>6064</v>
      </c>
      <c r="V137" s="62"/>
      <c r="W137" s="62"/>
      <c r="X137" s="62" t="s">
        <v>6400</v>
      </c>
      <c r="Y137" s="62" t="s">
        <v>701</v>
      </c>
      <c r="Z137" s="62" t="s">
        <v>2737</v>
      </c>
      <c r="AA137" s="62" t="s">
        <v>1289</v>
      </c>
      <c r="AB137" s="62" t="s">
        <v>2319</v>
      </c>
      <c r="AC137" s="62" t="s">
        <v>2320</v>
      </c>
      <c r="AD137" s="59" t="s">
        <v>2321</v>
      </c>
      <c r="AE137" s="62" t="s">
        <v>6401</v>
      </c>
      <c r="AF137" s="62" t="s">
        <v>6402</v>
      </c>
      <c r="AG137" s="62">
        <v>43799.564965277779</v>
      </c>
      <c r="AH137" s="62">
        <v>43800.677337962959</v>
      </c>
      <c r="AI137" s="62" t="s">
        <v>489</v>
      </c>
      <c r="AJ137" s="59" t="s">
        <v>10366</v>
      </c>
      <c r="AK137" s="62" t="s">
        <v>487</v>
      </c>
      <c r="AL137" s="62" t="s">
        <v>400</v>
      </c>
      <c r="AM137" s="62" t="s">
        <v>233</v>
      </c>
      <c r="AN137" s="62" t="s">
        <v>488</v>
      </c>
      <c r="AO137" s="62" t="s">
        <v>11</v>
      </c>
      <c r="AP137" s="62" t="s">
        <v>488</v>
      </c>
      <c r="AQ137" s="62" t="s">
        <v>400</v>
      </c>
      <c r="AR137" s="62" t="s">
        <v>233</v>
      </c>
      <c r="AS137" s="62" t="s">
        <v>498</v>
      </c>
      <c r="AT137" s="62">
        <v>43815.375601851847</v>
      </c>
      <c r="AU137" s="62"/>
      <c r="AV137" s="62">
        <v>43815.375601851847</v>
      </c>
      <c r="AW137" s="62" t="s">
        <v>1043</v>
      </c>
      <c r="AX137" s="62"/>
      <c r="AY137" s="62" t="s">
        <v>14</v>
      </c>
      <c r="AZ137" s="62"/>
      <c r="BA137" s="62"/>
      <c r="BB137" s="62"/>
      <c r="BC137" s="62"/>
      <c r="BD137" s="62"/>
      <c r="BE137" s="62"/>
      <c r="BF137" s="62"/>
      <c r="BG137" s="62"/>
      <c r="BH137" s="62"/>
      <c r="BI137" s="62"/>
      <c r="BJ137" s="62"/>
      <c r="BK137" s="62"/>
      <c r="BL137" s="62"/>
      <c r="BM137" s="62"/>
      <c r="BN137" s="62" t="s">
        <v>2736</v>
      </c>
      <c r="BO137" s="62" t="s">
        <v>6013</v>
      </c>
      <c r="BP137" s="62">
        <v>43830.99998842593</v>
      </c>
      <c r="BQ137" s="73">
        <v>0</v>
      </c>
      <c r="BR137" s="73">
        <v>223.44</v>
      </c>
      <c r="BS137" s="62">
        <v>0</v>
      </c>
      <c r="BT137" s="62">
        <v>0</v>
      </c>
      <c r="BU137" s="62">
        <v>0</v>
      </c>
      <c r="BV137" s="62">
        <v>0</v>
      </c>
      <c r="BW137" s="73">
        <v>223.44</v>
      </c>
      <c r="CE137" s="63" t="s">
        <v>10368</v>
      </c>
      <c r="CF137" s="99"/>
      <c r="CG137" s="99" t="s">
        <v>5048</v>
      </c>
    </row>
    <row r="138" spans="1:85" ht="27" hidden="1" customHeight="1">
      <c r="A138" s="73">
        <v>1912</v>
      </c>
      <c r="B138" s="62" t="s">
        <v>6003</v>
      </c>
      <c r="C138" s="62" t="s">
        <v>6004</v>
      </c>
      <c r="D138" s="62" t="s">
        <v>2326</v>
      </c>
      <c r="E138" s="63" t="e">
        <f>VLOOKUP(D138,原数据!B:C,2,FALSE)</f>
        <v>#N/A</v>
      </c>
      <c r="F138" s="62" t="s">
        <v>6005</v>
      </c>
      <c r="G138" s="62" t="s">
        <v>479</v>
      </c>
      <c r="H138" s="62" t="s">
        <v>6006</v>
      </c>
      <c r="I138" s="62" t="s">
        <v>6403</v>
      </c>
      <c r="J138" s="62" t="s">
        <v>2327</v>
      </c>
      <c r="K138" s="62" t="s">
        <v>485</v>
      </c>
      <c r="L138" s="62" t="s">
        <v>1074</v>
      </c>
      <c r="M138" s="62" t="s">
        <v>544</v>
      </c>
      <c r="N138" s="62" t="s">
        <v>437</v>
      </c>
      <c r="O138" s="66">
        <v>43531</v>
      </c>
      <c r="P138" s="66">
        <v>43731</v>
      </c>
      <c r="Q138" s="73">
        <v>15572</v>
      </c>
      <c r="R138" s="62"/>
      <c r="S138" s="62" t="s">
        <v>6008</v>
      </c>
      <c r="T138" s="62" t="s">
        <v>6043</v>
      </c>
      <c r="U138" s="62" t="s">
        <v>6064</v>
      </c>
      <c r="V138" s="62"/>
      <c r="W138" s="62"/>
      <c r="X138" s="62" t="s">
        <v>6400</v>
      </c>
      <c r="Y138" s="62" t="s">
        <v>701</v>
      </c>
      <c r="Z138" s="62" t="s">
        <v>2328</v>
      </c>
      <c r="AA138" s="62" t="s">
        <v>1289</v>
      </c>
      <c r="AB138" s="62" t="s">
        <v>2319</v>
      </c>
      <c r="AC138" s="62" t="s">
        <v>2320</v>
      </c>
      <c r="AD138" s="59" t="s">
        <v>2321</v>
      </c>
      <c r="AE138" s="62" t="s">
        <v>6404</v>
      </c>
      <c r="AF138" s="62" t="s">
        <v>6402</v>
      </c>
      <c r="AG138" s="62">
        <v>43806.650636574079</v>
      </c>
      <c r="AH138" s="62">
        <v>43808.707615740743</v>
      </c>
      <c r="AI138" s="62" t="s">
        <v>1198</v>
      </c>
      <c r="AJ138" s="59" t="s">
        <v>10370</v>
      </c>
      <c r="AK138" s="62" t="s">
        <v>1196</v>
      </c>
      <c r="AL138" s="62" t="s">
        <v>80</v>
      </c>
      <c r="AM138" s="62" t="s">
        <v>81</v>
      </c>
      <c r="AN138" s="62" t="s">
        <v>488</v>
      </c>
      <c r="AO138" s="62" t="s">
        <v>11</v>
      </c>
      <c r="AP138" s="62" t="s">
        <v>488</v>
      </c>
      <c r="AQ138" s="62" t="s">
        <v>80</v>
      </c>
      <c r="AR138" s="62" t="s">
        <v>81</v>
      </c>
      <c r="AS138" s="62" t="s">
        <v>500</v>
      </c>
      <c r="AT138" s="62">
        <v>43817.741944444446</v>
      </c>
      <c r="AU138" s="62"/>
      <c r="AV138" s="62">
        <v>43817.741944444446</v>
      </c>
      <c r="AW138" s="62" t="s">
        <v>1043</v>
      </c>
      <c r="AX138" s="62"/>
      <c r="AY138" s="62" t="s">
        <v>14</v>
      </c>
      <c r="AZ138" s="62"/>
      <c r="BA138" s="62"/>
      <c r="BB138" s="62"/>
      <c r="BC138" s="62"/>
      <c r="BD138" s="62"/>
      <c r="BE138" s="62"/>
      <c r="BF138" s="62"/>
      <c r="BG138" s="62"/>
      <c r="BH138" s="62"/>
      <c r="BI138" s="62"/>
      <c r="BJ138" s="62"/>
      <c r="BK138" s="62"/>
      <c r="BL138" s="62"/>
      <c r="BM138" s="62"/>
      <c r="BN138" s="62" t="s">
        <v>2323</v>
      </c>
      <c r="BO138" s="62" t="s">
        <v>6013</v>
      </c>
      <c r="BP138" s="62">
        <v>43830.99998842593</v>
      </c>
      <c r="BQ138" s="73">
        <v>0</v>
      </c>
      <c r="BR138" s="73">
        <v>223.44</v>
      </c>
      <c r="BS138" s="62">
        <v>0</v>
      </c>
      <c r="BT138" s="62">
        <v>0</v>
      </c>
      <c r="BU138" s="62">
        <v>0</v>
      </c>
      <c r="BV138" s="62">
        <v>0</v>
      </c>
      <c r="BW138" s="73">
        <v>223.44</v>
      </c>
      <c r="CE138" s="63" t="s">
        <v>10360</v>
      </c>
      <c r="CF138" s="99"/>
      <c r="CG138" s="99" t="s">
        <v>5048</v>
      </c>
    </row>
    <row r="139" spans="1:85" ht="27" hidden="1" customHeight="1">
      <c r="A139" s="73">
        <v>1912</v>
      </c>
      <c r="B139" s="62" t="s">
        <v>6003</v>
      </c>
      <c r="C139" s="62" t="s">
        <v>6004</v>
      </c>
      <c r="D139" s="62" t="s">
        <v>2318</v>
      </c>
      <c r="E139" s="63" t="e">
        <f>VLOOKUP(D139,原数据!B:C,2,FALSE)</f>
        <v>#N/A</v>
      </c>
      <c r="F139" s="62" t="s">
        <v>6005</v>
      </c>
      <c r="G139" s="62" t="s">
        <v>479</v>
      </c>
      <c r="H139" s="62" t="s">
        <v>6006</v>
      </c>
      <c r="I139" s="62" t="s">
        <v>6405</v>
      </c>
      <c r="J139" s="62" t="s">
        <v>2322</v>
      </c>
      <c r="K139" s="62" t="s">
        <v>485</v>
      </c>
      <c r="L139" s="62" t="s">
        <v>1074</v>
      </c>
      <c r="M139" s="62" t="s">
        <v>486</v>
      </c>
      <c r="N139" s="62" t="s">
        <v>437</v>
      </c>
      <c r="O139" s="66">
        <v>43464</v>
      </c>
      <c r="P139" s="66">
        <v>43616</v>
      </c>
      <c r="Q139" s="73">
        <v>959</v>
      </c>
      <c r="R139" s="62"/>
      <c r="S139" s="62" t="s">
        <v>6008</v>
      </c>
      <c r="T139" s="62" t="s">
        <v>6052</v>
      </c>
      <c r="U139" s="62" t="s">
        <v>6010</v>
      </c>
      <c r="V139" s="62"/>
      <c r="W139" s="62"/>
      <c r="X139" s="62" t="s">
        <v>6053</v>
      </c>
      <c r="Y139" s="62" t="s">
        <v>521</v>
      </c>
      <c r="Z139" s="62" t="s">
        <v>2325</v>
      </c>
      <c r="AA139" s="62" t="s">
        <v>1289</v>
      </c>
      <c r="AB139" s="62" t="s">
        <v>2319</v>
      </c>
      <c r="AC139" s="62" t="s">
        <v>2320</v>
      </c>
      <c r="AD139" s="59" t="s">
        <v>2321</v>
      </c>
      <c r="AE139" s="62" t="s">
        <v>6406</v>
      </c>
      <c r="AF139" s="62" t="s">
        <v>6055</v>
      </c>
      <c r="AG139" s="62">
        <v>43804.555289351847</v>
      </c>
      <c r="AH139" s="62">
        <v>43808.708912037036</v>
      </c>
      <c r="AI139" s="62" t="s">
        <v>547</v>
      </c>
      <c r="AJ139" s="59" t="s">
        <v>2324</v>
      </c>
      <c r="AK139" s="62" t="s">
        <v>545</v>
      </c>
      <c r="AL139" s="62" t="s">
        <v>80</v>
      </c>
      <c r="AM139" s="62" t="s">
        <v>81</v>
      </c>
      <c r="AN139" s="62" t="s">
        <v>488</v>
      </c>
      <c r="AO139" s="62" t="s">
        <v>11</v>
      </c>
      <c r="AP139" s="62" t="s">
        <v>488</v>
      </c>
      <c r="AQ139" s="62" t="s">
        <v>80</v>
      </c>
      <c r="AR139" s="62" t="s">
        <v>81</v>
      </c>
      <c r="AS139" s="62" t="s">
        <v>500</v>
      </c>
      <c r="AT139" s="62">
        <v>43817.736111111109</v>
      </c>
      <c r="AU139" s="62"/>
      <c r="AV139" s="62">
        <v>43817.736111111109</v>
      </c>
      <c r="AW139" s="62" t="s">
        <v>1043</v>
      </c>
      <c r="AX139" s="62"/>
      <c r="AY139" s="62" t="s">
        <v>14</v>
      </c>
      <c r="AZ139" s="62"/>
      <c r="BA139" s="62"/>
      <c r="BB139" s="62"/>
      <c r="BC139" s="62"/>
      <c r="BD139" s="62"/>
      <c r="BE139" s="62"/>
      <c r="BF139" s="62"/>
      <c r="BG139" s="62"/>
      <c r="BH139" s="62"/>
      <c r="BI139" s="62"/>
      <c r="BJ139" s="62"/>
      <c r="BK139" s="62"/>
      <c r="BL139" s="62"/>
      <c r="BM139" s="62"/>
      <c r="BN139" s="62" t="s">
        <v>2323</v>
      </c>
      <c r="BO139" s="62" t="s">
        <v>6013</v>
      </c>
      <c r="BP139" s="62">
        <v>43830.99998842593</v>
      </c>
      <c r="BQ139" s="73">
        <v>0</v>
      </c>
      <c r="BR139" s="73">
        <v>223.44</v>
      </c>
      <c r="BS139" s="62">
        <v>0</v>
      </c>
      <c r="BT139" s="62">
        <v>0</v>
      </c>
      <c r="BU139" s="62">
        <v>0</v>
      </c>
      <c r="BV139" s="62">
        <v>0</v>
      </c>
      <c r="BW139" s="73">
        <v>223.44</v>
      </c>
      <c r="CE139" s="63" t="s">
        <v>10363</v>
      </c>
      <c r="CF139" s="99"/>
      <c r="CG139" s="99" t="s">
        <v>10367</v>
      </c>
    </row>
    <row r="140" spans="1:85" ht="27" hidden="1" customHeight="1">
      <c r="A140" s="73">
        <v>1912</v>
      </c>
      <c r="B140" s="62" t="s">
        <v>6003</v>
      </c>
      <c r="C140" s="62" t="s">
        <v>6004</v>
      </c>
      <c r="D140" s="62" t="s">
        <v>376</v>
      </c>
      <c r="E140" s="63" t="str">
        <f>VLOOKUP(D140,原数据!B:C,2,FALSE)</f>
        <v>RCMFT010958201912070090</v>
      </c>
      <c r="F140" s="62" t="s">
        <v>6005</v>
      </c>
      <c r="G140" s="62" t="s">
        <v>479</v>
      </c>
      <c r="H140" s="62" t="s">
        <v>6006</v>
      </c>
      <c r="I140" s="62" t="s">
        <v>6407</v>
      </c>
      <c r="J140" s="62" t="s">
        <v>2475</v>
      </c>
      <c r="K140" s="62" t="s">
        <v>485</v>
      </c>
      <c r="L140" s="62" t="s">
        <v>1074</v>
      </c>
      <c r="M140" s="62" t="s">
        <v>486</v>
      </c>
      <c r="N140" s="62" t="s">
        <v>437</v>
      </c>
      <c r="O140" s="66">
        <v>43327</v>
      </c>
      <c r="P140" s="66">
        <v>43584</v>
      </c>
      <c r="Q140" s="73">
        <v>176801</v>
      </c>
      <c r="R140" s="62"/>
      <c r="S140" s="62" t="s">
        <v>6008</v>
      </c>
      <c r="T140" s="62" t="s">
        <v>6019</v>
      </c>
      <c r="U140" s="62" t="s">
        <v>1074</v>
      </c>
      <c r="V140" s="62"/>
      <c r="W140" s="62"/>
      <c r="X140" s="62" t="s">
        <v>3101</v>
      </c>
      <c r="Y140" s="62" t="s">
        <v>665</v>
      </c>
      <c r="Z140" s="62" t="s">
        <v>2477</v>
      </c>
      <c r="AA140" s="62" t="s">
        <v>1365</v>
      </c>
      <c r="AB140" s="62" t="s">
        <v>2472</v>
      </c>
      <c r="AC140" s="62" t="s">
        <v>2473</v>
      </c>
      <c r="AD140" s="59" t="s">
        <v>2474</v>
      </c>
      <c r="AE140" s="62" t="s">
        <v>6408</v>
      </c>
      <c r="AF140" s="62" t="s">
        <v>6070</v>
      </c>
      <c r="AG140" s="62">
        <v>43803.7502662037</v>
      </c>
      <c r="AH140" s="62">
        <v>43806.478599537033</v>
      </c>
      <c r="AI140" s="62" t="s">
        <v>489</v>
      </c>
      <c r="AJ140" s="59" t="s">
        <v>2476</v>
      </c>
      <c r="AK140" s="62" t="s">
        <v>487</v>
      </c>
      <c r="AL140" s="62" t="s">
        <v>12</v>
      </c>
      <c r="AM140" s="62" t="s">
        <v>13</v>
      </c>
      <c r="AN140" s="62" t="s">
        <v>488</v>
      </c>
      <c r="AO140" s="62" t="s">
        <v>11</v>
      </c>
      <c r="AP140" s="62" t="s">
        <v>488</v>
      </c>
      <c r="AQ140" s="62" t="s">
        <v>12</v>
      </c>
      <c r="AR140" s="62" t="s">
        <v>13</v>
      </c>
      <c r="AS140" s="62" t="s">
        <v>498</v>
      </c>
      <c r="AT140" s="62">
        <v>43822.749236111107</v>
      </c>
      <c r="AU140" s="62"/>
      <c r="AV140" s="62">
        <v>43822.749236111107</v>
      </c>
      <c r="AW140" s="62" t="s">
        <v>538</v>
      </c>
      <c r="AX140" s="62"/>
      <c r="AY140" s="62" t="s">
        <v>14</v>
      </c>
      <c r="AZ140" s="62"/>
      <c r="BA140" s="62"/>
      <c r="BB140" s="62"/>
      <c r="BC140" s="62"/>
      <c r="BD140" s="62"/>
      <c r="BE140" s="62"/>
      <c r="BF140" s="62"/>
      <c r="BG140" s="62"/>
      <c r="BH140" s="62"/>
      <c r="BI140" s="62"/>
      <c r="BJ140" s="62"/>
      <c r="BK140" s="62"/>
      <c r="BL140" s="62"/>
      <c r="BM140" s="62"/>
      <c r="BN140" s="62"/>
      <c r="BO140" s="62" t="s">
        <v>6013</v>
      </c>
      <c r="BP140" s="62">
        <v>43830.99998842593</v>
      </c>
      <c r="BQ140" s="73">
        <v>465.5</v>
      </c>
      <c r="BR140" s="73">
        <v>223.44</v>
      </c>
      <c r="BS140" s="62">
        <v>0</v>
      </c>
      <c r="BT140" s="62">
        <v>74.48</v>
      </c>
      <c r="BU140" s="62">
        <v>51.2</v>
      </c>
      <c r="BV140" s="62">
        <v>0</v>
      </c>
      <c r="BW140" s="73">
        <v>814.62000000000012</v>
      </c>
      <c r="CE140" s="63" t="s">
        <v>2377</v>
      </c>
      <c r="CF140" s="99">
        <v>0</v>
      </c>
      <c r="CG140" s="99" t="s">
        <v>4983</v>
      </c>
    </row>
    <row r="141" spans="1:85" ht="27" hidden="1" customHeight="1">
      <c r="A141" s="73">
        <v>1912</v>
      </c>
      <c r="B141" s="62" t="s">
        <v>6003</v>
      </c>
      <c r="C141" s="62" t="s">
        <v>6004</v>
      </c>
      <c r="D141" s="62" t="s">
        <v>2038</v>
      </c>
      <c r="E141" s="63" t="str">
        <f>VLOOKUP(D141,原数据!B:C,2,FALSE)</f>
        <v>RCMFT000001544201912150028</v>
      </c>
      <c r="F141" s="62" t="s">
        <v>6005</v>
      </c>
      <c r="G141" s="62" t="s">
        <v>479</v>
      </c>
      <c r="H141" s="62" t="s">
        <v>6006</v>
      </c>
      <c r="I141" s="62" t="s">
        <v>6409</v>
      </c>
      <c r="J141" s="62" t="s">
        <v>2039</v>
      </c>
      <c r="K141" s="62" t="s">
        <v>485</v>
      </c>
      <c r="L141" s="62" t="s">
        <v>1074</v>
      </c>
      <c r="M141" s="62" t="s">
        <v>486</v>
      </c>
      <c r="N141" s="62" t="s">
        <v>437</v>
      </c>
      <c r="O141" s="66">
        <v>43426</v>
      </c>
      <c r="P141" s="66">
        <v>43444</v>
      </c>
      <c r="Q141" s="73">
        <v>196187</v>
      </c>
      <c r="R141" s="62"/>
      <c r="S141" s="62" t="s">
        <v>6008</v>
      </c>
      <c r="T141" s="62" t="s">
        <v>6043</v>
      </c>
      <c r="U141" s="62" t="s">
        <v>1074</v>
      </c>
      <c r="V141" s="62"/>
      <c r="W141" s="62"/>
      <c r="X141" s="62" t="s">
        <v>6045</v>
      </c>
      <c r="Y141" s="62" t="s">
        <v>491</v>
      </c>
      <c r="Z141" s="62" t="s">
        <v>2040</v>
      </c>
      <c r="AA141" s="62" t="s">
        <v>766</v>
      </c>
      <c r="AB141" s="62" t="s">
        <v>757</v>
      </c>
      <c r="AC141" s="62" t="s">
        <v>758</v>
      </c>
      <c r="AD141" s="59" t="s">
        <v>759</v>
      </c>
      <c r="AE141" s="62" t="s">
        <v>6410</v>
      </c>
      <c r="AF141" s="62" t="s">
        <v>6411</v>
      </c>
      <c r="AG141" s="62">
        <v>43814.383993055555</v>
      </c>
      <c r="AH141" s="62">
        <v>43814.648576388892</v>
      </c>
      <c r="AI141" s="62" t="s">
        <v>489</v>
      </c>
      <c r="AJ141" s="59" t="s">
        <v>10371</v>
      </c>
      <c r="AK141" s="62" t="s">
        <v>487</v>
      </c>
      <c r="AL141" s="62" t="s">
        <v>37</v>
      </c>
      <c r="AM141" s="62" t="s">
        <v>38</v>
      </c>
      <c r="AN141" s="62" t="s">
        <v>488</v>
      </c>
      <c r="AO141" s="62" t="s">
        <v>11</v>
      </c>
      <c r="AP141" s="62" t="s">
        <v>488</v>
      </c>
      <c r="AQ141" s="62" t="s">
        <v>37</v>
      </c>
      <c r="AR141" s="62" t="s">
        <v>38</v>
      </c>
      <c r="AS141" s="62" t="s">
        <v>498</v>
      </c>
      <c r="AT141" s="62">
        <v>43825.439826388887</v>
      </c>
      <c r="AU141" s="62"/>
      <c r="AV141" s="62">
        <v>43825.439826388887</v>
      </c>
      <c r="AW141" s="62" t="s">
        <v>941</v>
      </c>
      <c r="AX141" s="62"/>
      <c r="AY141" s="62" t="s">
        <v>14</v>
      </c>
      <c r="AZ141" s="62"/>
      <c r="BA141" s="62"/>
      <c r="BB141" s="62"/>
      <c r="BC141" s="62"/>
      <c r="BD141" s="62"/>
      <c r="BE141" s="62"/>
      <c r="BF141" s="62"/>
      <c r="BG141" s="62"/>
      <c r="BH141" s="62"/>
      <c r="BI141" s="62"/>
      <c r="BJ141" s="62"/>
      <c r="BK141" s="62"/>
      <c r="BL141" s="62"/>
      <c r="BM141" s="62"/>
      <c r="BN141" s="62"/>
      <c r="BO141" s="62" t="s">
        <v>6013</v>
      </c>
      <c r="BP141" s="62">
        <v>43830.99998842593</v>
      </c>
      <c r="BQ141" s="73">
        <v>2806.3</v>
      </c>
      <c r="BR141" s="73">
        <v>105.84</v>
      </c>
      <c r="BS141" s="62">
        <v>0</v>
      </c>
      <c r="BT141" s="62">
        <v>449</v>
      </c>
      <c r="BU141" s="62">
        <v>308.69</v>
      </c>
      <c r="BV141" s="62">
        <v>0</v>
      </c>
      <c r="BW141" s="73">
        <v>3669.8300000000004</v>
      </c>
      <c r="CE141" s="63" t="s">
        <v>10372</v>
      </c>
      <c r="CF141" s="99"/>
      <c r="CG141" s="99" t="s">
        <v>10367</v>
      </c>
    </row>
    <row r="142" spans="1:85" ht="27" hidden="1" customHeight="1">
      <c r="A142" s="73">
        <v>1912</v>
      </c>
      <c r="B142" s="62" t="s">
        <v>6003</v>
      </c>
      <c r="C142" s="62" t="s">
        <v>6004</v>
      </c>
      <c r="D142" s="62" t="s">
        <v>2084</v>
      </c>
      <c r="E142" s="63" t="str">
        <f>VLOOKUP(D142,原数据!B:C,2,FALSE)</f>
        <v>RCMFT000008972201912140008</v>
      </c>
      <c r="F142" s="62" t="s">
        <v>6005</v>
      </c>
      <c r="G142" s="62" t="s">
        <v>479</v>
      </c>
      <c r="H142" s="62" t="s">
        <v>6006</v>
      </c>
      <c r="I142" s="62" t="s">
        <v>6412</v>
      </c>
      <c r="J142" s="62" t="s">
        <v>2085</v>
      </c>
      <c r="K142" s="62" t="s">
        <v>485</v>
      </c>
      <c r="L142" s="62" t="s">
        <v>1074</v>
      </c>
      <c r="M142" s="62" t="s">
        <v>486</v>
      </c>
      <c r="N142" s="62" t="s">
        <v>437</v>
      </c>
      <c r="O142" s="66">
        <v>43493</v>
      </c>
      <c r="P142" s="66">
        <v>43530</v>
      </c>
      <c r="Q142" s="73">
        <v>134525</v>
      </c>
      <c r="R142" s="62"/>
      <c r="S142" s="62" t="s">
        <v>6008</v>
      </c>
      <c r="T142" s="62" t="s">
        <v>6019</v>
      </c>
      <c r="U142" s="62" t="s">
        <v>1074</v>
      </c>
      <c r="V142" s="62"/>
      <c r="W142" s="62"/>
      <c r="X142" s="62" t="s">
        <v>6027</v>
      </c>
      <c r="Y142" s="62" t="s">
        <v>1213</v>
      </c>
      <c r="Z142" s="62" t="s">
        <v>2087</v>
      </c>
      <c r="AA142" s="62" t="s">
        <v>493</v>
      </c>
      <c r="AB142" s="62" t="s">
        <v>1202</v>
      </c>
      <c r="AC142" s="62" t="s">
        <v>1203</v>
      </c>
      <c r="AD142" s="59" t="s">
        <v>1204</v>
      </c>
      <c r="AE142" s="62" t="s">
        <v>6413</v>
      </c>
      <c r="AF142" s="62" t="s">
        <v>6029</v>
      </c>
      <c r="AG142" s="62">
        <v>43812.671493055561</v>
      </c>
      <c r="AH142" s="62">
        <v>43813.578310185185</v>
      </c>
      <c r="AI142" s="62" t="s">
        <v>489</v>
      </c>
      <c r="AJ142" s="59" t="s">
        <v>2086</v>
      </c>
      <c r="AK142" s="62" t="s">
        <v>487</v>
      </c>
      <c r="AL142" s="62" t="s">
        <v>95</v>
      </c>
      <c r="AM142" s="62" t="s">
        <v>38</v>
      </c>
      <c r="AN142" s="62" t="s">
        <v>488</v>
      </c>
      <c r="AO142" s="62" t="s">
        <v>11</v>
      </c>
      <c r="AP142" s="62" t="s">
        <v>488</v>
      </c>
      <c r="AQ142" s="62" t="s">
        <v>95</v>
      </c>
      <c r="AR142" s="62" t="s">
        <v>38</v>
      </c>
      <c r="AS142" s="62" t="s">
        <v>498</v>
      </c>
      <c r="AT142" s="62">
        <v>43824.657048611116</v>
      </c>
      <c r="AU142" s="62"/>
      <c r="AV142" s="62">
        <v>43824.657048611116</v>
      </c>
      <c r="AW142" s="62" t="s">
        <v>603</v>
      </c>
      <c r="AX142" s="62"/>
      <c r="AY142" s="62" t="s">
        <v>14</v>
      </c>
      <c r="AZ142" s="62"/>
      <c r="BA142" s="62"/>
      <c r="BB142" s="62"/>
      <c r="BC142" s="62"/>
      <c r="BD142" s="62"/>
      <c r="BE142" s="62"/>
      <c r="BF142" s="62"/>
      <c r="BG142" s="62"/>
      <c r="BH142" s="62"/>
      <c r="BI142" s="62"/>
      <c r="BJ142" s="62"/>
      <c r="BK142" s="62"/>
      <c r="BL142" s="62"/>
      <c r="BM142" s="62"/>
      <c r="BN142" s="62"/>
      <c r="BO142" s="62" t="s">
        <v>6013</v>
      </c>
      <c r="BP142" s="62">
        <v>43830.99998842593</v>
      </c>
      <c r="BQ142" s="73">
        <v>3025.06</v>
      </c>
      <c r="BR142" s="73">
        <v>95.76</v>
      </c>
      <c r="BS142" s="62">
        <v>0</v>
      </c>
      <c r="BT142" s="62">
        <v>484</v>
      </c>
      <c r="BU142" s="62">
        <v>332.75</v>
      </c>
      <c r="BV142" s="62">
        <v>0</v>
      </c>
      <c r="BW142" s="73">
        <v>3937.57</v>
      </c>
      <c r="CE142" s="63" t="s">
        <v>5011</v>
      </c>
      <c r="CF142" s="99">
        <v>0</v>
      </c>
      <c r="CG142" s="99" t="s">
        <v>10523</v>
      </c>
    </row>
    <row r="143" spans="1:85" ht="27" hidden="1" customHeight="1">
      <c r="A143" s="73">
        <v>1912</v>
      </c>
      <c r="B143" s="62" t="s">
        <v>6003</v>
      </c>
      <c r="C143" s="62" t="s">
        <v>6004</v>
      </c>
      <c r="D143" s="62" t="s">
        <v>2781</v>
      </c>
      <c r="E143" s="63" t="str">
        <f>VLOOKUP(D143,原数据!B:C,2,FALSE)</f>
        <v>RCMFT000008972201912150002</v>
      </c>
      <c r="F143" s="62" t="s">
        <v>6005</v>
      </c>
      <c r="G143" s="62" t="s">
        <v>479</v>
      </c>
      <c r="H143" s="62" t="s">
        <v>6006</v>
      </c>
      <c r="I143" s="62" t="s">
        <v>6414</v>
      </c>
      <c r="J143" s="62" t="s">
        <v>2782</v>
      </c>
      <c r="K143" s="62" t="s">
        <v>485</v>
      </c>
      <c r="L143" s="62" t="s">
        <v>1074</v>
      </c>
      <c r="M143" s="62" t="s">
        <v>486</v>
      </c>
      <c r="N143" s="62" t="s">
        <v>437</v>
      </c>
      <c r="O143" s="66">
        <v>43542</v>
      </c>
      <c r="P143" s="66">
        <v>43605</v>
      </c>
      <c r="Q143" s="73">
        <v>85510</v>
      </c>
      <c r="R143" s="62"/>
      <c r="S143" s="62" t="s">
        <v>6008</v>
      </c>
      <c r="T143" s="62" t="s">
        <v>6019</v>
      </c>
      <c r="U143" s="62" t="s">
        <v>6010</v>
      </c>
      <c r="V143" s="62"/>
      <c r="W143" s="62"/>
      <c r="X143" s="62" t="s">
        <v>6415</v>
      </c>
      <c r="Y143" s="62" t="s">
        <v>701</v>
      </c>
      <c r="Z143" s="62" t="s">
        <v>2783</v>
      </c>
      <c r="AA143" s="62" t="s">
        <v>493</v>
      </c>
      <c r="AB143" s="62" t="s">
        <v>1202</v>
      </c>
      <c r="AC143" s="62" t="s">
        <v>1203</v>
      </c>
      <c r="AD143" s="59" t="s">
        <v>1204</v>
      </c>
      <c r="AE143" s="62" t="s">
        <v>6416</v>
      </c>
      <c r="AF143" s="62" t="s">
        <v>6417</v>
      </c>
      <c r="AG143" s="62">
        <v>43814.404872685191</v>
      </c>
      <c r="AH143" s="62">
        <v>43814.475335648152</v>
      </c>
      <c r="AI143" s="62" t="s">
        <v>565</v>
      </c>
      <c r="AJ143" s="59" t="s">
        <v>10373</v>
      </c>
      <c r="AK143" s="62" t="s">
        <v>564</v>
      </c>
      <c r="AL143" s="62" t="s">
        <v>59</v>
      </c>
      <c r="AM143" s="62" t="s">
        <v>60</v>
      </c>
      <c r="AN143" s="62" t="s">
        <v>488</v>
      </c>
      <c r="AO143" s="62" t="s">
        <v>11</v>
      </c>
      <c r="AP143" s="62" t="s">
        <v>488</v>
      </c>
      <c r="AQ143" s="62" t="s">
        <v>59</v>
      </c>
      <c r="AR143" s="62" t="s">
        <v>60</v>
      </c>
      <c r="AS143" s="62" t="s">
        <v>500</v>
      </c>
      <c r="AT143" s="62">
        <v>43823.401655092588</v>
      </c>
      <c r="AU143" s="62"/>
      <c r="AV143" s="62">
        <v>43823.401655092588</v>
      </c>
      <c r="AW143" s="62" t="s">
        <v>497</v>
      </c>
      <c r="AX143" s="62"/>
      <c r="AY143" s="62" t="s">
        <v>14</v>
      </c>
      <c r="AZ143" s="62"/>
      <c r="BA143" s="62"/>
      <c r="BB143" s="62"/>
      <c r="BC143" s="62"/>
      <c r="BD143" s="62"/>
      <c r="BE143" s="62"/>
      <c r="BF143" s="62"/>
      <c r="BG143" s="62"/>
      <c r="BH143" s="62"/>
      <c r="BI143" s="62"/>
      <c r="BJ143" s="62"/>
      <c r="BK143" s="62"/>
      <c r="BL143" s="62"/>
      <c r="BM143" s="62"/>
      <c r="BN143" s="62"/>
      <c r="BO143" s="62" t="s">
        <v>6013</v>
      </c>
      <c r="BP143" s="62">
        <v>43830.99998842593</v>
      </c>
      <c r="BQ143" s="73">
        <v>92.3</v>
      </c>
      <c r="BR143" s="73">
        <v>111.72</v>
      </c>
      <c r="BS143" s="62">
        <v>0</v>
      </c>
      <c r="BT143" s="62">
        <v>14.76</v>
      </c>
      <c r="BU143" s="62">
        <v>10.15</v>
      </c>
      <c r="BV143" s="62">
        <v>0</v>
      </c>
      <c r="BW143" s="73">
        <v>228.92999999999998</v>
      </c>
      <c r="CE143" s="63" t="s">
        <v>10374</v>
      </c>
      <c r="CF143" s="99"/>
      <c r="CG143" s="99" t="s">
        <v>10375</v>
      </c>
    </row>
    <row r="144" spans="1:85" ht="27" hidden="1" customHeight="1">
      <c r="A144" s="73">
        <v>1912</v>
      </c>
      <c r="B144" s="62" t="s">
        <v>6003</v>
      </c>
      <c r="C144" s="62" t="s">
        <v>6004</v>
      </c>
      <c r="D144" s="62" t="s">
        <v>2211</v>
      </c>
      <c r="E144" s="63" t="str">
        <f>VLOOKUP(D144,原数据!B:C,2,FALSE)</f>
        <v>RCMFT000011201912110004</v>
      </c>
      <c r="F144" s="62" t="s">
        <v>6005</v>
      </c>
      <c r="G144" s="62" t="s">
        <v>479</v>
      </c>
      <c r="H144" s="62" t="s">
        <v>6006</v>
      </c>
      <c r="I144" s="62" t="s">
        <v>6418</v>
      </c>
      <c r="J144" s="62" t="s">
        <v>2215</v>
      </c>
      <c r="K144" s="62" t="s">
        <v>485</v>
      </c>
      <c r="L144" s="62" t="s">
        <v>1074</v>
      </c>
      <c r="M144" s="62" t="s">
        <v>486</v>
      </c>
      <c r="N144" s="62" t="s">
        <v>437</v>
      </c>
      <c r="O144" s="66">
        <v>43600</v>
      </c>
      <c r="P144" s="66">
        <v>43614</v>
      </c>
      <c r="Q144" s="73">
        <v>59698</v>
      </c>
      <c r="R144" s="62"/>
      <c r="S144" s="62" t="s">
        <v>6008</v>
      </c>
      <c r="T144" s="62" t="s">
        <v>6009</v>
      </c>
      <c r="U144" s="62" t="s">
        <v>6010</v>
      </c>
      <c r="V144" s="62"/>
      <c r="W144" s="62"/>
      <c r="X144" s="62" t="s">
        <v>3101</v>
      </c>
      <c r="Y144" s="62" t="s">
        <v>665</v>
      </c>
      <c r="Z144" s="62" t="s">
        <v>2218</v>
      </c>
      <c r="AA144" s="62" t="s">
        <v>1096</v>
      </c>
      <c r="AB144" s="62" t="s">
        <v>2212</v>
      </c>
      <c r="AC144" s="62" t="s">
        <v>2213</v>
      </c>
      <c r="AD144" s="59" t="s">
        <v>2214</v>
      </c>
      <c r="AE144" s="62" t="s">
        <v>6419</v>
      </c>
      <c r="AF144" s="62" t="s">
        <v>6420</v>
      </c>
      <c r="AG144" s="62">
        <v>43810.612974537042</v>
      </c>
      <c r="AH144" s="62">
        <v>43810.677500000005</v>
      </c>
      <c r="AI144" s="62" t="s">
        <v>975</v>
      </c>
      <c r="AJ144" s="59" t="s">
        <v>2217</v>
      </c>
      <c r="AK144" s="62" t="s">
        <v>974</v>
      </c>
      <c r="AL144" s="62" t="s">
        <v>29</v>
      </c>
      <c r="AM144" s="62" t="s">
        <v>30</v>
      </c>
      <c r="AN144" s="62" t="s">
        <v>488</v>
      </c>
      <c r="AO144" s="62" t="s">
        <v>11</v>
      </c>
      <c r="AP144" s="62" t="s">
        <v>488</v>
      </c>
      <c r="AQ144" s="62" t="s">
        <v>29</v>
      </c>
      <c r="AR144" s="62" t="s">
        <v>30</v>
      </c>
      <c r="AS144" s="62" t="s">
        <v>500</v>
      </c>
      <c r="AT144" s="62">
        <v>43816.794537037036</v>
      </c>
      <c r="AU144" s="62"/>
      <c r="AV144" s="62">
        <v>43816.794537037036</v>
      </c>
      <c r="AW144" s="62" t="s">
        <v>721</v>
      </c>
      <c r="AX144" s="62"/>
      <c r="AY144" s="62" t="s">
        <v>14</v>
      </c>
      <c r="AZ144" s="62"/>
      <c r="BA144" s="62"/>
      <c r="BB144" s="62"/>
      <c r="BC144" s="62"/>
      <c r="BD144" s="62"/>
      <c r="BE144" s="62"/>
      <c r="BF144" s="62"/>
      <c r="BG144" s="62"/>
      <c r="BH144" s="62"/>
      <c r="BI144" s="62"/>
      <c r="BJ144" s="62"/>
      <c r="BK144" s="62"/>
      <c r="BL144" s="62"/>
      <c r="BM144" s="62"/>
      <c r="BN144" s="62" t="s">
        <v>2216</v>
      </c>
      <c r="BO144" s="62" t="s">
        <v>6013</v>
      </c>
      <c r="BP144" s="62">
        <v>43830.99998842593</v>
      </c>
      <c r="BQ144" s="73">
        <v>42.2</v>
      </c>
      <c r="BR144" s="73">
        <v>95.76</v>
      </c>
      <c r="BS144" s="62">
        <v>0</v>
      </c>
      <c r="BT144" s="62">
        <v>6.75</v>
      </c>
      <c r="BU144" s="62">
        <v>4.6399999999999997</v>
      </c>
      <c r="BV144" s="62">
        <v>0</v>
      </c>
      <c r="BW144" s="73">
        <v>149.35</v>
      </c>
      <c r="CE144" s="63" t="s">
        <v>4984</v>
      </c>
      <c r="CF144" s="99">
        <v>0</v>
      </c>
      <c r="CG144" s="99" t="s">
        <v>10576</v>
      </c>
    </row>
    <row r="145" spans="1:85" ht="27" hidden="1" customHeight="1">
      <c r="A145" s="73">
        <v>1912</v>
      </c>
      <c r="B145" s="62" t="s">
        <v>6003</v>
      </c>
      <c r="C145" s="62" t="s">
        <v>6004</v>
      </c>
      <c r="D145" s="62" t="s">
        <v>2153</v>
      </c>
      <c r="E145" s="63" t="str">
        <f>VLOOKUP(D145,原数据!B:C,2,FALSE)</f>
        <v>RCMFT000021201912120003</v>
      </c>
      <c r="F145" s="62" t="s">
        <v>6005</v>
      </c>
      <c r="G145" s="62" t="s">
        <v>479</v>
      </c>
      <c r="H145" s="62" t="s">
        <v>6006</v>
      </c>
      <c r="I145" s="62" t="s">
        <v>6421</v>
      </c>
      <c r="J145" s="62" t="s">
        <v>2154</v>
      </c>
      <c r="K145" s="62" t="s">
        <v>485</v>
      </c>
      <c r="L145" s="62" t="s">
        <v>1074</v>
      </c>
      <c r="M145" s="62" t="s">
        <v>486</v>
      </c>
      <c r="N145" s="62" t="s">
        <v>437</v>
      </c>
      <c r="O145" s="66">
        <v>43532</v>
      </c>
      <c r="P145" s="66">
        <v>43620</v>
      </c>
      <c r="Q145" s="73">
        <v>59308</v>
      </c>
      <c r="R145" s="62"/>
      <c r="S145" s="62" t="s">
        <v>6008</v>
      </c>
      <c r="T145" s="62" t="s">
        <v>6009</v>
      </c>
      <c r="U145" s="62" t="s">
        <v>6010</v>
      </c>
      <c r="V145" s="62"/>
      <c r="W145" s="62"/>
      <c r="X145" s="62" t="s">
        <v>3101</v>
      </c>
      <c r="Y145" s="62" t="s">
        <v>491</v>
      </c>
      <c r="Z145" s="62" t="s">
        <v>2156</v>
      </c>
      <c r="AA145" s="62" t="s">
        <v>777</v>
      </c>
      <c r="AB145" s="62" t="s">
        <v>1800</v>
      </c>
      <c r="AC145" s="62" t="s">
        <v>1801</v>
      </c>
      <c r="AD145" s="59" t="s">
        <v>1802</v>
      </c>
      <c r="AE145" s="62" t="s">
        <v>6422</v>
      </c>
      <c r="AF145" s="62" t="s">
        <v>6095</v>
      </c>
      <c r="AG145" s="62">
        <v>43811.470937499995</v>
      </c>
      <c r="AH145" s="62">
        <v>43811.698009259257</v>
      </c>
      <c r="AI145" s="62" t="s">
        <v>507</v>
      </c>
      <c r="AJ145" s="59" t="s">
        <v>2155</v>
      </c>
      <c r="AK145" s="62" t="s">
        <v>505</v>
      </c>
      <c r="AL145" s="62" t="s">
        <v>162</v>
      </c>
      <c r="AM145" s="62" t="s">
        <v>38</v>
      </c>
      <c r="AN145" s="62" t="s">
        <v>488</v>
      </c>
      <c r="AO145" s="62" t="s">
        <v>11</v>
      </c>
      <c r="AP145" s="62" t="s">
        <v>488</v>
      </c>
      <c r="AQ145" s="62" t="s">
        <v>162</v>
      </c>
      <c r="AR145" s="62" t="s">
        <v>38</v>
      </c>
      <c r="AS145" s="62" t="s">
        <v>500</v>
      </c>
      <c r="AT145" s="62">
        <v>43820.698645833334</v>
      </c>
      <c r="AU145" s="62"/>
      <c r="AV145" s="62">
        <v>43820.698645833334</v>
      </c>
      <c r="AW145" s="62" t="s">
        <v>577</v>
      </c>
      <c r="AX145" s="62"/>
      <c r="AY145" s="62" t="s">
        <v>14</v>
      </c>
      <c r="AZ145" s="62"/>
      <c r="BA145" s="62"/>
      <c r="BB145" s="62"/>
      <c r="BC145" s="62"/>
      <c r="BD145" s="62"/>
      <c r="BE145" s="62"/>
      <c r="BF145" s="62"/>
      <c r="BG145" s="62"/>
      <c r="BH145" s="62"/>
      <c r="BI145" s="62"/>
      <c r="BJ145" s="62"/>
      <c r="BK145" s="62"/>
      <c r="BL145" s="62"/>
      <c r="BM145" s="62"/>
      <c r="BN145" s="62"/>
      <c r="BO145" s="62" t="s">
        <v>6013</v>
      </c>
      <c r="BP145" s="62">
        <v>43830.99998842593</v>
      </c>
      <c r="BQ145" s="73">
        <v>2640.05</v>
      </c>
      <c r="BR145" s="73">
        <v>105.84</v>
      </c>
      <c r="BS145" s="62">
        <v>0</v>
      </c>
      <c r="BT145" s="62">
        <v>422.4</v>
      </c>
      <c r="BU145" s="62">
        <v>290.39999999999998</v>
      </c>
      <c r="BV145" s="62">
        <v>0</v>
      </c>
      <c r="BW145" s="73">
        <v>3458.6900000000005</v>
      </c>
      <c r="CE145" s="63" t="s">
        <v>2377</v>
      </c>
      <c r="CF145" s="99">
        <v>0</v>
      </c>
      <c r="CG145" s="99" t="s">
        <v>10561</v>
      </c>
    </row>
    <row r="146" spans="1:85" ht="27" hidden="1" customHeight="1">
      <c r="A146" s="73">
        <v>1912</v>
      </c>
      <c r="B146" s="62" t="s">
        <v>6003</v>
      </c>
      <c r="C146" s="62" t="s">
        <v>6004</v>
      </c>
      <c r="D146" s="62" t="s">
        <v>1799</v>
      </c>
      <c r="E146" s="63" t="str">
        <f>VLOOKUP(D146,原数据!B:C,2,FALSE)</f>
        <v>RCMFT000021201912160008</v>
      </c>
      <c r="F146" s="62" t="s">
        <v>6005</v>
      </c>
      <c r="G146" s="62" t="s">
        <v>479</v>
      </c>
      <c r="H146" s="62" t="s">
        <v>6006</v>
      </c>
      <c r="I146" s="62" t="s">
        <v>6423</v>
      </c>
      <c r="J146" s="62" t="s">
        <v>1803</v>
      </c>
      <c r="K146" s="62" t="s">
        <v>485</v>
      </c>
      <c r="L146" s="62" t="s">
        <v>1074</v>
      </c>
      <c r="M146" s="62" t="s">
        <v>486</v>
      </c>
      <c r="N146" s="62" t="s">
        <v>437</v>
      </c>
      <c r="O146" s="66">
        <v>43536</v>
      </c>
      <c r="P146" s="66">
        <v>43600</v>
      </c>
      <c r="Q146" s="73">
        <v>71050</v>
      </c>
      <c r="R146" s="62"/>
      <c r="S146" s="62" t="s">
        <v>6008</v>
      </c>
      <c r="T146" s="62" t="s">
        <v>6019</v>
      </c>
      <c r="U146" s="62" t="s">
        <v>6010</v>
      </c>
      <c r="V146" s="62"/>
      <c r="W146" s="62"/>
      <c r="X146" s="62" t="s">
        <v>3101</v>
      </c>
      <c r="Y146" s="62" t="s">
        <v>665</v>
      </c>
      <c r="Z146" s="62" t="s">
        <v>1805</v>
      </c>
      <c r="AA146" s="62" t="s">
        <v>777</v>
      </c>
      <c r="AB146" s="62" t="s">
        <v>1800</v>
      </c>
      <c r="AC146" s="62" t="s">
        <v>1801</v>
      </c>
      <c r="AD146" s="59" t="s">
        <v>1802</v>
      </c>
      <c r="AE146" s="62" t="s">
        <v>6424</v>
      </c>
      <c r="AF146" s="62" t="s">
        <v>6070</v>
      </c>
      <c r="AG146" s="62">
        <v>43814.551423611112</v>
      </c>
      <c r="AH146" s="62">
        <v>43815.579745370371</v>
      </c>
      <c r="AI146" s="62" t="s">
        <v>489</v>
      </c>
      <c r="AJ146" s="59" t="s">
        <v>1804</v>
      </c>
      <c r="AK146" s="62" t="s">
        <v>487</v>
      </c>
      <c r="AL146" s="62" t="s">
        <v>100</v>
      </c>
      <c r="AM146" s="62" t="s">
        <v>38</v>
      </c>
      <c r="AN146" s="62" t="s">
        <v>488</v>
      </c>
      <c r="AO146" s="62" t="s">
        <v>11</v>
      </c>
      <c r="AP146" s="62" t="s">
        <v>488</v>
      </c>
      <c r="AQ146" s="62" t="s">
        <v>100</v>
      </c>
      <c r="AR146" s="62" t="s">
        <v>38</v>
      </c>
      <c r="AS146" s="62" t="s">
        <v>500</v>
      </c>
      <c r="AT146" s="62">
        <v>43823.447164351848</v>
      </c>
      <c r="AU146" s="62"/>
      <c r="AV146" s="62">
        <v>43823.447164351848</v>
      </c>
      <c r="AW146" s="62" t="s">
        <v>550</v>
      </c>
      <c r="AX146" s="62"/>
      <c r="AY146" s="62" t="s">
        <v>14</v>
      </c>
      <c r="AZ146" s="62"/>
      <c r="BA146" s="62"/>
      <c r="BB146" s="62"/>
      <c r="BC146" s="62"/>
      <c r="BD146" s="62"/>
      <c r="BE146" s="62"/>
      <c r="BF146" s="62"/>
      <c r="BG146" s="62"/>
      <c r="BH146" s="62"/>
      <c r="BI146" s="62"/>
      <c r="BJ146" s="62"/>
      <c r="BK146" s="62"/>
      <c r="BL146" s="62"/>
      <c r="BM146" s="62"/>
      <c r="BN146" s="62"/>
      <c r="BO146" s="62" t="s">
        <v>6013</v>
      </c>
      <c r="BP146" s="62">
        <v>43830.99998842593</v>
      </c>
      <c r="BQ146" s="73">
        <v>3696.11</v>
      </c>
      <c r="BR146" s="73">
        <v>105.84</v>
      </c>
      <c r="BS146" s="62">
        <v>0</v>
      </c>
      <c r="BT146" s="62">
        <v>591.37</v>
      </c>
      <c r="BU146" s="62">
        <v>406.57</v>
      </c>
      <c r="BV146" s="62">
        <v>0</v>
      </c>
      <c r="BW146" s="73">
        <v>4799.8900000000003</v>
      </c>
      <c r="CE146" s="63" t="s">
        <v>2377</v>
      </c>
      <c r="CF146" s="99">
        <v>0</v>
      </c>
      <c r="CG146" s="99" t="s">
        <v>10561</v>
      </c>
    </row>
    <row r="147" spans="1:85" ht="27" hidden="1" customHeight="1">
      <c r="A147" s="73">
        <v>1912</v>
      </c>
      <c r="B147" s="62" t="s">
        <v>6003</v>
      </c>
      <c r="C147" s="62" t="s">
        <v>6004</v>
      </c>
      <c r="D147" s="62" t="s">
        <v>2196</v>
      </c>
      <c r="E147" s="63" t="str">
        <f>VLOOKUP(D147,原数据!B:C,2,FALSE)</f>
        <v>RCMFT000024686201912120004</v>
      </c>
      <c r="F147" s="62" t="s">
        <v>6005</v>
      </c>
      <c r="G147" s="62" t="s">
        <v>479</v>
      </c>
      <c r="H147" s="62" t="s">
        <v>6006</v>
      </c>
      <c r="I147" s="62" t="s">
        <v>6425</v>
      </c>
      <c r="J147" s="62" t="s">
        <v>2197</v>
      </c>
      <c r="K147" s="62" t="s">
        <v>485</v>
      </c>
      <c r="L147" s="62" t="s">
        <v>1074</v>
      </c>
      <c r="M147" s="62" t="s">
        <v>486</v>
      </c>
      <c r="N147" s="62" t="s">
        <v>437</v>
      </c>
      <c r="O147" s="66">
        <v>43692</v>
      </c>
      <c r="P147" s="66">
        <v>43768</v>
      </c>
      <c r="Q147" s="73">
        <v>18783</v>
      </c>
      <c r="R147" s="62"/>
      <c r="S147" s="62" t="s">
        <v>6008</v>
      </c>
      <c r="T147" s="62" t="s">
        <v>6009</v>
      </c>
      <c r="U147" s="62" t="s">
        <v>6010</v>
      </c>
      <c r="V147" s="62"/>
      <c r="W147" s="62"/>
      <c r="X147" s="62" t="s">
        <v>3101</v>
      </c>
      <c r="Y147" s="62" t="s">
        <v>535</v>
      </c>
      <c r="Z147" s="62" t="s">
        <v>2199</v>
      </c>
      <c r="AA147" s="62" t="s">
        <v>646</v>
      </c>
      <c r="AB147" s="62" t="s">
        <v>1950</v>
      </c>
      <c r="AC147" s="62" t="s">
        <v>1951</v>
      </c>
      <c r="AD147" s="59" t="s">
        <v>1952</v>
      </c>
      <c r="AE147" s="62" t="s">
        <v>6426</v>
      </c>
      <c r="AF147" s="62" t="s">
        <v>6328</v>
      </c>
      <c r="AG147" s="62">
        <v>43805.571759259255</v>
      </c>
      <c r="AH147" s="62">
        <v>43811.366157407407</v>
      </c>
      <c r="AI147" s="62" t="s">
        <v>489</v>
      </c>
      <c r="AJ147" s="59" t="s">
        <v>2198</v>
      </c>
      <c r="AK147" s="62" t="s">
        <v>487</v>
      </c>
      <c r="AL147" s="62" t="s">
        <v>95</v>
      </c>
      <c r="AM147" s="62" t="s">
        <v>38</v>
      </c>
      <c r="AN147" s="62" t="s">
        <v>488</v>
      </c>
      <c r="AO147" s="62" t="s">
        <v>11</v>
      </c>
      <c r="AP147" s="62" t="s">
        <v>488</v>
      </c>
      <c r="AQ147" s="62" t="s">
        <v>95</v>
      </c>
      <c r="AR147" s="62" t="s">
        <v>38</v>
      </c>
      <c r="AS147" s="62" t="s">
        <v>500</v>
      </c>
      <c r="AT147" s="62">
        <v>43819.672129629631</v>
      </c>
      <c r="AU147" s="62"/>
      <c r="AV147" s="62">
        <v>43819.672129629631</v>
      </c>
      <c r="AW147" s="62" t="s">
        <v>558</v>
      </c>
      <c r="AX147" s="62"/>
      <c r="AY147" s="62" t="s">
        <v>14</v>
      </c>
      <c r="AZ147" s="62"/>
      <c r="BA147" s="62"/>
      <c r="BB147" s="62"/>
      <c r="BC147" s="62"/>
      <c r="BD147" s="62"/>
      <c r="BE147" s="62"/>
      <c r="BF147" s="62"/>
      <c r="BG147" s="62"/>
      <c r="BH147" s="62"/>
      <c r="BI147" s="62"/>
      <c r="BJ147" s="62"/>
      <c r="BK147" s="62"/>
      <c r="BL147" s="62"/>
      <c r="BM147" s="62"/>
      <c r="BN147" s="62"/>
      <c r="BO147" s="62" t="s">
        <v>6013</v>
      </c>
      <c r="BP147" s="62">
        <v>43830.99998842593</v>
      </c>
      <c r="BQ147" s="73">
        <v>3025.06</v>
      </c>
      <c r="BR147" s="73">
        <v>95.76</v>
      </c>
      <c r="BS147" s="62">
        <v>0</v>
      </c>
      <c r="BT147" s="62">
        <v>484</v>
      </c>
      <c r="BU147" s="62">
        <v>332.75</v>
      </c>
      <c r="BV147" s="62">
        <v>0</v>
      </c>
      <c r="BW147" s="73">
        <v>3937.57</v>
      </c>
      <c r="CE147" s="63" t="s">
        <v>5006</v>
      </c>
      <c r="CF147" s="99">
        <v>0</v>
      </c>
      <c r="CG147" s="99" t="s">
        <v>10521</v>
      </c>
    </row>
    <row r="148" spans="1:85" ht="27" hidden="1" customHeight="1">
      <c r="A148" s="73">
        <v>1912</v>
      </c>
      <c r="B148" s="62" t="s">
        <v>6003</v>
      </c>
      <c r="C148" s="62" t="s">
        <v>6004</v>
      </c>
      <c r="D148" s="62" t="s">
        <v>2140</v>
      </c>
      <c r="E148" s="63" t="e">
        <f>VLOOKUP(D148,原数据!B:C,2,FALSE)</f>
        <v>#N/A</v>
      </c>
      <c r="F148" s="62" t="s">
        <v>6005</v>
      </c>
      <c r="G148" s="62" t="s">
        <v>479</v>
      </c>
      <c r="H148" s="62" t="s">
        <v>6006</v>
      </c>
      <c r="I148" s="62" t="s">
        <v>6427</v>
      </c>
      <c r="J148" s="62" t="s">
        <v>2144</v>
      </c>
      <c r="K148" s="62" t="s">
        <v>485</v>
      </c>
      <c r="L148" s="62" t="s">
        <v>1074</v>
      </c>
      <c r="M148" s="62" t="s">
        <v>486</v>
      </c>
      <c r="N148" s="62" t="s">
        <v>437</v>
      </c>
      <c r="O148" s="66">
        <v>43614</v>
      </c>
      <c r="P148" s="66">
        <v>43621</v>
      </c>
      <c r="Q148" s="73">
        <v>131143</v>
      </c>
      <c r="R148" s="62"/>
      <c r="S148" s="62" t="s">
        <v>6008</v>
      </c>
      <c r="T148" s="62" t="s">
        <v>6009</v>
      </c>
      <c r="U148" s="62" t="s">
        <v>6010</v>
      </c>
      <c r="V148" s="62"/>
      <c r="W148" s="62"/>
      <c r="X148" s="62" t="s">
        <v>6057</v>
      </c>
      <c r="Y148" s="62" t="s">
        <v>535</v>
      </c>
      <c r="Z148" s="62" t="s">
        <v>2146</v>
      </c>
      <c r="AA148" s="62" t="s">
        <v>1249</v>
      </c>
      <c r="AB148" s="62" t="s">
        <v>2141</v>
      </c>
      <c r="AC148" s="62" t="s">
        <v>2142</v>
      </c>
      <c r="AD148" s="59" t="s">
        <v>2143</v>
      </c>
      <c r="AE148" s="62" t="s">
        <v>6428</v>
      </c>
      <c r="AF148" s="62" t="s">
        <v>6429</v>
      </c>
      <c r="AG148" s="62">
        <v>43810.461747685185</v>
      </c>
      <c r="AH148" s="62">
        <v>43811.859143518523</v>
      </c>
      <c r="AI148" s="62" t="s">
        <v>547</v>
      </c>
      <c r="AJ148" s="59" t="s">
        <v>10376</v>
      </c>
      <c r="AK148" s="62" t="s">
        <v>545</v>
      </c>
      <c r="AL148" s="62" t="s">
        <v>95</v>
      </c>
      <c r="AM148" s="62" t="s">
        <v>38</v>
      </c>
      <c r="AN148" s="62" t="s">
        <v>488</v>
      </c>
      <c r="AO148" s="62" t="s">
        <v>11</v>
      </c>
      <c r="AP148" s="62" t="s">
        <v>488</v>
      </c>
      <c r="AQ148" s="62" t="s">
        <v>95</v>
      </c>
      <c r="AR148" s="62" t="s">
        <v>38</v>
      </c>
      <c r="AS148" s="62" t="s">
        <v>500</v>
      </c>
      <c r="AT148" s="62">
        <v>43820.561597222222</v>
      </c>
      <c r="AU148" s="62"/>
      <c r="AV148" s="62">
        <v>43820.561597222222</v>
      </c>
      <c r="AW148" s="62" t="s">
        <v>577</v>
      </c>
      <c r="AX148" s="62"/>
      <c r="AY148" s="62" t="s">
        <v>14</v>
      </c>
      <c r="AZ148" s="62"/>
      <c r="BA148" s="62"/>
      <c r="BB148" s="62"/>
      <c r="BC148" s="62"/>
      <c r="BD148" s="62"/>
      <c r="BE148" s="62"/>
      <c r="BF148" s="62"/>
      <c r="BG148" s="62"/>
      <c r="BH148" s="62"/>
      <c r="BI148" s="62"/>
      <c r="BJ148" s="62"/>
      <c r="BK148" s="62"/>
      <c r="BL148" s="62"/>
      <c r="BM148" s="62"/>
      <c r="BN148" s="62" t="s">
        <v>2145</v>
      </c>
      <c r="BO148" s="62" t="s">
        <v>6013</v>
      </c>
      <c r="BP148" s="62">
        <v>43830.99998842593</v>
      </c>
      <c r="BQ148" s="73">
        <v>0</v>
      </c>
      <c r="BR148" s="73">
        <v>223.44</v>
      </c>
      <c r="BS148" s="62">
        <v>0</v>
      </c>
      <c r="BT148" s="62">
        <v>0</v>
      </c>
      <c r="BU148" s="62">
        <v>0</v>
      </c>
      <c r="BV148" s="62">
        <v>0</v>
      </c>
      <c r="BW148" s="73">
        <v>223.44</v>
      </c>
      <c r="CE148" s="63" t="s">
        <v>10363</v>
      </c>
      <c r="CF148" s="99"/>
      <c r="CG148" s="99" t="s">
        <v>10367</v>
      </c>
    </row>
    <row r="149" spans="1:85" ht="27" hidden="1" customHeight="1">
      <c r="A149" s="73">
        <v>1912</v>
      </c>
      <c r="B149" s="62" t="s">
        <v>6003</v>
      </c>
      <c r="C149" s="62" t="s">
        <v>6004</v>
      </c>
      <c r="D149" s="62" t="s">
        <v>2035</v>
      </c>
      <c r="E149" s="63" t="e">
        <f>VLOOKUP(D149,原数据!B:C,2,FALSE)</f>
        <v>#N/A</v>
      </c>
      <c r="F149" s="62" t="s">
        <v>6005</v>
      </c>
      <c r="G149" s="62" t="s">
        <v>479</v>
      </c>
      <c r="H149" s="62" t="s">
        <v>6006</v>
      </c>
      <c r="I149" s="62" t="s">
        <v>6430</v>
      </c>
      <c r="J149" s="62" t="s">
        <v>2036</v>
      </c>
      <c r="K149" s="62" t="s">
        <v>485</v>
      </c>
      <c r="L149" s="62" t="s">
        <v>1074</v>
      </c>
      <c r="M149" s="62" t="s">
        <v>486</v>
      </c>
      <c r="N149" s="62" t="s">
        <v>437</v>
      </c>
      <c r="O149" s="66">
        <v>43598</v>
      </c>
      <c r="P149" s="66">
        <v>43606</v>
      </c>
      <c r="Q149" s="73">
        <v>77816</v>
      </c>
      <c r="R149" s="62"/>
      <c r="S149" s="62" t="s">
        <v>6008</v>
      </c>
      <c r="T149" s="62" t="s">
        <v>6009</v>
      </c>
      <c r="U149" s="62" t="s">
        <v>6010</v>
      </c>
      <c r="V149" s="62"/>
      <c r="W149" s="62"/>
      <c r="X149" s="62" t="s">
        <v>6057</v>
      </c>
      <c r="Y149" s="62" t="s">
        <v>665</v>
      </c>
      <c r="Z149" s="62" t="s">
        <v>2037</v>
      </c>
      <c r="AA149" s="62" t="s">
        <v>684</v>
      </c>
      <c r="AB149" s="62" t="s">
        <v>1912</v>
      </c>
      <c r="AC149" s="62" t="s">
        <v>1913</v>
      </c>
      <c r="AD149" s="59" t="s">
        <v>1914</v>
      </c>
      <c r="AE149" s="62" t="s">
        <v>6163</v>
      </c>
      <c r="AF149" s="62" t="s">
        <v>6431</v>
      </c>
      <c r="AG149" s="62">
        <v>43814.586817129632</v>
      </c>
      <c r="AH149" s="62">
        <v>43814.663124999999</v>
      </c>
      <c r="AI149" s="62" t="s">
        <v>612</v>
      </c>
      <c r="AJ149" s="59" t="s">
        <v>10377</v>
      </c>
      <c r="AK149" s="62" t="s">
        <v>609</v>
      </c>
      <c r="AL149" s="62" t="s">
        <v>100</v>
      </c>
      <c r="AM149" s="62" t="s">
        <v>38</v>
      </c>
      <c r="AN149" s="62" t="s">
        <v>488</v>
      </c>
      <c r="AO149" s="62" t="s">
        <v>11</v>
      </c>
      <c r="AP149" s="62" t="s">
        <v>488</v>
      </c>
      <c r="AQ149" s="62" t="s">
        <v>100</v>
      </c>
      <c r="AR149" s="62" t="s">
        <v>38</v>
      </c>
      <c r="AS149" s="62" t="s">
        <v>498</v>
      </c>
      <c r="AT149" s="62">
        <v>43825.439328703702</v>
      </c>
      <c r="AU149" s="62"/>
      <c r="AV149" s="62">
        <v>43825.439328703702</v>
      </c>
      <c r="AW149" s="62" t="s">
        <v>941</v>
      </c>
      <c r="AX149" s="62"/>
      <c r="AY149" s="62" t="s">
        <v>14</v>
      </c>
      <c r="AZ149" s="62"/>
      <c r="BA149" s="62"/>
      <c r="BB149" s="62"/>
      <c r="BC149" s="62"/>
      <c r="BD149" s="62"/>
      <c r="BE149" s="62"/>
      <c r="BF149" s="62"/>
      <c r="BG149" s="62"/>
      <c r="BH149" s="62"/>
      <c r="BI149" s="62"/>
      <c r="BJ149" s="62"/>
      <c r="BK149" s="62"/>
      <c r="BL149" s="62"/>
      <c r="BM149" s="62"/>
      <c r="BN149" s="62"/>
      <c r="BO149" s="62" t="s">
        <v>6013</v>
      </c>
      <c r="BP149" s="62">
        <v>43830.99998842593</v>
      </c>
      <c r="BQ149" s="73">
        <v>0</v>
      </c>
      <c r="BR149" s="73">
        <v>223.44</v>
      </c>
      <c r="BS149" s="62">
        <v>0</v>
      </c>
      <c r="BT149" s="62">
        <v>0</v>
      </c>
      <c r="BU149" s="62">
        <v>0</v>
      </c>
      <c r="BV149" s="62">
        <v>0</v>
      </c>
      <c r="BW149" s="73">
        <v>223.44</v>
      </c>
      <c r="CE149" s="63" t="s">
        <v>10360</v>
      </c>
      <c r="CF149" s="99"/>
      <c r="CG149" s="99" t="s">
        <v>5048</v>
      </c>
    </row>
    <row r="150" spans="1:85" ht="27" hidden="1" customHeight="1">
      <c r="A150" s="73">
        <v>1912</v>
      </c>
      <c r="B150" s="62" t="s">
        <v>6003</v>
      </c>
      <c r="C150" s="62" t="s">
        <v>6004</v>
      </c>
      <c r="D150" s="62" t="s">
        <v>1645</v>
      </c>
      <c r="E150" s="63" t="str">
        <f>VLOOKUP(D150,原数据!B:C,2,FALSE)</f>
        <v>RCMFT000046181201912180001</v>
      </c>
      <c r="F150" s="62" t="s">
        <v>6005</v>
      </c>
      <c r="G150" s="62" t="s">
        <v>479</v>
      </c>
      <c r="H150" s="62" t="s">
        <v>6006</v>
      </c>
      <c r="I150" s="62" t="s">
        <v>6432</v>
      </c>
      <c r="J150" s="62" t="s">
        <v>1649</v>
      </c>
      <c r="K150" s="62" t="s">
        <v>485</v>
      </c>
      <c r="L150" s="62" t="s">
        <v>1074</v>
      </c>
      <c r="M150" s="62" t="s">
        <v>486</v>
      </c>
      <c r="N150" s="62" t="s">
        <v>437</v>
      </c>
      <c r="O150" s="66">
        <v>43008</v>
      </c>
      <c r="P150" s="66">
        <v>43447</v>
      </c>
      <c r="Q150" s="73">
        <v>128520</v>
      </c>
      <c r="R150" s="62"/>
      <c r="S150" s="62" t="s">
        <v>6008</v>
      </c>
      <c r="T150" s="62" t="s">
        <v>6019</v>
      </c>
      <c r="U150" s="62" t="s">
        <v>1074</v>
      </c>
      <c r="V150" s="62"/>
      <c r="W150" s="62"/>
      <c r="X150" s="62" t="s">
        <v>6212</v>
      </c>
      <c r="Y150" s="62" t="s">
        <v>1651</v>
      </c>
      <c r="Z150" s="62" t="s">
        <v>1652</v>
      </c>
      <c r="AA150" s="62" t="s">
        <v>684</v>
      </c>
      <c r="AB150" s="62" t="s">
        <v>1646</v>
      </c>
      <c r="AC150" s="62" t="s">
        <v>1647</v>
      </c>
      <c r="AD150" s="59" t="s">
        <v>1648</v>
      </c>
      <c r="AE150" s="62" t="s">
        <v>6433</v>
      </c>
      <c r="AF150" s="62" t="s">
        <v>1736</v>
      </c>
      <c r="AG150" s="62">
        <v>43816.489490740743</v>
      </c>
      <c r="AH150" s="62">
        <v>43817.591840277775</v>
      </c>
      <c r="AI150" s="62" t="s">
        <v>612</v>
      </c>
      <c r="AJ150" s="59" t="s">
        <v>1650</v>
      </c>
      <c r="AK150" s="62" t="s">
        <v>609</v>
      </c>
      <c r="AL150" s="62" t="s">
        <v>320</v>
      </c>
      <c r="AM150" s="62" t="s">
        <v>321</v>
      </c>
      <c r="AN150" s="62" t="s">
        <v>488</v>
      </c>
      <c r="AO150" s="62" t="s">
        <v>11</v>
      </c>
      <c r="AP150" s="62" t="s">
        <v>488</v>
      </c>
      <c r="AQ150" s="62" t="s">
        <v>320</v>
      </c>
      <c r="AR150" s="62" t="s">
        <v>321</v>
      </c>
      <c r="AS150" s="62" t="s">
        <v>498</v>
      </c>
      <c r="AT150" s="62">
        <v>43824.859305555554</v>
      </c>
      <c r="AU150" s="62"/>
      <c r="AV150" s="62">
        <v>43824.859305555554</v>
      </c>
      <c r="AW150" s="62" t="s">
        <v>721</v>
      </c>
      <c r="AX150" s="62"/>
      <c r="AY150" s="62" t="s">
        <v>14</v>
      </c>
      <c r="AZ150" s="62"/>
      <c r="BA150" s="62"/>
      <c r="BB150" s="62"/>
      <c r="BC150" s="62"/>
      <c r="BD150" s="62"/>
      <c r="BE150" s="62"/>
      <c r="BF150" s="62"/>
      <c r="BG150" s="62"/>
      <c r="BH150" s="62"/>
      <c r="BI150" s="62"/>
      <c r="BJ150" s="62"/>
      <c r="BK150" s="62"/>
      <c r="BL150" s="62"/>
      <c r="BM150" s="62"/>
      <c r="BN150" s="62"/>
      <c r="BO150" s="62" t="s">
        <v>6013</v>
      </c>
      <c r="BP150" s="62">
        <v>43830.99998842593</v>
      </c>
      <c r="BQ150" s="73">
        <v>342.84</v>
      </c>
      <c r="BR150" s="73">
        <v>223.44</v>
      </c>
      <c r="BS150" s="62">
        <v>0</v>
      </c>
      <c r="BT150" s="62">
        <v>54.85</v>
      </c>
      <c r="BU150" s="62">
        <v>37.71</v>
      </c>
      <c r="BV150" s="62">
        <v>0</v>
      </c>
      <c r="BW150" s="73">
        <v>658.84</v>
      </c>
      <c r="CE150" s="63" t="s">
        <v>5009</v>
      </c>
      <c r="CF150" s="99">
        <v>0</v>
      </c>
      <c r="CG150" s="99" t="s">
        <v>10527</v>
      </c>
    </row>
    <row r="151" spans="1:85" ht="27" hidden="1" customHeight="1">
      <c r="A151" s="73">
        <v>1912</v>
      </c>
      <c r="B151" s="62" t="s">
        <v>6003</v>
      </c>
      <c r="C151" s="62" t="s">
        <v>6004</v>
      </c>
      <c r="D151" s="62" t="s">
        <v>17</v>
      </c>
      <c r="E151" s="63" t="str">
        <f>VLOOKUP(D151,原数据!B:C,2,FALSE)</f>
        <v>RCMFT000057151201912140005</v>
      </c>
      <c r="F151" s="62" t="s">
        <v>6005</v>
      </c>
      <c r="G151" s="62" t="s">
        <v>479</v>
      </c>
      <c r="H151" s="62" t="s">
        <v>6006</v>
      </c>
      <c r="I151" s="62" t="s">
        <v>6434</v>
      </c>
      <c r="J151" s="62" t="s">
        <v>2073</v>
      </c>
      <c r="K151" s="62" t="s">
        <v>485</v>
      </c>
      <c r="L151" s="62" t="s">
        <v>1074</v>
      </c>
      <c r="M151" s="62" t="s">
        <v>486</v>
      </c>
      <c r="N151" s="62" t="s">
        <v>437</v>
      </c>
      <c r="O151" s="66">
        <v>43555</v>
      </c>
      <c r="P151" s="66">
        <v>43573</v>
      </c>
      <c r="Q151" s="73">
        <v>46038</v>
      </c>
      <c r="R151" s="62"/>
      <c r="S151" s="62" t="s">
        <v>6008</v>
      </c>
      <c r="T151" s="62" t="s">
        <v>6009</v>
      </c>
      <c r="U151" s="62" t="s">
        <v>6010</v>
      </c>
      <c r="V151" s="62"/>
      <c r="W151" s="62"/>
      <c r="X151" s="62" t="s">
        <v>3101</v>
      </c>
      <c r="Y151" s="62" t="s">
        <v>665</v>
      </c>
      <c r="Z151" s="62" t="s">
        <v>2075</v>
      </c>
      <c r="AA151" s="62" t="s">
        <v>585</v>
      </c>
      <c r="AB151" s="62" t="s">
        <v>788</v>
      </c>
      <c r="AC151" s="62" t="s">
        <v>789</v>
      </c>
      <c r="AD151" s="59" t="s">
        <v>790</v>
      </c>
      <c r="AE151" s="62" t="s">
        <v>6435</v>
      </c>
      <c r="AF151" s="62" t="s">
        <v>6436</v>
      </c>
      <c r="AG151" s="62">
        <v>43810.587534722217</v>
      </c>
      <c r="AH151" s="62">
        <v>43813.621168981481</v>
      </c>
      <c r="AI151" s="62" t="s">
        <v>489</v>
      </c>
      <c r="AJ151" s="59" t="s">
        <v>2074</v>
      </c>
      <c r="AK151" s="62" t="s">
        <v>487</v>
      </c>
      <c r="AL151" s="62" t="s">
        <v>12</v>
      </c>
      <c r="AM151" s="62" t="s">
        <v>13</v>
      </c>
      <c r="AN151" s="62" t="s">
        <v>488</v>
      </c>
      <c r="AO151" s="62" t="s">
        <v>11</v>
      </c>
      <c r="AP151" s="62" t="s">
        <v>488</v>
      </c>
      <c r="AQ151" s="62" t="s">
        <v>12</v>
      </c>
      <c r="AR151" s="62" t="s">
        <v>13</v>
      </c>
      <c r="AS151" s="62" t="s">
        <v>498</v>
      </c>
      <c r="AT151" s="62">
        <v>43823.670763888891</v>
      </c>
      <c r="AU151" s="62"/>
      <c r="AV151" s="62">
        <v>43823.670763888891</v>
      </c>
      <c r="AW151" s="62" t="s">
        <v>603</v>
      </c>
      <c r="AX151" s="62"/>
      <c r="AY151" s="62" t="s">
        <v>14</v>
      </c>
      <c r="AZ151" s="62"/>
      <c r="BA151" s="62"/>
      <c r="BB151" s="62"/>
      <c r="BC151" s="62"/>
      <c r="BD151" s="62"/>
      <c r="BE151" s="62"/>
      <c r="BF151" s="62"/>
      <c r="BG151" s="62"/>
      <c r="BH151" s="62"/>
      <c r="BI151" s="62"/>
      <c r="BJ151" s="62"/>
      <c r="BK151" s="62"/>
      <c r="BL151" s="62"/>
      <c r="BM151" s="62"/>
      <c r="BN151" s="62"/>
      <c r="BO151" s="62" t="s">
        <v>6013</v>
      </c>
      <c r="BP151" s="62">
        <v>43830.99998842593</v>
      </c>
      <c r="BQ151" s="73">
        <v>465.5</v>
      </c>
      <c r="BR151" s="73">
        <v>223.44</v>
      </c>
      <c r="BS151" s="62">
        <v>0</v>
      </c>
      <c r="BT151" s="62">
        <v>74.48</v>
      </c>
      <c r="BU151" s="62">
        <v>51.2</v>
      </c>
      <c r="BV151" s="62">
        <v>0</v>
      </c>
      <c r="BW151" s="73">
        <v>814.62000000000012</v>
      </c>
      <c r="CE151" s="63" t="s">
        <v>2377</v>
      </c>
      <c r="CF151" s="99">
        <v>0</v>
      </c>
      <c r="CG151" s="99" t="s">
        <v>4983</v>
      </c>
    </row>
    <row r="152" spans="1:85" ht="27" hidden="1" customHeight="1">
      <c r="A152" s="73">
        <v>1912</v>
      </c>
      <c r="B152" s="62" t="s">
        <v>6003</v>
      </c>
      <c r="C152" s="62" t="s">
        <v>6004</v>
      </c>
      <c r="D152" s="62" t="s">
        <v>2797</v>
      </c>
      <c r="E152" s="63" t="e">
        <f>VLOOKUP(D152,原数据!B:C,2,FALSE)</f>
        <v>#N/A</v>
      </c>
      <c r="F152" s="62" t="s">
        <v>6005</v>
      </c>
      <c r="G152" s="62" t="s">
        <v>479</v>
      </c>
      <c r="H152" s="62" t="s">
        <v>6006</v>
      </c>
      <c r="I152" s="62" t="s">
        <v>6437</v>
      </c>
      <c r="J152" s="62" t="s">
        <v>2798</v>
      </c>
      <c r="K152" s="62" t="s">
        <v>485</v>
      </c>
      <c r="L152" s="62" t="s">
        <v>1074</v>
      </c>
      <c r="M152" s="62" t="s">
        <v>486</v>
      </c>
      <c r="N152" s="62" t="s">
        <v>437</v>
      </c>
      <c r="O152" s="66">
        <v>43550</v>
      </c>
      <c r="P152" s="66">
        <v>43565</v>
      </c>
      <c r="Q152" s="73">
        <v>45934</v>
      </c>
      <c r="R152" s="62"/>
      <c r="S152" s="62" t="s">
        <v>6008</v>
      </c>
      <c r="T152" s="62" t="s">
        <v>6009</v>
      </c>
      <c r="U152" s="62" t="s">
        <v>6010</v>
      </c>
      <c r="V152" s="62"/>
      <c r="W152" s="62"/>
      <c r="X152" s="62" t="s">
        <v>3101</v>
      </c>
      <c r="Y152" s="62" t="s">
        <v>491</v>
      </c>
      <c r="Z152" s="62" t="s">
        <v>2800</v>
      </c>
      <c r="AA152" s="62" t="s">
        <v>585</v>
      </c>
      <c r="AB152" s="62" t="s">
        <v>788</v>
      </c>
      <c r="AC152" s="62" t="s">
        <v>789</v>
      </c>
      <c r="AD152" s="59" t="s">
        <v>790</v>
      </c>
      <c r="AE152" s="62" t="s">
        <v>6438</v>
      </c>
      <c r="AF152" s="62" t="s">
        <v>6439</v>
      </c>
      <c r="AG152" s="62">
        <v>43812.505069444444</v>
      </c>
      <c r="AH152" s="62">
        <v>43813.621736111112</v>
      </c>
      <c r="AI152" s="62" t="s">
        <v>1267</v>
      </c>
      <c r="AJ152" s="59" t="s">
        <v>2799</v>
      </c>
      <c r="AK152" s="62" t="s">
        <v>1266</v>
      </c>
      <c r="AL152" s="62" t="s">
        <v>12</v>
      </c>
      <c r="AM152" s="62" t="s">
        <v>13</v>
      </c>
      <c r="AN152" s="62" t="s">
        <v>488</v>
      </c>
      <c r="AO152" s="62" t="s">
        <v>11</v>
      </c>
      <c r="AP152" s="62" t="s">
        <v>488</v>
      </c>
      <c r="AQ152" s="62" t="s">
        <v>12</v>
      </c>
      <c r="AR152" s="62" t="s">
        <v>13</v>
      </c>
      <c r="AS152" s="62" t="s">
        <v>498</v>
      </c>
      <c r="AT152" s="62">
        <v>43823.664143518516</v>
      </c>
      <c r="AU152" s="62"/>
      <c r="AV152" s="62">
        <v>43823.664143518516</v>
      </c>
      <c r="AW152" s="62" t="s">
        <v>603</v>
      </c>
      <c r="AX152" s="62"/>
      <c r="AY152" s="62" t="s">
        <v>14</v>
      </c>
      <c r="AZ152" s="62"/>
      <c r="BA152" s="62"/>
      <c r="BB152" s="62"/>
      <c r="BC152" s="62"/>
      <c r="BD152" s="62"/>
      <c r="BE152" s="62"/>
      <c r="BF152" s="62"/>
      <c r="BG152" s="62"/>
      <c r="BH152" s="62"/>
      <c r="BI152" s="62"/>
      <c r="BJ152" s="62"/>
      <c r="BK152" s="62"/>
      <c r="BL152" s="62"/>
      <c r="BM152" s="62"/>
      <c r="BN152" s="62"/>
      <c r="BO152" s="62" t="s">
        <v>6013</v>
      </c>
      <c r="BP152" s="62">
        <v>43830.99998842593</v>
      </c>
      <c r="BQ152" s="73">
        <v>0</v>
      </c>
      <c r="BR152" s="73">
        <v>111.72</v>
      </c>
      <c r="BS152" s="62">
        <v>0</v>
      </c>
      <c r="BT152" s="62">
        <v>0</v>
      </c>
      <c r="BU152" s="62">
        <v>0</v>
      </c>
      <c r="BV152" s="62">
        <v>0</v>
      </c>
      <c r="BW152" s="73">
        <v>111.72</v>
      </c>
      <c r="CE152" s="63" t="s">
        <v>10360</v>
      </c>
      <c r="CF152" s="99"/>
      <c r="CG152" s="99" t="s">
        <v>5048</v>
      </c>
    </row>
    <row r="153" spans="1:85" ht="27" hidden="1" customHeight="1">
      <c r="A153" s="73">
        <v>1912</v>
      </c>
      <c r="B153" s="62" t="s">
        <v>6003</v>
      </c>
      <c r="C153" s="62" t="s">
        <v>6004</v>
      </c>
      <c r="D153" s="62" t="s">
        <v>2793</v>
      </c>
      <c r="E153" s="63" t="e">
        <f>VLOOKUP(D153,原数据!B:C,2,FALSE)</f>
        <v>#N/A</v>
      </c>
      <c r="F153" s="62" t="s">
        <v>6005</v>
      </c>
      <c r="G153" s="62" t="s">
        <v>479</v>
      </c>
      <c r="H153" s="62" t="s">
        <v>6006</v>
      </c>
      <c r="I153" s="62" t="s">
        <v>6440</v>
      </c>
      <c r="J153" s="62" t="s">
        <v>2794</v>
      </c>
      <c r="K153" s="62" t="s">
        <v>485</v>
      </c>
      <c r="L153" s="62" t="s">
        <v>1074</v>
      </c>
      <c r="M153" s="62" t="s">
        <v>486</v>
      </c>
      <c r="N153" s="62" t="s">
        <v>437</v>
      </c>
      <c r="O153" s="66">
        <v>43571</v>
      </c>
      <c r="P153" s="66">
        <v>43626</v>
      </c>
      <c r="Q153" s="73">
        <v>41289</v>
      </c>
      <c r="R153" s="62"/>
      <c r="S153" s="62" t="s">
        <v>6008</v>
      </c>
      <c r="T153" s="62" t="s">
        <v>6009</v>
      </c>
      <c r="U153" s="62" t="s">
        <v>6010</v>
      </c>
      <c r="V153" s="62"/>
      <c r="W153" s="62"/>
      <c r="X153" s="62" t="s">
        <v>3101</v>
      </c>
      <c r="Y153" s="62" t="s">
        <v>665</v>
      </c>
      <c r="Z153" s="62" t="s">
        <v>2796</v>
      </c>
      <c r="AA153" s="62" t="s">
        <v>585</v>
      </c>
      <c r="AB153" s="62" t="s">
        <v>788</v>
      </c>
      <c r="AC153" s="62" t="s">
        <v>789</v>
      </c>
      <c r="AD153" s="59" t="s">
        <v>790</v>
      </c>
      <c r="AE153" s="62" t="s">
        <v>6441</v>
      </c>
      <c r="AF153" s="62" t="s">
        <v>6073</v>
      </c>
      <c r="AG153" s="62">
        <v>43812.551620370374</v>
      </c>
      <c r="AH153" s="62">
        <v>43813.621817129635</v>
      </c>
      <c r="AI153" s="62" t="s">
        <v>1267</v>
      </c>
      <c r="AJ153" s="59" t="s">
        <v>2795</v>
      </c>
      <c r="AK153" s="62" t="s">
        <v>1266</v>
      </c>
      <c r="AL153" s="62" t="s">
        <v>12</v>
      </c>
      <c r="AM153" s="62" t="s">
        <v>13</v>
      </c>
      <c r="AN153" s="62" t="s">
        <v>488</v>
      </c>
      <c r="AO153" s="62" t="s">
        <v>11</v>
      </c>
      <c r="AP153" s="62" t="s">
        <v>488</v>
      </c>
      <c r="AQ153" s="62" t="s">
        <v>12</v>
      </c>
      <c r="AR153" s="62" t="s">
        <v>13</v>
      </c>
      <c r="AS153" s="62" t="s">
        <v>498</v>
      </c>
      <c r="AT153" s="62">
        <v>43823.6640625</v>
      </c>
      <c r="AU153" s="62"/>
      <c r="AV153" s="62">
        <v>43823.6640625</v>
      </c>
      <c r="AW153" s="62" t="s">
        <v>603</v>
      </c>
      <c r="AX153" s="62"/>
      <c r="AY153" s="62" t="s">
        <v>14</v>
      </c>
      <c r="AZ153" s="62"/>
      <c r="BA153" s="62"/>
      <c r="BB153" s="62"/>
      <c r="BC153" s="62"/>
      <c r="BD153" s="62"/>
      <c r="BE153" s="62"/>
      <c r="BF153" s="62"/>
      <c r="BG153" s="62"/>
      <c r="BH153" s="62"/>
      <c r="BI153" s="62"/>
      <c r="BJ153" s="62"/>
      <c r="BK153" s="62"/>
      <c r="BL153" s="62"/>
      <c r="BM153" s="62"/>
      <c r="BN153" s="62"/>
      <c r="BO153" s="62" t="s">
        <v>6013</v>
      </c>
      <c r="BP153" s="62">
        <v>43830.99998842593</v>
      </c>
      <c r="BQ153" s="73">
        <v>0</v>
      </c>
      <c r="BR153" s="73">
        <v>111.72</v>
      </c>
      <c r="BS153" s="62">
        <v>0</v>
      </c>
      <c r="BT153" s="62">
        <v>0</v>
      </c>
      <c r="BU153" s="62">
        <v>0</v>
      </c>
      <c r="BV153" s="62">
        <v>0</v>
      </c>
      <c r="BW153" s="73">
        <v>111.72</v>
      </c>
      <c r="CE153" s="63" t="s">
        <v>10360</v>
      </c>
      <c r="CF153" s="99"/>
      <c r="CG153" s="99" t="s">
        <v>5048</v>
      </c>
    </row>
    <row r="154" spans="1:85" ht="27" hidden="1" customHeight="1">
      <c r="A154" s="73">
        <v>1912</v>
      </c>
      <c r="B154" s="62" t="s">
        <v>6003</v>
      </c>
      <c r="C154" s="62" t="s">
        <v>6004</v>
      </c>
      <c r="D154" s="62" t="s">
        <v>2128</v>
      </c>
      <c r="E154" s="63" t="e">
        <f>VLOOKUP(D154,原数据!B:C,2,FALSE)</f>
        <v>#N/A</v>
      </c>
      <c r="F154" s="62" t="s">
        <v>6005</v>
      </c>
      <c r="G154" s="62" t="s">
        <v>479</v>
      </c>
      <c r="H154" s="62" t="s">
        <v>6006</v>
      </c>
      <c r="I154" s="62" t="s">
        <v>6442</v>
      </c>
      <c r="J154" s="62" t="s">
        <v>2132</v>
      </c>
      <c r="K154" s="62" t="s">
        <v>485</v>
      </c>
      <c r="L154" s="62" t="s">
        <v>1074</v>
      </c>
      <c r="M154" s="62" t="s">
        <v>486</v>
      </c>
      <c r="N154" s="62" t="s">
        <v>437</v>
      </c>
      <c r="O154" s="66">
        <v>43765</v>
      </c>
      <c r="P154" s="66">
        <v>43795</v>
      </c>
      <c r="Q154" s="73">
        <v>6117</v>
      </c>
      <c r="R154" s="62"/>
      <c r="S154" s="62" t="s">
        <v>6008</v>
      </c>
      <c r="T154" s="62" t="s">
        <v>6009</v>
      </c>
      <c r="U154" s="62" t="s">
        <v>6010</v>
      </c>
      <c r="V154" s="62"/>
      <c r="W154" s="62"/>
      <c r="X154" s="62" t="s">
        <v>6015</v>
      </c>
      <c r="Y154" s="62" t="s">
        <v>491</v>
      </c>
      <c r="Z154" s="62" t="s">
        <v>2135</v>
      </c>
      <c r="AA154" s="62" t="s">
        <v>684</v>
      </c>
      <c r="AB154" s="62" t="s">
        <v>2129</v>
      </c>
      <c r="AC154" s="62" t="s">
        <v>2130</v>
      </c>
      <c r="AD154" s="59" t="s">
        <v>2131</v>
      </c>
      <c r="AE154" s="62" t="s">
        <v>6443</v>
      </c>
      <c r="AF154" s="62" t="s">
        <v>6444</v>
      </c>
      <c r="AG154" s="62">
        <v>43811.544641203705</v>
      </c>
      <c r="AH154" s="62">
        <v>43812.488807870366</v>
      </c>
      <c r="AI154" s="62" t="s">
        <v>547</v>
      </c>
      <c r="AJ154" s="59" t="s">
        <v>2134</v>
      </c>
      <c r="AK154" s="62" t="s">
        <v>545</v>
      </c>
      <c r="AL154" s="62" t="s">
        <v>95</v>
      </c>
      <c r="AM154" s="62" t="s">
        <v>38</v>
      </c>
      <c r="AN154" s="62" t="s">
        <v>488</v>
      </c>
      <c r="AO154" s="62" t="s">
        <v>11</v>
      </c>
      <c r="AP154" s="62" t="s">
        <v>488</v>
      </c>
      <c r="AQ154" s="62" t="s">
        <v>95</v>
      </c>
      <c r="AR154" s="62" t="s">
        <v>38</v>
      </c>
      <c r="AS154" s="62" t="s">
        <v>500</v>
      </c>
      <c r="AT154" s="62">
        <v>43823.607962962968</v>
      </c>
      <c r="AU154" s="62"/>
      <c r="AV154" s="62">
        <v>43823.607962962968</v>
      </c>
      <c r="AW154" s="62" t="s">
        <v>526</v>
      </c>
      <c r="AX154" s="62"/>
      <c r="AY154" s="62" t="s">
        <v>14</v>
      </c>
      <c r="AZ154" s="62"/>
      <c r="BA154" s="62"/>
      <c r="BB154" s="62"/>
      <c r="BC154" s="62"/>
      <c r="BD154" s="62"/>
      <c r="BE154" s="62"/>
      <c r="BF154" s="62"/>
      <c r="BG154" s="62"/>
      <c r="BH154" s="62"/>
      <c r="BI154" s="62"/>
      <c r="BJ154" s="62"/>
      <c r="BK154" s="62"/>
      <c r="BL154" s="62"/>
      <c r="BM154" s="62"/>
      <c r="BN154" s="62" t="s">
        <v>2133</v>
      </c>
      <c r="BO154" s="62" t="s">
        <v>6013</v>
      </c>
      <c r="BP154" s="62">
        <v>43830.99998842593</v>
      </c>
      <c r="BQ154" s="73">
        <v>0</v>
      </c>
      <c r="BR154" s="73">
        <v>111.72</v>
      </c>
      <c r="BS154" s="62">
        <v>0</v>
      </c>
      <c r="BT154" s="62">
        <v>0</v>
      </c>
      <c r="BU154" s="62">
        <v>0</v>
      </c>
      <c r="BV154" s="62">
        <v>0</v>
      </c>
      <c r="BW154" s="73">
        <v>111.72</v>
      </c>
      <c r="CE154" s="63" t="s">
        <v>10360</v>
      </c>
      <c r="CF154" s="99"/>
      <c r="CG154" s="99" t="s">
        <v>5048</v>
      </c>
    </row>
    <row r="155" spans="1:85" ht="27" hidden="1" customHeight="1">
      <c r="A155" s="73">
        <v>1912</v>
      </c>
      <c r="B155" s="62" t="s">
        <v>6003</v>
      </c>
      <c r="C155" s="62" t="s">
        <v>6004</v>
      </c>
      <c r="D155" s="62" t="s">
        <v>200</v>
      </c>
      <c r="E155" s="63" t="str">
        <f>VLOOKUP(D155,原数据!B:C,2,FALSE)</f>
        <v>RCMFT000070614201912140005</v>
      </c>
      <c r="F155" s="62" t="s">
        <v>6005</v>
      </c>
      <c r="G155" s="62" t="s">
        <v>479</v>
      </c>
      <c r="H155" s="62" t="s">
        <v>6006</v>
      </c>
      <c r="I155" s="62" t="s">
        <v>6445</v>
      </c>
      <c r="J155" s="62" t="s">
        <v>2092</v>
      </c>
      <c r="K155" s="62" t="s">
        <v>485</v>
      </c>
      <c r="L155" s="62" t="s">
        <v>1074</v>
      </c>
      <c r="M155" s="62" t="s">
        <v>486</v>
      </c>
      <c r="N155" s="62" t="s">
        <v>437</v>
      </c>
      <c r="O155" s="66">
        <v>43585</v>
      </c>
      <c r="P155" s="66">
        <v>43737</v>
      </c>
      <c r="Q155" s="73">
        <v>25846</v>
      </c>
      <c r="R155" s="62"/>
      <c r="S155" s="62" t="s">
        <v>6008</v>
      </c>
      <c r="T155" s="62" t="s">
        <v>6009</v>
      </c>
      <c r="U155" s="62" t="s">
        <v>6010</v>
      </c>
      <c r="V155" s="62"/>
      <c r="W155" s="62"/>
      <c r="X155" s="62" t="s">
        <v>584</v>
      </c>
      <c r="Y155" s="62" t="s">
        <v>665</v>
      </c>
      <c r="Z155" s="62" t="s">
        <v>2094</v>
      </c>
      <c r="AA155" s="62" t="s">
        <v>961</v>
      </c>
      <c r="AB155" s="62" t="s">
        <v>1215</v>
      </c>
      <c r="AC155" s="62" t="s">
        <v>1216</v>
      </c>
      <c r="AD155" s="59" t="s">
        <v>1217</v>
      </c>
      <c r="AE155" s="62" t="s">
        <v>6446</v>
      </c>
      <c r="AF155" s="62" t="s">
        <v>6059</v>
      </c>
      <c r="AG155" s="62">
        <v>43812.538229166668</v>
      </c>
      <c r="AH155" s="62">
        <v>43813.494398148148</v>
      </c>
      <c r="AI155" s="62" t="s">
        <v>507</v>
      </c>
      <c r="AJ155" s="59" t="s">
        <v>2093</v>
      </c>
      <c r="AK155" s="62" t="s">
        <v>505</v>
      </c>
      <c r="AL155" s="62" t="s">
        <v>100</v>
      </c>
      <c r="AM155" s="62" t="s">
        <v>38</v>
      </c>
      <c r="AN155" s="62" t="s">
        <v>488</v>
      </c>
      <c r="AO155" s="62" t="s">
        <v>11</v>
      </c>
      <c r="AP155" s="62" t="s">
        <v>488</v>
      </c>
      <c r="AQ155" s="62" t="s">
        <v>100</v>
      </c>
      <c r="AR155" s="62" t="s">
        <v>38</v>
      </c>
      <c r="AS155" s="62" t="s">
        <v>498</v>
      </c>
      <c r="AT155" s="62">
        <v>43823.429768518516</v>
      </c>
      <c r="AU155" s="62" t="s">
        <v>1263</v>
      </c>
      <c r="AV155" s="62">
        <v>43823.429768518516</v>
      </c>
      <c r="AW155" s="62" t="s">
        <v>1043</v>
      </c>
      <c r="AX155" s="62" t="s">
        <v>6447</v>
      </c>
      <c r="AY155" s="62" t="s">
        <v>14</v>
      </c>
      <c r="AZ155" s="62"/>
      <c r="BA155" s="62"/>
      <c r="BB155" s="62"/>
      <c r="BC155" s="62"/>
      <c r="BD155" s="62"/>
      <c r="BE155" s="62"/>
      <c r="BF155" s="62"/>
      <c r="BG155" s="62"/>
      <c r="BH155" s="62"/>
      <c r="BI155" s="62"/>
      <c r="BJ155" s="62"/>
      <c r="BK155" s="62"/>
      <c r="BL155" s="62"/>
      <c r="BM155" s="62"/>
      <c r="BN155" s="62"/>
      <c r="BO155" s="62" t="s">
        <v>6013</v>
      </c>
      <c r="BP155" s="62">
        <v>43830.99998842593</v>
      </c>
      <c r="BQ155" s="73">
        <v>3696.11</v>
      </c>
      <c r="BR155" s="73">
        <v>105.84</v>
      </c>
      <c r="BS155" s="62">
        <v>0</v>
      </c>
      <c r="BT155" s="62">
        <v>591.37</v>
      </c>
      <c r="BU155" s="62">
        <v>406.57</v>
      </c>
      <c r="BV155" s="62">
        <v>0</v>
      </c>
      <c r="BW155" s="73">
        <v>4799.8900000000003</v>
      </c>
      <c r="CE155" s="63" t="s">
        <v>5006</v>
      </c>
      <c r="CF155" s="99">
        <v>190419</v>
      </c>
      <c r="CG155" s="99" t="s">
        <v>4989</v>
      </c>
    </row>
    <row r="156" spans="1:85" ht="27" hidden="1" customHeight="1">
      <c r="A156" s="73">
        <v>1912</v>
      </c>
      <c r="B156" s="62" t="s">
        <v>6003</v>
      </c>
      <c r="C156" s="62" t="s">
        <v>6004</v>
      </c>
      <c r="D156" s="62" t="s">
        <v>1976</v>
      </c>
      <c r="E156" s="63" t="str">
        <f>VLOOKUP(D156,原数据!B:C,2,FALSE)</f>
        <v>RCMFT000071408201912200007</v>
      </c>
      <c r="F156" s="62" t="s">
        <v>6005</v>
      </c>
      <c r="G156" s="62" t="s">
        <v>479</v>
      </c>
      <c r="H156" s="62" t="s">
        <v>6006</v>
      </c>
      <c r="I156" s="62" t="s">
        <v>6448</v>
      </c>
      <c r="J156" s="62" t="s">
        <v>1977</v>
      </c>
      <c r="K156" s="62" t="s">
        <v>485</v>
      </c>
      <c r="L156" s="62" t="s">
        <v>1074</v>
      </c>
      <c r="M156" s="62" t="s">
        <v>544</v>
      </c>
      <c r="N156" s="62" t="s">
        <v>437</v>
      </c>
      <c r="O156" s="66">
        <v>43585</v>
      </c>
      <c r="P156" s="66">
        <v>43641</v>
      </c>
      <c r="Q156" s="73">
        <v>70993</v>
      </c>
      <c r="R156" s="62"/>
      <c r="S156" s="62" t="s">
        <v>6008</v>
      </c>
      <c r="T156" s="62" t="s">
        <v>6043</v>
      </c>
      <c r="U156" s="62" t="s">
        <v>6064</v>
      </c>
      <c r="V156" s="62"/>
      <c r="W156" s="62" t="s">
        <v>1978</v>
      </c>
      <c r="X156" s="62" t="s">
        <v>6147</v>
      </c>
      <c r="Y156" s="62" t="s">
        <v>535</v>
      </c>
      <c r="Z156" s="62" t="s">
        <v>1979</v>
      </c>
      <c r="AA156" s="62" t="s">
        <v>766</v>
      </c>
      <c r="AB156" s="62" t="s">
        <v>1221</v>
      </c>
      <c r="AC156" s="62" t="s">
        <v>1222</v>
      </c>
      <c r="AD156" s="59" t="s">
        <v>1223</v>
      </c>
      <c r="AE156" s="62" t="s">
        <v>6449</v>
      </c>
      <c r="AF156" s="62" t="s">
        <v>6450</v>
      </c>
      <c r="AG156" s="62">
        <v>43819.527962962966</v>
      </c>
      <c r="AH156" s="62">
        <v>43819.598796296297</v>
      </c>
      <c r="AI156" s="62" t="s">
        <v>507</v>
      </c>
      <c r="AJ156" s="59" t="s">
        <v>10378</v>
      </c>
      <c r="AK156" s="62" t="s">
        <v>505</v>
      </c>
      <c r="AL156" s="62" t="s">
        <v>232</v>
      </c>
      <c r="AM156" s="62" t="s">
        <v>233</v>
      </c>
      <c r="AN156" s="62" t="s">
        <v>488</v>
      </c>
      <c r="AO156" s="62" t="s">
        <v>11</v>
      </c>
      <c r="AP156" s="62" t="s">
        <v>488</v>
      </c>
      <c r="AQ156" s="62" t="s">
        <v>232</v>
      </c>
      <c r="AR156" s="62" t="s">
        <v>233</v>
      </c>
      <c r="AS156" s="62" t="s">
        <v>498</v>
      </c>
      <c r="AT156" s="62">
        <v>43831.436574074076</v>
      </c>
      <c r="AU156" s="62"/>
      <c r="AV156" s="62">
        <v>43831.436574074076</v>
      </c>
      <c r="AW156" s="62" t="s">
        <v>577</v>
      </c>
      <c r="AX156" s="62"/>
      <c r="AY156" s="62" t="s">
        <v>14</v>
      </c>
      <c r="AZ156" s="62"/>
      <c r="BA156" s="62"/>
      <c r="BB156" s="62"/>
      <c r="BC156" s="62"/>
      <c r="BD156" s="62"/>
      <c r="BE156" s="62"/>
      <c r="BF156" s="62"/>
      <c r="BG156" s="62"/>
      <c r="BH156" s="62"/>
      <c r="BI156" s="62"/>
      <c r="BJ156" s="62"/>
      <c r="BK156" s="62"/>
      <c r="BL156" s="62"/>
      <c r="BM156" s="62"/>
      <c r="BN156" s="62"/>
      <c r="BO156" s="62" t="s">
        <v>6013</v>
      </c>
      <c r="BP156" s="62">
        <v>43830.99998842593</v>
      </c>
      <c r="BQ156" s="73">
        <v>272.49</v>
      </c>
      <c r="BR156" s="73">
        <v>246.96</v>
      </c>
      <c r="BS156" s="62">
        <v>0</v>
      </c>
      <c r="BT156" s="62">
        <v>43.59</v>
      </c>
      <c r="BU156" s="62">
        <v>29.97</v>
      </c>
      <c r="BV156" s="62">
        <v>0</v>
      </c>
      <c r="BW156" s="73">
        <v>593.0100000000001</v>
      </c>
      <c r="CE156" s="63" t="s">
        <v>10379</v>
      </c>
      <c r="CF156" s="99"/>
      <c r="CG156" s="99" t="s">
        <v>10369</v>
      </c>
    </row>
    <row r="157" spans="1:85" ht="27" hidden="1" customHeight="1">
      <c r="A157" s="73">
        <v>1912</v>
      </c>
      <c r="B157" s="62" t="s">
        <v>6003</v>
      </c>
      <c r="C157" s="62" t="s">
        <v>6004</v>
      </c>
      <c r="D157" s="62" t="s">
        <v>2099</v>
      </c>
      <c r="E157" s="63" t="e">
        <f>VLOOKUP(D157,原数据!B:C,2,FALSE)</f>
        <v>#N/A</v>
      </c>
      <c r="F157" s="62" t="s">
        <v>6005</v>
      </c>
      <c r="G157" s="62" t="s">
        <v>479</v>
      </c>
      <c r="H157" s="62" t="s">
        <v>6006</v>
      </c>
      <c r="I157" s="62" t="s">
        <v>6451</v>
      </c>
      <c r="J157" s="62" t="s">
        <v>2103</v>
      </c>
      <c r="K157" s="62" t="s">
        <v>485</v>
      </c>
      <c r="L157" s="62" t="s">
        <v>1074</v>
      </c>
      <c r="M157" s="62" t="s">
        <v>544</v>
      </c>
      <c r="N157" s="62" t="s">
        <v>437</v>
      </c>
      <c r="O157" s="66">
        <v>43621</v>
      </c>
      <c r="P157" s="66">
        <v>43661</v>
      </c>
      <c r="Q157" s="73">
        <v>14231</v>
      </c>
      <c r="R157" s="62"/>
      <c r="S157" s="62" t="s">
        <v>6008</v>
      </c>
      <c r="T157" s="62" t="s">
        <v>6043</v>
      </c>
      <c r="U157" s="62" t="s">
        <v>6064</v>
      </c>
      <c r="V157" s="62"/>
      <c r="W157" s="62"/>
      <c r="X157" s="62" t="s">
        <v>6452</v>
      </c>
      <c r="Y157" s="62" t="s">
        <v>2044</v>
      </c>
      <c r="Z157" s="62" t="s">
        <v>2104</v>
      </c>
      <c r="AA157" s="62" t="s">
        <v>694</v>
      </c>
      <c r="AB157" s="62" t="s">
        <v>2100</v>
      </c>
      <c r="AC157" s="62" t="s">
        <v>2101</v>
      </c>
      <c r="AD157" s="59" t="s">
        <v>2102</v>
      </c>
      <c r="AE157" s="62" t="s">
        <v>6453</v>
      </c>
      <c r="AF157" s="62" t="s">
        <v>6454</v>
      </c>
      <c r="AG157" s="62">
        <v>43813.398252314815</v>
      </c>
      <c r="AH157" s="62">
        <v>43813.458634259259</v>
      </c>
      <c r="AI157" s="62" t="s">
        <v>547</v>
      </c>
      <c r="AJ157" s="59" t="s">
        <v>10380</v>
      </c>
      <c r="AK157" s="62" t="s">
        <v>545</v>
      </c>
      <c r="AL157" s="62" t="s">
        <v>80</v>
      </c>
      <c r="AM157" s="62" t="s">
        <v>81</v>
      </c>
      <c r="AN157" s="62" t="s">
        <v>488</v>
      </c>
      <c r="AO157" s="62" t="s">
        <v>11</v>
      </c>
      <c r="AP157" s="62" t="s">
        <v>488</v>
      </c>
      <c r="AQ157" s="62" t="s">
        <v>80</v>
      </c>
      <c r="AR157" s="62" t="s">
        <v>81</v>
      </c>
      <c r="AS157" s="62" t="s">
        <v>498</v>
      </c>
      <c r="AT157" s="62">
        <v>43836.742337962962</v>
      </c>
      <c r="AU157" s="62"/>
      <c r="AV157" s="62">
        <v>43836.742337962962</v>
      </c>
      <c r="AW157" s="62" t="s">
        <v>1043</v>
      </c>
      <c r="AX157" s="62"/>
      <c r="AY157" s="62" t="s">
        <v>14</v>
      </c>
      <c r="AZ157" s="62"/>
      <c r="BA157" s="62"/>
      <c r="BB157" s="62"/>
      <c r="BC157" s="62"/>
      <c r="BD157" s="62"/>
      <c r="BE157" s="62"/>
      <c r="BF157" s="62"/>
      <c r="BG157" s="62"/>
      <c r="BH157" s="62"/>
      <c r="BI157" s="62"/>
      <c r="BJ157" s="62"/>
      <c r="BK157" s="62"/>
      <c r="BL157" s="62"/>
      <c r="BM157" s="62"/>
      <c r="BN157" s="62"/>
      <c r="BO157" s="62" t="s">
        <v>6013</v>
      </c>
      <c r="BP157" s="62">
        <v>43830.99998842593</v>
      </c>
      <c r="BQ157" s="73">
        <v>0</v>
      </c>
      <c r="BR157" s="73">
        <v>246.96</v>
      </c>
      <c r="BS157" s="62">
        <v>0</v>
      </c>
      <c r="BT157" s="62">
        <v>0</v>
      </c>
      <c r="BU157" s="62">
        <v>0</v>
      </c>
      <c r="BV157" s="62">
        <v>0</v>
      </c>
      <c r="BW157" s="73">
        <v>246.96</v>
      </c>
      <c r="CE157" s="63" t="s">
        <v>10360</v>
      </c>
      <c r="CF157" s="99"/>
      <c r="CG157" s="99" t="s">
        <v>5044</v>
      </c>
    </row>
    <row r="158" spans="1:85" ht="27" hidden="1" customHeight="1">
      <c r="A158" s="73">
        <v>1912</v>
      </c>
      <c r="B158" s="62" t="s">
        <v>6003</v>
      </c>
      <c r="C158" s="62" t="s">
        <v>6004</v>
      </c>
      <c r="D158" s="62" t="s">
        <v>2050</v>
      </c>
      <c r="E158" s="63" t="str">
        <f>VLOOKUP(D158,原数据!B:C,2,FALSE)</f>
        <v>RCMFT000077511201912150001</v>
      </c>
      <c r="F158" s="62" t="s">
        <v>6005</v>
      </c>
      <c r="G158" s="62" t="s">
        <v>479</v>
      </c>
      <c r="H158" s="62" t="s">
        <v>6006</v>
      </c>
      <c r="I158" s="62" t="s">
        <v>6455</v>
      </c>
      <c r="J158" s="62" t="s">
        <v>2051</v>
      </c>
      <c r="K158" s="62" t="s">
        <v>485</v>
      </c>
      <c r="L158" s="62" t="s">
        <v>1074</v>
      </c>
      <c r="M158" s="62" t="s">
        <v>486</v>
      </c>
      <c r="N158" s="62" t="s">
        <v>437</v>
      </c>
      <c r="O158" s="66">
        <v>43221</v>
      </c>
      <c r="P158" s="66">
        <v>43284</v>
      </c>
      <c r="Q158" s="73">
        <v>399235</v>
      </c>
      <c r="R158" s="62"/>
      <c r="S158" s="62" t="s">
        <v>6008</v>
      </c>
      <c r="T158" s="62" t="s">
        <v>6019</v>
      </c>
      <c r="U158" s="62" t="s">
        <v>1074</v>
      </c>
      <c r="V158" s="62"/>
      <c r="W158" s="62" t="s">
        <v>1736</v>
      </c>
      <c r="X158" s="62" t="s">
        <v>6212</v>
      </c>
      <c r="Y158" s="62" t="s">
        <v>1651</v>
      </c>
      <c r="Z158" s="62" t="s">
        <v>2056</v>
      </c>
      <c r="AA158" s="62" t="s">
        <v>684</v>
      </c>
      <c r="AB158" s="62" t="s">
        <v>994</v>
      </c>
      <c r="AC158" s="62" t="s">
        <v>995</v>
      </c>
      <c r="AD158" s="59" t="s">
        <v>996</v>
      </c>
      <c r="AE158" s="62" t="s">
        <v>6456</v>
      </c>
      <c r="AF158" s="62" t="s">
        <v>1736</v>
      </c>
      <c r="AG158" s="62">
        <v>43814.472870370373</v>
      </c>
      <c r="AH158" s="62">
        <v>43814.481782407413</v>
      </c>
      <c r="AI158" s="62" t="s">
        <v>2055</v>
      </c>
      <c r="AJ158" s="59" t="s">
        <v>10381</v>
      </c>
      <c r="AK158" s="62" t="s">
        <v>2052</v>
      </c>
      <c r="AL158" s="62" t="s">
        <v>2054</v>
      </c>
      <c r="AM158" s="62" t="s">
        <v>2053</v>
      </c>
      <c r="AN158" s="62" t="s">
        <v>488</v>
      </c>
      <c r="AO158" s="62" t="s">
        <v>11</v>
      </c>
      <c r="AP158" s="62" t="s">
        <v>488</v>
      </c>
      <c r="AQ158" s="62" t="s">
        <v>2054</v>
      </c>
      <c r="AR158" s="62" t="s">
        <v>2053</v>
      </c>
      <c r="AS158" s="62" t="s">
        <v>500</v>
      </c>
      <c r="AT158" s="62">
        <v>43823.369606481487</v>
      </c>
      <c r="AU158" s="62"/>
      <c r="AV158" s="62">
        <v>43823.369606481487</v>
      </c>
      <c r="AW158" s="62" t="s">
        <v>497</v>
      </c>
      <c r="AX158" s="62"/>
      <c r="AY158" s="62" t="s">
        <v>14</v>
      </c>
      <c r="AZ158" s="62"/>
      <c r="BA158" s="62"/>
      <c r="BB158" s="62"/>
      <c r="BC158" s="62"/>
      <c r="BD158" s="62"/>
      <c r="BE158" s="62"/>
      <c r="BF158" s="62"/>
      <c r="BG158" s="62"/>
      <c r="BH158" s="62"/>
      <c r="BI158" s="62"/>
      <c r="BJ158" s="62"/>
      <c r="BK158" s="62"/>
      <c r="BL158" s="62"/>
      <c r="BM158" s="62"/>
      <c r="BN158" s="62"/>
      <c r="BO158" s="62" t="s">
        <v>6013</v>
      </c>
      <c r="BP158" s="62">
        <v>43830.99998842593</v>
      </c>
      <c r="BQ158" s="73">
        <v>488.42</v>
      </c>
      <c r="BR158" s="73">
        <v>95.76</v>
      </c>
      <c r="BS158" s="62">
        <v>0</v>
      </c>
      <c r="BT158" s="62">
        <v>78.14</v>
      </c>
      <c r="BU158" s="62">
        <v>53.72</v>
      </c>
      <c r="BV158" s="62">
        <v>0</v>
      </c>
      <c r="BW158" s="73">
        <v>716.04000000000008</v>
      </c>
      <c r="CE158" s="63" t="s">
        <v>10382</v>
      </c>
      <c r="CF158" s="99"/>
      <c r="CG158" s="99" t="s">
        <v>10383</v>
      </c>
    </row>
    <row r="159" spans="1:85" ht="27" hidden="1" customHeight="1">
      <c r="A159" s="73">
        <v>1912</v>
      </c>
      <c r="B159" s="62" t="s">
        <v>6003</v>
      </c>
      <c r="C159" s="62" t="s">
        <v>6004</v>
      </c>
      <c r="D159" s="62" t="s">
        <v>1757</v>
      </c>
      <c r="E159" s="63" t="str">
        <f>VLOOKUP(D159,原数据!B:C,2,FALSE)</f>
        <v>RCMFT000085201912170019</v>
      </c>
      <c r="F159" s="62" t="s">
        <v>6005</v>
      </c>
      <c r="G159" s="62" t="s">
        <v>479</v>
      </c>
      <c r="H159" s="62" t="s">
        <v>6006</v>
      </c>
      <c r="I159" s="62" t="s">
        <v>6457</v>
      </c>
      <c r="J159" s="62" t="s">
        <v>1761</v>
      </c>
      <c r="K159" s="62" t="s">
        <v>485</v>
      </c>
      <c r="L159" s="62" t="s">
        <v>1074</v>
      </c>
      <c r="M159" s="62" t="s">
        <v>486</v>
      </c>
      <c r="N159" s="62" t="s">
        <v>437</v>
      </c>
      <c r="O159" s="66">
        <v>43755</v>
      </c>
      <c r="P159" s="66">
        <v>43760</v>
      </c>
      <c r="Q159" s="73">
        <v>17643</v>
      </c>
      <c r="R159" s="62"/>
      <c r="S159" s="62" t="s">
        <v>6008</v>
      </c>
      <c r="T159" s="62" t="s">
        <v>6019</v>
      </c>
      <c r="U159" s="62" t="s">
        <v>6010</v>
      </c>
      <c r="V159" s="62"/>
      <c r="W159" s="62"/>
      <c r="X159" s="62" t="s">
        <v>4873</v>
      </c>
      <c r="Y159" s="62" t="s">
        <v>600</v>
      </c>
      <c r="Z159" s="62" t="s">
        <v>1764</v>
      </c>
      <c r="AA159" s="62" t="s">
        <v>646</v>
      </c>
      <c r="AB159" s="62" t="s">
        <v>1758</v>
      </c>
      <c r="AC159" s="62" t="s">
        <v>1759</v>
      </c>
      <c r="AD159" s="59" t="s">
        <v>10697</v>
      </c>
      <c r="AE159" s="62" t="s">
        <v>6458</v>
      </c>
      <c r="AF159" s="62" t="s">
        <v>6224</v>
      </c>
      <c r="AG159" s="62">
        <v>43814.67569444445</v>
      </c>
      <c r="AH159" s="62">
        <v>43816.463877314818</v>
      </c>
      <c r="AI159" s="62" t="s">
        <v>489</v>
      </c>
      <c r="AJ159" s="59" t="s">
        <v>10696</v>
      </c>
      <c r="AK159" s="62" t="s">
        <v>487</v>
      </c>
      <c r="AL159" s="62" t="s">
        <v>1405</v>
      </c>
      <c r="AM159" s="62" t="s">
        <v>1404</v>
      </c>
      <c r="AN159" s="62" t="s">
        <v>488</v>
      </c>
      <c r="AO159" s="62" t="s">
        <v>11</v>
      </c>
      <c r="AP159" s="62" t="s">
        <v>488</v>
      </c>
      <c r="AQ159" s="62" t="s">
        <v>1405</v>
      </c>
      <c r="AR159" s="62" t="s">
        <v>1404</v>
      </c>
      <c r="AS159" s="62" t="s">
        <v>500</v>
      </c>
      <c r="AT159" s="62">
        <v>43834.60465277778</v>
      </c>
      <c r="AU159" s="62" t="s">
        <v>1765</v>
      </c>
      <c r="AV159" s="62">
        <v>43834.60465277778</v>
      </c>
      <c r="AW159" s="62" t="s">
        <v>558</v>
      </c>
      <c r="AX159" s="62"/>
      <c r="AY159" s="62" t="s">
        <v>14</v>
      </c>
      <c r="AZ159" s="62"/>
      <c r="BA159" s="62"/>
      <c r="BB159" s="62"/>
      <c r="BC159" s="62"/>
      <c r="BD159" s="62"/>
      <c r="BE159" s="62"/>
      <c r="BF159" s="62"/>
      <c r="BG159" s="62"/>
      <c r="BH159" s="62"/>
      <c r="BI159" s="62"/>
      <c r="BJ159" s="62"/>
      <c r="BK159" s="62"/>
      <c r="BL159" s="62"/>
      <c r="BM159" s="62"/>
      <c r="BN159" s="62" t="s">
        <v>1762</v>
      </c>
      <c r="BO159" s="62" t="s">
        <v>6013</v>
      </c>
      <c r="BP159" s="62">
        <v>43830.99998842593</v>
      </c>
      <c r="BQ159" s="73">
        <v>759.53</v>
      </c>
      <c r="BR159" s="73">
        <v>111.72</v>
      </c>
      <c r="BS159" s="62">
        <v>0</v>
      </c>
      <c r="BT159" s="62">
        <v>121.52</v>
      </c>
      <c r="BU159" s="62">
        <v>83.54</v>
      </c>
      <c r="BV159" s="62">
        <v>0</v>
      </c>
      <c r="BW159" s="73">
        <v>1076.31</v>
      </c>
      <c r="CE159" s="63" t="s">
        <v>10689</v>
      </c>
      <c r="CF159" s="99">
        <v>0</v>
      </c>
      <c r="CG159" s="99" t="s">
        <v>10521</v>
      </c>
    </row>
    <row r="160" spans="1:85" ht="27" hidden="1" customHeight="1">
      <c r="A160" s="73">
        <v>1912</v>
      </c>
      <c r="B160" s="62" t="s">
        <v>6003</v>
      </c>
      <c r="C160" s="62" t="s">
        <v>6004</v>
      </c>
      <c r="D160" s="62" t="s">
        <v>372</v>
      </c>
      <c r="E160" s="63" t="str">
        <f>VLOOKUP(D160,原数据!B:C,2,FALSE)</f>
        <v>RCMFT000087932201912170023</v>
      </c>
      <c r="F160" s="62" t="s">
        <v>6005</v>
      </c>
      <c r="G160" s="62" t="s">
        <v>479</v>
      </c>
      <c r="H160" s="62" t="s">
        <v>6006</v>
      </c>
      <c r="I160" s="62" t="s">
        <v>6459</v>
      </c>
      <c r="J160" s="62" t="s">
        <v>1721</v>
      </c>
      <c r="K160" s="62" t="s">
        <v>485</v>
      </c>
      <c r="L160" s="62" t="s">
        <v>1074</v>
      </c>
      <c r="M160" s="62" t="s">
        <v>486</v>
      </c>
      <c r="N160" s="62" t="s">
        <v>437</v>
      </c>
      <c r="O160" s="66">
        <v>43218</v>
      </c>
      <c r="P160" s="66">
        <v>43312</v>
      </c>
      <c r="Q160" s="73">
        <v>252917</v>
      </c>
      <c r="R160" s="62"/>
      <c r="S160" s="62" t="s">
        <v>6008</v>
      </c>
      <c r="T160" s="62" t="s">
        <v>6019</v>
      </c>
      <c r="U160" s="62" t="s">
        <v>1074</v>
      </c>
      <c r="V160" s="62"/>
      <c r="W160" s="62"/>
      <c r="X160" s="62" t="s">
        <v>4873</v>
      </c>
      <c r="Y160" s="62" t="s">
        <v>600</v>
      </c>
      <c r="Z160" s="62" t="s">
        <v>1723</v>
      </c>
      <c r="AA160" s="62" t="s">
        <v>1365</v>
      </c>
      <c r="AB160" s="62" t="s">
        <v>1718</v>
      </c>
      <c r="AC160" s="62" t="s">
        <v>1719</v>
      </c>
      <c r="AD160" s="59" t="s">
        <v>1720</v>
      </c>
      <c r="AE160" s="62" t="s">
        <v>6460</v>
      </c>
      <c r="AF160" s="62" t="s">
        <v>6461</v>
      </c>
      <c r="AG160" s="62">
        <v>43815.678865740745</v>
      </c>
      <c r="AH160" s="62">
        <v>43816.62537037037</v>
      </c>
      <c r="AI160" s="62" t="s">
        <v>565</v>
      </c>
      <c r="AJ160" s="59" t="s">
        <v>1722</v>
      </c>
      <c r="AK160" s="62" t="s">
        <v>564</v>
      </c>
      <c r="AL160" s="62" t="s">
        <v>59</v>
      </c>
      <c r="AM160" s="62" t="s">
        <v>60</v>
      </c>
      <c r="AN160" s="62" t="s">
        <v>488</v>
      </c>
      <c r="AO160" s="62" t="s">
        <v>11</v>
      </c>
      <c r="AP160" s="62" t="s">
        <v>488</v>
      </c>
      <c r="AQ160" s="62" t="s">
        <v>59</v>
      </c>
      <c r="AR160" s="62" t="s">
        <v>60</v>
      </c>
      <c r="AS160" s="62" t="s">
        <v>498</v>
      </c>
      <c r="AT160" s="62">
        <v>43824.645520833335</v>
      </c>
      <c r="AU160" s="62"/>
      <c r="AV160" s="62">
        <v>43824.645520833335</v>
      </c>
      <c r="AW160" s="62" t="s">
        <v>577</v>
      </c>
      <c r="AX160" s="62"/>
      <c r="AY160" s="62" t="s">
        <v>14</v>
      </c>
      <c r="AZ160" s="62"/>
      <c r="BA160" s="62"/>
      <c r="BB160" s="62"/>
      <c r="BC160" s="62"/>
      <c r="BD160" s="62"/>
      <c r="BE160" s="62"/>
      <c r="BF160" s="62"/>
      <c r="BG160" s="62"/>
      <c r="BH160" s="62"/>
      <c r="BI160" s="62"/>
      <c r="BJ160" s="62"/>
      <c r="BK160" s="62"/>
      <c r="BL160" s="62"/>
      <c r="BM160" s="62"/>
      <c r="BN160" s="62"/>
      <c r="BO160" s="62" t="s">
        <v>6013</v>
      </c>
      <c r="BP160" s="62">
        <v>43830.99998842593</v>
      </c>
      <c r="BQ160" s="73">
        <v>277.86</v>
      </c>
      <c r="BR160" s="73">
        <v>111.72</v>
      </c>
      <c r="BS160" s="62">
        <v>0</v>
      </c>
      <c r="BT160" s="62">
        <v>44.45</v>
      </c>
      <c r="BU160" s="62">
        <v>30.56</v>
      </c>
      <c r="BV160" s="62">
        <v>0</v>
      </c>
      <c r="BW160" s="73">
        <v>464.59000000000003</v>
      </c>
      <c r="CE160" s="63" t="s">
        <v>10714</v>
      </c>
      <c r="CF160" s="99">
        <v>0</v>
      </c>
      <c r="CG160" s="99" t="s">
        <v>5045</v>
      </c>
    </row>
    <row r="161" spans="1:85" ht="27" hidden="1" customHeight="1">
      <c r="A161" s="73">
        <v>1912</v>
      </c>
      <c r="B161" s="62" t="s">
        <v>6003</v>
      </c>
      <c r="C161" s="62" t="s">
        <v>6004</v>
      </c>
      <c r="D161" s="62" t="s">
        <v>2183</v>
      </c>
      <c r="E161" s="63" t="str">
        <f>VLOOKUP(D161,原数据!B:C,2,FALSE)</f>
        <v>RCMFT000089201912110001</v>
      </c>
      <c r="F161" s="62" t="s">
        <v>6005</v>
      </c>
      <c r="G161" s="62" t="s">
        <v>479</v>
      </c>
      <c r="H161" s="62" t="s">
        <v>6006</v>
      </c>
      <c r="I161" s="62" t="s">
        <v>6462</v>
      </c>
      <c r="J161" s="62" t="s">
        <v>2184</v>
      </c>
      <c r="K161" s="62" t="s">
        <v>485</v>
      </c>
      <c r="L161" s="62" t="s">
        <v>1074</v>
      </c>
      <c r="M161" s="62" t="s">
        <v>544</v>
      </c>
      <c r="N161" s="62" t="s">
        <v>437</v>
      </c>
      <c r="O161" s="66">
        <v>43686</v>
      </c>
      <c r="P161" s="66">
        <v>43732</v>
      </c>
      <c r="Q161" s="73">
        <v>24058</v>
      </c>
      <c r="R161" s="62"/>
      <c r="S161" s="62" t="s">
        <v>6008</v>
      </c>
      <c r="T161" s="62" t="s">
        <v>6009</v>
      </c>
      <c r="U161" s="62" t="s">
        <v>6064</v>
      </c>
      <c r="V161" s="62"/>
      <c r="W161" s="62" t="s">
        <v>1558</v>
      </c>
      <c r="X161" s="62" t="s">
        <v>6463</v>
      </c>
      <c r="Y161" s="62" t="s">
        <v>775</v>
      </c>
      <c r="Z161" s="62" t="s">
        <v>2186</v>
      </c>
      <c r="AA161" s="62" t="s">
        <v>777</v>
      </c>
      <c r="AB161" s="62" t="s">
        <v>1554</v>
      </c>
      <c r="AC161" s="62" t="s">
        <v>1555</v>
      </c>
      <c r="AD161" s="59" t="s">
        <v>1556</v>
      </c>
      <c r="AE161" s="62" t="s">
        <v>6464</v>
      </c>
      <c r="AF161" s="62" t="s">
        <v>6349</v>
      </c>
      <c r="AG161" s="62">
        <v>43810.353912037041</v>
      </c>
      <c r="AH161" s="62">
        <v>43811.538124999999</v>
      </c>
      <c r="AI161" s="62" t="s">
        <v>489</v>
      </c>
      <c r="AJ161" s="59" t="s">
        <v>2185</v>
      </c>
      <c r="AK161" s="62" t="s">
        <v>487</v>
      </c>
      <c r="AL161" s="62" t="s">
        <v>68</v>
      </c>
      <c r="AM161" s="62" t="s">
        <v>38</v>
      </c>
      <c r="AN161" s="62" t="s">
        <v>488</v>
      </c>
      <c r="AO161" s="62" t="s">
        <v>11</v>
      </c>
      <c r="AP161" s="62" t="s">
        <v>488</v>
      </c>
      <c r="AQ161" s="62" t="s">
        <v>68</v>
      </c>
      <c r="AR161" s="62" t="s">
        <v>38</v>
      </c>
      <c r="AS161" s="62" t="s">
        <v>500</v>
      </c>
      <c r="AT161" s="62">
        <v>43822.665173611109</v>
      </c>
      <c r="AU161" s="62"/>
      <c r="AV161" s="62">
        <v>43822.665173611109</v>
      </c>
      <c r="AW161" s="62" t="s">
        <v>1043</v>
      </c>
      <c r="AX161" s="62"/>
      <c r="AY161" s="62" t="s">
        <v>14</v>
      </c>
      <c r="AZ161" s="62"/>
      <c r="BA161" s="62"/>
      <c r="BB161" s="62"/>
      <c r="BC161" s="62"/>
      <c r="BD161" s="62"/>
      <c r="BE161" s="62"/>
      <c r="BF161" s="62"/>
      <c r="BG161" s="62"/>
      <c r="BH161" s="62"/>
      <c r="BI161" s="62"/>
      <c r="BJ161" s="62"/>
      <c r="BK161" s="62"/>
      <c r="BL161" s="62"/>
      <c r="BM161" s="62"/>
      <c r="BN161" s="62"/>
      <c r="BO161" s="62" t="s">
        <v>6013</v>
      </c>
      <c r="BP161" s="62">
        <v>43830.99998842593</v>
      </c>
      <c r="BQ161" s="73">
        <v>3445.1</v>
      </c>
      <c r="BR161" s="73">
        <v>123.48</v>
      </c>
      <c r="BS161" s="62">
        <v>0</v>
      </c>
      <c r="BT161" s="62">
        <v>551.21</v>
      </c>
      <c r="BU161" s="62">
        <v>378.96</v>
      </c>
      <c r="BV161" s="62">
        <v>0</v>
      </c>
      <c r="BW161" s="73">
        <v>4498.75</v>
      </c>
      <c r="CE161" s="63" t="s">
        <v>5143</v>
      </c>
      <c r="CF161" s="99">
        <v>0</v>
      </c>
      <c r="CG161" s="99" t="s">
        <v>10527</v>
      </c>
    </row>
    <row r="162" spans="1:85" ht="27" hidden="1" customHeight="1">
      <c r="A162" s="73">
        <v>1912</v>
      </c>
      <c r="B162" s="62" t="s">
        <v>6003</v>
      </c>
      <c r="C162" s="62" t="s">
        <v>6004</v>
      </c>
      <c r="D162" s="62" t="s">
        <v>1553</v>
      </c>
      <c r="E162" s="63" t="str">
        <f>VLOOKUP(D162,原数据!B:C,2,FALSE)</f>
        <v>RCMFT000089201912200044</v>
      </c>
      <c r="F162" s="62" t="s">
        <v>6005</v>
      </c>
      <c r="G162" s="62" t="s">
        <v>479</v>
      </c>
      <c r="H162" s="62" t="s">
        <v>6006</v>
      </c>
      <c r="I162" s="62" t="s">
        <v>6465</v>
      </c>
      <c r="J162" s="62" t="s">
        <v>1557</v>
      </c>
      <c r="K162" s="62" t="s">
        <v>485</v>
      </c>
      <c r="L162" s="62" t="s">
        <v>1074</v>
      </c>
      <c r="M162" s="62" t="s">
        <v>544</v>
      </c>
      <c r="N162" s="62" t="s">
        <v>437</v>
      </c>
      <c r="O162" s="66">
        <v>43677</v>
      </c>
      <c r="P162" s="66">
        <v>43727</v>
      </c>
      <c r="Q162" s="73">
        <v>7239</v>
      </c>
      <c r="R162" s="62"/>
      <c r="S162" s="62" t="s">
        <v>6008</v>
      </c>
      <c r="T162" s="62" t="s">
        <v>6009</v>
      </c>
      <c r="U162" s="62" t="s">
        <v>6064</v>
      </c>
      <c r="V162" s="62"/>
      <c r="W162" s="62" t="s">
        <v>1558</v>
      </c>
      <c r="X162" s="62" t="s">
        <v>584</v>
      </c>
      <c r="Y162" s="62" t="s">
        <v>775</v>
      </c>
      <c r="Z162" s="62" t="s">
        <v>1560</v>
      </c>
      <c r="AA162" s="62" t="s">
        <v>777</v>
      </c>
      <c r="AB162" s="62" t="s">
        <v>1554</v>
      </c>
      <c r="AC162" s="62" t="s">
        <v>1555</v>
      </c>
      <c r="AD162" s="59" t="s">
        <v>1556</v>
      </c>
      <c r="AE162" s="62" t="s">
        <v>6466</v>
      </c>
      <c r="AF162" s="62" t="s">
        <v>6349</v>
      </c>
      <c r="AG162" s="62">
        <v>43819.398090277777</v>
      </c>
      <c r="AH162" s="62">
        <v>43819.60664351852</v>
      </c>
      <c r="AI162" s="62" t="s">
        <v>489</v>
      </c>
      <c r="AJ162" s="59" t="s">
        <v>1559</v>
      </c>
      <c r="AK162" s="62" t="s">
        <v>487</v>
      </c>
      <c r="AL162" s="62" t="s">
        <v>68</v>
      </c>
      <c r="AM162" s="62" t="s">
        <v>38</v>
      </c>
      <c r="AN162" s="62" t="s">
        <v>488</v>
      </c>
      <c r="AO162" s="62" t="s">
        <v>11</v>
      </c>
      <c r="AP162" s="62" t="s">
        <v>488</v>
      </c>
      <c r="AQ162" s="62" t="s">
        <v>68</v>
      </c>
      <c r="AR162" s="62" t="s">
        <v>38</v>
      </c>
      <c r="AS162" s="62" t="s">
        <v>498</v>
      </c>
      <c r="AT162" s="62">
        <v>43831.435717592598</v>
      </c>
      <c r="AU162" s="62"/>
      <c r="AV162" s="62">
        <v>43831.435717592598</v>
      </c>
      <c r="AW162" s="62" t="s">
        <v>577</v>
      </c>
      <c r="AX162" s="62"/>
      <c r="AY162" s="62" t="s">
        <v>14</v>
      </c>
      <c r="AZ162" s="62"/>
      <c r="BA162" s="62"/>
      <c r="BB162" s="62"/>
      <c r="BC162" s="62"/>
      <c r="BD162" s="62"/>
      <c r="BE162" s="62"/>
      <c r="BF162" s="62"/>
      <c r="BG162" s="62"/>
      <c r="BH162" s="62"/>
      <c r="BI162" s="62"/>
      <c r="BJ162" s="62"/>
      <c r="BK162" s="62"/>
      <c r="BL162" s="62"/>
      <c r="BM162" s="62"/>
      <c r="BN162" s="62"/>
      <c r="BO162" s="62" t="s">
        <v>6013</v>
      </c>
      <c r="BP162" s="62">
        <v>43830.99998842593</v>
      </c>
      <c r="BQ162" s="73">
        <v>3445.1</v>
      </c>
      <c r="BR162" s="73">
        <v>123.48</v>
      </c>
      <c r="BS162" s="62">
        <v>0</v>
      </c>
      <c r="BT162" s="62">
        <v>551.21</v>
      </c>
      <c r="BU162" s="62">
        <v>378.96</v>
      </c>
      <c r="BV162" s="62">
        <v>0</v>
      </c>
      <c r="BW162" s="73">
        <v>4498.75</v>
      </c>
      <c r="CE162" s="63" t="s">
        <v>10690</v>
      </c>
      <c r="CF162" s="99">
        <v>0</v>
      </c>
      <c r="CG162" s="99" t="s">
        <v>10521</v>
      </c>
    </row>
    <row r="163" spans="1:85" ht="27" hidden="1" customHeight="1">
      <c r="A163" s="73">
        <v>1912</v>
      </c>
      <c r="B163" s="62" t="s">
        <v>6003</v>
      </c>
      <c r="C163" s="62" t="s">
        <v>6004</v>
      </c>
      <c r="D163" s="62" t="s">
        <v>57</v>
      </c>
      <c r="E163" s="63" t="str">
        <f>VLOOKUP(D163,原数据!B:C,2,FALSE)</f>
        <v>RCMFT000762201912180008</v>
      </c>
      <c r="F163" s="62" t="s">
        <v>6005</v>
      </c>
      <c r="G163" s="62" t="s">
        <v>479</v>
      </c>
      <c r="H163" s="62" t="s">
        <v>6006</v>
      </c>
      <c r="I163" s="62" t="s">
        <v>6467</v>
      </c>
      <c r="J163" s="62" t="s">
        <v>1662</v>
      </c>
      <c r="K163" s="62" t="s">
        <v>485</v>
      </c>
      <c r="L163" s="62" t="s">
        <v>1074</v>
      </c>
      <c r="M163" s="62" t="s">
        <v>486</v>
      </c>
      <c r="N163" s="62" t="s">
        <v>437</v>
      </c>
      <c r="O163" s="66">
        <v>43613</v>
      </c>
      <c r="P163" s="66">
        <v>43639</v>
      </c>
      <c r="Q163" s="73">
        <v>20518</v>
      </c>
      <c r="R163" s="62"/>
      <c r="S163" s="62" t="s">
        <v>6008</v>
      </c>
      <c r="T163" s="62" t="s">
        <v>6009</v>
      </c>
      <c r="U163" s="62" t="s">
        <v>6010</v>
      </c>
      <c r="V163" s="62"/>
      <c r="W163" s="62" t="s">
        <v>1663</v>
      </c>
      <c r="X163" s="62" t="s">
        <v>1663</v>
      </c>
      <c r="Y163" s="62" t="s">
        <v>1281</v>
      </c>
      <c r="Z163" s="62" t="s">
        <v>1665</v>
      </c>
      <c r="AA163" s="62" t="s">
        <v>694</v>
      </c>
      <c r="AB163" s="62" t="s">
        <v>1659</v>
      </c>
      <c r="AC163" s="62" t="s">
        <v>1660</v>
      </c>
      <c r="AD163" s="59" t="s">
        <v>1661</v>
      </c>
      <c r="AE163" s="62" t="s">
        <v>6468</v>
      </c>
      <c r="AF163" s="62" t="s">
        <v>2586</v>
      </c>
      <c r="AG163" s="62">
        <v>43816.565358796295</v>
      </c>
      <c r="AH163" s="62">
        <v>43817.499293981484</v>
      </c>
      <c r="AI163" s="62" t="s">
        <v>1036</v>
      </c>
      <c r="AJ163" s="59" t="s">
        <v>1664</v>
      </c>
      <c r="AK163" s="62" t="s">
        <v>1035</v>
      </c>
      <c r="AL163" s="62" t="s">
        <v>59</v>
      </c>
      <c r="AM163" s="62" t="s">
        <v>60</v>
      </c>
      <c r="AN163" s="62" t="s">
        <v>488</v>
      </c>
      <c r="AO163" s="62" t="s">
        <v>11</v>
      </c>
      <c r="AP163" s="62" t="s">
        <v>488</v>
      </c>
      <c r="AQ163" s="62" t="s">
        <v>59</v>
      </c>
      <c r="AR163" s="62" t="s">
        <v>60</v>
      </c>
      <c r="AS163" s="62" t="s">
        <v>500</v>
      </c>
      <c r="AT163" s="62">
        <v>43820.631608796291</v>
      </c>
      <c r="AU163" s="62"/>
      <c r="AV163" s="62">
        <v>43820.631608796291</v>
      </c>
      <c r="AW163" s="62" t="s">
        <v>513</v>
      </c>
      <c r="AX163" s="62"/>
      <c r="AY163" s="62" t="s">
        <v>14</v>
      </c>
      <c r="AZ163" s="62"/>
      <c r="BA163" s="62"/>
      <c r="BB163" s="62"/>
      <c r="BC163" s="62"/>
      <c r="BD163" s="62"/>
      <c r="BE163" s="62"/>
      <c r="BF163" s="62"/>
      <c r="BG163" s="62"/>
      <c r="BH163" s="62"/>
      <c r="BI163" s="62"/>
      <c r="BJ163" s="62"/>
      <c r="BK163" s="62"/>
      <c r="BL163" s="62"/>
      <c r="BM163" s="62"/>
      <c r="BN163" s="62"/>
      <c r="BO163" s="62" t="s">
        <v>6013</v>
      </c>
      <c r="BP163" s="62">
        <v>43830.99998842593</v>
      </c>
      <c r="BQ163" s="73">
        <v>184.6</v>
      </c>
      <c r="BR163" s="73">
        <v>246.96</v>
      </c>
      <c r="BS163" s="62">
        <v>0</v>
      </c>
      <c r="BT163" s="62">
        <v>29.53</v>
      </c>
      <c r="BU163" s="62">
        <v>20.3</v>
      </c>
      <c r="BV163" s="62">
        <v>0</v>
      </c>
      <c r="BW163" s="73">
        <v>481.39000000000004</v>
      </c>
      <c r="CE163" s="63" t="s">
        <v>4995</v>
      </c>
      <c r="CF163" s="99">
        <v>0</v>
      </c>
      <c r="CG163" s="99" t="s">
        <v>5045</v>
      </c>
    </row>
    <row r="164" spans="1:85" ht="27" hidden="1" customHeight="1">
      <c r="A164" s="73">
        <v>1912</v>
      </c>
      <c r="B164" s="62" t="s">
        <v>6003</v>
      </c>
      <c r="C164" s="62" t="s">
        <v>6004</v>
      </c>
      <c r="D164" s="62" t="s">
        <v>55</v>
      </c>
      <c r="E164" s="63" t="str">
        <f>VLOOKUP(D164,原数据!B:C,2,FALSE)</f>
        <v>RCMFT000832201912100020</v>
      </c>
      <c r="F164" s="62" t="s">
        <v>6005</v>
      </c>
      <c r="G164" s="62" t="s">
        <v>479</v>
      </c>
      <c r="H164" s="62" t="s">
        <v>6006</v>
      </c>
      <c r="I164" s="62" t="s">
        <v>6469</v>
      </c>
      <c r="J164" s="62" t="s">
        <v>2200</v>
      </c>
      <c r="K164" s="62" t="s">
        <v>485</v>
      </c>
      <c r="L164" s="62" t="s">
        <v>1074</v>
      </c>
      <c r="M164" s="62" t="s">
        <v>486</v>
      </c>
      <c r="N164" s="62" t="s">
        <v>437</v>
      </c>
      <c r="O164" s="66">
        <v>43039</v>
      </c>
      <c r="P164" s="66">
        <v>43641</v>
      </c>
      <c r="Q164" s="73">
        <v>28896</v>
      </c>
      <c r="R164" s="62"/>
      <c r="S164" s="62" t="s">
        <v>6008</v>
      </c>
      <c r="T164" s="62" t="s">
        <v>6019</v>
      </c>
      <c r="U164" s="62" t="s">
        <v>1074</v>
      </c>
      <c r="V164" s="62"/>
      <c r="W164" s="62" t="s">
        <v>2201</v>
      </c>
      <c r="X164" s="62" t="s">
        <v>4873</v>
      </c>
      <c r="Y164" s="62" t="s">
        <v>521</v>
      </c>
      <c r="Z164" s="62" t="s">
        <v>2206</v>
      </c>
      <c r="AA164" s="62" t="s">
        <v>694</v>
      </c>
      <c r="AB164" s="62" t="s">
        <v>942</v>
      </c>
      <c r="AC164" s="62" t="s">
        <v>943</v>
      </c>
      <c r="AD164" s="59" t="s">
        <v>944</v>
      </c>
      <c r="AE164" s="62" t="s">
        <v>6470</v>
      </c>
      <c r="AF164" s="62" t="s">
        <v>6471</v>
      </c>
      <c r="AG164" s="62">
        <v>43806.580393518518</v>
      </c>
      <c r="AH164" s="62">
        <v>43810.923692129625</v>
      </c>
      <c r="AI164" s="62" t="s">
        <v>2204</v>
      </c>
      <c r="AJ164" s="59" t="s">
        <v>2205</v>
      </c>
      <c r="AK164" s="62" t="s">
        <v>2202</v>
      </c>
      <c r="AL164" s="62" t="s">
        <v>52</v>
      </c>
      <c r="AM164" s="62" t="s">
        <v>53</v>
      </c>
      <c r="AN164" s="62" t="s">
        <v>488</v>
      </c>
      <c r="AO164" s="62" t="s">
        <v>11</v>
      </c>
      <c r="AP164" s="62" t="s">
        <v>488</v>
      </c>
      <c r="AQ164" s="62" t="s">
        <v>52</v>
      </c>
      <c r="AR164" s="62" t="s">
        <v>53</v>
      </c>
      <c r="AS164" s="62" t="s">
        <v>500</v>
      </c>
      <c r="AT164" s="62">
        <v>43816.667662037042</v>
      </c>
      <c r="AU164" s="62"/>
      <c r="AV164" s="62">
        <v>43816.667662037042</v>
      </c>
      <c r="AW164" s="62" t="s">
        <v>721</v>
      </c>
      <c r="AX164" s="62"/>
      <c r="AY164" s="62" t="s">
        <v>14</v>
      </c>
      <c r="AZ164" s="62"/>
      <c r="BA164" s="62"/>
      <c r="BB164" s="62"/>
      <c r="BC164" s="62"/>
      <c r="BD164" s="62"/>
      <c r="BE164" s="62"/>
      <c r="BF164" s="62"/>
      <c r="BG164" s="62"/>
      <c r="BH164" s="62"/>
      <c r="BI164" s="62"/>
      <c r="BJ164" s="62"/>
      <c r="BK164" s="62"/>
      <c r="BL164" s="62"/>
      <c r="BM164" s="62"/>
      <c r="BN164" s="62" t="s">
        <v>2203</v>
      </c>
      <c r="BO164" s="62" t="s">
        <v>6013</v>
      </c>
      <c r="BP164" s="62">
        <v>43830.99998842593</v>
      </c>
      <c r="BQ164" s="73">
        <v>435.15</v>
      </c>
      <c r="BR164" s="73">
        <v>88.2</v>
      </c>
      <c r="BS164" s="62">
        <v>0</v>
      </c>
      <c r="BT164" s="62">
        <v>69.62</v>
      </c>
      <c r="BU164" s="62">
        <v>47.86</v>
      </c>
      <c r="BV164" s="62">
        <v>0</v>
      </c>
      <c r="BW164" s="73">
        <v>640.83000000000004</v>
      </c>
      <c r="CE164" s="63" t="s">
        <v>4984</v>
      </c>
      <c r="CF164" s="99">
        <v>0</v>
      </c>
      <c r="CG164" s="99" t="s">
        <v>10576</v>
      </c>
    </row>
    <row r="165" spans="1:85" ht="27" hidden="1" customHeight="1">
      <c r="A165" s="73">
        <v>1912</v>
      </c>
      <c r="B165" s="62" t="s">
        <v>6003</v>
      </c>
      <c r="C165" s="62" t="s">
        <v>6004</v>
      </c>
      <c r="D165" s="62" t="s">
        <v>66</v>
      </c>
      <c r="E165" s="63" t="str">
        <f>VLOOKUP(D165,原数据!B:C,2,FALSE)</f>
        <v>RCMFT000832201912150017</v>
      </c>
      <c r="F165" s="62" t="s">
        <v>6005</v>
      </c>
      <c r="G165" s="62" t="s">
        <v>479</v>
      </c>
      <c r="H165" s="62" t="s">
        <v>6006</v>
      </c>
      <c r="I165" s="62" t="s">
        <v>6472</v>
      </c>
      <c r="J165" s="62" t="s">
        <v>2041</v>
      </c>
      <c r="K165" s="62" t="s">
        <v>485</v>
      </c>
      <c r="L165" s="62" t="s">
        <v>1074</v>
      </c>
      <c r="M165" s="62" t="s">
        <v>544</v>
      </c>
      <c r="N165" s="62" t="s">
        <v>437</v>
      </c>
      <c r="O165" s="66">
        <v>43583</v>
      </c>
      <c r="P165" s="66">
        <v>43708</v>
      </c>
      <c r="Q165" s="73">
        <v>10215</v>
      </c>
      <c r="R165" s="62"/>
      <c r="S165" s="62" t="s">
        <v>6008</v>
      </c>
      <c r="T165" s="62" t="s">
        <v>6043</v>
      </c>
      <c r="U165" s="62" t="s">
        <v>6064</v>
      </c>
      <c r="V165" s="62"/>
      <c r="W165" s="62"/>
      <c r="X165" s="62" t="s">
        <v>6452</v>
      </c>
      <c r="Y165" s="62" t="s">
        <v>2044</v>
      </c>
      <c r="Z165" s="62" t="s">
        <v>2045</v>
      </c>
      <c r="AA165" s="62" t="s">
        <v>694</v>
      </c>
      <c r="AB165" s="62" t="s">
        <v>942</v>
      </c>
      <c r="AC165" s="62" t="s">
        <v>943</v>
      </c>
      <c r="AD165" s="59" t="s">
        <v>944</v>
      </c>
      <c r="AE165" s="62" t="s">
        <v>6473</v>
      </c>
      <c r="AF165" s="62" t="s">
        <v>6454</v>
      </c>
      <c r="AG165" s="62">
        <v>43812.565682870365</v>
      </c>
      <c r="AH165" s="62">
        <v>43814.537939814814</v>
      </c>
      <c r="AI165" s="62" t="s">
        <v>489</v>
      </c>
      <c r="AJ165" s="59" t="s">
        <v>2043</v>
      </c>
      <c r="AK165" s="62" t="s">
        <v>487</v>
      </c>
      <c r="AL165" s="62" t="s">
        <v>68</v>
      </c>
      <c r="AM165" s="62" t="s">
        <v>38</v>
      </c>
      <c r="AN165" s="62" t="s">
        <v>488</v>
      </c>
      <c r="AO165" s="62" t="s">
        <v>11</v>
      </c>
      <c r="AP165" s="62" t="s">
        <v>488</v>
      </c>
      <c r="AQ165" s="62" t="s">
        <v>68</v>
      </c>
      <c r="AR165" s="62" t="s">
        <v>38</v>
      </c>
      <c r="AS165" s="62" t="s">
        <v>498</v>
      </c>
      <c r="AT165" s="62">
        <v>43824.437986111108</v>
      </c>
      <c r="AU165" s="62"/>
      <c r="AV165" s="62">
        <v>43824.437986111108</v>
      </c>
      <c r="AW165" s="62" t="s">
        <v>941</v>
      </c>
      <c r="AX165" s="62"/>
      <c r="AY165" s="62" t="s">
        <v>14</v>
      </c>
      <c r="AZ165" s="62"/>
      <c r="BA165" s="62"/>
      <c r="BB165" s="62"/>
      <c r="BC165" s="62"/>
      <c r="BD165" s="62"/>
      <c r="BE165" s="62"/>
      <c r="BF165" s="62"/>
      <c r="BG165" s="62"/>
      <c r="BH165" s="62"/>
      <c r="BI165" s="62"/>
      <c r="BJ165" s="62"/>
      <c r="BK165" s="62"/>
      <c r="BL165" s="62"/>
      <c r="BM165" s="62"/>
      <c r="BN165" s="62" t="s">
        <v>2042</v>
      </c>
      <c r="BO165" s="62" t="s">
        <v>6013</v>
      </c>
      <c r="BP165" s="62">
        <v>43830.99998842593</v>
      </c>
      <c r="BQ165" s="73">
        <v>2530.41</v>
      </c>
      <c r="BR165" s="73">
        <v>79.38</v>
      </c>
      <c r="BS165" s="62">
        <v>0</v>
      </c>
      <c r="BT165" s="62">
        <v>404.86</v>
      </c>
      <c r="BU165" s="62">
        <v>278.33999999999997</v>
      </c>
      <c r="BV165" s="62">
        <v>0</v>
      </c>
      <c r="BW165" s="73">
        <v>3292.9900000000002</v>
      </c>
      <c r="CE165" s="63" t="s">
        <v>4999</v>
      </c>
      <c r="CF165" s="99">
        <v>190413</v>
      </c>
      <c r="CG165" s="99" t="s">
        <v>4989</v>
      </c>
    </row>
    <row r="166" spans="1:85" ht="27" hidden="1" customHeight="1">
      <c r="A166" s="73">
        <v>1912</v>
      </c>
      <c r="B166" s="62" t="s">
        <v>6003</v>
      </c>
      <c r="C166" s="62" t="s">
        <v>6004</v>
      </c>
      <c r="D166" s="62" t="s">
        <v>1582</v>
      </c>
      <c r="E166" s="63" t="str">
        <f>VLOOKUP(D166,原数据!B:C,2,FALSE)</f>
        <v>RCMFT000854201912180077</v>
      </c>
      <c r="F166" s="62" t="s">
        <v>6005</v>
      </c>
      <c r="G166" s="62" t="s">
        <v>479</v>
      </c>
      <c r="H166" s="62" t="s">
        <v>6006</v>
      </c>
      <c r="I166" s="62" t="s">
        <v>6474</v>
      </c>
      <c r="J166" s="62" t="s">
        <v>1586</v>
      </c>
      <c r="K166" s="62" t="s">
        <v>485</v>
      </c>
      <c r="L166" s="62" t="s">
        <v>1074</v>
      </c>
      <c r="M166" s="62" t="s">
        <v>486</v>
      </c>
      <c r="N166" s="62" t="s">
        <v>437</v>
      </c>
      <c r="O166" s="66">
        <v>43670</v>
      </c>
      <c r="P166" s="66">
        <v>43781</v>
      </c>
      <c r="Q166" s="73">
        <v>16050</v>
      </c>
      <c r="R166" s="62"/>
      <c r="S166" s="62" t="s">
        <v>6008</v>
      </c>
      <c r="T166" s="62" t="s">
        <v>6009</v>
      </c>
      <c r="U166" s="62" t="s">
        <v>6010</v>
      </c>
      <c r="V166" s="62"/>
      <c r="W166" s="62"/>
      <c r="X166" s="62" t="s">
        <v>3101</v>
      </c>
      <c r="Y166" s="62" t="s">
        <v>665</v>
      </c>
      <c r="Z166" s="62" t="s">
        <v>1589</v>
      </c>
      <c r="AA166" s="62" t="s">
        <v>675</v>
      </c>
      <c r="AB166" s="62" t="s">
        <v>1583</v>
      </c>
      <c r="AC166" s="62" t="s">
        <v>1584</v>
      </c>
      <c r="AD166" s="59" t="s">
        <v>1585</v>
      </c>
      <c r="AE166" s="62" t="s">
        <v>6475</v>
      </c>
      <c r="AF166" s="62" t="s">
        <v>6384</v>
      </c>
      <c r="AG166" s="62">
        <v>43817.483900462961</v>
      </c>
      <c r="AH166" s="62">
        <v>43818.593506944446</v>
      </c>
      <c r="AI166" s="62" t="s">
        <v>547</v>
      </c>
      <c r="AJ166" s="59" t="s">
        <v>1588</v>
      </c>
      <c r="AK166" s="62" t="s">
        <v>545</v>
      </c>
      <c r="AL166" s="62" t="s">
        <v>100</v>
      </c>
      <c r="AM166" s="62" t="s">
        <v>38</v>
      </c>
      <c r="AN166" s="62" t="s">
        <v>488</v>
      </c>
      <c r="AO166" s="62" t="s">
        <v>11</v>
      </c>
      <c r="AP166" s="62" t="s">
        <v>488</v>
      </c>
      <c r="AQ166" s="62" t="s">
        <v>100</v>
      </c>
      <c r="AR166" s="62" t="s">
        <v>38</v>
      </c>
      <c r="AS166" s="62" t="s">
        <v>498</v>
      </c>
      <c r="AT166" s="62">
        <v>43824.686655092592</v>
      </c>
      <c r="AU166" s="62" t="s">
        <v>1590</v>
      </c>
      <c r="AV166" s="62">
        <v>43824.686655092592</v>
      </c>
      <c r="AW166" s="62" t="s">
        <v>558</v>
      </c>
      <c r="AX166" s="62" t="s">
        <v>6476</v>
      </c>
      <c r="AY166" s="62" t="s">
        <v>14</v>
      </c>
      <c r="AZ166" s="62"/>
      <c r="BA166" s="62"/>
      <c r="BB166" s="62"/>
      <c r="BC166" s="62"/>
      <c r="BD166" s="62"/>
      <c r="BE166" s="62"/>
      <c r="BF166" s="62"/>
      <c r="BG166" s="62"/>
      <c r="BH166" s="62"/>
      <c r="BI166" s="62"/>
      <c r="BJ166" s="62"/>
      <c r="BK166" s="62"/>
      <c r="BL166" s="62"/>
      <c r="BM166" s="62"/>
      <c r="BN166" s="62" t="s">
        <v>1587</v>
      </c>
      <c r="BO166" s="62" t="s">
        <v>6013</v>
      </c>
      <c r="BP166" s="62">
        <v>43830.99998842593</v>
      </c>
      <c r="BQ166" s="73">
        <v>3696.11</v>
      </c>
      <c r="BR166" s="73">
        <v>246.96</v>
      </c>
      <c r="BS166" s="62">
        <v>0</v>
      </c>
      <c r="BT166" s="62">
        <v>591.37</v>
      </c>
      <c r="BU166" s="62">
        <v>406.57</v>
      </c>
      <c r="BV166" s="62">
        <v>0</v>
      </c>
      <c r="BW166" s="73">
        <v>4941.01</v>
      </c>
      <c r="CE166" s="63" t="s">
        <v>5400</v>
      </c>
      <c r="CF166" s="99">
        <v>0</v>
      </c>
      <c r="CG166" s="99" t="s">
        <v>10521</v>
      </c>
    </row>
    <row r="167" spans="1:85" ht="27" hidden="1" customHeight="1">
      <c r="A167" s="73">
        <v>1912</v>
      </c>
      <c r="B167" s="62" t="s">
        <v>6003</v>
      </c>
      <c r="C167" s="62" t="s">
        <v>6004</v>
      </c>
      <c r="D167" s="62" t="s">
        <v>248</v>
      </c>
      <c r="E167" s="63" t="str">
        <f>VLOOKUP(D167,原数据!B:C,2,FALSE)</f>
        <v>RCMFT001682201912150001</v>
      </c>
      <c r="F167" s="62" t="s">
        <v>6005</v>
      </c>
      <c r="G167" s="62" t="s">
        <v>479</v>
      </c>
      <c r="H167" s="62" t="s">
        <v>6006</v>
      </c>
      <c r="I167" s="62" t="s">
        <v>6477</v>
      </c>
      <c r="J167" s="62" t="s">
        <v>2063</v>
      </c>
      <c r="K167" s="62" t="s">
        <v>485</v>
      </c>
      <c r="L167" s="62" t="s">
        <v>1074</v>
      </c>
      <c r="M167" s="62" t="s">
        <v>486</v>
      </c>
      <c r="N167" s="62" t="s">
        <v>437</v>
      </c>
      <c r="O167" s="66">
        <v>43636</v>
      </c>
      <c r="P167" s="66">
        <v>43648</v>
      </c>
      <c r="Q167" s="73">
        <v>73069</v>
      </c>
      <c r="R167" s="62"/>
      <c r="S167" s="62" t="s">
        <v>6008</v>
      </c>
      <c r="T167" s="62" t="s">
        <v>6019</v>
      </c>
      <c r="U167" s="62" t="s">
        <v>6010</v>
      </c>
      <c r="V167" s="62"/>
      <c r="W167" s="62"/>
      <c r="X167" s="62" t="s">
        <v>3101</v>
      </c>
      <c r="Y167" s="62" t="s">
        <v>665</v>
      </c>
      <c r="Z167" s="62" t="s">
        <v>2065</v>
      </c>
      <c r="AA167" s="62" t="s">
        <v>1249</v>
      </c>
      <c r="AB167" s="62" t="s">
        <v>1324</v>
      </c>
      <c r="AC167" s="62" t="s">
        <v>1325</v>
      </c>
      <c r="AD167" s="59" t="s">
        <v>1326</v>
      </c>
      <c r="AE167" s="62" t="s">
        <v>6478</v>
      </c>
      <c r="AF167" s="62" t="s">
        <v>6120</v>
      </c>
      <c r="AG167" s="62">
        <v>43813.691041666665</v>
      </c>
      <c r="AH167" s="62">
        <v>43814.359872685185</v>
      </c>
      <c r="AI167" s="62" t="s">
        <v>489</v>
      </c>
      <c r="AJ167" s="59" t="s">
        <v>2064</v>
      </c>
      <c r="AK167" s="62" t="s">
        <v>487</v>
      </c>
      <c r="AL167" s="62" t="s">
        <v>12</v>
      </c>
      <c r="AM167" s="62" t="s">
        <v>13</v>
      </c>
      <c r="AN167" s="62" t="s">
        <v>488</v>
      </c>
      <c r="AO167" s="62" t="s">
        <v>11</v>
      </c>
      <c r="AP167" s="62" t="s">
        <v>488</v>
      </c>
      <c r="AQ167" s="62" t="s">
        <v>12</v>
      </c>
      <c r="AR167" s="62" t="s">
        <v>13</v>
      </c>
      <c r="AS167" s="62" t="s">
        <v>498</v>
      </c>
      <c r="AT167" s="62">
        <v>43823.680972222224</v>
      </c>
      <c r="AU167" s="62"/>
      <c r="AV167" s="62">
        <v>43823.680972222224</v>
      </c>
      <c r="AW167" s="62" t="s">
        <v>497</v>
      </c>
      <c r="AX167" s="62"/>
      <c r="AY167" s="62" t="s">
        <v>14</v>
      </c>
      <c r="AZ167" s="62"/>
      <c r="BA167" s="62"/>
      <c r="BB167" s="62"/>
      <c r="BC167" s="62"/>
      <c r="BD167" s="62"/>
      <c r="BE167" s="62"/>
      <c r="BF167" s="62"/>
      <c r="BG167" s="62"/>
      <c r="BH167" s="62"/>
      <c r="BI167" s="62"/>
      <c r="BJ167" s="62"/>
      <c r="BK167" s="62"/>
      <c r="BL167" s="62"/>
      <c r="BM167" s="62"/>
      <c r="BN167" s="62"/>
      <c r="BO167" s="62" t="s">
        <v>6013</v>
      </c>
      <c r="BP167" s="62">
        <v>43830.99998842593</v>
      </c>
      <c r="BQ167" s="73">
        <v>465.5</v>
      </c>
      <c r="BR167" s="73">
        <v>111.72</v>
      </c>
      <c r="BS167" s="62">
        <v>0</v>
      </c>
      <c r="BT167" s="62">
        <v>74.48</v>
      </c>
      <c r="BU167" s="62">
        <v>51.2</v>
      </c>
      <c r="BV167" s="62">
        <v>0</v>
      </c>
      <c r="BW167" s="73">
        <v>702.90000000000009</v>
      </c>
      <c r="CE167" s="63" t="s">
        <v>2377</v>
      </c>
      <c r="CF167" s="99">
        <v>0</v>
      </c>
      <c r="CG167" s="99" t="s">
        <v>4983</v>
      </c>
    </row>
    <row r="168" spans="1:85" ht="27" hidden="1" customHeight="1">
      <c r="A168" s="73">
        <v>1912</v>
      </c>
      <c r="B168" s="62" t="s">
        <v>6003</v>
      </c>
      <c r="C168" s="62" t="s">
        <v>6004</v>
      </c>
      <c r="D168" s="62" t="s">
        <v>137</v>
      </c>
      <c r="E168" s="63" t="str">
        <f>VLOOKUP(D168,原数据!B:C,2,FALSE)</f>
        <v>RCMFT001769201912190004</v>
      </c>
      <c r="F168" s="62" t="s">
        <v>6005</v>
      </c>
      <c r="G168" s="62" t="s">
        <v>479</v>
      </c>
      <c r="H168" s="62" t="s">
        <v>6006</v>
      </c>
      <c r="I168" s="62" t="s">
        <v>6479</v>
      </c>
      <c r="J168" s="62" t="s">
        <v>1575</v>
      </c>
      <c r="K168" s="62" t="s">
        <v>485</v>
      </c>
      <c r="L168" s="62" t="s">
        <v>1074</v>
      </c>
      <c r="M168" s="62" t="s">
        <v>486</v>
      </c>
      <c r="N168" s="62" t="s">
        <v>437</v>
      </c>
      <c r="O168" s="66">
        <v>43398</v>
      </c>
      <c r="P168" s="66">
        <v>43725</v>
      </c>
      <c r="Q168" s="73">
        <v>32801</v>
      </c>
      <c r="R168" s="62"/>
      <c r="S168" s="62" t="s">
        <v>6008</v>
      </c>
      <c r="T168" s="62" t="s">
        <v>6019</v>
      </c>
      <c r="U168" s="62" t="s">
        <v>1074</v>
      </c>
      <c r="V168" s="62"/>
      <c r="W168" s="62"/>
      <c r="X168" s="62" t="s">
        <v>3101</v>
      </c>
      <c r="Y168" s="62" t="s">
        <v>665</v>
      </c>
      <c r="Z168" s="62" t="s">
        <v>1577</v>
      </c>
      <c r="AA168" s="62" t="s">
        <v>537</v>
      </c>
      <c r="AB168" s="62" t="s">
        <v>1044</v>
      </c>
      <c r="AC168" s="62" t="s">
        <v>1045</v>
      </c>
      <c r="AD168" s="59" t="s">
        <v>1046</v>
      </c>
      <c r="AE168" s="62" t="s">
        <v>6480</v>
      </c>
      <c r="AF168" s="62" t="s">
        <v>6384</v>
      </c>
      <c r="AG168" s="62">
        <v>43818.461226851854</v>
      </c>
      <c r="AH168" s="62">
        <v>43818.831712962958</v>
      </c>
      <c r="AI168" s="62" t="s">
        <v>547</v>
      </c>
      <c r="AJ168" s="59" t="s">
        <v>1576</v>
      </c>
      <c r="AK168" s="62" t="s">
        <v>545</v>
      </c>
      <c r="AL168" s="62" t="s">
        <v>139</v>
      </c>
      <c r="AM168" s="62" t="s">
        <v>140</v>
      </c>
      <c r="AN168" s="62" t="s">
        <v>488</v>
      </c>
      <c r="AO168" s="62" t="s">
        <v>11</v>
      </c>
      <c r="AP168" s="62" t="s">
        <v>488</v>
      </c>
      <c r="AQ168" s="62" t="s">
        <v>37</v>
      </c>
      <c r="AR168" s="62" t="s">
        <v>38</v>
      </c>
      <c r="AS168" s="62" t="s">
        <v>498</v>
      </c>
      <c r="AT168" s="62">
        <v>43830.581284722226</v>
      </c>
      <c r="AU168" s="62"/>
      <c r="AV168" s="62">
        <v>43830.581284722226</v>
      </c>
      <c r="AW168" s="62" t="s">
        <v>603</v>
      </c>
      <c r="AX168" s="62"/>
      <c r="AY168" s="62" t="s">
        <v>14</v>
      </c>
      <c r="AZ168" s="62"/>
      <c r="BA168" s="62"/>
      <c r="BB168" s="62"/>
      <c r="BC168" s="62"/>
      <c r="BD168" s="62"/>
      <c r="BE168" s="62"/>
      <c r="BF168" s="62"/>
      <c r="BG168" s="62"/>
      <c r="BH168" s="62"/>
      <c r="BI168" s="62"/>
      <c r="BJ168" s="62"/>
      <c r="BK168" s="62"/>
      <c r="BL168" s="62"/>
      <c r="BM168" s="62"/>
      <c r="BN168" s="62"/>
      <c r="BO168" s="62" t="s">
        <v>6013</v>
      </c>
      <c r="BP168" s="62">
        <v>43830.99998842593</v>
      </c>
      <c r="BQ168" s="73">
        <v>151.03</v>
      </c>
      <c r="BR168" s="73">
        <v>246.96</v>
      </c>
      <c r="BS168" s="62">
        <v>0</v>
      </c>
      <c r="BT168" s="62">
        <v>24.16</v>
      </c>
      <c r="BU168" s="62">
        <v>16.61</v>
      </c>
      <c r="BV168" s="62">
        <v>0</v>
      </c>
      <c r="BW168" s="73">
        <v>438.76000000000005</v>
      </c>
      <c r="CE168" s="63" t="s">
        <v>5008</v>
      </c>
      <c r="CF168" s="99">
        <v>0</v>
      </c>
      <c r="CG168" s="99" t="s">
        <v>10576</v>
      </c>
    </row>
    <row r="169" spans="1:85" ht="27" hidden="1" customHeight="1">
      <c r="A169" s="73">
        <v>1912</v>
      </c>
      <c r="B169" s="62" t="s">
        <v>6003</v>
      </c>
      <c r="C169" s="62" t="s">
        <v>6004</v>
      </c>
      <c r="D169" s="62" t="s">
        <v>1791</v>
      </c>
      <c r="E169" s="63" t="str">
        <f>VLOOKUP(D169,原数据!B:C,2,FALSE)</f>
        <v>RCMFT001771201912160001</v>
      </c>
      <c r="F169" s="62" t="s">
        <v>6005</v>
      </c>
      <c r="G169" s="62" t="s">
        <v>628</v>
      </c>
      <c r="H169" s="62" t="s">
        <v>6006</v>
      </c>
      <c r="I169" s="62" t="s">
        <v>6481</v>
      </c>
      <c r="J169" s="62" t="s">
        <v>1795</v>
      </c>
      <c r="K169" s="62" t="s">
        <v>485</v>
      </c>
      <c r="L169" s="62" t="s">
        <v>1074</v>
      </c>
      <c r="M169" s="62" t="s">
        <v>544</v>
      </c>
      <c r="N169" s="62" t="s">
        <v>437</v>
      </c>
      <c r="O169" s="66">
        <v>43544</v>
      </c>
      <c r="P169" s="66">
        <v>43602</v>
      </c>
      <c r="Q169" s="73">
        <v>19997</v>
      </c>
      <c r="R169" s="62"/>
      <c r="S169" s="62" t="s">
        <v>6008</v>
      </c>
      <c r="T169" s="62" t="s">
        <v>6009</v>
      </c>
      <c r="U169" s="62" t="s">
        <v>6064</v>
      </c>
      <c r="V169" s="62"/>
      <c r="W169" s="62"/>
      <c r="X169" s="62" t="s">
        <v>6482</v>
      </c>
      <c r="Y169" s="62" t="s">
        <v>548</v>
      </c>
      <c r="Z169" s="62" t="s">
        <v>1798</v>
      </c>
      <c r="AA169" s="62" t="s">
        <v>675</v>
      </c>
      <c r="AB169" s="62" t="s">
        <v>1792</v>
      </c>
      <c r="AC169" s="62" t="s">
        <v>1793</v>
      </c>
      <c r="AD169" s="59" t="s">
        <v>1794</v>
      </c>
      <c r="AE169" s="62" t="s">
        <v>6483</v>
      </c>
      <c r="AF169" s="62" t="s">
        <v>6484</v>
      </c>
      <c r="AG169" s="62">
        <v>43815.391504629632</v>
      </c>
      <c r="AH169" s="62">
        <v>43815.635081018518</v>
      </c>
      <c r="AI169" s="62" t="s">
        <v>507</v>
      </c>
      <c r="AJ169" s="59" t="s">
        <v>1797</v>
      </c>
      <c r="AK169" s="62" t="s">
        <v>505</v>
      </c>
      <c r="AL169" s="62" t="s">
        <v>68</v>
      </c>
      <c r="AM169" s="62" t="s">
        <v>38</v>
      </c>
      <c r="AN169" s="62" t="s">
        <v>488</v>
      </c>
      <c r="AO169" s="62" t="s">
        <v>11</v>
      </c>
      <c r="AP169" s="62" t="s">
        <v>488</v>
      </c>
      <c r="AQ169" s="62" t="s">
        <v>68</v>
      </c>
      <c r="AR169" s="62" t="s">
        <v>38</v>
      </c>
      <c r="AS169" s="62" t="s">
        <v>500</v>
      </c>
      <c r="AT169" s="62">
        <v>43821.433703703704</v>
      </c>
      <c r="AU169" s="62"/>
      <c r="AV169" s="62">
        <v>43821.433703703704</v>
      </c>
      <c r="AW169" s="62" t="s">
        <v>1103</v>
      </c>
      <c r="AX169" s="62"/>
      <c r="AY169" s="62" t="s">
        <v>14</v>
      </c>
      <c r="AZ169" s="62"/>
      <c r="BA169" s="62"/>
      <c r="BB169" s="62"/>
      <c r="BC169" s="62"/>
      <c r="BD169" s="62"/>
      <c r="BE169" s="62" t="s">
        <v>6485</v>
      </c>
      <c r="BF169" s="62" t="s">
        <v>480</v>
      </c>
      <c r="BG169" s="62"/>
      <c r="BH169" s="62" t="s">
        <v>1797</v>
      </c>
      <c r="BI169" s="62" t="s">
        <v>6486</v>
      </c>
      <c r="BJ169" s="62"/>
      <c r="BK169" s="62"/>
      <c r="BL169" s="62"/>
      <c r="BM169" s="62"/>
      <c r="BN169" s="62" t="s">
        <v>1796</v>
      </c>
      <c r="BO169" s="62" t="s">
        <v>6013</v>
      </c>
      <c r="BP169" s="62">
        <v>43830.99998842593</v>
      </c>
      <c r="BQ169" s="73">
        <v>3445.1</v>
      </c>
      <c r="BR169" s="73">
        <v>71.819999999999993</v>
      </c>
      <c r="BS169" s="62">
        <v>152</v>
      </c>
      <c r="BT169" s="62">
        <v>551.21</v>
      </c>
      <c r="BU169" s="62">
        <v>378.96</v>
      </c>
      <c r="BV169" s="62">
        <v>0</v>
      </c>
      <c r="BW169" s="73">
        <v>4599.09</v>
      </c>
      <c r="CE169" s="63" t="s">
        <v>5143</v>
      </c>
      <c r="CF169" s="99">
        <v>0</v>
      </c>
      <c r="CG169" s="99" t="s">
        <v>10527</v>
      </c>
    </row>
    <row r="170" spans="1:85" ht="27" hidden="1" customHeight="1">
      <c r="A170" s="73">
        <v>1912</v>
      </c>
      <c r="B170" s="62" t="s">
        <v>6003</v>
      </c>
      <c r="C170" s="62" t="s">
        <v>6004</v>
      </c>
      <c r="D170" s="62" t="s">
        <v>85</v>
      </c>
      <c r="E170" s="63" t="str">
        <f>VLOOKUP(D170,原数据!B:C,2,FALSE)</f>
        <v>RCMFT001871201912120038</v>
      </c>
      <c r="F170" s="62" t="s">
        <v>6005</v>
      </c>
      <c r="G170" s="62" t="s">
        <v>479</v>
      </c>
      <c r="H170" s="62" t="s">
        <v>6006</v>
      </c>
      <c r="I170" s="62" t="s">
        <v>6487</v>
      </c>
      <c r="J170" s="62" t="s">
        <v>2151</v>
      </c>
      <c r="K170" s="62" t="s">
        <v>485</v>
      </c>
      <c r="L170" s="62" t="s">
        <v>1074</v>
      </c>
      <c r="M170" s="62" t="s">
        <v>486</v>
      </c>
      <c r="N170" s="62" t="s">
        <v>437</v>
      </c>
      <c r="O170" s="66">
        <v>43465</v>
      </c>
      <c r="P170" s="66">
        <v>43514</v>
      </c>
      <c r="Q170" s="73">
        <v>94326</v>
      </c>
      <c r="R170" s="62"/>
      <c r="S170" s="62" t="s">
        <v>6008</v>
      </c>
      <c r="T170" s="62" t="s">
        <v>6019</v>
      </c>
      <c r="U170" s="62" t="s">
        <v>1074</v>
      </c>
      <c r="V170" s="62"/>
      <c r="W170" s="62"/>
      <c r="X170" s="62" t="s">
        <v>1006</v>
      </c>
      <c r="Y170" s="62" t="s">
        <v>1213</v>
      </c>
      <c r="Z170" s="62" t="s">
        <v>1006</v>
      </c>
      <c r="AA170" s="62" t="s">
        <v>524</v>
      </c>
      <c r="AB170" s="62" t="s">
        <v>723</v>
      </c>
      <c r="AC170" s="62" t="s">
        <v>724</v>
      </c>
      <c r="AD170" s="59" t="s">
        <v>725</v>
      </c>
      <c r="AE170" s="62" t="s">
        <v>6488</v>
      </c>
      <c r="AF170" s="62" t="s">
        <v>6489</v>
      </c>
      <c r="AG170" s="62">
        <v>43810.571122685185</v>
      </c>
      <c r="AH170" s="62">
        <v>43811.712893518517</v>
      </c>
      <c r="AI170" s="62" t="s">
        <v>565</v>
      </c>
      <c r="AJ170" s="59" t="s">
        <v>2152</v>
      </c>
      <c r="AK170" s="62" t="s">
        <v>564</v>
      </c>
      <c r="AL170" s="62" t="s">
        <v>37</v>
      </c>
      <c r="AM170" s="62" t="s">
        <v>38</v>
      </c>
      <c r="AN170" s="62" t="s">
        <v>488</v>
      </c>
      <c r="AO170" s="62" t="s">
        <v>11</v>
      </c>
      <c r="AP170" s="62" t="s">
        <v>488</v>
      </c>
      <c r="AQ170" s="62" t="s">
        <v>37</v>
      </c>
      <c r="AR170" s="62" t="s">
        <v>38</v>
      </c>
      <c r="AS170" s="62" t="s">
        <v>500</v>
      </c>
      <c r="AT170" s="62">
        <v>43820.663611111115</v>
      </c>
      <c r="AU170" s="62"/>
      <c r="AV170" s="62">
        <v>43820.663611111115</v>
      </c>
      <c r="AW170" s="62" t="s">
        <v>577</v>
      </c>
      <c r="AX170" s="62"/>
      <c r="AY170" s="62" t="s">
        <v>14</v>
      </c>
      <c r="AZ170" s="62"/>
      <c r="BA170" s="62"/>
      <c r="BB170" s="62"/>
      <c r="BC170" s="62"/>
      <c r="BD170" s="62"/>
      <c r="BE170" s="62"/>
      <c r="BF170" s="62"/>
      <c r="BG170" s="62"/>
      <c r="BH170" s="62"/>
      <c r="BI170" s="62"/>
      <c r="BJ170" s="62"/>
      <c r="BK170" s="62"/>
      <c r="BL170" s="62"/>
      <c r="BM170" s="62"/>
      <c r="BN170" s="62"/>
      <c r="BO170" s="62" t="s">
        <v>6013</v>
      </c>
      <c r="BP170" s="62">
        <v>43830.99998842593</v>
      </c>
      <c r="BQ170" s="73">
        <v>2806.3</v>
      </c>
      <c r="BR170" s="73">
        <v>123.48</v>
      </c>
      <c r="BS170" s="62">
        <v>0</v>
      </c>
      <c r="BT170" s="62">
        <v>449</v>
      </c>
      <c r="BU170" s="62">
        <v>308.69</v>
      </c>
      <c r="BV170" s="62">
        <v>0</v>
      </c>
      <c r="BW170" s="73">
        <v>3687.4700000000003</v>
      </c>
      <c r="CE170" s="63" t="s">
        <v>5004</v>
      </c>
      <c r="CF170" s="99">
        <v>1803</v>
      </c>
      <c r="CG170" s="99" t="s">
        <v>4989</v>
      </c>
    </row>
    <row r="171" spans="1:85" ht="27" hidden="1" customHeight="1">
      <c r="A171" s="73">
        <v>1912</v>
      </c>
      <c r="B171" s="62" t="s">
        <v>6003</v>
      </c>
      <c r="C171" s="62" t="s">
        <v>6004</v>
      </c>
      <c r="D171" s="62" t="s">
        <v>1641</v>
      </c>
      <c r="E171" s="63" t="str">
        <f>VLOOKUP(D171,原数据!B:C,2,FALSE)</f>
        <v>RCMFT001873201912180015</v>
      </c>
      <c r="F171" s="62" t="s">
        <v>6005</v>
      </c>
      <c r="G171" s="62" t="s">
        <v>1069</v>
      </c>
      <c r="H171" s="62" t="s">
        <v>6006</v>
      </c>
      <c r="I171" s="62" t="s">
        <v>6490</v>
      </c>
      <c r="J171" s="62" t="s">
        <v>1642</v>
      </c>
      <c r="K171" s="62" t="s">
        <v>485</v>
      </c>
      <c r="L171" s="62" t="s">
        <v>1074</v>
      </c>
      <c r="M171" s="62" t="s">
        <v>544</v>
      </c>
      <c r="N171" s="62" t="s">
        <v>437</v>
      </c>
      <c r="O171" s="66">
        <v>43778</v>
      </c>
      <c r="P171" s="66">
        <v>43830</v>
      </c>
      <c r="Q171" s="73">
        <v>2808</v>
      </c>
      <c r="R171" s="62"/>
      <c r="S171" s="62" t="s">
        <v>6008</v>
      </c>
      <c r="T171" s="62" t="s">
        <v>6181</v>
      </c>
      <c r="U171" s="62" t="s">
        <v>6064</v>
      </c>
      <c r="V171" s="62"/>
      <c r="W171" s="62"/>
      <c r="X171" s="62" t="s">
        <v>6400</v>
      </c>
      <c r="Y171" s="62" t="s">
        <v>816</v>
      </c>
      <c r="Z171" s="62" t="s">
        <v>1644</v>
      </c>
      <c r="AA171" s="62" t="s">
        <v>657</v>
      </c>
      <c r="AB171" s="62" t="s">
        <v>648</v>
      </c>
      <c r="AC171" s="62" t="s">
        <v>6491</v>
      </c>
      <c r="AD171" s="59" t="s">
        <v>649</v>
      </c>
      <c r="AE171" s="62" t="s">
        <v>6492</v>
      </c>
      <c r="AF171" s="62" t="s">
        <v>6493</v>
      </c>
      <c r="AG171" s="62">
        <v>43816.696898148148</v>
      </c>
      <c r="AH171" s="62">
        <v>43817.630601851852</v>
      </c>
      <c r="AI171" s="62" t="s">
        <v>547</v>
      </c>
      <c r="AJ171" s="59" t="s">
        <v>1643</v>
      </c>
      <c r="AK171" s="62" t="s">
        <v>545</v>
      </c>
      <c r="AL171" s="62" t="s">
        <v>80</v>
      </c>
      <c r="AM171" s="62" t="s">
        <v>81</v>
      </c>
      <c r="AN171" s="62" t="s">
        <v>488</v>
      </c>
      <c r="AO171" s="62" t="s">
        <v>11</v>
      </c>
      <c r="AP171" s="62" t="s">
        <v>488</v>
      </c>
      <c r="AQ171" s="62" t="s">
        <v>80</v>
      </c>
      <c r="AR171" s="62" t="s">
        <v>81</v>
      </c>
      <c r="AS171" s="62" t="s">
        <v>498</v>
      </c>
      <c r="AT171" s="62">
        <v>43823.732233796298</v>
      </c>
      <c r="AU171" s="62"/>
      <c r="AV171" s="62">
        <v>43823.732233796298</v>
      </c>
      <c r="AW171" s="62" t="s">
        <v>721</v>
      </c>
      <c r="AX171" s="62"/>
      <c r="AY171" s="62" t="s">
        <v>14</v>
      </c>
      <c r="AZ171" s="62"/>
      <c r="BA171" s="62"/>
      <c r="BB171" s="62"/>
      <c r="BC171" s="62"/>
      <c r="BD171" s="62"/>
      <c r="BE171" s="62"/>
      <c r="BF171" s="62"/>
      <c r="BG171" s="62"/>
      <c r="BH171" s="62"/>
      <c r="BI171" s="62"/>
      <c r="BJ171" s="62"/>
      <c r="BK171" s="62"/>
      <c r="BL171" s="62"/>
      <c r="BM171" s="62"/>
      <c r="BN171" s="62"/>
      <c r="BO171" s="62" t="s">
        <v>6013</v>
      </c>
      <c r="BP171" s="62">
        <v>43830.99998842593</v>
      </c>
      <c r="BQ171" s="73">
        <v>191.2</v>
      </c>
      <c r="BR171" s="73">
        <v>246.96</v>
      </c>
      <c r="BS171" s="62">
        <v>0</v>
      </c>
      <c r="BT171" s="62">
        <v>30.59</v>
      </c>
      <c r="BU171" s="62">
        <v>21.03</v>
      </c>
      <c r="BV171" s="62">
        <v>0</v>
      </c>
      <c r="BW171" s="73">
        <v>489.78</v>
      </c>
      <c r="CE171" s="63" t="s">
        <v>5133</v>
      </c>
      <c r="CF171" s="99">
        <v>0</v>
      </c>
      <c r="CG171" s="99" t="s">
        <v>10576</v>
      </c>
    </row>
    <row r="172" spans="1:85" ht="27" hidden="1" customHeight="1">
      <c r="A172" s="73">
        <v>1912</v>
      </c>
      <c r="B172" s="62" t="s">
        <v>6003</v>
      </c>
      <c r="C172" s="62" t="s">
        <v>6004</v>
      </c>
      <c r="D172" s="62" t="s">
        <v>1531</v>
      </c>
      <c r="E172" s="63" t="e">
        <f>VLOOKUP(D172,原数据!B:C,2,FALSE)</f>
        <v>#N/A</v>
      </c>
      <c r="F172" s="62" t="s">
        <v>6005</v>
      </c>
      <c r="G172" s="62" t="s">
        <v>479</v>
      </c>
      <c r="H172" s="62" t="s">
        <v>6006</v>
      </c>
      <c r="I172" s="62" t="s">
        <v>6494</v>
      </c>
      <c r="J172" s="62" t="s">
        <v>1532</v>
      </c>
      <c r="K172" s="62" t="s">
        <v>485</v>
      </c>
      <c r="L172" s="62" t="s">
        <v>1074</v>
      </c>
      <c r="M172" s="62" t="s">
        <v>486</v>
      </c>
      <c r="N172" s="62" t="s">
        <v>437</v>
      </c>
      <c r="O172" s="66">
        <v>43493</v>
      </c>
      <c r="P172" s="66">
        <v>43539</v>
      </c>
      <c r="Q172" s="73">
        <v>25795</v>
      </c>
      <c r="R172" s="62"/>
      <c r="S172" s="62" t="s">
        <v>6008</v>
      </c>
      <c r="T172" s="62" t="s">
        <v>6019</v>
      </c>
      <c r="U172" s="62" t="s">
        <v>1074</v>
      </c>
      <c r="V172" s="62"/>
      <c r="W172" s="62"/>
      <c r="X172" s="62" t="s">
        <v>3101</v>
      </c>
      <c r="Y172" s="62" t="s">
        <v>665</v>
      </c>
      <c r="Z172" s="62" t="s">
        <v>1535</v>
      </c>
      <c r="AA172" s="62" t="s">
        <v>657</v>
      </c>
      <c r="AB172" s="62" t="s">
        <v>648</v>
      </c>
      <c r="AC172" s="62" t="s">
        <v>6491</v>
      </c>
      <c r="AD172" s="59" t="s">
        <v>649</v>
      </c>
      <c r="AE172" s="62" t="s">
        <v>6495</v>
      </c>
      <c r="AF172" s="62" t="s">
        <v>6210</v>
      </c>
      <c r="AG172" s="62">
        <v>43818.373923611114</v>
      </c>
      <c r="AH172" s="62">
        <v>43819.708356481482</v>
      </c>
      <c r="AI172" s="62" t="s">
        <v>547</v>
      </c>
      <c r="AJ172" s="59" t="s">
        <v>1534</v>
      </c>
      <c r="AK172" s="62" t="s">
        <v>545</v>
      </c>
      <c r="AL172" s="62" t="s">
        <v>80</v>
      </c>
      <c r="AM172" s="62" t="s">
        <v>81</v>
      </c>
      <c r="AN172" s="62" t="s">
        <v>488</v>
      </c>
      <c r="AO172" s="62" t="s">
        <v>11</v>
      </c>
      <c r="AP172" s="62" t="s">
        <v>488</v>
      </c>
      <c r="AQ172" s="62" t="s">
        <v>80</v>
      </c>
      <c r="AR172" s="62" t="s">
        <v>81</v>
      </c>
      <c r="AS172" s="62" t="s">
        <v>498</v>
      </c>
      <c r="AT172" s="62">
        <v>43830.638449074075</v>
      </c>
      <c r="AU172" s="62"/>
      <c r="AV172" s="62">
        <v>43830.638449074075</v>
      </c>
      <c r="AW172" s="62" t="s">
        <v>577</v>
      </c>
      <c r="AX172" s="62"/>
      <c r="AY172" s="62" t="s">
        <v>14</v>
      </c>
      <c r="AZ172" s="62"/>
      <c r="BA172" s="62"/>
      <c r="BB172" s="62"/>
      <c r="BC172" s="62"/>
      <c r="BD172" s="62"/>
      <c r="BE172" s="62"/>
      <c r="BF172" s="62"/>
      <c r="BG172" s="62"/>
      <c r="BH172" s="62"/>
      <c r="BI172" s="62"/>
      <c r="BJ172" s="62"/>
      <c r="BK172" s="62"/>
      <c r="BL172" s="62"/>
      <c r="BM172" s="62"/>
      <c r="BN172" s="62" t="s">
        <v>1533</v>
      </c>
      <c r="BO172" s="62" t="s">
        <v>6013</v>
      </c>
      <c r="BP172" s="62">
        <v>43830.99998842593</v>
      </c>
      <c r="BQ172" s="73">
        <v>0</v>
      </c>
      <c r="BR172" s="73">
        <v>246.96</v>
      </c>
      <c r="BS172" s="62">
        <v>0</v>
      </c>
      <c r="BT172" s="62">
        <v>0</v>
      </c>
      <c r="BU172" s="62">
        <v>0</v>
      </c>
      <c r="BV172" s="62">
        <v>0</v>
      </c>
      <c r="BW172" s="73">
        <v>246.96</v>
      </c>
      <c r="CE172" s="63" t="s">
        <v>10360</v>
      </c>
      <c r="CF172" s="99"/>
      <c r="CG172" s="99" t="s">
        <v>5044</v>
      </c>
    </row>
    <row r="173" spans="1:85" ht="27" hidden="1" customHeight="1">
      <c r="A173" s="73">
        <v>1912</v>
      </c>
      <c r="B173" s="62" t="s">
        <v>6003</v>
      </c>
      <c r="C173" s="62" t="s">
        <v>6004</v>
      </c>
      <c r="D173" s="62" t="s">
        <v>1968</v>
      </c>
      <c r="E173" s="63" t="str">
        <f>VLOOKUP(D173,原数据!B:C,2,FALSE)</f>
        <v>RCMFT001873201912200020</v>
      </c>
      <c r="F173" s="62" t="s">
        <v>6005</v>
      </c>
      <c r="G173" s="62" t="s">
        <v>479</v>
      </c>
      <c r="H173" s="62" t="s">
        <v>6006</v>
      </c>
      <c r="I173" s="62" t="s">
        <v>6494</v>
      </c>
      <c r="J173" s="62" t="s">
        <v>1532</v>
      </c>
      <c r="K173" s="62" t="s">
        <v>485</v>
      </c>
      <c r="L173" s="62" t="s">
        <v>1074</v>
      </c>
      <c r="M173" s="62" t="s">
        <v>486</v>
      </c>
      <c r="N173" s="62" t="s">
        <v>437</v>
      </c>
      <c r="O173" s="66">
        <v>43493</v>
      </c>
      <c r="P173" s="66">
        <v>43539</v>
      </c>
      <c r="Q173" s="73">
        <v>126711</v>
      </c>
      <c r="R173" s="62"/>
      <c r="S173" s="62" t="s">
        <v>6008</v>
      </c>
      <c r="T173" s="62" t="s">
        <v>6019</v>
      </c>
      <c r="U173" s="62" t="s">
        <v>1074</v>
      </c>
      <c r="V173" s="62"/>
      <c r="W173" s="62"/>
      <c r="X173" s="62" t="s">
        <v>3101</v>
      </c>
      <c r="Y173" s="62" t="s">
        <v>665</v>
      </c>
      <c r="Z173" s="62" t="s">
        <v>1535</v>
      </c>
      <c r="AA173" s="62" t="s">
        <v>657</v>
      </c>
      <c r="AB173" s="62" t="s">
        <v>648</v>
      </c>
      <c r="AC173" s="62" t="s">
        <v>6491</v>
      </c>
      <c r="AD173" s="59" t="s">
        <v>649</v>
      </c>
      <c r="AE173" s="62" t="s">
        <v>6496</v>
      </c>
      <c r="AF173" s="62" t="s">
        <v>6210</v>
      </c>
      <c r="AG173" s="62">
        <v>43819.711863425924</v>
      </c>
      <c r="AH173" s="62">
        <v>43819.769641203704</v>
      </c>
      <c r="AI173" s="62" t="s">
        <v>507</v>
      </c>
      <c r="AJ173" s="59" t="s">
        <v>1969</v>
      </c>
      <c r="AK173" s="62" t="s">
        <v>505</v>
      </c>
      <c r="AL173" s="62" t="s">
        <v>37</v>
      </c>
      <c r="AM173" s="62" t="s">
        <v>38</v>
      </c>
      <c r="AN173" s="62" t="s">
        <v>488</v>
      </c>
      <c r="AO173" s="62" t="s">
        <v>11</v>
      </c>
      <c r="AP173" s="62" t="s">
        <v>488</v>
      </c>
      <c r="AQ173" s="62" t="s">
        <v>37</v>
      </c>
      <c r="AR173" s="62" t="s">
        <v>38</v>
      </c>
      <c r="AS173" s="62" t="s">
        <v>498</v>
      </c>
      <c r="AT173" s="62">
        <v>43830.41815972222</v>
      </c>
      <c r="AU173" s="62"/>
      <c r="AV173" s="62">
        <v>43830.41815972222</v>
      </c>
      <c r="AW173" s="62" t="s">
        <v>577</v>
      </c>
      <c r="AX173" s="62"/>
      <c r="AY173" s="62" t="s">
        <v>14</v>
      </c>
      <c r="AZ173" s="62"/>
      <c r="BA173" s="62"/>
      <c r="BB173" s="62"/>
      <c r="BC173" s="62"/>
      <c r="BD173" s="62"/>
      <c r="BE173" s="62"/>
      <c r="BF173" s="62"/>
      <c r="BG173" s="62"/>
      <c r="BH173" s="62"/>
      <c r="BI173" s="62"/>
      <c r="BJ173" s="62"/>
      <c r="BK173" s="62"/>
      <c r="BL173" s="62"/>
      <c r="BM173" s="62"/>
      <c r="BN173" s="62"/>
      <c r="BO173" s="62" t="s">
        <v>6013</v>
      </c>
      <c r="BP173" s="62">
        <v>43830.99998842593</v>
      </c>
      <c r="BQ173" s="73">
        <v>2666.65</v>
      </c>
      <c r="BR173" s="73">
        <v>105.84</v>
      </c>
      <c r="BS173" s="62">
        <v>0</v>
      </c>
      <c r="BT173" s="62">
        <v>426.66</v>
      </c>
      <c r="BU173" s="62">
        <v>293.33</v>
      </c>
      <c r="BV173" s="62">
        <v>0</v>
      </c>
      <c r="BW173" s="73">
        <v>3492.48</v>
      </c>
      <c r="CE173" s="63" t="s">
        <v>2377</v>
      </c>
      <c r="CF173" s="99">
        <v>0</v>
      </c>
      <c r="CG173" s="99" t="s">
        <v>10561</v>
      </c>
    </row>
    <row r="174" spans="1:85" ht="27" hidden="1" customHeight="1">
      <c r="A174" s="73">
        <v>1912</v>
      </c>
      <c r="B174" s="62" t="s">
        <v>6003</v>
      </c>
      <c r="C174" s="62" t="s">
        <v>6004</v>
      </c>
      <c r="D174" s="62" t="s">
        <v>2076</v>
      </c>
      <c r="E174" s="63" t="e">
        <f>VLOOKUP(D174,原数据!B:C,2,FALSE)</f>
        <v>#N/A</v>
      </c>
      <c r="F174" s="62" t="s">
        <v>6005</v>
      </c>
      <c r="G174" s="62" t="s">
        <v>479</v>
      </c>
      <c r="H174" s="62" t="s">
        <v>6006</v>
      </c>
      <c r="I174" s="62" t="s">
        <v>6497</v>
      </c>
      <c r="J174" s="62" t="s">
        <v>2080</v>
      </c>
      <c r="K174" s="62" t="s">
        <v>485</v>
      </c>
      <c r="L174" s="62" t="s">
        <v>1074</v>
      </c>
      <c r="M174" s="62" t="s">
        <v>486</v>
      </c>
      <c r="N174" s="62" t="s">
        <v>437</v>
      </c>
      <c r="O174" s="66">
        <v>43687</v>
      </c>
      <c r="P174" s="66">
        <v>43695</v>
      </c>
      <c r="Q174" s="73">
        <v>27431</v>
      </c>
      <c r="R174" s="62"/>
      <c r="S174" s="62" t="s">
        <v>6008</v>
      </c>
      <c r="T174" s="62" t="s">
        <v>6009</v>
      </c>
      <c r="U174" s="62" t="s">
        <v>6010</v>
      </c>
      <c r="V174" s="62"/>
      <c r="W174" s="62"/>
      <c r="X174" s="62" t="s">
        <v>6027</v>
      </c>
      <c r="Y174" s="62" t="s">
        <v>701</v>
      </c>
      <c r="Z174" s="62" t="s">
        <v>2083</v>
      </c>
      <c r="AA174" s="62" t="s">
        <v>1289</v>
      </c>
      <c r="AB174" s="62" t="s">
        <v>2077</v>
      </c>
      <c r="AC174" s="62" t="s">
        <v>2078</v>
      </c>
      <c r="AD174" s="59" t="s">
        <v>2079</v>
      </c>
      <c r="AE174" s="62" t="s">
        <v>6498</v>
      </c>
      <c r="AF174" s="62" t="s">
        <v>6499</v>
      </c>
      <c r="AG174" s="62">
        <v>43812.594421296293</v>
      </c>
      <c r="AH174" s="62">
        <v>43813.592256944445</v>
      </c>
      <c r="AI174" s="62" t="s">
        <v>565</v>
      </c>
      <c r="AJ174" s="59" t="s">
        <v>10384</v>
      </c>
      <c r="AK174" s="62" t="s">
        <v>564</v>
      </c>
      <c r="AL174" s="62" t="s">
        <v>2081</v>
      </c>
      <c r="AM174" s="62" t="s">
        <v>38</v>
      </c>
      <c r="AN174" s="62" t="s">
        <v>488</v>
      </c>
      <c r="AO174" s="62" t="s">
        <v>11</v>
      </c>
      <c r="AP174" s="62" t="s">
        <v>488</v>
      </c>
      <c r="AQ174" s="62" t="s">
        <v>2081</v>
      </c>
      <c r="AR174" s="62" t="s">
        <v>38</v>
      </c>
      <c r="AS174" s="62" t="s">
        <v>498</v>
      </c>
      <c r="AT174" s="62">
        <v>43824.643819444449</v>
      </c>
      <c r="AU174" s="62"/>
      <c r="AV174" s="62">
        <v>43824.643819444449</v>
      </c>
      <c r="AW174" s="62" t="s">
        <v>603</v>
      </c>
      <c r="AX174" s="62"/>
      <c r="AY174" s="62" t="s">
        <v>14</v>
      </c>
      <c r="AZ174" s="62"/>
      <c r="BA174" s="62"/>
      <c r="BB174" s="62"/>
      <c r="BC174" s="62"/>
      <c r="BD174" s="62"/>
      <c r="BE174" s="62"/>
      <c r="BF174" s="62"/>
      <c r="BG174" s="62"/>
      <c r="BH174" s="62"/>
      <c r="BI174" s="62"/>
      <c r="BJ174" s="62"/>
      <c r="BK174" s="62"/>
      <c r="BL174" s="62"/>
      <c r="BM174" s="62"/>
      <c r="BN174" s="62" t="s">
        <v>2082</v>
      </c>
      <c r="BO174" s="62" t="s">
        <v>6013</v>
      </c>
      <c r="BP174" s="62">
        <v>43830.99998842593</v>
      </c>
      <c r="BQ174" s="73">
        <v>0</v>
      </c>
      <c r="BR174" s="73">
        <v>95.76</v>
      </c>
      <c r="BS174" s="62">
        <v>0</v>
      </c>
      <c r="BT174" s="62">
        <v>0</v>
      </c>
      <c r="BU174" s="62">
        <v>0</v>
      </c>
      <c r="BV174" s="62">
        <v>0</v>
      </c>
      <c r="BW174" s="73">
        <v>95.76</v>
      </c>
      <c r="CE174" s="63" t="s">
        <v>10389</v>
      </c>
      <c r="CF174" s="99"/>
      <c r="CG174" s="99" t="s">
        <v>10383</v>
      </c>
    </row>
    <row r="175" spans="1:85" ht="27" hidden="1" customHeight="1">
      <c r="A175" s="73">
        <v>1912</v>
      </c>
      <c r="B175" s="62" t="s">
        <v>6003</v>
      </c>
      <c r="C175" s="62" t="s">
        <v>6004</v>
      </c>
      <c r="D175" s="62" t="s">
        <v>238</v>
      </c>
      <c r="E175" s="63" t="str">
        <f>VLOOKUP(D175,原数据!B:C,2,FALSE)</f>
        <v>RCMFT002175201912110001</v>
      </c>
      <c r="F175" s="62" t="s">
        <v>6005</v>
      </c>
      <c r="G175" s="62" t="s">
        <v>479</v>
      </c>
      <c r="H175" s="62" t="s">
        <v>6006</v>
      </c>
      <c r="I175" s="62" t="s">
        <v>6500</v>
      </c>
      <c r="J175" s="62" t="s">
        <v>2235</v>
      </c>
      <c r="K175" s="62" t="s">
        <v>485</v>
      </c>
      <c r="L175" s="62" t="s">
        <v>1074</v>
      </c>
      <c r="M175" s="62" t="s">
        <v>544</v>
      </c>
      <c r="N175" s="62" t="s">
        <v>437</v>
      </c>
      <c r="O175" s="66">
        <v>43519</v>
      </c>
      <c r="P175" s="66">
        <v>43579</v>
      </c>
      <c r="Q175" s="73">
        <v>37871</v>
      </c>
      <c r="R175" s="62"/>
      <c r="S175" s="62" t="s">
        <v>6008</v>
      </c>
      <c r="T175" s="62" t="s">
        <v>6043</v>
      </c>
      <c r="U175" s="62" t="s">
        <v>6064</v>
      </c>
      <c r="V175" s="62"/>
      <c r="W175" s="62"/>
      <c r="X175" s="62" t="s">
        <v>6065</v>
      </c>
      <c r="Y175" s="62" t="s">
        <v>535</v>
      </c>
      <c r="Z175" s="62" t="s">
        <v>2238</v>
      </c>
      <c r="AA175" s="62" t="s">
        <v>1136</v>
      </c>
      <c r="AB175" s="62" t="s">
        <v>2232</v>
      </c>
      <c r="AC175" s="62" t="s">
        <v>2233</v>
      </c>
      <c r="AD175" s="59" t="s">
        <v>2234</v>
      </c>
      <c r="AE175" s="62" t="s">
        <v>6501</v>
      </c>
      <c r="AF175" s="62" t="s">
        <v>6502</v>
      </c>
      <c r="AG175" s="62">
        <v>43809.612881944442</v>
      </c>
      <c r="AH175" s="62">
        <v>43810.466932870375</v>
      </c>
      <c r="AI175" s="62" t="s">
        <v>612</v>
      </c>
      <c r="AJ175" s="59" t="s">
        <v>2237</v>
      </c>
      <c r="AK175" s="62" t="s">
        <v>609</v>
      </c>
      <c r="AL175" s="62" t="s">
        <v>68</v>
      </c>
      <c r="AM175" s="62" t="s">
        <v>38</v>
      </c>
      <c r="AN175" s="62" t="s">
        <v>488</v>
      </c>
      <c r="AO175" s="62" t="s">
        <v>11</v>
      </c>
      <c r="AP175" s="62" t="s">
        <v>488</v>
      </c>
      <c r="AQ175" s="62" t="s">
        <v>68</v>
      </c>
      <c r="AR175" s="62" t="s">
        <v>38</v>
      </c>
      <c r="AS175" s="62" t="s">
        <v>500</v>
      </c>
      <c r="AT175" s="62">
        <v>43819.57230324074</v>
      </c>
      <c r="AU175" s="62"/>
      <c r="AV175" s="62">
        <v>43819.57230324074</v>
      </c>
      <c r="AW175" s="62" t="s">
        <v>721</v>
      </c>
      <c r="AX175" s="62"/>
      <c r="AY175" s="62" t="s">
        <v>14</v>
      </c>
      <c r="AZ175" s="62"/>
      <c r="BA175" s="62"/>
      <c r="BB175" s="62"/>
      <c r="BC175" s="62"/>
      <c r="BD175" s="62"/>
      <c r="BE175" s="62"/>
      <c r="BF175" s="62"/>
      <c r="BG175" s="62"/>
      <c r="BH175" s="62"/>
      <c r="BI175" s="62"/>
      <c r="BJ175" s="62"/>
      <c r="BK175" s="62"/>
      <c r="BL175" s="62"/>
      <c r="BM175" s="62"/>
      <c r="BN175" s="62" t="s">
        <v>2236</v>
      </c>
      <c r="BO175" s="62" t="s">
        <v>6013</v>
      </c>
      <c r="BP175" s="62">
        <v>43830.99998842593</v>
      </c>
      <c r="BQ175" s="73">
        <v>3445.1</v>
      </c>
      <c r="BR175" s="73">
        <v>246.96</v>
      </c>
      <c r="BS175" s="62">
        <v>0</v>
      </c>
      <c r="BT175" s="62">
        <v>551.21</v>
      </c>
      <c r="BU175" s="62">
        <v>378.96</v>
      </c>
      <c r="BV175" s="62">
        <v>0</v>
      </c>
      <c r="BW175" s="73">
        <v>4622.2300000000005</v>
      </c>
      <c r="CE175" s="63" t="s">
        <v>4988</v>
      </c>
      <c r="CF175" s="99">
        <v>190215</v>
      </c>
      <c r="CG175" s="99" t="s">
        <v>4989</v>
      </c>
    </row>
    <row r="176" spans="1:85" ht="27" hidden="1" customHeight="1">
      <c r="A176" s="73">
        <v>1912</v>
      </c>
      <c r="B176" s="62" t="s">
        <v>6003</v>
      </c>
      <c r="C176" s="62" t="s">
        <v>6004</v>
      </c>
      <c r="D176" s="62" t="s">
        <v>1766</v>
      </c>
      <c r="E176" s="63" t="str">
        <f>VLOOKUP(D176,原数据!B:C,2,FALSE)</f>
        <v>RCMFT002188201912160011</v>
      </c>
      <c r="F176" s="62" t="s">
        <v>6005</v>
      </c>
      <c r="G176" s="62" t="s">
        <v>479</v>
      </c>
      <c r="H176" s="62" t="s">
        <v>6006</v>
      </c>
      <c r="I176" s="62" t="s">
        <v>6503</v>
      </c>
      <c r="J176" s="62" t="s">
        <v>1770</v>
      </c>
      <c r="K176" s="62" t="s">
        <v>485</v>
      </c>
      <c r="L176" s="62" t="s">
        <v>1074</v>
      </c>
      <c r="M176" s="62" t="s">
        <v>486</v>
      </c>
      <c r="N176" s="62" t="s">
        <v>437</v>
      </c>
      <c r="O176" s="66">
        <v>43616</v>
      </c>
      <c r="P176" s="66">
        <v>43725</v>
      </c>
      <c r="Q176" s="73">
        <v>53432</v>
      </c>
      <c r="R176" s="62"/>
      <c r="S176" s="62" t="s">
        <v>6008</v>
      </c>
      <c r="T176" s="62" t="s">
        <v>6009</v>
      </c>
      <c r="U176" s="62" t="s">
        <v>6010</v>
      </c>
      <c r="V176" s="62"/>
      <c r="W176" s="62"/>
      <c r="X176" s="62" t="s">
        <v>584</v>
      </c>
      <c r="Y176" s="62" t="s">
        <v>1281</v>
      </c>
      <c r="Z176" s="62" t="s">
        <v>1773</v>
      </c>
      <c r="AA176" s="62" t="s">
        <v>1365</v>
      </c>
      <c r="AB176" s="62" t="s">
        <v>1767</v>
      </c>
      <c r="AC176" s="62" t="s">
        <v>1768</v>
      </c>
      <c r="AD176" s="59" t="s">
        <v>1769</v>
      </c>
      <c r="AE176" s="62" t="s">
        <v>6075</v>
      </c>
      <c r="AF176" s="62" t="s">
        <v>6342</v>
      </c>
      <c r="AG176" s="62">
        <v>43815.427893518514</v>
      </c>
      <c r="AH176" s="62">
        <v>43815.846134259264</v>
      </c>
      <c r="AI176" s="62" t="s">
        <v>547</v>
      </c>
      <c r="AJ176" s="59" t="s">
        <v>1772</v>
      </c>
      <c r="AK176" s="62" t="s">
        <v>545</v>
      </c>
      <c r="AL176" s="62" t="s">
        <v>139</v>
      </c>
      <c r="AM176" s="62" t="s">
        <v>140</v>
      </c>
      <c r="AN176" s="62" t="s">
        <v>488</v>
      </c>
      <c r="AO176" s="62" t="s">
        <v>11</v>
      </c>
      <c r="AP176" s="62" t="s">
        <v>488</v>
      </c>
      <c r="AQ176" s="62" t="s">
        <v>139</v>
      </c>
      <c r="AR176" s="62" t="s">
        <v>140</v>
      </c>
      <c r="AS176" s="62" t="s">
        <v>500</v>
      </c>
      <c r="AT176" s="62">
        <v>43822.629016203704</v>
      </c>
      <c r="AU176" s="62"/>
      <c r="AV176" s="62">
        <v>43822.629016203704</v>
      </c>
      <c r="AW176" s="62" t="s">
        <v>1103</v>
      </c>
      <c r="AX176" s="62"/>
      <c r="AY176" s="62" t="s">
        <v>14</v>
      </c>
      <c r="AZ176" s="62"/>
      <c r="BA176" s="62"/>
      <c r="BB176" s="62"/>
      <c r="BC176" s="62"/>
      <c r="BD176" s="62"/>
      <c r="BE176" s="62"/>
      <c r="BF176" s="62"/>
      <c r="BG176" s="62"/>
      <c r="BH176" s="62"/>
      <c r="BI176" s="62"/>
      <c r="BJ176" s="62"/>
      <c r="BK176" s="62"/>
      <c r="BL176" s="62"/>
      <c r="BM176" s="62"/>
      <c r="BN176" s="62" t="s">
        <v>1771</v>
      </c>
      <c r="BO176" s="62" t="s">
        <v>6013</v>
      </c>
      <c r="BP176" s="62">
        <v>43830.99998842593</v>
      </c>
      <c r="BQ176" s="73">
        <v>151.03</v>
      </c>
      <c r="BR176" s="73">
        <v>111.72</v>
      </c>
      <c r="BS176" s="62">
        <v>0</v>
      </c>
      <c r="BT176" s="62">
        <v>24.16</v>
      </c>
      <c r="BU176" s="62">
        <v>16.61</v>
      </c>
      <c r="BV176" s="62">
        <v>0</v>
      </c>
      <c r="BW176" s="73">
        <v>303.52000000000004</v>
      </c>
      <c r="CE176" s="63" t="s">
        <v>5133</v>
      </c>
      <c r="CF176" s="99">
        <v>0</v>
      </c>
      <c r="CG176" s="99" t="s">
        <v>10576</v>
      </c>
    </row>
    <row r="177" spans="1:85" ht="27" hidden="1" customHeight="1">
      <c r="A177" s="73">
        <v>1912</v>
      </c>
      <c r="B177" s="62" t="s">
        <v>6003</v>
      </c>
      <c r="C177" s="62" t="s">
        <v>6004</v>
      </c>
      <c r="D177" s="62" t="s">
        <v>294</v>
      </c>
      <c r="E177" s="63" t="str">
        <f>VLOOKUP(D177,原数据!B:C,2,FALSE)</f>
        <v>RCMFT002251201912180002</v>
      </c>
      <c r="F177" s="62" t="s">
        <v>6005</v>
      </c>
      <c r="G177" s="62" t="s">
        <v>628</v>
      </c>
      <c r="H177" s="62" t="s">
        <v>6006</v>
      </c>
      <c r="I177" s="62" t="s">
        <v>6504</v>
      </c>
      <c r="J177" s="62" t="s">
        <v>1613</v>
      </c>
      <c r="K177" s="62" t="s">
        <v>485</v>
      </c>
      <c r="L177" s="62" t="s">
        <v>1074</v>
      </c>
      <c r="M177" s="62" t="s">
        <v>544</v>
      </c>
      <c r="N177" s="62" t="s">
        <v>437</v>
      </c>
      <c r="O177" s="66">
        <v>43098</v>
      </c>
      <c r="P177" s="66">
        <v>43579</v>
      </c>
      <c r="Q177" s="73">
        <v>23507</v>
      </c>
      <c r="R177" s="62"/>
      <c r="S177" s="62" t="s">
        <v>6008</v>
      </c>
      <c r="T177" s="62" t="s">
        <v>6019</v>
      </c>
      <c r="U177" s="62" t="s">
        <v>1074</v>
      </c>
      <c r="V177" s="62"/>
      <c r="W177" s="62"/>
      <c r="X177" s="62" t="s">
        <v>6505</v>
      </c>
      <c r="Y177" s="62" t="s">
        <v>644</v>
      </c>
      <c r="Z177" s="62" t="s">
        <v>1616</v>
      </c>
      <c r="AA177" s="62" t="s">
        <v>1617</v>
      </c>
      <c r="AB177" s="62" t="s">
        <v>1610</v>
      </c>
      <c r="AC177" s="62" t="s">
        <v>1611</v>
      </c>
      <c r="AD177" s="59" t="s">
        <v>1612</v>
      </c>
      <c r="AE177" s="62" t="s">
        <v>6506</v>
      </c>
      <c r="AF177" s="62" t="s">
        <v>6507</v>
      </c>
      <c r="AG177" s="62">
        <v>43816.630509259259</v>
      </c>
      <c r="AH177" s="62">
        <v>43817.73810185185</v>
      </c>
      <c r="AI177" s="62" t="s">
        <v>565</v>
      </c>
      <c r="AJ177" s="59" t="s">
        <v>1615</v>
      </c>
      <c r="AK177" s="62" t="s">
        <v>564</v>
      </c>
      <c r="AL177" s="62" t="s">
        <v>71</v>
      </c>
      <c r="AM177" s="62" t="s">
        <v>38</v>
      </c>
      <c r="AN177" s="62" t="s">
        <v>488</v>
      </c>
      <c r="AO177" s="62" t="s">
        <v>11</v>
      </c>
      <c r="AP177" s="62" t="s">
        <v>488</v>
      </c>
      <c r="AQ177" s="62" t="s">
        <v>71</v>
      </c>
      <c r="AR177" s="62" t="s">
        <v>38</v>
      </c>
      <c r="AS177" s="62" t="s">
        <v>498</v>
      </c>
      <c r="AT177" s="62">
        <v>43824.64534722222</v>
      </c>
      <c r="AU177" s="62"/>
      <c r="AV177" s="62">
        <v>43824.64534722222</v>
      </c>
      <c r="AW177" s="62" t="s">
        <v>497</v>
      </c>
      <c r="AX177" s="62"/>
      <c r="AY177" s="62" t="s">
        <v>14</v>
      </c>
      <c r="AZ177" s="62"/>
      <c r="BA177" s="62"/>
      <c r="BB177" s="62"/>
      <c r="BC177" s="62"/>
      <c r="BD177" s="62"/>
      <c r="BE177" s="62"/>
      <c r="BF177" s="62"/>
      <c r="BG177" s="62"/>
      <c r="BH177" s="62"/>
      <c r="BI177" s="62"/>
      <c r="BJ177" s="62"/>
      <c r="BK177" s="62"/>
      <c r="BL177" s="62"/>
      <c r="BM177" s="62"/>
      <c r="BN177" s="62" t="s">
        <v>1614</v>
      </c>
      <c r="BO177" s="62" t="s">
        <v>6013</v>
      </c>
      <c r="BP177" s="62">
        <v>43830.99998842593</v>
      </c>
      <c r="BQ177" s="73">
        <v>1555.99</v>
      </c>
      <c r="BR177" s="73">
        <v>79.38</v>
      </c>
      <c r="BS177" s="62">
        <v>0</v>
      </c>
      <c r="BT177" s="62">
        <v>248.95</v>
      </c>
      <c r="BU177" s="62">
        <v>171.15</v>
      </c>
      <c r="BV177" s="62">
        <v>0</v>
      </c>
      <c r="BW177" s="73">
        <v>2055.4699999999998</v>
      </c>
      <c r="CE177" s="63" t="s">
        <v>5031</v>
      </c>
      <c r="CF177" s="99">
        <v>0</v>
      </c>
      <c r="CG177" s="99" t="s">
        <v>5045</v>
      </c>
    </row>
    <row r="178" spans="1:85" ht="27" hidden="1" customHeight="1">
      <c r="A178" s="73">
        <v>1912</v>
      </c>
      <c r="B178" s="62" t="s">
        <v>6003</v>
      </c>
      <c r="C178" s="62" t="s">
        <v>6004</v>
      </c>
      <c r="D178" s="62" t="s">
        <v>2834</v>
      </c>
      <c r="E178" s="63" t="str">
        <f>VLOOKUP(D178,原数据!B:C,2,FALSE)</f>
        <v>RCMFT002416201912120025</v>
      </c>
      <c r="F178" s="62" t="s">
        <v>6005</v>
      </c>
      <c r="G178" s="62" t="s">
        <v>628</v>
      </c>
      <c r="H178" s="62" t="s">
        <v>6006</v>
      </c>
      <c r="I178" s="62" t="s">
        <v>6508</v>
      </c>
      <c r="J178" s="62" t="s">
        <v>2835</v>
      </c>
      <c r="K178" s="62" t="s">
        <v>485</v>
      </c>
      <c r="L178" s="62" t="s">
        <v>1074</v>
      </c>
      <c r="M178" s="62" t="s">
        <v>486</v>
      </c>
      <c r="N178" s="62" t="s">
        <v>437</v>
      </c>
      <c r="O178" s="66">
        <v>43337</v>
      </c>
      <c r="P178" s="66">
        <v>43351</v>
      </c>
      <c r="Q178" s="73">
        <v>164456</v>
      </c>
      <c r="R178" s="62"/>
      <c r="S178" s="62" t="s">
        <v>6008</v>
      </c>
      <c r="T178" s="62" t="s">
        <v>6019</v>
      </c>
      <c r="U178" s="62" t="s">
        <v>1074</v>
      </c>
      <c r="V178" s="62"/>
      <c r="W178" s="62"/>
      <c r="X178" s="62" t="s">
        <v>4873</v>
      </c>
      <c r="Y178" s="62" t="s">
        <v>535</v>
      </c>
      <c r="Z178" s="62" t="s">
        <v>2837</v>
      </c>
      <c r="AA178" s="62" t="s">
        <v>646</v>
      </c>
      <c r="AB178" s="62" t="s">
        <v>2815</v>
      </c>
      <c r="AC178" s="62" t="s">
        <v>2816</v>
      </c>
      <c r="AD178" s="59" t="s">
        <v>2817</v>
      </c>
      <c r="AE178" s="62" t="s">
        <v>6509</v>
      </c>
      <c r="AF178" s="62" t="s">
        <v>6510</v>
      </c>
      <c r="AG178" s="62">
        <v>43811.352592592593</v>
      </c>
      <c r="AH178" s="62">
        <v>43811.656793981485</v>
      </c>
      <c r="AI178" s="62" t="s">
        <v>612</v>
      </c>
      <c r="AJ178" s="59" t="s">
        <v>2836</v>
      </c>
      <c r="AK178" s="62" t="s">
        <v>609</v>
      </c>
      <c r="AL178" s="62" t="s">
        <v>71</v>
      </c>
      <c r="AM178" s="62" t="s">
        <v>38</v>
      </c>
      <c r="AN178" s="62" t="s">
        <v>488</v>
      </c>
      <c r="AO178" s="62" t="s">
        <v>11</v>
      </c>
      <c r="AP178" s="62" t="s">
        <v>488</v>
      </c>
      <c r="AQ178" s="62" t="s">
        <v>71</v>
      </c>
      <c r="AR178" s="62" t="s">
        <v>38</v>
      </c>
      <c r="AS178" s="62" t="s">
        <v>500</v>
      </c>
      <c r="AT178" s="62">
        <v>43822.709675925929</v>
      </c>
      <c r="AU178" s="62"/>
      <c r="AV178" s="62">
        <v>43822.709675925929</v>
      </c>
      <c r="AW178" s="62" t="s">
        <v>603</v>
      </c>
      <c r="AX178" s="62"/>
      <c r="AY178" s="62" t="s">
        <v>14</v>
      </c>
      <c r="AZ178" s="62"/>
      <c r="BA178" s="62"/>
      <c r="BB178" s="62"/>
      <c r="BC178" s="62"/>
      <c r="BD178" s="62"/>
      <c r="BE178" s="62"/>
      <c r="BF178" s="62"/>
      <c r="BG178" s="62"/>
      <c r="BH178" s="62"/>
      <c r="BI178" s="62"/>
      <c r="BJ178" s="62"/>
      <c r="BK178" s="62"/>
      <c r="BL178" s="62"/>
      <c r="BM178" s="62"/>
      <c r="BN178" s="62"/>
      <c r="BO178" s="62" t="s">
        <v>6013</v>
      </c>
      <c r="BP178" s="62">
        <v>43830.99998842593</v>
      </c>
      <c r="BQ178" s="73">
        <v>1555.99</v>
      </c>
      <c r="BR178" s="73">
        <v>95.76</v>
      </c>
      <c r="BS178" s="62">
        <v>0</v>
      </c>
      <c r="BT178" s="62">
        <v>248.95</v>
      </c>
      <c r="BU178" s="62">
        <v>171.15</v>
      </c>
      <c r="BV178" s="62">
        <v>0</v>
      </c>
      <c r="BW178" s="73">
        <v>2071.85</v>
      </c>
      <c r="CE178" s="63" t="s">
        <v>5446</v>
      </c>
      <c r="CF178" s="99">
        <v>0</v>
      </c>
      <c r="CG178" s="99" t="s">
        <v>10523</v>
      </c>
    </row>
    <row r="179" spans="1:85" ht="27" hidden="1" customHeight="1">
      <c r="A179" s="73">
        <v>1912</v>
      </c>
      <c r="B179" s="62" t="s">
        <v>6003</v>
      </c>
      <c r="C179" s="62" t="s">
        <v>6004</v>
      </c>
      <c r="D179" s="62" t="s">
        <v>2814</v>
      </c>
      <c r="E179" s="63" t="str">
        <f>VLOOKUP(D179,原数据!B:C,2,FALSE)</f>
        <v>RCMFT002416201912120042</v>
      </c>
      <c r="F179" s="62" t="s">
        <v>6005</v>
      </c>
      <c r="G179" s="62" t="s">
        <v>479</v>
      </c>
      <c r="H179" s="62" t="s">
        <v>6006</v>
      </c>
      <c r="I179" s="62" t="s">
        <v>6511</v>
      </c>
      <c r="J179" s="62" t="s">
        <v>2818</v>
      </c>
      <c r="K179" s="62" t="s">
        <v>485</v>
      </c>
      <c r="L179" s="62" t="s">
        <v>1074</v>
      </c>
      <c r="M179" s="62" t="s">
        <v>486</v>
      </c>
      <c r="N179" s="62" t="s">
        <v>437</v>
      </c>
      <c r="O179" s="66">
        <v>43209</v>
      </c>
      <c r="P179" s="66">
        <v>43651</v>
      </c>
      <c r="Q179" s="73">
        <v>40519</v>
      </c>
      <c r="R179" s="62"/>
      <c r="S179" s="62" t="s">
        <v>6008</v>
      </c>
      <c r="T179" s="62" t="s">
        <v>6019</v>
      </c>
      <c r="U179" s="62" t="s">
        <v>6010</v>
      </c>
      <c r="V179" s="62"/>
      <c r="W179" s="62"/>
      <c r="X179" s="62" t="s">
        <v>6037</v>
      </c>
      <c r="Y179" s="62" t="s">
        <v>614</v>
      </c>
      <c r="Z179" s="62" t="s">
        <v>2820</v>
      </c>
      <c r="AA179" s="62" t="s">
        <v>646</v>
      </c>
      <c r="AB179" s="62" t="s">
        <v>2815</v>
      </c>
      <c r="AC179" s="62" t="s">
        <v>2816</v>
      </c>
      <c r="AD179" s="59" t="s">
        <v>2817</v>
      </c>
      <c r="AE179" s="62" t="s">
        <v>6512</v>
      </c>
      <c r="AF179" s="62" t="s">
        <v>6039</v>
      </c>
      <c r="AG179" s="62">
        <v>43804.630023148144</v>
      </c>
      <c r="AH179" s="62">
        <v>43811.792824074073</v>
      </c>
      <c r="AI179" s="62" t="s">
        <v>565</v>
      </c>
      <c r="AJ179" s="59" t="s">
        <v>2819</v>
      </c>
      <c r="AK179" s="62" t="s">
        <v>564</v>
      </c>
      <c r="AL179" s="62" t="s">
        <v>374</v>
      </c>
      <c r="AM179" s="62" t="s">
        <v>375</v>
      </c>
      <c r="AN179" s="62" t="s">
        <v>488</v>
      </c>
      <c r="AO179" s="62" t="s">
        <v>11</v>
      </c>
      <c r="AP179" s="62" t="s">
        <v>488</v>
      </c>
      <c r="AQ179" s="62" t="s">
        <v>374</v>
      </c>
      <c r="AR179" s="62" t="s">
        <v>375</v>
      </c>
      <c r="AS179" s="62" t="s">
        <v>500</v>
      </c>
      <c r="AT179" s="62">
        <v>43820.561886574069</v>
      </c>
      <c r="AU179" s="62"/>
      <c r="AV179" s="62">
        <v>43820.561886574069</v>
      </c>
      <c r="AW179" s="62" t="s">
        <v>577</v>
      </c>
      <c r="AX179" s="62"/>
      <c r="AY179" s="62" t="s">
        <v>14</v>
      </c>
      <c r="AZ179" s="62"/>
      <c r="BA179" s="62"/>
      <c r="BB179" s="62"/>
      <c r="BC179" s="62"/>
      <c r="BD179" s="62"/>
      <c r="BE179" s="62"/>
      <c r="BF179" s="62"/>
      <c r="BG179" s="62"/>
      <c r="BH179" s="62"/>
      <c r="BI179" s="62"/>
      <c r="BJ179" s="62"/>
      <c r="BK179" s="62"/>
      <c r="BL179" s="62"/>
      <c r="BM179" s="62"/>
      <c r="BN179" s="62"/>
      <c r="BO179" s="62" t="s">
        <v>6013</v>
      </c>
      <c r="BP179" s="62">
        <v>43830.99998842593</v>
      </c>
      <c r="BQ179" s="73">
        <v>185.56</v>
      </c>
      <c r="BR179" s="73">
        <v>111.72</v>
      </c>
      <c r="BS179" s="62">
        <v>0</v>
      </c>
      <c r="BT179" s="62">
        <v>29.68</v>
      </c>
      <c r="BU179" s="62">
        <v>20.41</v>
      </c>
      <c r="BV179" s="62">
        <v>0</v>
      </c>
      <c r="BW179" s="73">
        <v>347.37</v>
      </c>
      <c r="CE179" s="63" t="s">
        <v>10372</v>
      </c>
      <c r="CF179" s="99"/>
      <c r="CG179" s="99" t="s">
        <v>10383</v>
      </c>
    </row>
    <row r="180" spans="1:85" ht="27" hidden="1" customHeight="1">
      <c r="A180" s="73">
        <v>1912</v>
      </c>
      <c r="B180" s="62" t="s">
        <v>6003</v>
      </c>
      <c r="C180" s="62" t="s">
        <v>6004</v>
      </c>
      <c r="D180" s="62" t="s">
        <v>2018</v>
      </c>
      <c r="E180" s="63" t="str">
        <f>VLOOKUP(D180,原数据!B:C,2,FALSE)</f>
        <v>RCMFT002988201912160001</v>
      </c>
      <c r="F180" s="62" t="s">
        <v>6005</v>
      </c>
      <c r="G180" s="62" t="s">
        <v>479</v>
      </c>
      <c r="H180" s="62" t="s">
        <v>6006</v>
      </c>
      <c r="I180" s="62" t="s">
        <v>6513</v>
      </c>
      <c r="J180" s="62" t="s">
        <v>2022</v>
      </c>
      <c r="K180" s="62" t="s">
        <v>485</v>
      </c>
      <c r="L180" s="62" t="s">
        <v>1074</v>
      </c>
      <c r="M180" s="62" t="s">
        <v>486</v>
      </c>
      <c r="N180" s="62" t="s">
        <v>437</v>
      </c>
      <c r="O180" s="66">
        <v>43511</v>
      </c>
      <c r="P180" s="66">
        <v>43590</v>
      </c>
      <c r="Q180" s="73">
        <v>106178</v>
      </c>
      <c r="R180" s="62"/>
      <c r="S180" s="62" t="s">
        <v>6008</v>
      </c>
      <c r="T180" s="62" t="s">
        <v>6009</v>
      </c>
      <c r="U180" s="62" t="s">
        <v>6010</v>
      </c>
      <c r="V180" s="62"/>
      <c r="W180" s="62"/>
      <c r="X180" s="62" t="s">
        <v>3101</v>
      </c>
      <c r="Y180" s="62" t="s">
        <v>491</v>
      </c>
      <c r="Z180" s="62" t="s">
        <v>2023</v>
      </c>
      <c r="AA180" s="62" t="s">
        <v>646</v>
      </c>
      <c r="AB180" s="62" t="s">
        <v>2019</v>
      </c>
      <c r="AC180" s="62" t="s">
        <v>2020</v>
      </c>
      <c r="AD180" s="59" t="s">
        <v>2021</v>
      </c>
      <c r="AE180" s="62" t="s">
        <v>6514</v>
      </c>
      <c r="AF180" s="62" t="s">
        <v>6095</v>
      </c>
      <c r="AG180" s="62">
        <v>43809.673541666663</v>
      </c>
      <c r="AH180" s="62">
        <v>43815.477893518517</v>
      </c>
      <c r="AI180" s="62" t="s">
        <v>565</v>
      </c>
      <c r="AJ180" s="59" t="s">
        <v>10385</v>
      </c>
      <c r="AK180" s="62" t="s">
        <v>564</v>
      </c>
      <c r="AL180" s="62" t="s">
        <v>162</v>
      </c>
      <c r="AM180" s="62" t="s">
        <v>38</v>
      </c>
      <c r="AN180" s="62" t="s">
        <v>488</v>
      </c>
      <c r="AO180" s="62" t="s">
        <v>11</v>
      </c>
      <c r="AP180" s="62" t="s">
        <v>488</v>
      </c>
      <c r="AQ180" s="62" t="s">
        <v>162</v>
      </c>
      <c r="AR180" s="62" t="s">
        <v>38</v>
      </c>
      <c r="AS180" s="62" t="s">
        <v>498</v>
      </c>
      <c r="AT180" s="62">
        <v>43823.804155092592</v>
      </c>
      <c r="AU180" s="62"/>
      <c r="AV180" s="62">
        <v>43823.804155092592</v>
      </c>
      <c r="AW180" s="62" t="s">
        <v>550</v>
      </c>
      <c r="AX180" s="62"/>
      <c r="AY180" s="62" t="s">
        <v>14</v>
      </c>
      <c r="AZ180" s="62"/>
      <c r="BA180" s="62"/>
      <c r="BB180" s="62"/>
      <c r="BC180" s="62"/>
      <c r="BD180" s="62"/>
      <c r="BE180" s="62"/>
      <c r="BF180" s="62"/>
      <c r="BG180" s="62"/>
      <c r="BH180" s="62"/>
      <c r="BI180" s="62"/>
      <c r="BJ180" s="62"/>
      <c r="BK180" s="62"/>
      <c r="BL180" s="62"/>
      <c r="BM180" s="62"/>
      <c r="BN180" s="62"/>
      <c r="BO180" s="62" t="s">
        <v>6013</v>
      </c>
      <c r="BP180" s="62">
        <v>43830.99998842593</v>
      </c>
      <c r="BQ180" s="73">
        <v>2640.05</v>
      </c>
      <c r="BR180" s="73">
        <v>95.76</v>
      </c>
      <c r="BS180" s="62">
        <v>0</v>
      </c>
      <c r="BT180" s="62">
        <v>422.4</v>
      </c>
      <c r="BU180" s="62">
        <v>290.39999999999998</v>
      </c>
      <c r="BV180" s="62">
        <v>0</v>
      </c>
      <c r="BW180" s="73">
        <v>3448.6100000000006</v>
      </c>
      <c r="CE180" s="63" t="s">
        <v>10372</v>
      </c>
      <c r="CF180" s="99"/>
      <c r="CG180" s="99" t="s">
        <v>10383</v>
      </c>
    </row>
    <row r="181" spans="1:85" ht="27" hidden="1" customHeight="1">
      <c r="A181" s="73">
        <v>1912</v>
      </c>
      <c r="B181" s="62" t="s">
        <v>6003</v>
      </c>
      <c r="C181" s="62" t="s">
        <v>6004</v>
      </c>
      <c r="D181" s="62" t="s">
        <v>2123</v>
      </c>
      <c r="E181" s="63" t="e">
        <f>VLOOKUP(D181,原数据!B:C,2,FALSE)</f>
        <v>#N/A</v>
      </c>
      <c r="F181" s="62" t="s">
        <v>6005</v>
      </c>
      <c r="G181" s="62" t="s">
        <v>479</v>
      </c>
      <c r="H181" s="62" t="s">
        <v>6006</v>
      </c>
      <c r="I181" s="62" t="s">
        <v>6515</v>
      </c>
      <c r="J181" s="62" t="s">
        <v>2124</v>
      </c>
      <c r="K181" s="62" t="s">
        <v>485</v>
      </c>
      <c r="L181" s="62" t="s">
        <v>1074</v>
      </c>
      <c r="M181" s="62" t="s">
        <v>486</v>
      </c>
      <c r="N181" s="62" t="s">
        <v>437</v>
      </c>
      <c r="O181" s="66">
        <v>43550</v>
      </c>
      <c r="P181" s="66">
        <v>43551</v>
      </c>
      <c r="Q181" s="73">
        <v>16185</v>
      </c>
      <c r="R181" s="62"/>
      <c r="S181" s="62" t="s">
        <v>6008</v>
      </c>
      <c r="T181" s="62" t="s">
        <v>6009</v>
      </c>
      <c r="U181" s="62" t="s">
        <v>1074</v>
      </c>
      <c r="V181" s="62"/>
      <c r="W181" s="62"/>
      <c r="X181" s="62" t="s">
        <v>3101</v>
      </c>
      <c r="Y181" s="62" t="s">
        <v>665</v>
      </c>
      <c r="Z181" s="62" t="s">
        <v>2127</v>
      </c>
      <c r="AA181" s="62" t="s">
        <v>585</v>
      </c>
      <c r="AB181" s="62" t="s">
        <v>579</v>
      </c>
      <c r="AC181" s="62" t="s">
        <v>580</v>
      </c>
      <c r="AD181" s="59" t="s">
        <v>581</v>
      </c>
      <c r="AE181" s="62" t="s">
        <v>6163</v>
      </c>
      <c r="AF181" s="62" t="s">
        <v>6073</v>
      </c>
      <c r="AG181" s="62">
        <v>43812.449178240742</v>
      </c>
      <c r="AH181" s="62">
        <v>43812.536469907413</v>
      </c>
      <c r="AI181" s="62" t="s">
        <v>489</v>
      </c>
      <c r="AJ181" s="59" t="s">
        <v>2126</v>
      </c>
      <c r="AK181" s="62" t="s">
        <v>487</v>
      </c>
      <c r="AL181" s="62" t="s">
        <v>100</v>
      </c>
      <c r="AM181" s="62" t="s">
        <v>38</v>
      </c>
      <c r="AN181" s="62" t="s">
        <v>488</v>
      </c>
      <c r="AO181" s="62" t="s">
        <v>11</v>
      </c>
      <c r="AP181" s="62" t="s">
        <v>488</v>
      </c>
      <c r="AQ181" s="62" t="s">
        <v>100</v>
      </c>
      <c r="AR181" s="62" t="s">
        <v>38</v>
      </c>
      <c r="AS181" s="62" t="s">
        <v>500</v>
      </c>
      <c r="AT181" s="62">
        <v>43822.646701388891</v>
      </c>
      <c r="AU181" s="62"/>
      <c r="AV181" s="62">
        <v>43822.646701388891</v>
      </c>
      <c r="AW181" s="62" t="s">
        <v>526</v>
      </c>
      <c r="AX181" s="62"/>
      <c r="AY181" s="62" t="s">
        <v>14</v>
      </c>
      <c r="AZ181" s="62"/>
      <c r="BA181" s="62"/>
      <c r="BB181" s="62"/>
      <c r="BC181" s="62"/>
      <c r="BD181" s="62"/>
      <c r="BE181" s="62"/>
      <c r="BF181" s="62"/>
      <c r="BG181" s="62"/>
      <c r="BH181" s="62"/>
      <c r="BI181" s="62"/>
      <c r="BJ181" s="62"/>
      <c r="BK181" s="62"/>
      <c r="BL181" s="62"/>
      <c r="BM181" s="62"/>
      <c r="BN181" s="62" t="s">
        <v>2125</v>
      </c>
      <c r="BO181" s="62" t="s">
        <v>6013</v>
      </c>
      <c r="BP181" s="62">
        <v>43830.99998842593</v>
      </c>
      <c r="BQ181" s="73">
        <v>0</v>
      </c>
      <c r="BR181" s="73">
        <v>246.96</v>
      </c>
      <c r="BS181" s="62">
        <v>0</v>
      </c>
      <c r="BT181" s="62">
        <v>0</v>
      </c>
      <c r="BU181" s="62">
        <v>0</v>
      </c>
      <c r="BV181" s="62">
        <v>0</v>
      </c>
      <c r="BW181" s="73">
        <v>246.96</v>
      </c>
      <c r="CE181" s="63" t="s">
        <v>10363</v>
      </c>
      <c r="CF181" s="99"/>
      <c r="CG181" s="99" t="s">
        <v>10367</v>
      </c>
    </row>
    <row r="182" spans="1:85" ht="27" hidden="1" customHeight="1">
      <c r="A182" s="73">
        <v>1912</v>
      </c>
      <c r="B182" s="62" t="s">
        <v>6003</v>
      </c>
      <c r="C182" s="62" t="s">
        <v>6004</v>
      </c>
      <c r="D182" s="62" t="s">
        <v>2046</v>
      </c>
      <c r="E182" s="63" t="e">
        <f>VLOOKUP(D182,原数据!B:C,2,FALSE)</f>
        <v>#N/A</v>
      </c>
      <c r="F182" s="62" t="s">
        <v>6005</v>
      </c>
      <c r="G182" s="62" t="s">
        <v>479</v>
      </c>
      <c r="H182" s="62" t="s">
        <v>6006</v>
      </c>
      <c r="I182" s="62" t="s">
        <v>6516</v>
      </c>
      <c r="J182" s="62" t="s">
        <v>2047</v>
      </c>
      <c r="K182" s="62" t="s">
        <v>485</v>
      </c>
      <c r="L182" s="62" t="s">
        <v>1074</v>
      </c>
      <c r="M182" s="62" t="s">
        <v>486</v>
      </c>
      <c r="N182" s="62" t="s">
        <v>437</v>
      </c>
      <c r="O182" s="66">
        <v>43661</v>
      </c>
      <c r="P182" s="66">
        <v>43661</v>
      </c>
      <c r="Q182" s="73">
        <v>22714</v>
      </c>
      <c r="R182" s="62"/>
      <c r="S182" s="62" t="s">
        <v>6008</v>
      </c>
      <c r="T182" s="62" t="s">
        <v>6019</v>
      </c>
      <c r="U182" s="62" t="s">
        <v>6010</v>
      </c>
      <c r="V182" s="62"/>
      <c r="W182" s="62"/>
      <c r="X182" s="62" t="s">
        <v>3101</v>
      </c>
      <c r="Y182" s="62" t="s">
        <v>665</v>
      </c>
      <c r="Z182" s="62" t="s">
        <v>2049</v>
      </c>
      <c r="AA182" s="62" t="s">
        <v>585</v>
      </c>
      <c r="AB182" s="62" t="s">
        <v>579</v>
      </c>
      <c r="AC182" s="62" t="s">
        <v>580</v>
      </c>
      <c r="AD182" s="59" t="s">
        <v>581</v>
      </c>
      <c r="AE182" s="62" t="s">
        <v>6075</v>
      </c>
      <c r="AF182" s="62" t="s">
        <v>6070</v>
      </c>
      <c r="AG182" s="62">
        <v>43814.462893518517</v>
      </c>
      <c r="AH182" s="62">
        <v>43814.533125000002</v>
      </c>
      <c r="AI182" s="62" t="s">
        <v>489</v>
      </c>
      <c r="AJ182" s="59" t="s">
        <v>10386</v>
      </c>
      <c r="AK182" s="62" t="s">
        <v>487</v>
      </c>
      <c r="AL182" s="62" t="s">
        <v>100</v>
      </c>
      <c r="AM182" s="62" t="s">
        <v>38</v>
      </c>
      <c r="AN182" s="62" t="s">
        <v>488</v>
      </c>
      <c r="AO182" s="62" t="s">
        <v>11</v>
      </c>
      <c r="AP182" s="62" t="s">
        <v>488</v>
      </c>
      <c r="AQ182" s="62" t="s">
        <v>100</v>
      </c>
      <c r="AR182" s="62" t="s">
        <v>38</v>
      </c>
      <c r="AS182" s="62" t="s">
        <v>498</v>
      </c>
      <c r="AT182" s="62">
        <v>43824.438645833332</v>
      </c>
      <c r="AU182" s="62"/>
      <c r="AV182" s="62">
        <v>43824.438645833332</v>
      </c>
      <c r="AW182" s="62" t="s">
        <v>941</v>
      </c>
      <c r="AX182" s="62"/>
      <c r="AY182" s="62" t="s">
        <v>14</v>
      </c>
      <c r="AZ182" s="62"/>
      <c r="BA182" s="62"/>
      <c r="BB182" s="62"/>
      <c r="BC182" s="62"/>
      <c r="BD182" s="62"/>
      <c r="BE182" s="62"/>
      <c r="BF182" s="62"/>
      <c r="BG182" s="62"/>
      <c r="BH182" s="62"/>
      <c r="BI182" s="62"/>
      <c r="BJ182" s="62"/>
      <c r="BK182" s="62"/>
      <c r="BL182" s="62"/>
      <c r="BM182" s="62"/>
      <c r="BN182" s="62" t="s">
        <v>2048</v>
      </c>
      <c r="BO182" s="62" t="s">
        <v>6013</v>
      </c>
      <c r="BP182" s="62">
        <v>43830.99998842593</v>
      </c>
      <c r="BQ182" s="73">
        <v>0</v>
      </c>
      <c r="BR182" s="73">
        <v>105.84</v>
      </c>
      <c r="BS182" s="62">
        <v>0</v>
      </c>
      <c r="BT182" s="62">
        <v>0</v>
      </c>
      <c r="BU182" s="62">
        <v>0</v>
      </c>
      <c r="BV182" s="62">
        <v>0</v>
      </c>
      <c r="BW182" s="73">
        <v>105.84</v>
      </c>
      <c r="CE182" s="63" t="s">
        <v>10389</v>
      </c>
      <c r="CF182" s="99"/>
      <c r="CG182" s="99" t="s">
        <v>10367</v>
      </c>
    </row>
    <row r="183" spans="1:85" ht="27" hidden="1" customHeight="1">
      <c r="A183" s="73">
        <v>1912</v>
      </c>
      <c r="B183" s="62" t="s">
        <v>6003</v>
      </c>
      <c r="C183" s="62" t="s">
        <v>6004</v>
      </c>
      <c r="D183" s="62" t="s">
        <v>117</v>
      </c>
      <c r="E183" s="63" t="str">
        <f>VLOOKUP(D183,原数据!B:C,2,FALSE)</f>
        <v>RCMFT003761201912180057</v>
      </c>
      <c r="F183" s="62" t="s">
        <v>6005</v>
      </c>
      <c r="G183" s="62" t="s">
        <v>479</v>
      </c>
      <c r="H183" s="62" t="s">
        <v>6006</v>
      </c>
      <c r="I183" s="62" t="s">
        <v>6517</v>
      </c>
      <c r="J183" s="62" t="s">
        <v>1626</v>
      </c>
      <c r="K183" s="62" t="s">
        <v>485</v>
      </c>
      <c r="L183" s="62" t="s">
        <v>1074</v>
      </c>
      <c r="M183" s="62" t="s">
        <v>544</v>
      </c>
      <c r="N183" s="62" t="s">
        <v>437</v>
      </c>
      <c r="O183" s="66">
        <v>43640</v>
      </c>
      <c r="P183" s="66">
        <v>43671</v>
      </c>
      <c r="Q183" s="73">
        <v>39155</v>
      </c>
      <c r="R183" s="62"/>
      <c r="S183" s="62" t="s">
        <v>6008</v>
      </c>
      <c r="T183" s="62" t="s">
        <v>6043</v>
      </c>
      <c r="U183" s="62" t="s">
        <v>6064</v>
      </c>
      <c r="V183" s="62"/>
      <c r="W183" s="62"/>
      <c r="X183" s="62" t="s">
        <v>6147</v>
      </c>
      <c r="Y183" s="62" t="s">
        <v>600</v>
      </c>
      <c r="Z183" s="62" t="s">
        <v>1629</v>
      </c>
      <c r="AA183" s="62" t="s">
        <v>537</v>
      </c>
      <c r="AB183" s="62" t="s">
        <v>1137</v>
      </c>
      <c r="AC183" s="62" t="s">
        <v>1138</v>
      </c>
      <c r="AD183" s="59" t="s">
        <v>1139</v>
      </c>
      <c r="AE183" s="62" t="s">
        <v>6187</v>
      </c>
      <c r="AF183" s="62" t="s">
        <v>6188</v>
      </c>
      <c r="AG183" s="62">
        <v>43815.462384259255</v>
      </c>
      <c r="AH183" s="62">
        <v>43817.652870370366</v>
      </c>
      <c r="AI183" s="62" t="s">
        <v>489</v>
      </c>
      <c r="AJ183" s="59" t="s">
        <v>1628</v>
      </c>
      <c r="AK183" s="62" t="s">
        <v>487</v>
      </c>
      <c r="AL183" s="62" t="s">
        <v>12</v>
      </c>
      <c r="AM183" s="62" t="s">
        <v>13</v>
      </c>
      <c r="AN183" s="62" t="s">
        <v>488</v>
      </c>
      <c r="AO183" s="62" t="s">
        <v>11</v>
      </c>
      <c r="AP183" s="62" t="s">
        <v>488</v>
      </c>
      <c r="AQ183" s="62" t="s">
        <v>12</v>
      </c>
      <c r="AR183" s="62" t="s">
        <v>13</v>
      </c>
      <c r="AS183" s="62" t="s">
        <v>498</v>
      </c>
      <c r="AT183" s="62">
        <v>43823.647905092592</v>
      </c>
      <c r="AU183" s="62"/>
      <c r="AV183" s="62">
        <v>43823.647905092592</v>
      </c>
      <c r="AW183" s="62" t="s">
        <v>721</v>
      </c>
      <c r="AX183" s="62"/>
      <c r="AY183" s="62" t="s">
        <v>14</v>
      </c>
      <c r="AZ183" s="62"/>
      <c r="BA183" s="62"/>
      <c r="BB183" s="62"/>
      <c r="BC183" s="62"/>
      <c r="BD183" s="62"/>
      <c r="BE183" s="62"/>
      <c r="BF183" s="62"/>
      <c r="BG183" s="62"/>
      <c r="BH183" s="62"/>
      <c r="BI183" s="62"/>
      <c r="BJ183" s="62"/>
      <c r="BK183" s="62"/>
      <c r="BL183" s="62"/>
      <c r="BM183" s="62"/>
      <c r="BN183" s="62" t="s">
        <v>1627</v>
      </c>
      <c r="BO183" s="62" t="s">
        <v>6013</v>
      </c>
      <c r="BP183" s="62">
        <v>43830.99998842593</v>
      </c>
      <c r="BQ183" s="73">
        <v>465.5</v>
      </c>
      <c r="BR183" s="73">
        <v>123.48</v>
      </c>
      <c r="BS183" s="62">
        <v>0</v>
      </c>
      <c r="BT183" s="62">
        <v>74.48</v>
      </c>
      <c r="BU183" s="62">
        <v>51.2</v>
      </c>
      <c r="BV183" s="62">
        <v>0</v>
      </c>
      <c r="BW183" s="73">
        <v>714.66000000000008</v>
      </c>
      <c r="CE183" s="63" t="s">
        <v>2377</v>
      </c>
      <c r="CF183" s="99">
        <v>0</v>
      </c>
      <c r="CG183" s="99" t="s">
        <v>4983</v>
      </c>
    </row>
    <row r="184" spans="1:85" ht="27" hidden="1" customHeight="1">
      <c r="A184" s="73">
        <v>1912</v>
      </c>
      <c r="B184" s="62" t="s">
        <v>6003</v>
      </c>
      <c r="C184" s="62" t="s">
        <v>6004</v>
      </c>
      <c r="D184" s="62" t="s">
        <v>2136</v>
      </c>
      <c r="E184" s="63" t="str">
        <f>VLOOKUP(D184,原数据!B:C,2,FALSE)</f>
        <v>RCMFT003775201912130036</v>
      </c>
      <c r="F184" s="62" t="s">
        <v>6005</v>
      </c>
      <c r="G184" s="62" t="s">
        <v>479</v>
      </c>
      <c r="H184" s="62" t="s">
        <v>6006</v>
      </c>
      <c r="I184" s="62" t="s">
        <v>6518</v>
      </c>
      <c r="J184" s="62" t="s">
        <v>2137</v>
      </c>
      <c r="K184" s="62" t="s">
        <v>485</v>
      </c>
      <c r="L184" s="62" t="s">
        <v>1074</v>
      </c>
      <c r="M184" s="62" t="s">
        <v>544</v>
      </c>
      <c r="N184" s="62" t="s">
        <v>437</v>
      </c>
      <c r="O184" s="66">
        <v>43457</v>
      </c>
      <c r="P184" s="66">
        <v>43675</v>
      </c>
      <c r="Q184" s="73">
        <v>28091</v>
      </c>
      <c r="R184" s="62"/>
      <c r="S184" s="62" t="s">
        <v>6008</v>
      </c>
      <c r="T184" s="62"/>
      <c r="U184" s="62" t="s">
        <v>6064</v>
      </c>
      <c r="V184" s="62"/>
      <c r="W184" s="62"/>
      <c r="X184" s="62" t="s">
        <v>1822</v>
      </c>
      <c r="Y184" s="62" t="s">
        <v>785</v>
      </c>
      <c r="Z184" s="62" t="s">
        <v>2139</v>
      </c>
      <c r="AA184" s="62" t="s">
        <v>711</v>
      </c>
      <c r="AB184" s="62" t="s">
        <v>704</v>
      </c>
      <c r="AC184" s="62" t="s">
        <v>705</v>
      </c>
      <c r="AD184" s="59" t="s">
        <v>706</v>
      </c>
      <c r="AE184" s="62" t="s">
        <v>6519</v>
      </c>
      <c r="AF184" s="62" t="s">
        <v>6106</v>
      </c>
      <c r="AG184" s="62">
        <v>43811.527083333334</v>
      </c>
      <c r="AH184" s="62">
        <v>43812.417395833334</v>
      </c>
      <c r="AI184" s="62" t="s">
        <v>489</v>
      </c>
      <c r="AJ184" s="59" t="s">
        <v>487</v>
      </c>
      <c r="AK184" s="62" t="s">
        <v>487</v>
      </c>
      <c r="AL184" s="62" t="s">
        <v>611</v>
      </c>
      <c r="AM184" s="62" t="s">
        <v>610</v>
      </c>
      <c r="AN184" s="62" t="s">
        <v>488</v>
      </c>
      <c r="AO184" s="62" t="s">
        <v>11</v>
      </c>
      <c r="AP184" s="62" t="s">
        <v>488</v>
      </c>
      <c r="AQ184" s="62" t="s">
        <v>611</v>
      </c>
      <c r="AR184" s="62" t="s">
        <v>610</v>
      </c>
      <c r="AS184" s="62" t="s">
        <v>498</v>
      </c>
      <c r="AT184" s="62">
        <v>43824.515925925924</v>
      </c>
      <c r="AU184" s="62"/>
      <c r="AV184" s="62">
        <v>43824.515925925924</v>
      </c>
      <c r="AW184" s="62" t="s">
        <v>526</v>
      </c>
      <c r="AX184" s="62"/>
      <c r="AY184" s="62" t="s">
        <v>14</v>
      </c>
      <c r="AZ184" s="62"/>
      <c r="BA184" s="62"/>
      <c r="BB184" s="62"/>
      <c r="BC184" s="62"/>
      <c r="BD184" s="62"/>
      <c r="BE184" s="62"/>
      <c r="BF184" s="62"/>
      <c r="BG184" s="62"/>
      <c r="BH184" s="62"/>
      <c r="BI184" s="62"/>
      <c r="BJ184" s="62"/>
      <c r="BK184" s="62"/>
      <c r="BL184" s="62"/>
      <c r="BM184" s="62"/>
      <c r="BN184" s="62" t="s">
        <v>2138</v>
      </c>
      <c r="BO184" s="62" t="s">
        <v>6013</v>
      </c>
      <c r="BP184" s="62">
        <v>43830.99998842593</v>
      </c>
      <c r="BQ184" s="73">
        <v>487.9</v>
      </c>
      <c r="BR184" s="73">
        <v>123.48</v>
      </c>
      <c r="BS184" s="62">
        <v>0</v>
      </c>
      <c r="BT184" s="62">
        <v>78.06</v>
      </c>
      <c r="BU184" s="62">
        <v>53.66</v>
      </c>
      <c r="BV184" s="62">
        <v>0</v>
      </c>
      <c r="BW184" s="73">
        <v>743.1</v>
      </c>
      <c r="CE184" s="63" t="s">
        <v>5255</v>
      </c>
      <c r="CF184" s="99">
        <v>0</v>
      </c>
      <c r="CG184" s="99" t="s">
        <v>10523</v>
      </c>
    </row>
    <row r="185" spans="1:85" ht="27" hidden="1" customHeight="1">
      <c r="A185" s="73">
        <v>1912</v>
      </c>
      <c r="B185" s="62" t="s">
        <v>6003</v>
      </c>
      <c r="C185" s="62" t="s">
        <v>6004</v>
      </c>
      <c r="D185" s="62" t="s">
        <v>2784</v>
      </c>
      <c r="E185" s="63" t="str">
        <f>VLOOKUP(D185,原数据!B:C,2,FALSE)</f>
        <v>RCMFT003775201912150022</v>
      </c>
      <c r="F185" s="62" t="s">
        <v>6005</v>
      </c>
      <c r="G185" s="62" t="s">
        <v>479</v>
      </c>
      <c r="H185" s="62" t="s">
        <v>6006</v>
      </c>
      <c r="I185" s="62" t="s">
        <v>6520</v>
      </c>
      <c r="J185" s="62" t="s">
        <v>2785</v>
      </c>
      <c r="K185" s="62" t="s">
        <v>485</v>
      </c>
      <c r="L185" s="62" t="s">
        <v>1074</v>
      </c>
      <c r="M185" s="62" t="s">
        <v>486</v>
      </c>
      <c r="N185" s="62" t="s">
        <v>437</v>
      </c>
      <c r="O185" s="66">
        <v>43699</v>
      </c>
      <c r="P185" s="66">
        <v>43727</v>
      </c>
      <c r="Q185" s="73">
        <v>52494</v>
      </c>
      <c r="R185" s="62"/>
      <c r="S185" s="62" t="s">
        <v>6008</v>
      </c>
      <c r="T185" s="62" t="s">
        <v>6181</v>
      </c>
      <c r="U185" s="62" t="s">
        <v>6044</v>
      </c>
      <c r="V185" s="62"/>
      <c r="W185" s="62"/>
      <c r="X185" s="62" t="s">
        <v>6521</v>
      </c>
      <c r="Y185" s="62" t="s">
        <v>535</v>
      </c>
      <c r="Z185" s="62" t="s">
        <v>2787</v>
      </c>
      <c r="AA185" s="62" t="s">
        <v>711</v>
      </c>
      <c r="AB185" s="62" t="s">
        <v>704</v>
      </c>
      <c r="AC185" s="62" t="s">
        <v>705</v>
      </c>
      <c r="AD185" s="59" t="s">
        <v>706</v>
      </c>
      <c r="AE185" s="62" t="s">
        <v>6522</v>
      </c>
      <c r="AF185" s="62" t="s">
        <v>6523</v>
      </c>
      <c r="AG185" s="62">
        <v>43813.606145833328</v>
      </c>
      <c r="AH185" s="62">
        <v>43814.410775462966</v>
      </c>
      <c r="AI185" s="62" t="s">
        <v>489</v>
      </c>
      <c r="AJ185" s="59" t="s">
        <v>2786</v>
      </c>
      <c r="AK185" s="62" t="s">
        <v>487</v>
      </c>
      <c r="AL185" s="62" t="s">
        <v>12</v>
      </c>
      <c r="AM185" s="62" t="s">
        <v>13</v>
      </c>
      <c r="AN185" s="62" t="s">
        <v>488</v>
      </c>
      <c r="AO185" s="62" t="s">
        <v>11</v>
      </c>
      <c r="AP185" s="62" t="s">
        <v>488</v>
      </c>
      <c r="AQ185" s="62" t="s">
        <v>12</v>
      </c>
      <c r="AR185" s="62" t="s">
        <v>13</v>
      </c>
      <c r="AS185" s="62" t="s">
        <v>498</v>
      </c>
      <c r="AT185" s="62">
        <v>43823.680787037039</v>
      </c>
      <c r="AU185" s="62"/>
      <c r="AV185" s="62">
        <v>43823.680787037039</v>
      </c>
      <c r="AW185" s="62" t="s">
        <v>497</v>
      </c>
      <c r="AX185" s="62"/>
      <c r="AY185" s="62" t="s">
        <v>14</v>
      </c>
      <c r="AZ185" s="62"/>
      <c r="BA185" s="62"/>
      <c r="BB185" s="62"/>
      <c r="BC185" s="62"/>
      <c r="BD185" s="62"/>
      <c r="BE185" s="62"/>
      <c r="BF185" s="62"/>
      <c r="BG185" s="62"/>
      <c r="BH185" s="62"/>
      <c r="BI185" s="62"/>
      <c r="BJ185" s="62"/>
      <c r="BK185" s="62"/>
      <c r="BL185" s="62"/>
      <c r="BM185" s="62"/>
      <c r="BN185" s="62" t="s">
        <v>744</v>
      </c>
      <c r="BO185" s="62" t="s">
        <v>6013</v>
      </c>
      <c r="BP185" s="62">
        <v>43830.99998842593</v>
      </c>
      <c r="BQ185" s="73">
        <v>465.5</v>
      </c>
      <c r="BR185" s="73">
        <v>123.48</v>
      </c>
      <c r="BS185" s="62">
        <v>0</v>
      </c>
      <c r="BT185" s="62">
        <v>74.48</v>
      </c>
      <c r="BU185" s="62">
        <v>51.2</v>
      </c>
      <c r="BV185" s="62">
        <v>0</v>
      </c>
      <c r="BW185" s="73">
        <v>714.66000000000008</v>
      </c>
      <c r="CE185" s="63" t="s">
        <v>2377</v>
      </c>
      <c r="CF185" s="99">
        <v>0</v>
      </c>
      <c r="CG185" s="99" t="s">
        <v>10521</v>
      </c>
    </row>
    <row r="186" spans="1:85" ht="27" hidden="1" customHeight="1">
      <c r="A186" s="73">
        <v>1912</v>
      </c>
      <c r="B186" s="62" t="s">
        <v>6003</v>
      </c>
      <c r="C186" s="62" t="s">
        <v>6004</v>
      </c>
      <c r="D186" s="62" t="s">
        <v>1784</v>
      </c>
      <c r="E186" s="63" t="str">
        <f>VLOOKUP(D186,原数据!B:C,2,FALSE)</f>
        <v>RCMFT003781201912160053</v>
      </c>
      <c r="F186" s="62" t="s">
        <v>6005</v>
      </c>
      <c r="G186" s="62" t="s">
        <v>479</v>
      </c>
      <c r="H186" s="62" t="s">
        <v>6006</v>
      </c>
      <c r="I186" s="62" t="s">
        <v>6524</v>
      </c>
      <c r="J186" s="62" t="s">
        <v>1788</v>
      </c>
      <c r="K186" s="62" t="s">
        <v>485</v>
      </c>
      <c r="L186" s="62" t="s">
        <v>1074</v>
      </c>
      <c r="M186" s="62" t="s">
        <v>544</v>
      </c>
      <c r="N186" s="62" t="s">
        <v>437</v>
      </c>
      <c r="O186" s="66">
        <v>43645</v>
      </c>
      <c r="P186" s="66">
        <v>43663</v>
      </c>
      <c r="Q186" s="73">
        <v>25698</v>
      </c>
      <c r="R186" s="62"/>
      <c r="S186" s="62" t="s">
        <v>6008</v>
      </c>
      <c r="T186" s="62" t="s">
        <v>6019</v>
      </c>
      <c r="U186" s="62" t="s">
        <v>6064</v>
      </c>
      <c r="V186" s="62"/>
      <c r="W186" s="62"/>
      <c r="X186" s="62" t="s">
        <v>6122</v>
      </c>
      <c r="Y186" s="62" t="s">
        <v>644</v>
      </c>
      <c r="Z186" s="62" t="s">
        <v>1790</v>
      </c>
      <c r="AA186" s="62" t="s">
        <v>711</v>
      </c>
      <c r="AB186" s="62" t="s">
        <v>1785</v>
      </c>
      <c r="AC186" s="62" t="s">
        <v>1786</v>
      </c>
      <c r="AD186" s="59" t="s">
        <v>1787</v>
      </c>
      <c r="AE186" s="62" t="s">
        <v>6525</v>
      </c>
      <c r="AF186" s="62" t="s">
        <v>6124</v>
      </c>
      <c r="AG186" s="62">
        <v>43815.502743055556</v>
      </c>
      <c r="AH186" s="62">
        <v>43815.663368055553</v>
      </c>
      <c r="AI186" s="62" t="s">
        <v>507</v>
      </c>
      <c r="AJ186" s="59" t="s">
        <v>10387</v>
      </c>
      <c r="AK186" s="62" t="s">
        <v>505</v>
      </c>
      <c r="AL186" s="62" t="s">
        <v>611</v>
      </c>
      <c r="AM186" s="62" t="s">
        <v>610</v>
      </c>
      <c r="AN186" s="62" t="s">
        <v>488</v>
      </c>
      <c r="AO186" s="62" t="s">
        <v>11</v>
      </c>
      <c r="AP186" s="62" t="s">
        <v>488</v>
      </c>
      <c r="AQ186" s="62" t="s">
        <v>611</v>
      </c>
      <c r="AR186" s="62" t="s">
        <v>610</v>
      </c>
      <c r="AS186" s="62" t="s">
        <v>498</v>
      </c>
      <c r="AT186" s="62">
        <v>43824.628391203703</v>
      </c>
      <c r="AU186" s="62"/>
      <c r="AV186" s="62">
        <v>43824.628391203703</v>
      </c>
      <c r="AW186" s="62" t="s">
        <v>1103</v>
      </c>
      <c r="AX186" s="62"/>
      <c r="AY186" s="62" t="s">
        <v>14</v>
      </c>
      <c r="AZ186" s="62"/>
      <c r="BA186" s="62"/>
      <c r="BB186" s="62"/>
      <c r="BC186" s="62"/>
      <c r="BD186" s="62"/>
      <c r="BE186" s="62"/>
      <c r="BF186" s="62"/>
      <c r="BG186" s="62"/>
      <c r="BH186" s="62"/>
      <c r="BI186" s="62"/>
      <c r="BJ186" s="62"/>
      <c r="BK186" s="62"/>
      <c r="BL186" s="62"/>
      <c r="BM186" s="62"/>
      <c r="BN186" s="62" t="s">
        <v>1789</v>
      </c>
      <c r="BO186" s="62" t="s">
        <v>6013</v>
      </c>
      <c r="BP186" s="62">
        <v>43830.99998842593</v>
      </c>
      <c r="BQ186" s="73">
        <v>118.68</v>
      </c>
      <c r="BR186" s="73">
        <v>123.48</v>
      </c>
      <c r="BS186" s="62">
        <v>0</v>
      </c>
      <c r="BT186" s="62">
        <v>18.98</v>
      </c>
      <c r="BU186" s="62">
        <v>13.05</v>
      </c>
      <c r="BV186" s="62">
        <v>0</v>
      </c>
      <c r="BW186" s="73">
        <v>274.19000000000005</v>
      </c>
      <c r="CE186" s="63" t="s">
        <v>10388</v>
      </c>
      <c r="CF186" s="99"/>
      <c r="CG186" s="99" t="s">
        <v>10369</v>
      </c>
    </row>
    <row r="187" spans="1:85" ht="27" hidden="1" customHeight="1">
      <c r="A187" s="73">
        <v>1912</v>
      </c>
      <c r="B187" s="62" t="s">
        <v>6003</v>
      </c>
      <c r="C187" s="62" t="s">
        <v>6004</v>
      </c>
      <c r="D187" s="62" t="s">
        <v>2838</v>
      </c>
      <c r="E187" s="63" t="e">
        <f>VLOOKUP(D187,原数据!B:C,2,FALSE)</f>
        <v>#N/A</v>
      </c>
      <c r="F187" s="62" t="s">
        <v>6005</v>
      </c>
      <c r="G187" s="62" t="s">
        <v>479</v>
      </c>
      <c r="H187" s="62" t="s">
        <v>6006</v>
      </c>
      <c r="I187" s="62" t="s">
        <v>6526</v>
      </c>
      <c r="J187" s="62" t="s">
        <v>2842</v>
      </c>
      <c r="K187" s="62" t="s">
        <v>485</v>
      </c>
      <c r="L187" s="62" t="s">
        <v>1074</v>
      </c>
      <c r="M187" s="62" t="s">
        <v>544</v>
      </c>
      <c r="N187" s="62" t="s">
        <v>437</v>
      </c>
      <c r="O187" s="66">
        <v>43529</v>
      </c>
      <c r="P187" s="66">
        <v>43565</v>
      </c>
      <c r="Q187" s="73">
        <v>23391</v>
      </c>
      <c r="R187" s="62"/>
      <c r="S187" s="62" t="s">
        <v>6008</v>
      </c>
      <c r="T187" s="62" t="s">
        <v>6043</v>
      </c>
      <c r="U187" s="62" t="s">
        <v>1074</v>
      </c>
      <c r="V187" s="62"/>
      <c r="W187" s="62"/>
      <c r="X187" s="62" t="s">
        <v>6182</v>
      </c>
      <c r="Y187" s="62" t="s">
        <v>535</v>
      </c>
      <c r="Z187" s="62" t="s">
        <v>2844</v>
      </c>
      <c r="AA187" s="62" t="s">
        <v>2845</v>
      </c>
      <c r="AB187" s="62" t="s">
        <v>2839</v>
      </c>
      <c r="AC187" s="62" t="s">
        <v>2840</v>
      </c>
      <c r="AD187" s="59" t="s">
        <v>2841</v>
      </c>
      <c r="AE187" s="62" t="s">
        <v>6527</v>
      </c>
      <c r="AF187" s="62" t="s">
        <v>6528</v>
      </c>
      <c r="AG187" s="62">
        <v>43806.647511574076</v>
      </c>
      <c r="AH187" s="62">
        <v>43811.468726851846</v>
      </c>
      <c r="AI187" s="62" t="s">
        <v>507</v>
      </c>
      <c r="AJ187" s="59" t="s">
        <v>10390</v>
      </c>
      <c r="AK187" s="62" t="s">
        <v>505</v>
      </c>
      <c r="AL187" s="62" t="s">
        <v>169</v>
      </c>
      <c r="AM187" s="62" t="s">
        <v>38</v>
      </c>
      <c r="AN187" s="62" t="s">
        <v>488</v>
      </c>
      <c r="AO187" s="62" t="s">
        <v>11</v>
      </c>
      <c r="AP187" s="62" t="s">
        <v>488</v>
      </c>
      <c r="AQ187" s="62" t="s">
        <v>169</v>
      </c>
      <c r="AR187" s="62" t="s">
        <v>38</v>
      </c>
      <c r="AS187" s="62" t="s">
        <v>500</v>
      </c>
      <c r="AT187" s="62">
        <v>43818.686111111107</v>
      </c>
      <c r="AU187" s="62"/>
      <c r="AV187" s="62">
        <v>43818.686111111107</v>
      </c>
      <c r="AW187" s="62" t="s">
        <v>558</v>
      </c>
      <c r="AX187" s="62"/>
      <c r="AY187" s="62" t="s">
        <v>14</v>
      </c>
      <c r="AZ187" s="62"/>
      <c r="BA187" s="62"/>
      <c r="BB187" s="62"/>
      <c r="BC187" s="62"/>
      <c r="BD187" s="62"/>
      <c r="BE187" s="62"/>
      <c r="BF187" s="62"/>
      <c r="BG187" s="62"/>
      <c r="BH187" s="62"/>
      <c r="BI187" s="62"/>
      <c r="BJ187" s="62"/>
      <c r="BK187" s="62"/>
      <c r="BL187" s="62"/>
      <c r="BM187" s="62"/>
      <c r="BN187" s="62" t="s">
        <v>2843</v>
      </c>
      <c r="BO187" s="62" t="s">
        <v>6013</v>
      </c>
      <c r="BP187" s="62">
        <v>43830.99998842593</v>
      </c>
      <c r="BQ187" s="73">
        <v>2622.76</v>
      </c>
      <c r="BR187" s="73">
        <v>79.38</v>
      </c>
      <c r="BS187" s="62">
        <v>0</v>
      </c>
      <c r="BT187" s="62">
        <v>419.64</v>
      </c>
      <c r="BU187" s="62">
        <v>288.5</v>
      </c>
      <c r="BV187" s="62">
        <v>0</v>
      </c>
      <c r="BW187" s="73">
        <v>3410.28</v>
      </c>
      <c r="CE187" s="63" t="s">
        <v>10396</v>
      </c>
      <c r="CF187" s="99"/>
      <c r="CG187" s="99" t="s">
        <v>10369</v>
      </c>
    </row>
    <row r="188" spans="1:85" ht="27" hidden="1" customHeight="1">
      <c r="A188" s="73">
        <v>1912</v>
      </c>
      <c r="B188" s="62" t="s">
        <v>6003</v>
      </c>
      <c r="C188" s="62" t="s">
        <v>6004</v>
      </c>
      <c r="D188" s="62" t="s">
        <v>1746</v>
      </c>
      <c r="E188" s="63" t="str">
        <f>VLOOKUP(D188,原数据!B:C,2,FALSE)</f>
        <v>RCMFT003842201912170042</v>
      </c>
      <c r="F188" s="62" t="s">
        <v>6005</v>
      </c>
      <c r="G188" s="62" t="s">
        <v>479</v>
      </c>
      <c r="H188" s="62" t="s">
        <v>6006</v>
      </c>
      <c r="I188" s="62" t="s">
        <v>6529</v>
      </c>
      <c r="J188" s="62" t="s">
        <v>1747</v>
      </c>
      <c r="K188" s="62" t="s">
        <v>485</v>
      </c>
      <c r="L188" s="62" t="s">
        <v>1074</v>
      </c>
      <c r="M188" s="62" t="s">
        <v>486</v>
      </c>
      <c r="N188" s="62" t="s">
        <v>437</v>
      </c>
      <c r="O188" s="66">
        <v>43764</v>
      </c>
      <c r="P188" s="66">
        <v>43798</v>
      </c>
      <c r="Q188" s="73">
        <v>4119</v>
      </c>
      <c r="R188" s="62"/>
      <c r="S188" s="62" t="s">
        <v>6008</v>
      </c>
      <c r="T188" s="62" t="s">
        <v>6009</v>
      </c>
      <c r="U188" s="62" t="s">
        <v>6010</v>
      </c>
      <c r="V188" s="62"/>
      <c r="W188" s="62"/>
      <c r="X188" s="62" t="s">
        <v>6015</v>
      </c>
      <c r="Y188" s="62" t="s">
        <v>665</v>
      </c>
      <c r="Z188" s="62" t="s">
        <v>1749</v>
      </c>
      <c r="AA188" s="62" t="s">
        <v>557</v>
      </c>
      <c r="AB188" s="62" t="s">
        <v>1697</v>
      </c>
      <c r="AC188" s="62" t="s">
        <v>1698</v>
      </c>
      <c r="AD188" s="59" t="s">
        <v>1699</v>
      </c>
      <c r="AE188" s="62" t="s">
        <v>6530</v>
      </c>
      <c r="AF188" s="62" t="s">
        <v>6531</v>
      </c>
      <c r="AG188" s="62">
        <v>43815.628206018519</v>
      </c>
      <c r="AH188" s="62">
        <v>43816.573657407411</v>
      </c>
      <c r="AI188" s="62" t="s">
        <v>612</v>
      </c>
      <c r="AJ188" s="59" t="s">
        <v>1748</v>
      </c>
      <c r="AK188" s="62" t="s">
        <v>609</v>
      </c>
      <c r="AL188" s="62" t="s">
        <v>100</v>
      </c>
      <c r="AM188" s="62" t="s">
        <v>38</v>
      </c>
      <c r="AN188" s="62" t="s">
        <v>488</v>
      </c>
      <c r="AO188" s="62" t="s">
        <v>11</v>
      </c>
      <c r="AP188" s="62" t="s">
        <v>488</v>
      </c>
      <c r="AQ188" s="62" t="s">
        <v>100</v>
      </c>
      <c r="AR188" s="62" t="s">
        <v>38</v>
      </c>
      <c r="AS188" s="62" t="s">
        <v>498</v>
      </c>
      <c r="AT188" s="62">
        <v>43829.740578703699</v>
      </c>
      <c r="AU188" s="62"/>
      <c r="AV188" s="62">
        <v>43829.740578703699</v>
      </c>
      <c r="AW188" s="62" t="s">
        <v>1043</v>
      </c>
      <c r="AX188" s="62"/>
      <c r="AY188" s="62" t="s">
        <v>14</v>
      </c>
      <c r="AZ188" s="62"/>
      <c r="BA188" s="62"/>
      <c r="BB188" s="62"/>
      <c r="BC188" s="62"/>
      <c r="BD188" s="62"/>
      <c r="BE188" s="62"/>
      <c r="BF188" s="62"/>
      <c r="BG188" s="62"/>
      <c r="BH188" s="62"/>
      <c r="BI188" s="62"/>
      <c r="BJ188" s="62"/>
      <c r="BK188" s="62"/>
      <c r="BL188" s="62"/>
      <c r="BM188" s="62"/>
      <c r="BN188" s="62"/>
      <c r="BO188" s="62" t="s">
        <v>6013</v>
      </c>
      <c r="BP188" s="62">
        <v>43830.99998842593</v>
      </c>
      <c r="BQ188" s="73">
        <v>3696.11</v>
      </c>
      <c r="BR188" s="73">
        <v>105.84</v>
      </c>
      <c r="BS188" s="62">
        <v>0</v>
      </c>
      <c r="BT188" s="62">
        <v>591.37</v>
      </c>
      <c r="BU188" s="62">
        <v>406.57</v>
      </c>
      <c r="BV188" s="62">
        <v>0</v>
      </c>
      <c r="BW188" s="73">
        <v>4799.8900000000003</v>
      </c>
      <c r="CE188" s="63" t="s">
        <v>2377</v>
      </c>
      <c r="CF188" s="99">
        <v>0</v>
      </c>
      <c r="CG188" s="99" t="s">
        <v>10521</v>
      </c>
    </row>
    <row r="189" spans="1:85" ht="27" hidden="1" customHeight="1">
      <c r="A189" s="73">
        <v>1912</v>
      </c>
      <c r="B189" s="62" t="s">
        <v>6003</v>
      </c>
      <c r="C189" s="62" t="s">
        <v>6004</v>
      </c>
      <c r="D189" s="62" t="s">
        <v>1696</v>
      </c>
      <c r="E189" s="63" t="str">
        <f>VLOOKUP(D189,原数据!B:C,2,FALSE)</f>
        <v>RCMFT003842201912140098</v>
      </c>
      <c r="F189" s="62" t="s">
        <v>6005</v>
      </c>
      <c r="G189" s="62" t="s">
        <v>479</v>
      </c>
      <c r="H189" s="62" t="s">
        <v>6006</v>
      </c>
      <c r="I189" s="62" t="s">
        <v>6532</v>
      </c>
      <c r="J189" s="62" t="s">
        <v>1700</v>
      </c>
      <c r="K189" s="62" t="s">
        <v>485</v>
      </c>
      <c r="L189" s="62" t="s">
        <v>1074</v>
      </c>
      <c r="M189" s="62" t="s">
        <v>544</v>
      </c>
      <c r="N189" s="62" t="s">
        <v>437</v>
      </c>
      <c r="O189" s="66">
        <v>43673</v>
      </c>
      <c r="P189" s="66">
        <v>43712</v>
      </c>
      <c r="Q189" s="73">
        <v>10147</v>
      </c>
      <c r="R189" s="62"/>
      <c r="S189" s="62" t="s">
        <v>6008</v>
      </c>
      <c r="T189" s="62" t="s">
        <v>6181</v>
      </c>
      <c r="U189" s="62" t="s">
        <v>6064</v>
      </c>
      <c r="V189" s="62"/>
      <c r="W189" s="62"/>
      <c r="X189" s="62" t="s">
        <v>6182</v>
      </c>
      <c r="Y189" s="62" t="s">
        <v>816</v>
      </c>
      <c r="Z189" s="62" t="s">
        <v>1702</v>
      </c>
      <c r="AA189" s="62" t="s">
        <v>557</v>
      </c>
      <c r="AB189" s="62" t="s">
        <v>1697</v>
      </c>
      <c r="AC189" s="62" t="s">
        <v>1698</v>
      </c>
      <c r="AD189" s="59" t="s">
        <v>1699</v>
      </c>
      <c r="AE189" s="62" t="s">
        <v>6075</v>
      </c>
      <c r="AF189" s="62" t="s">
        <v>6533</v>
      </c>
      <c r="AG189" s="62">
        <v>43813.64130787037</v>
      </c>
      <c r="AH189" s="62">
        <v>43816.66128472222</v>
      </c>
      <c r="AI189" s="62" t="s">
        <v>489</v>
      </c>
      <c r="AJ189" s="59" t="s">
        <v>1701</v>
      </c>
      <c r="AK189" s="62" t="s">
        <v>487</v>
      </c>
      <c r="AL189" s="62" t="s">
        <v>80</v>
      </c>
      <c r="AM189" s="62" t="s">
        <v>81</v>
      </c>
      <c r="AN189" s="62" t="s">
        <v>488</v>
      </c>
      <c r="AO189" s="62" t="s">
        <v>11</v>
      </c>
      <c r="AP189" s="62" t="s">
        <v>488</v>
      </c>
      <c r="AQ189" s="62" t="s">
        <v>80</v>
      </c>
      <c r="AR189" s="62" t="s">
        <v>81</v>
      </c>
      <c r="AS189" s="62" t="s">
        <v>498</v>
      </c>
      <c r="AT189" s="62">
        <v>43824.434861111113</v>
      </c>
      <c r="AU189" s="62"/>
      <c r="AV189" s="62">
        <v>43824.434861111113</v>
      </c>
      <c r="AW189" s="62" t="s">
        <v>577</v>
      </c>
      <c r="AX189" s="62"/>
      <c r="AY189" s="62" t="s">
        <v>14</v>
      </c>
      <c r="AZ189" s="62"/>
      <c r="BA189" s="62"/>
      <c r="BB189" s="62"/>
      <c r="BC189" s="62"/>
      <c r="BD189" s="62"/>
      <c r="BE189" s="62"/>
      <c r="BF189" s="62"/>
      <c r="BG189" s="62"/>
      <c r="BH189" s="62"/>
      <c r="BI189" s="62"/>
      <c r="BJ189" s="62"/>
      <c r="BK189" s="62"/>
      <c r="BL189" s="62"/>
      <c r="BM189" s="62"/>
      <c r="BN189" s="62"/>
      <c r="BO189" s="62" t="s">
        <v>6013</v>
      </c>
      <c r="BP189" s="62">
        <v>43830.99998842593</v>
      </c>
      <c r="BQ189" s="73">
        <v>191.2</v>
      </c>
      <c r="BR189" s="73">
        <v>246.96</v>
      </c>
      <c r="BS189" s="62">
        <v>0</v>
      </c>
      <c r="BT189" s="62">
        <v>30.59</v>
      </c>
      <c r="BU189" s="62">
        <v>21.03</v>
      </c>
      <c r="BV189" s="62">
        <v>0</v>
      </c>
      <c r="BW189" s="73">
        <v>489.78</v>
      </c>
      <c r="CE189" s="63" t="s">
        <v>5133</v>
      </c>
      <c r="CF189" s="99">
        <v>0</v>
      </c>
      <c r="CG189" s="99" t="s">
        <v>10576</v>
      </c>
    </row>
    <row r="190" spans="1:85" ht="27" hidden="1" customHeight="1">
      <c r="A190" s="73">
        <v>1912</v>
      </c>
      <c r="B190" s="62" t="s">
        <v>6003</v>
      </c>
      <c r="C190" s="62" t="s">
        <v>6004</v>
      </c>
      <c r="D190" s="62" t="s">
        <v>1711</v>
      </c>
      <c r="E190" s="63" t="e">
        <f>VLOOKUP(D190,原数据!B:C,2,FALSE)</f>
        <v>#N/A</v>
      </c>
      <c r="F190" s="62" t="s">
        <v>6005</v>
      </c>
      <c r="G190" s="62" t="s">
        <v>628</v>
      </c>
      <c r="H190" s="62" t="s">
        <v>6006</v>
      </c>
      <c r="I190" s="62" t="s">
        <v>6534</v>
      </c>
      <c r="J190" s="62" t="s">
        <v>1715</v>
      </c>
      <c r="K190" s="62" t="s">
        <v>485</v>
      </c>
      <c r="L190" s="62" t="s">
        <v>1074</v>
      </c>
      <c r="M190" s="62" t="s">
        <v>544</v>
      </c>
      <c r="N190" s="62" t="s">
        <v>437</v>
      </c>
      <c r="O190" s="66">
        <v>43642</v>
      </c>
      <c r="P190" s="66">
        <v>43703</v>
      </c>
      <c r="Q190" s="73">
        <v>15665</v>
      </c>
      <c r="R190" s="62"/>
      <c r="S190" s="62" t="s">
        <v>6008</v>
      </c>
      <c r="T190" s="62" t="s">
        <v>6043</v>
      </c>
      <c r="U190" s="62" t="s">
        <v>6064</v>
      </c>
      <c r="V190" s="62"/>
      <c r="W190" s="62"/>
      <c r="X190" s="62" t="s">
        <v>6147</v>
      </c>
      <c r="Y190" s="62" t="s">
        <v>491</v>
      </c>
      <c r="Z190" s="62" t="s">
        <v>1716</v>
      </c>
      <c r="AA190" s="62" t="s">
        <v>1717</v>
      </c>
      <c r="AB190" s="62" t="s">
        <v>1712</v>
      </c>
      <c r="AC190" s="62" t="s">
        <v>1713</v>
      </c>
      <c r="AD190" s="59" t="s">
        <v>1714</v>
      </c>
      <c r="AE190" s="62" t="s">
        <v>6075</v>
      </c>
      <c r="AF190" s="62" t="s">
        <v>6535</v>
      </c>
      <c r="AG190" s="62">
        <v>43816.478819444441</v>
      </c>
      <c r="AH190" s="62">
        <v>43816.648912037039</v>
      </c>
      <c r="AI190" s="62" t="s">
        <v>547</v>
      </c>
      <c r="AJ190" s="59" t="s">
        <v>10391</v>
      </c>
      <c r="AK190" s="62" t="s">
        <v>545</v>
      </c>
      <c r="AL190" s="62" t="s">
        <v>68</v>
      </c>
      <c r="AM190" s="62" t="s">
        <v>38</v>
      </c>
      <c r="AN190" s="62" t="s">
        <v>488</v>
      </c>
      <c r="AO190" s="62" t="s">
        <v>11</v>
      </c>
      <c r="AP190" s="62" t="s">
        <v>488</v>
      </c>
      <c r="AQ190" s="62" t="s">
        <v>68</v>
      </c>
      <c r="AR190" s="62" t="s">
        <v>38</v>
      </c>
      <c r="AS190" s="62" t="s">
        <v>500</v>
      </c>
      <c r="AT190" s="62">
        <v>43824.371585648143</v>
      </c>
      <c r="AU190" s="62"/>
      <c r="AV190" s="62">
        <v>43824.371585648143</v>
      </c>
      <c r="AW190" s="62" t="s">
        <v>577</v>
      </c>
      <c r="AX190" s="62"/>
      <c r="AY190" s="62" t="s">
        <v>14</v>
      </c>
      <c r="AZ190" s="62"/>
      <c r="BA190" s="62"/>
      <c r="BB190" s="62"/>
      <c r="BC190" s="62"/>
      <c r="BD190" s="62"/>
      <c r="BE190" s="62" t="s">
        <v>6536</v>
      </c>
      <c r="BF190" s="62" t="s">
        <v>480</v>
      </c>
      <c r="BG190" s="62"/>
      <c r="BH190" s="62" t="s">
        <v>6537</v>
      </c>
      <c r="BI190" s="62" t="s">
        <v>6538</v>
      </c>
      <c r="BJ190" s="62"/>
      <c r="BK190" s="62"/>
      <c r="BL190" s="62"/>
      <c r="BM190" s="62"/>
      <c r="BN190" s="62"/>
      <c r="BO190" s="62" t="s">
        <v>6013</v>
      </c>
      <c r="BP190" s="62">
        <v>43830.99998842593</v>
      </c>
      <c r="BQ190" s="73">
        <v>0</v>
      </c>
      <c r="BR190" s="73">
        <v>246.96</v>
      </c>
      <c r="BS190" s="62">
        <v>997</v>
      </c>
      <c r="BT190" s="62">
        <v>0</v>
      </c>
      <c r="BU190" s="62">
        <v>0</v>
      </c>
      <c r="BV190" s="62">
        <v>0</v>
      </c>
      <c r="BW190" s="73">
        <v>1243.96</v>
      </c>
      <c r="CE190" s="63" t="s">
        <v>10360</v>
      </c>
      <c r="CF190" s="99"/>
      <c r="CG190" s="99" t="s">
        <v>5044</v>
      </c>
    </row>
    <row r="191" spans="1:85" ht="27" hidden="1" customHeight="1">
      <c r="A191" s="73">
        <v>1912</v>
      </c>
      <c r="B191" s="62" t="s">
        <v>6003</v>
      </c>
      <c r="C191" s="62" t="s">
        <v>6004</v>
      </c>
      <c r="D191" s="62" t="s">
        <v>43</v>
      </c>
      <c r="E191" s="63" t="str">
        <f>VLOOKUP(D191,原数据!B:C,2,FALSE)</f>
        <v>RCMFT003862201912110005</v>
      </c>
      <c r="F191" s="62" t="s">
        <v>6005</v>
      </c>
      <c r="G191" s="62" t="s">
        <v>479</v>
      </c>
      <c r="H191" s="62" t="s">
        <v>6006</v>
      </c>
      <c r="I191" s="62" t="s">
        <v>6539</v>
      </c>
      <c r="J191" s="62" t="s">
        <v>2222</v>
      </c>
      <c r="K191" s="62" t="s">
        <v>485</v>
      </c>
      <c r="L191" s="62" t="s">
        <v>1074</v>
      </c>
      <c r="M191" s="62" t="s">
        <v>544</v>
      </c>
      <c r="N191" s="62" t="s">
        <v>437</v>
      </c>
      <c r="O191" s="66">
        <v>43687</v>
      </c>
      <c r="P191" s="66">
        <v>43766</v>
      </c>
      <c r="Q191" s="73">
        <v>8109</v>
      </c>
      <c r="R191" s="62"/>
      <c r="S191" s="62" t="s">
        <v>6008</v>
      </c>
      <c r="T191" s="62" t="s">
        <v>6181</v>
      </c>
      <c r="U191" s="62" t="s">
        <v>6064</v>
      </c>
      <c r="V191" s="62"/>
      <c r="W191" s="62"/>
      <c r="X191" s="62" t="s">
        <v>6264</v>
      </c>
      <c r="Y191" s="62" t="s">
        <v>655</v>
      </c>
      <c r="Z191" s="62" t="s">
        <v>2224</v>
      </c>
      <c r="AA191" s="62" t="s">
        <v>694</v>
      </c>
      <c r="AB191" s="62" t="s">
        <v>2219</v>
      </c>
      <c r="AC191" s="62" t="s">
        <v>2220</v>
      </c>
      <c r="AD191" s="59" t="s">
        <v>2221</v>
      </c>
      <c r="AE191" s="62" t="s">
        <v>6540</v>
      </c>
      <c r="AF191" s="62" t="s">
        <v>6541</v>
      </c>
      <c r="AG191" s="62">
        <v>43810.584340277783</v>
      </c>
      <c r="AH191" s="62">
        <v>43810.656458333338</v>
      </c>
      <c r="AI191" s="62" t="s">
        <v>547</v>
      </c>
      <c r="AJ191" s="59" t="s">
        <v>2223</v>
      </c>
      <c r="AK191" s="62" t="s">
        <v>545</v>
      </c>
      <c r="AL191" s="62" t="s">
        <v>46</v>
      </c>
      <c r="AM191" s="62" t="s">
        <v>47</v>
      </c>
      <c r="AN191" s="62" t="s">
        <v>488</v>
      </c>
      <c r="AO191" s="62" t="s">
        <v>11</v>
      </c>
      <c r="AP191" s="62" t="s">
        <v>488</v>
      </c>
      <c r="AQ191" s="62" t="s">
        <v>71</v>
      </c>
      <c r="AR191" s="62" t="s">
        <v>38</v>
      </c>
      <c r="AS191" s="62" t="s">
        <v>500</v>
      </c>
      <c r="AT191" s="62">
        <v>43816.756319444445</v>
      </c>
      <c r="AU191" s="62"/>
      <c r="AV191" s="62">
        <v>43816.756319444445</v>
      </c>
      <c r="AW191" s="62" t="s">
        <v>721</v>
      </c>
      <c r="AX191" s="62"/>
      <c r="AY191" s="62" t="s">
        <v>14</v>
      </c>
      <c r="AZ191" s="62"/>
      <c r="BA191" s="62"/>
      <c r="BB191" s="62"/>
      <c r="BC191" s="62"/>
      <c r="BD191" s="62"/>
      <c r="BE191" s="62"/>
      <c r="BF191" s="62"/>
      <c r="BG191" s="62"/>
      <c r="BH191" s="62"/>
      <c r="BI191" s="62"/>
      <c r="BJ191" s="62"/>
      <c r="BK191" s="62"/>
      <c r="BL191" s="62"/>
      <c r="BM191" s="62"/>
      <c r="BN191" s="62"/>
      <c r="BO191" s="62" t="s">
        <v>6013</v>
      </c>
      <c r="BP191" s="62">
        <v>43830.99998842593</v>
      </c>
      <c r="BQ191" s="73">
        <v>92.3</v>
      </c>
      <c r="BR191" s="73">
        <v>246.96</v>
      </c>
      <c r="BS191" s="62">
        <v>0</v>
      </c>
      <c r="BT191" s="62">
        <v>14.76</v>
      </c>
      <c r="BU191" s="62">
        <v>10.15</v>
      </c>
      <c r="BV191" s="62">
        <v>0</v>
      </c>
      <c r="BW191" s="73">
        <v>364.16999999999996</v>
      </c>
      <c r="CE191" s="63" t="s">
        <v>4994</v>
      </c>
      <c r="CF191" s="99">
        <v>0</v>
      </c>
      <c r="CG191" s="99" t="s">
        <v>4983</v>
      </c>
    </row>
    <row r="192" spans="1:85" ht="27" hidden="1" customHeight="1">
      <c r="A192" s="73">
        <v>1912</v>
      </c>
      <c r="B192" s="62" t="s">
        <v>6003</v>
      </c>
      <c r="C192" s="62" t="s">
        <v>6004</v>
      </c>
      <c r="D192" s="62" t="s">
        <v>2192</v>
      </c>
      <c r="E192" s="63" t="str">
        <f>VLOOKUP(D192,原数据!B:C,2,FALSE)</f>
        <v>RCMFT003872201912120040</v>
      </c>
      <c r="F192" s="62" t="s">
        <v>6005</v>
      </c>
      <c r="G192" s="62" t="s">
        <v>479</v>
      </c>
      <c r="H192" s="62" t="s">
        <v>6006</v>
      </c>
      <c r="I192" s="62" t="s">
        <v>6542</v>
      </c>
      <c r="J192" s="62" t="s">
        <v>2193</v>
      </c>
      <c r="K192" s="62" t="s">
        <v>485</v>
      </c>
      <c r="L192" s="62" t="s">
        <v>1074</v>
      </c>
      <c r="M192" s="62" t="s">
        <v>486</v>
      </c>
      <c r="N192" s="62" t="s">
        <v>437</v>
      </c>
      <c r="O192" s="66">
        <v>43492</v>
      </c>
      <c r="P192" s="66">
        <v>43530</v>
      </c>
      <c r="Q192" s="73">
        <v>84133</v>
      </c>
      <c r="R192" s="62"/>
      <c r="S192" s="62" t="s">
        <v>6008</v>
      </c>
      <c r="T192" s="62" t="s">
        <v>6009</v>
      </c>
      <c r="U192" s="62" t="s">
        <v>1074</v>
      </c>
      <c r="V192" s="62"/>
      <c r="W192" s="62"/>
      <c r="X192" s="62" t="s">
        <v>3101</v>
      </c>
      <c r="Y192" s="62" t="s">
        <v>491</v>
      </c>
      <c r="Z192" s="62" t="s">
        <v>2195</v>
      </c>
      <c r="AA192" s="62" t="s">
        <v>684</v>
      </c>
      <c r="AB192" s="62" t="s">
        <v>1704</v>
      </c>
      <c r="AC192" s="62" t="s">
        <v>1705</v>
      </c>
      <c r="AD192" s="59" t="s">
        <v>1706</v>
      </c>
      <c r="AE192" s="62" t="s">
        <v>6543</v>
      </c>
      <c r="AF192" s="62" t="s">
        <v>6095</v>
      </c>
      <c r="AG192" s="62">
        <v>43810.619571759264</v>
      </c>
      <c r="AH192" s="62">
        <v>43811.407210648147</v>
      </c>
      <c r="AI192" s="62" t="s">
        <v>489</v>
      </c>
      <c r="AJ192" s="59" t="s">
        <v>2194</v>
      </c>
      <c r="AK192" s="62" t="s">
        <v>487</v>
      </c>
      <c r="AL192" s="62" t="s">
        <v>232</v>
      </c>
      <c r="AM192" s="62" t="s">
        <v>233</v>
      </c>
      <c r="AN192" s="62" t="s">
        <v>488</v>
      </c>
      <c r="AO192" s="62" t="s">
        <v>11</v>
      </c>
      <c r="AP192" s="62" t="s">
        <v>488</v>
      </c>
      <c r="AQ192" s="62" t="s">
        <v>232</v>
      </c>
      <c r="AR192" s="62" t="s">
        <v>233</v>
      </c>
      <c r="AS192" s="62" t="s">
        <v>500</v>
      </c>
      <c r="AT192" s="62">
        <v>43819.616296296299</v>
      </c>
      <c r="AU192" s="62"/>
      <c r="AV192" s="62">
        <v>43819.616296296299</v>
      </c>
      <c r="AW192" s="62" t="s">
        <v>558</v>
      </c>
      <c r="AX192" s="62"/>
      <c r="AY192" s="62" t="s">
        <v>14</v>
      </c>
      <c r="AZ192" s="62"/>
      <c r="BA192" s="62"/>
      <c r="BB192" s="62"/>
      <c r="BC192" s="62"/>
      <c r="BD192" s="62"/>
      <c r="BE192" s="62"/>
      <c r="BF192" s="62"/>
      <c r="BG192" s="62"/>
      <c r="BH192" s="62"/>
      <c r="BI192" s="62"/>
      <c r="BJ192" s="62"/>
      <c r="BK192" s="62"/>
      <c r="BL192" s="62"/>
      <c r="BM192" s="62"/>
      <c r="BN192" s="62" t="s">
        <v>10306</v>
      </c>
      <c r="BO192" s="62" t="s">
        <v>6013</v>
      </c>
      <c r="BP192" s="62">
        <v>43830.99998842593</v>
      </c>
      <c r="BQ192" s="73">
        <v>272.49</v>
      </c>
      <c r="BR192" s="73">
        <v>111.72</v>
      </c>
      <c r="BS192" s="62">
        <v>0</v>
      </c>
      <c r="BT192" s="62">
        <v>43.59</v>
      </c>
      <c r="BU192" s="62">
        <v>29.97</v>
      </c>
      <c r="BV192" s="62">
        <v>0</v>
      </c>
      <c r="BW192" s="73">
        <v>457.7700000000001</v>
      </c>
      <c r="CE192" s="63" t="s">
        <v>5011</v>
      </c>
      <c r="CF192" s="99">
        <v>0</v>
      </c>
      <c r="CG192" s="99" t="s">
        <v>10523</v>
      </c>
    </row>
    <row r="193" spans="1:85" ht="27" hidden="1" customHeight="1">
      <c r="A193" s="73">
        <v>1912</v>
      </c>
      <c r="B193" s="62" t="s">
        <v>6003</v>
      </c>
      <c r="C193" s="62" t="s">
        <v>6004</v>
      </c>
      <c r="D193" s="62" t="s">
        <v>2788</v>
      </c>
      <c r="E193" s="63" t="str">
        <f>VLOOKUP(D193,原数据!B:C,2,FALSE)</f>
        <v>RCMFT003872201912150001</v>
      </c>
      <c r="F193" s="62" t="s">
        <v>6005</v>
      </c>
      <c r="G193" s="62" t="s">
        <v>479</v>
      </c>
      <c r="H193" s="62" t="s">
        <v>6006</v>
      </c>
      <c r="I193" s="62" t="s">
        <v>6544</v>
      </c>
      <c r="J193" s="62" t="s">
        <v>2789</v>
      </c>
      <c r="K193" s="62" t="s">
        <v>485</v>
      </c>
      <c r="L193" s="62" t="s">
        <v>1074</v>
      </c>
      <c r="M193" s="62" t="s">
        <v>486</v>
      </c>
      <c r="N193" s="62" t="s">
        <v>437</v>
      </c>
      <c r="O193" s="66">
        <v>43000</v>
      </c>
      <c r="P193" s="66">
        <v>43290</v>
      </c>
      <c r="Q193" s="73">
        <v>226427</v>
      </c>
      <c r="R193" s="62"/>
      <c r="S193" s="62" t="s">
        <v>6008</v>
      </c>
      <c r="T193" s="62"/>
      <c r="U193" s="62" t="s">
        <v>1074</v>
      </c>
      <c r="V193" s="62"/>
      <c r="W193" s="62"/>
      <c r="X193" s="62" t="s">
        <v>4873</v>
      </c>
      <c r="Y193" s="62" t="s">
        <v>521</v>
      </c>
      <c r="Z193" s="62" t="s">
        <v>2792</v>
      </c>
      <c r="AA193" s="62" t="s">
        <v>684</v>
      </c>
      <c r="AB193" s="62" t="s">
        <v>1704</v>
      </c>
      <c r="AC193" s="62" t="s">
        <v>1705</v>
      </c>
      <c r="AD193" s="59" t="s">
        <v>1706</v>
      </c>
      <c r="AE193" s="62" t="s">
        <v>6545</v>
      </c>
      <c r="AF193" s="62" t="s">
        <v>6546</v>
      </c>
      <c r="AG193" s="62">
        <v>43812.529479166667</v>
      </c>
      <c r="AH193" s="62">
        <v>43814.331354166672</v>
      </c>
      <c r="AI193" s="62" t="s">
        <v>489</v>
      </c>
      <c r="AJ193" s="59" t="s">
        <v>2791</v>
      </c>
      <c r="AK193" s="62" t="s">
        <v>487</v>
      </c>
      <c r="AL193" s="62" t="s">
        <v>320</v>
      </c>
      <c r="AM193" s="62" t="s">
        <v>321</v>
      </c>
      <c r="AN193" s="62" t="s">
        <v>488</v>
      </c>
      <c r="AO193" s="62" t="s">
        <v>11</v>
      </c>
      <c r="AP193" s="62" t="s">
        <v>488</v>
      </c>
      <c r="AQ193" s="62" t="s">
        <v>320</v>
      </c>
      <c r="AR193" s="62" t="s">
        <v>321</v>
      </c>
      <c r="AS193" s="62" t="s">
        <v>498</v>
      </c>
      <c r="AT193" s="62">
        <v>43823.681284722217</v>
      </c>
      <c r="AU193" s="62"/>
      <c r="AV193" s="62">
        <v>43823.681284722217</v>
      </c>
      <c r="AW193" s="62" t="s">
        <v>497</v>
      </c>
      <c r="AX193" s="62"/>
      <c r="AY193" s="62" t="s">
        <v>14</v>
      </c>
      <c r="AZ193" s="62"/>
      <c r="BA193" s="62"/>
      <c r="BB193" s="62"/>
      <c r="BC193" s="62"/>
      <c r="BD193" s="62"/>
      <c r="BE193" s="62"/>
      <c r="BF193" s="62"/>
      <c r="BG193" s="62"/>
      <c r="BH193" s="62"/>
      <c r="BI193" s="62"/>
      <c r="BJ193" s="62"/>
      <c r="BK193" s="62"/>
      <c r="BL193" s="62"/>
      <c r="BM193" s="62"/>
      <c r="BN193" s="62" t="s">
        <v>2790</v>
      </c>
      <c r="BO193" s="62" t="s">
        <v>6013</v>
      </c>
      <c r="BP193" s="62">
        <v>43830.99998842593</v>
      </c>
      <c r="BQ193" s="73">
        <v>342.84</v>
      </c>
      <c r="BR193" s="73">
        <v>111.72</v>
      </c>
      <c r="BS193" s="62">
        <v>0</v>
      </c>
      <c r="BT193" s="62">
        <v>54.85</v>
      </c>
      <c r="BU193" s="62">
        <v>37.71</v>
      </c>
      <c r="BV193" s="62">
        <v>0</v>
      </c>
      <c r="BW193" s="73">
        <v>547.12</v>
      </c>
      <c r="CE193" s="63" t="s">
        <v>5011</v>
      </c>
      <c r="CF193" s="99">
        <v>0</v>
      </c>
      <c r="CG193" s="99" t="s">
        <v>10523</v>
      </c>
    </row>
    <row r="194" spans="1:85" ht="27" hidden="1" customHeight="1">
      <c r="A194" s="73">
        <v>1912</v>
      </c>
      <c r="B194" s="62" t="s">
        <v>6003</v>
      </c>
      <c r="C194" s="62" t="s">
        <v>6004</v>
      </c>
      <c r="D194" s="62" t="s">
        <v>1703</v>
      </c>
      <c r="E194" s="63" t="str">
        <f>VLOOKUP(D194,原数据!B:C,2,FALSE)</f>
        <v>RCMFT003872201912170255</v>
      </c>
      <c r="F194" s="62" t="s">
        <v>6005</v>
      </c>
      <c r="G194" s="62" t="s">
        <v>479</v>
      </c>
      <c r="H194" s="62" t="s">
        <v>6006</v>
      </c>
      <c r="I194" s="62" t="s">
        <v>6547</v>
      </c>
      <c r="J194" s="62" t="s">
        <v>1707</v>
      </c>
      <c r="K194" s="62" t="s">
        <v>485</v>
      </c>
      <c r="L194" s="62" t="s">
        <v>1074</v>
      </c>
      <c r="M194" s="62" t="s">
        <v>486</v>
      </c>
      <c r="N194" s="62" t="s">
        <v>437</v>
      </c>
      <c r="O194" s="66">
        <v>43642</v>
      </c>
      <c r="P194" s="66">
        <v>43655</v>
      </c>
      <c r="Q194" s="73">
        <v>51544</v>
      </c>
      <c r="R194" s="62"/>
      <c r="S194" s="62" t="s">
        <v>6008</v>
      </c>
      <c r="T194" s="62" t="s">
        <v>6019</v>
      </c>
      <c r="U194" s="62" t="s">
        <v>6010</v>
      </c>
      <c r="V194" s="62"/>
      <c r="W194" s="62"/>
      <c r="X194" s="62" t="s">
        <v>6415</v>
      </c>
      <c r="Y194" s="62" t="s">
        <v>701</v>
      </c>
      <c r="Z194" s="62" t="s">
        <v>1710</v>
      </c>
      <c r="AA194" s="62" t="s">
        <v>684</v>
      </c>
      <c r="AB194" s="62" t="s">
        <v>1704</v>
      </c>
      <c r="AC194" s="62" t="s">
        <v>1705</v>
      </c>
      <c r="AD194" s="59" t="s">
        <v>1706</v>
      </c>
      <c r="AE194" s="62" t="s">
        <v>6548</v>
      </c>
      <c r="AF194" s="62" t="s">
        <v>6372</v>
      </c>
      <c r="AG194" s="62">
        <v>43815.53670138889</v>
      </c>
      <c r="AH194" s="62">
        <v>43816.659201388888</v>
      </c>
      <c r="AI194" s="62" t="s">
        <v>489</v>
      </c>
      <c r="AJ194" s="59" t="s">
        <v>1709</v>
      </c>
      <c r="AK194" s="62" t="s">
        <v>487</v>
      </c>
      <c r="AL194" s="62" t="s">
        <v>46</v>
      </c>
      <c r="AM194" s="62" t="s">
        <v>47</v>
      </c>
      <c r="AN194" s="62" t="s">
        <v>488</v>
      </c>
      <c r="AO194" s="62" t="s">
        <v>11</v>
      </c>
      <c r="AP194" s="62" t="s">
        <v>488</v>
      </c>
      <c r="AQ194" s="62" t="s">
        <v>46</v>
      </c>
      <c r="AR194" s="62" t="s">
        <v>47</v>
      </c>
      <c r="AS194" s="62" t="s">
        <v>498</v>
      </c>
      <c r="AT194" s="62">
        <v>43824.435254629629</v>
      </c>
      <c r="AU194" s="62"/>
      <c r="AV194" s="62">
        <v>43824.435254629629</v>
      </c>
      <c r="AW194" s="62" t="s">
        <v>577</v>
      </c>
      <c r="AX194" s="62"/>
      <c r="AY194" s="62" t="s">
        <v>14</v>
      </c>
      <c r="AZ194" s="62"/>
      <c r="BA194" s="62"/>
      <c r="BB194" s="62"/>
      <c r="BC194" s="62"/>
      <c r="BD194" s="62"/>
      <c r="BE194" s="62"/>
      <c r="BF194" s="62"/>
      <c r="BG194" s="62"/>
      <c r="BH194" s="62"/>
      <c r="BI194" s="62"/>
      <c r="BJ194" s="62"/>
      <c r="BK194" s="62"/>
      <c r="BL194" s="62"/>
      <c r="BM194" s="62"/>
      <c r="BN194" s="62" t="s">
        <v>1708</v>
      </c>
      <c r="BO194" s="62" t="s">
        <v>6013</v>
      </c>
      <c r="BP194" s="62">
        <v>43830.99998842593</v>
      </c>
      <c r="BQ194" s="73">
        <v>92.3</v>
      </c>
      <c r="BR194" s="73">
        <v>111.72</v>
      </c>
      <c r="BS194" s="62">
        <v>0</v>
      </c>
      <c r="BT194" s="62">
        <v>14.76</v>
      </c>
      <c r="BU194" s="62">
        <v>10.15</v>
      </c>
      <c r="BV194" s="62">
        <v>0</v>
      </c>
      <c r="BW194" s="73">
        <v>228.92999999999998</v>
      </c>
      <c r="CE194" s="63" t="s">
        <v>5094</v>
      </c>
      <c r="CF194" s="99">
        <v>0</v>
      </c>
      <c r="CG194" s="99" t="s">
        <v>10576</v>
      </c>
    </row>
    <row r="195" spans="1:85" ht="27" hidden="1" customHeight="1">
      <c r="A195" s="73">
        <v>1912</v>
      </c>
      <c r="B195" s="62" t="s">
        <v>6003</v>
      </c>
      <c r="C195" s="62" t="s">
        <v>6004</v>
      </c>
      <c r="D195" s="62" t="s">
        <v>2822</v>
      </c>
      <c r="E195" s="63" t="str">
        <f>VLOOKUP(D195,原数据!B:C,2,FALSE)</f>
        <v>RCMFT003879201912120048</v>
      </c>
      <c r="F195" s="62" t="s">
        <v>6005</v>
      </c>
      <c r="G195" s="62" t="s">
        <v>628</v>
      </c>
      <c r="H195" s="62" t="s">
        <v>6006</v>
      </c>
      <c r="I195" s="62" t="s">
        <v>6549</v>
      </c>
      <c r="J195" s="62" t="s">
        <v>2823</v>
      </c>
      <c r="K195" s="62" t="s">
        <v>485</v>
      </c>
      <c r="L195" s="62" t="s">
        <v>1074</v>
      </c>
      <c r="M195" s="62" t="s">
        <v>544</v>
      </c>
      <c r="N195" s="62" t="s">
        <v>437</v>
      </c>
      <c r="O195" s="66">
        <v>43515</v>
      </c>
      <c r="P195" s="66">
        <v>43767</v>
      </c>
      <c r="Q195" s="73">
        <v>1148</v>
      </c>
      <c r="R195" s="62"/>
      <c r="S195" s="62" t="s">
        <v>6008</v>
      </c>
      <c r="T195" s="62" t="s">
        <v>6019</v>
      </c>
      <c r="U195" s="62" t="s">
        <v>6064</v>
      </c>
      <c r="V195" s="62"/>
      <c r="W195" s="62"/>
      <c r="X195" s="62" t="s">
        <v>6505</v>
      </c>
      <c r="Y195" s="62" t="s">
        <v>655</v>
      </c>
      <c r="Z195" s="62" t="s">
        <v>2825</v>
      </c>
      <c r="AA195" s="62" t="s">
        <v>777</v>
      </c>
      <c r="AB195" s="62" t="s">
        <v>2752</v>
      </c>
      <c r="AC195" s="62" t="s">
        <v>2753</v>
      </c>
      <c r="AD195" s="59" t="s">
        <v>2754</v>
      </c>
      <c r="AE195" s="62" t="s">
        <v>6550</v>
      </c>
      <c r="AF195" s="62" t="s">
        <v>6551</v>
      </c>
      <c r="AG195" s="62">
        <v>43804.58211805555</v>
      </c>
      <c r="AH195" s="62">
        <v>43811.689398148148</v>
      </c>
      <c r="AI195" s="62" t="s">
        <v>489</v>
      </c>
      <c r="AJ195" s="59" t="s">
        <v>2824</v>
      </c>
      <c r="AK195" s="62" t="s">
        <v>487</v>
      </c>
      <c r="AL195" s="62" t="s">
        <v>410</v>
      </c>
      <c r="AM195" s="62" t="s">
        <v>411</v>
      </c>
      <c r="AN195" s="62" t="s">
        <v>488</v>
      </c>
      <c r="AO195" s="62" t="s">
        <v>11</v>
      </c>
      <c r="AP195" s="62" t="s">
        <v>488</v>
      </c>
      <c r="AQ195" s="62" t="s">
        <v>410</v>
      </c>
      <c r="AR195" s="62" t="s">
        <v>411</v>
      </c>
      <c r="AS195" s="62" t="s">
        <v>500</v>
      </c>
      <c r="AT195" s="62">
        <v>43819.675451388888</v>
      </c>
      <c r="AU195" s="62"/>
      <c r="AV195" s="62">
        <v>43819.675451388888</v>
      </c>
      <c r="AW195" s="62" t="s">
        <v>577</v>
      </c>
      <c r="AX195" s="62"/>
      <c r="AY195" s="62" t="s">
        <v>14</v>
      </c>
      <c r="AZ195" s="62"/>
      <c r="BA195" s="62"/>
      <c r="BB195" s="62"/>
      <c r="BC195" s="62"/>
      <c r="BD195" s="62"/>
      <c r="BE195" s="62" t="s">
        <v>6552</v>
      </c>
      <c r="BF195" s="62" t="s">
        <v>480</v>
      </c>
      <c r="BG195" s="62"/>
      <c r="BH195" s="62" t="s">
        <v>6553</v>
      </c>
      <c r="BI195" s="62" t="s">
        <v>6554</v>
      </c>
      <c r="BJ195" s="62"/>
      <c r="BK195" s="62"/>
      <c r="BL195" s="62"/>
      <c r="BM195" s="62"/>
      <c r="BN195" s="62"/>
      <c r="BO195" s="62" t="s">
        <v>6013</v>
      </c>
      <c r="BP195" s="62">
        <v>43830.99998842593</v>
      </c>
      <c r="BQ195" s="73">
        <v>369.22</v>
      </c>
      <c r="BR195" s="73">
        <v>111.72</v>
      </c>
      <c r="BS195" s="62">
        <v>150</v>
      </c>
      <c r="BT195" s="62">
        <v>59.07</v>
      </c>
      <c r="BU195" s="62">
        <v>40.61</v>
      </c>
      <c r="BV195" s="62">
        <v>0</v>
      </c>
      <c r="BW195" s="73">
        <v>730.62000000000012</v>
      </c>
      <c r="CE195" s="63" t="s">
        <v>5011</v>
      </c>
      <c r="CF195" s="99">
        <v>0</v>
      </c>
      <c r="CG195" s="99" t="s">
        <v>10523</v>
      </c>
    </row>
    <row r="196" spans="1:85" ht="27" hidden="1" customHeight="1">
      <c r="A196" s="73">
        <v>1912</v>
      </c>
      <c r="B196" s="62" t="s">
        <v>6003</v>
      </c>
      <c r="C196" s="62" t="s">
        <v>6004</v>
      </c>
      <c r="D196" s="62" t="s">
        <v>1544</v>
      </c>
      <c r="E196" s="63" t="str">
        <f>VLOOKUP(D196,原数据!B:C,2,FALSE)</f>
        <v>RCMFT003882201912200002</v>
      </c>
      <c r="F196" s="62" t="s">
        <v>6005</v>
      </c>
      <c r="G196" s="62" t="s">
        <v>479</v>
      </c>
      <c r="H196" s="62" t="s">
        <v>6006</v>
      </c>
      <c r="I196" s="62" t="s">
        <v>6555</v>
      </c>
      <c r="J196" s="62" t="s">
        <v>1548</v>
      </c>
      <c r="K196" s="62" t="s">
        <v>485</v>
      </c>
      <c r="L196" s="62" t="s">
        <v>1074</v>
      </c>
      <c r="M196" s="62" t="s">
        <v>486</v>
      </c>
      <c r="N196" s="62" t="s">
        <v>437</v>
      </c>
      <c r="O196" s="66">
        <v>43117</v>
      </c>
      <c r="P196" s="66">
        <v>43405</v>
      </c>
      <c r="Q196" s="73">
        <v>192399</v>
      </c>
      <c r="R196" s="62"/>
      <c r="S196" s="62" t="s">
        <v>6008</v>
      </c>
      <c r="T196" s="62" t="s">
        <v>6019</v>
      </c>
      <c r="U196" s="62" t="s">
        <v>1074</v>
      </c>
      <c r="V196" s="62"/>
      <c r="W196" s="62"/>
      <c r="X196" s="62" t="s">
        <v>3101</v>
      </c>
      <c r="Y196" s="62" t="s">
        <v>491</v>
      </c>
      <c r="Z196" s="62" t="s">
        <v>1551</v>
      </c>
      <c r="AA196" s="62" t="s">
        <v>646</v>
      </c>
      <c r="AB196" s="62" t="s">
        <v>1545</v>
      </c>
      <c r="AC196" s="62" t="s">
        <v>1546</v>
      </c>
      <c r="AD196" s="59" t="s">
        <v>1547</v>
      </c>
      <c r="AE196" s="62" t="s">
        <v>6556</v>
      </c>
      <c r="AF196" s="62" t="s">
        <v>6557</v>
      </c>
      <c r="AG196" s="62">
        <v>43818.426099537042</v>
      </c>
      <c r="AH196" s="62">
        <v>43819.64197916667</v>
      </c>
      <c r="AI196" s="62" t="s">
        <v>547</v>
      </c>
      <c r="AJ196" s="59" t="s">
        <v>1550</v>
      </c>
      <c r="AK196" s="62" t="s">
        <v>545</v>
      </c>
      <c r="AL196" s="62" t="s">
        <v>41</v>
      </c>
      <c r="AM196" s="62" t="s">
        <v>42</v>
      </c>
      <c r="AN196" s="62" t="s">
        <v>488</v>
      </c>
      <c r="AO196" s="62" t="s">
        <v>11</v>
      </c>
      <c r="AP196" s="62" t="s">
        <v>488</v>
      </c>
      <c r="AQ196" s="62" t="s">
        <v>41</v>
      </c>
      <c r="AR196" s="62" t="s">
        <v>42</v>
      </c>
      <c r="AS196" s="62" t="s">
        <v>498</v>
      </c>
      <c r="AT196" s="62">
        <v>43831.373171296298</v>
      </c>
      <c r="AU196" s="62"/>
      <c r="AV196" s="62">
        <v>43831.373171296298</v>
      </c>
      <c r="AW196" s="62" t="s">
        <v>577</v>
      </c>
      <c r="AX196" s="62"/>
      <c r="AY196" s="62" t="s">
        <v>14</v>
      </c>
      <c r="AZ196" s="62"/>
      <c r="BA196" s="62"/>
      <c r="BB196" s="62"/>
      <c r="BC196" s="62"/>
      <c r="BD196" s="62"/>
      <c r="BE196" s="62"/>
      <c r="BF196" s="62"/>
      <c r="BG196" s="62"/>
      <c r="BH196" s="62"/>
      <c r="BI196" s="62"/>
      <c r="BJ196" s="62"/>
      <c r="BK196" s="62"/>
      <c r="BL196" s="62"/>
      <c r="BM196" s="62"/>
      <c r="BN196" s="62" t="s">
        <v>1549</v>
      </c>
      <c r="BO196" s="62" t="s">
        <v>6013</v>
      </c>
      <c r="BP196" s="62">
        <v>43830.99998842593</v>
      </c>
      <c r="BQ196" s="73">
        <v>82.24</v>
      </c>
      <c r="BR196" s="73">
        <v>246.96</v>
      </c>
      <c r="BS196" s="62">
        <v>0</v>
      </c>
      <c r="BT196" s="62">
        <v>13.15</v>
      </c>
      <c r="BU196" s="62">
        <v>9.0399999999999991</v>
      </c>
      <c r="BV196" s="62">
        <v>0</v>
      </c>
      <c r="BW196" s="73">
        <v>351.39</v>
      </c>
      <c r="CE196" s="63" t="s">
        <v>5179</v>
      </c>
      <c r="CF196" s="99">
        <v>0</v>
      </c>
      <c r="CG196" s="99" t="s">
        <v>10561</v>
      </c>
    </row>
    <row r="197" spans="1:85" ht="27" hidden="1" customHeight="1">
      <c r="A197" s="73">
        <v>1912</v>
      </c>
      <c r="B197" s="62" t="s">
        <v>6003</v>
      </c>
      <c r="C197" s="62" t="s">
        <v>6004</v>
      </c>
      <c r="D197" s="62" t="s">
        <v>2028</v>
      </c>
      <c r="E197" s="63" t="str">
        <f>VLOOKUP(D197,原数据!B:C,2,FALSE)</f>
        <v>RCMFT003996201912160001</v>
      </c>
      <c r="F197" s="62" t="s">
        <v>6005</v>
      </c>
      <c r="G197" s="62" t="s">
        <v>479</v>
      </c>
      <c r="H197" s="62" t="s">
        <v>6006</v>
      </c>
      <c r="I197" s="62" t="s">
        <v>6558</v>
      </c>
      <c r="J197" s="62" t="s">
        <v>2032</v>
      </c>
      <c r="K197" s="62" t="s">
        <v>485</v>
      </c>
      <c r="L197" s="62" t="s">
        <v>1074</v>
      </c>
      <c r="M197" s="62" t="s">
        <v>486</v>
      </c>
      <c r="N197" s="62" t="s">
        <v>437</v>
      </c>
      <c r="O197" s="66">
        <v>43452</v>
      </c>
      <c r="P197" s="66">
        <v>43535</v>
      </c>
      <c r="Q197" s="73">
        <v>114888</v>
      </c>
      <c r="R197" s="62"/>
      <c r="S197" s="62" t="s">
        <v>6008</v>
      </c>
      <c r="T197" s="62" t="s">
        <v>6043</v>
      </c>
      <c r="U197" s="62" t="s">
        <v>1074</v>
      </c>
      <c r="V197" s="62"/>
      <c r="W197" s="62"/>
      <c r="X197" s="62" t="s">
        <v>6101</v>
      </c>
      <c r="Y197" s="62" t="s">
        <v>535</v>
      </c>
      <c r="Z197" s="62" t="s">
        <v>2034</v>
      </c>
      <c r="AA197" s="62" t="s">
        <v>557</v>
      </c>
      <c r="AB197" s="62" t="s">
        <v>2029</v>
      </c>
      <c r="AC197" s="62" t="s">
        <v>2030</v>
      </c>
      <c r="AD197" s="59" t="s">
        <v>2031</v>
      </c>
      <c r="AE197" s="62" t="s">
        <v>6559</v>
      </c>
      <c r="AF197" s="62" t="s">
        <v>6560</v>
      </c>
      <c r="AG197" s="62">
        <v>43813.448124999995</v>
      </c>
      <c r="AH197" s="62">
        <v>43815.358067129629</v>
      </c>
      <c r="AI197" s="62" t="s">
        <v>612</v>
      </c>
      <c r="AJ197" s="59" t="s">
        <v>2033</v>
      </c>
      <c r="AK197" s="62" t="s">
        <v>609</v>
      </c>
      <c r="AL197" s="62" t="s">
        <v>12</v>
      </c>
      <c r="AM197" s="62" t="s">
        <v>13</v>
      </c>
      <c r="AN197" s="62" t="s">
        <v>488</v>
      </c>
      <c r="AO197" s="62" t="s">
        <v>11</v>
      </c>
      <c r="AP197" s="62" t="s">
        <v>488</v>
      </c>
      <c r="AQ197" s="62" t="s">
        <v>37</v>
      </c>
      <c r="AR197" s="62" t="s">
        <v>38</v>
      </c>
      <c r="AS197" s="62" t="s">
        <v>498</v>
      </c>
      <c r="AT197" s="62">
        <v>43824.834317129629</v>
      </c>
      <c r="AU197" s="62"/>
      <c r="AV197" s="62">
        <v>43824.834317129629</v>
      </c>
      <c r="AW197" s="62" t="s">
        <v>550</v>
      </c>
      <c r="AX197" s="62"/>
      <c r="AY197" s="62" t="s">
        <v>14</v>
      </c>
      <c r="AZ197" s="62"/>
      <c r="BA197" s="62"/>
      <c r="BB197" s="62"/>
      <c r="BC197" s="62"/>
      <c r="BD197" s="62"/>
      <c r="BE197" s="62"/>
      <c r="BF197" s="62"/>
      <c r="BG197" s="62"/>
      <c r="BH197" s="62"/>
      <c r="BI197" s="62"/>
      <c r="BJ197" s="62"/>
      <c r="BK197" s="62"/>
      <c r="BL197" s="62"/>
      <c r="BM197" s="62"/>
      <c r="BN197" s="62"/>
      <c r="BO197" s="62" t="s">
        <v>6013</v>
      </c>
      <c r="BP197" s="62">
        <v>43830.99998842593</v>
      </c>
      <c r="BQ197" s="73">
        <v>465.5</v>
      </c>
      <c r="BR197" s="73">
        <v>111.72</v>
      </c>
      <c r="BS197" s="62">
        <v>0</v>
      </c>
      <c r="BT197" s="62">
        <v>74.48</v>
      </c>
      <c r="BU197" s="62">
        <v>51.2</v>
      </c>
      <c r="BV197" s="62">
        <v>0</v>
      </c>
      <c r="BW197" s="73">
        <v>702.90000000000009</v>
      </c>
      <c r="CE197" s="63" t="s">
        <v>2377</v>
      </c>
      <c r="CF197" s="99">
        <v>0</v>
      </c>
      <c r="CG197" s="99" t="s">
        <v>10561</v>
      </c>
    </row>
    <row r="198" spans="1:85" ht="27" hidden="1" customHeight="1">
      <c r="A198" s="73">
        <v>1912</v>
      </c>
      <c r="B198" s="62" t="s">
        <v>6003</v>
      </c>
      <c r="C198" s="62" t="s">
        <v>6004</v>
      </c>
      <c r="D198" s="62" t="s">
        <v>2830</v>
      </c>
      <c r="E198" s="63" t="e">
        <f>VLOOKUP(D198,原数据!B:C,2,FALSE)</f>
        <v>#N/A</v>
      </c>
      <c r="F198" s="62" t="s">
        <v>6005</v>
      </c>
      <c r="G198" s="62" t="s">
        <v>479</v>
      </c>
      <c r="H198" s="62" t="s">
        <v>6006</v>
      </c>
      <c r="I198" s="62" t="s">
        <v>6561</v>
      </c>
      <c r="J198" s="62" t="s">
        <v>2831</v>
      </c>
      <c r="K198" s="62" t="s">
        <v>485</v>
      </c>
      <c r="L198" s="62" t="s">
        <v>1074</v>
      </c>
      <c r="M198" s="62" t="s">
        <v>544</v>
      </c>
      <c r="N198" s="62" t="s">
        <v>437</v>
      </c>
      <c r="O198" s="66">
        <v>43687</v>
      </c>
      <c r="P198" s="66">
        <v>43738</v>
      </c>
      <c r="Q198" s="73">
        <v>9283</v>
      </c>
      <c r="R198" s="62"/>
      <c r="S198" s="62" t="s">
        <v>6008</v>
      </c>
      <c r="T198" s="62" t="s">
        <v>6009</v>
      </c>
      <c r="U198" s="62" t="s">
        <v>6064</v>
      </c>
      <c r="V198" s="62"/>
      <c r="W198" s="62"/>
      <c r="X198" s="62" t="s">
        <v>6463</v>
      </c>
      <c r="Y198" s="62" t="s">
        <v>775</v>
      </c>
      <c r="Z198" s="62" t="s">
        <v>2833</v>
      </c>
      <c r="AA198" s="62" t="s">
        <v>777</v>
      </c>
      <c r="AB198" s="62" t="s">
        <v>769</v>
      </c>
      <c r="AC198" s="62" t="s">
        <v>770</v>
      </c>
      <c r="AD198" s="59" t="s">
        <v>771</v>
      </c>
      <c r="AE198" s="62" t="s">
        <v>6562</v>
      </c>
      <c r="AF198" s="62" t="s">
        <v>6349</v>
      </c>
      <c r="AG198" s="62">
        <v>43809.585752314815</v>
      </c>
      <c r="AH198" s="62">
        <v>43811.659641203703</v>
      </c>
      <c r="AI198" s="62" t="s">
        <v>612</v>
      </c>
      <c r="AJ198" s="59" t="s">
        <v>10392</v>
      </c>
      <c r="AK198" s="62" t="s">
        <v>609</v>
      </c>
      <c r="AL198" s="62" t="s">
        <v>68</v>
      </c>
      <c r="AM198" s="62" t="s">
        <v>38</v>
      </c>
      <c r="AN198" s="62" t="s">
        <v>488</v>
      </c>
      <c r="AO198" s="62" t="s">
        <v>11</v>
      </c>
      <c r="AP198" s="62" t="s">
        <v>488</v>
      </c>
      <c r="AQ198" s="62" t="s">
        <v>68</v>
      </c>
      <c r="AR198" s="62" t="s">
        <v>38</v>
      </c>
      <c r="AS198" s="62" t="s">
        <v>500</v>
      </c>
      <c r="AT198" s="62">
        <v>43822.682905092588</v>
      </c>
      <c r="AU198" s="62"/>
      <c r="AV198" s="62">
        <v>43822.682905092588</v>
      </c>
      <c r="AW198" s="62" t="s">
        <v>603</v>
      </c>
      <c r="AX198" s="62"/>
      <c r="AY198" s="62" t="s">
        <v>14</v>
      </c>
      <c r="AZ198" s="62"/>
      <c r="BA198" s="62"/>
      <c r="BB198" s="62"/>
      <c r="BC198" s="62"/>
      <c r="BD198" s="62"/>
      <c r="BE198" s="62"/>
      <c r="BF198" s="62"/>
      <c r="BG198" s="62"/>
      <c r="BH198" s="62"/>
      <c r="BI198" s="62"/>
      <c r="BJ198" s="62"/>
      <c r="BK198" s="62"/>
      <c r="BL198" s="62"/>
      <c r="BM198" s="62"/>
      <c r="BN198" s="62" t="s">
        <v>2832</v>
      </c>
      <c r="BO198" s="62" t="s">
        <v>6013</v>
      </c>
      <c r="BP198" s="62">
        <v>43830.99998842593</v>
      </c>
      <c r="BQ198" s="73">
        <v>0</v>
      </c>
      <c r="BR198" s="73">
        <v>123.48</v>
      </c>
      <c r="BS198" s="62">
        <v>0</v>
      </c>
      <c r="BT198" s="62">
        <v>0</v>
      </c>
      <c r="BU198" s="62">
        <v>0</v>
      </c>
      <c r="BV198" s="62">
        <v>0</v>
      </c>
      <c r="BW198" s="73">
        <v>123.48</v>
      </c>
      <c r="CE198" s="63" t="s">
        <v>10395</v>
      </c>
      <c r="CF198" s="99"/>
      <c r="CG198" s="99" t="s">
        <v>10367</v>
      </c>
    </row>
    <row r="199" spans="1:85" ht="27" hidden="1" customHeight="1">
      <c r="A199" s="73">
        <v>1912</v>
      </c>
      <c r="B199" s="62" t="s">
        <v>6003</v>
      </c>
      <c r="C199" s="62" t="s">
        <v>6004</v>
      </c>
      <c r="D199" s="62" t="s">
        <v>2826</v>
      </c>
      <c r="E199" s="63" t="e">
        <f>VLOOKUP(D199,原数据!B:C,2,FALSE)</f>
        <v>#N/A</v>
      </c>
      <c r="F199" s="62" t="s">
        <v>6005</v>
      </c>
      <c r="G199" s="62" t="s">
        <v>479</v>
      </c>
      <c r="H199" s="62" t="s">
        <v>6006</v>
      </c>
      <c r="I199" s="62" t="s">
        <v>6563</v>
      </c>
      <c r="J199" s="62" t="s">
        <v>2827</v>
      </c>
      <c r="K199" s="62" t="s">
        <v>485</v>
      </c>
      <c r="L199" s="62" t="s">
        <v>1074</v>
      </c>
      <c r="M199" s="62" t="s">
        <v>544</v>
      </c>
      <c r="N199" s="62" t="s">
        <v>437</v>
      </c>
      <c r="O199" s="66">
        <v>43689</v>
      </c>
      <c r="P199" s="66">
        <v>43731</v>
      </c>
      <c r="Q199" s="73">
        <v>10327</v>
      </c>
      <c r="R199" s="62"/>
      <c r="S199" s="62" t="s">
        <v>6008</v>
      </c>
      <c r="T199" s="62" t="s">
        <v>6009</v>
      </c>
      <c r="U199" s="62" t="s">
        <v>6064</v>
      </c>
      <c r="V199" s="62"/>
      <c r="W199" s="62"/>
      <c r="X199" s="62" t="s">
        <v>6463</v>
      </c>
      <c r="Y199" s="62" t="s">
        <v>775</v>
      </c>
      <c r="Z199" s="62" t="s">
        <v>2829</v>
      </c>
      <c r="AA199" s="62" t="s">
        <v>777</v>
      </c>
      <c r="AB199" s="62" t="s">
        <v>769</v>
      </c>
      <c r="AC199" s="62" t="s">
        <v>770</v>
      </c>
      <c r="AD199" s="59" t="s">
        <v>771</v>
      </c>
      <c r="AE199" s="62" t="s">
        <v>6562</v>
      </c>
      <c r="AF199" s="62" t="s">
        <v>6349</v>
      </c>
      <c r="AG199" s="62">
        <v>43809.56527777778</v>
      </c>
      <c r="AH199" s="62">
        <v>43811.659942129627</v>
      </c>
      <c r="AI199" s="62" t="s">
        <v>612</v>
      </c>
      <c r="AJ199" s="59" t="s">
        <v>10393</v>
      </c>
      <c r="AK199" s="62" t="s">
        <v>609</v>
      </c>
      <c r="AL199" s="62" t="s">
        <v>68</v>
      </c>
      <c r="AM199" s="62" t="s">
        <v>38</v>
      </c>
      <c r="AN199" s="62" t="s">
        <v>488</v>
      </c>
      <c r="AO199" s="62" t="s">
        <v>11</v>
      </c>
      <c r="AP199" s="62" t="s">
        <v>488</v>
      </c>
      <c r="AQ199" s="62" t="s">
        <v>68</v>
      </c>
      <c r="AR199" s="62" t="s">
        <v>38</v>
      </c>
      <c r="AS199" s="62" t="s">
        <v>498</v>
      </c>
      <c r="AT199" s="62">
        <v>43822.681296296301</v>
      </c>
      <c r="AU199" s="62"/>
      <c r="AV199" s="62">
        <v>43822.681296296301</v>
      </c>
      <c r="AW199" s="62" t="s">
        <v>603</v>
      </c>
      <c r="AX199" s="62"/>
      <c r="AY199" s="62" t="s">
        <v>14</v>
      </c>
      <c r="AZ199" s="62"/>
      <c r="BA199" s="62"/>
      <c r="BB199" s="62"/>
      <c r="BC199" s="62"/>
      <c r="BD199" s="62"/>
      <c r="BE199" s="62"/>
      <c r="BF199" s="62"/>
      <c r="BG199" s="62"/>
      <c r="BH199" s="62"/>
      <c r="BI199" s="62"/>
      <c r="BJ199" s="62"/>
      <c r="BK199" s="62"/>
      <c r="BL199" s="62"/>
      <c r="BM199" s="62"/>
      <c r="BN199" s="62" t="s">
        <v>2828</v>
      </c>
      <c r="BO199" s="62" t="s">
        <v>6013</v>
      </c>
      <c r="BP199" s="62">
        <v>43830.99998842593</v>
      </c>
      <c r="BQ199" s="73">
        <v>0</v>
      </c>
      <c r="BR199" s="73">
        <v>123.48</v>
      </c>
      <c r="BS199" s="62">
        <v>0</v>
      </c>
      <c r="BT199" s="62">
        <v>0</v>
      </c>
      <c r="BU199" s="62">
        <v>0</v>
      </c>
      <c r="BV199" s="62">
        <v>0</v>
      </c>
      <c r="BW199" s="73">
        <v>123.48</v>
      </c>
      <c r="CE199" s="63" t="s">
        <v>10395</v>
      </c>
      <c r="CF199" s="99"/>
      <c r="CG199" s="99" t="s">
        <v>10367</v>
      </c>
    </row>
    <row r="200" spans="1:85" ht="27" hidden="1" customHeight="1">
      <c r="A200" s="73">
        <v>1912</v>
      </c>
      <c r="B200" s="62" t="s">
        <v>6003</v>
      </c>
      <c r="C200" s="62" t="s">
        <v>6004</v>
      </c>
      <c r="D200" s="62" t="s">
        <v>1729</v>
      </c>
      <c r="E200" s="63" t="e">
        <f>VLOOKUP(D200,原数据!B:C,2,FALSE)</f>
        <v>#N/A</v>
      </c>
      <c r="F200" s="62" t="s">
        <v>6005</v>
      </c>
      <c r="G200" s="62" t="s">
        <v>479</v>
      </c>
      <c r="H200" s="62" t="s">
        <v>6006</v>
      </c>
      <c r="I200" s="62" t="s">
        <v>6564</v>
      </c>
      <c r="J200" s="62" t="s">
        <v>1730</v>
      </c>
      <c r="K200" s="62" t="s">
        <v>485</v>
      </c>
      <c r="L200" s="62" t="s">
        <v>1074</v>
      </c>
      <c r="M200" s="62" t="s">
        <v>544</v>
      </c>
      <c r="N200" s="62" t="s">
        <v>437</v>
      </c>
      <c r="O200" s="66">
        <v>43689</v>
      </c>
      <c r="P200" s="66">
        <v>43732</v>
      </c>
      <c r="Q200" s="73">
        <v>11830</v>
      </c>
      <c r="R200" s="62"/>
      <c r="S200" s="62" t="s">
        <v>6008</v>
      </c>
      <c r="T200" s="62" t="s">
        <v>6009</v>
      </c>
      <c r="U200" s="62" t="s">
        <v>6064</v>
      </c>
      <c r="V200" s="62"/>
      <c r="W200" s="62"/>
      <c r="X200" s="62" t="s">
        <v>6463</v>
      </c>
      <c r="Y200" s="62" t="s">
        <v>775</v>
      </c>
      <c r="Z200" s="62" t="s">
        <v>1731</v>
      </c>
      <c r="AA200" s="62" t="s">
        <v>777</v>
      </c>
      <c r="AB200" s="62" t="s">
        <v>769</v>
      </c>
      <c r="AC200" s="62" t="s">
        <v>770</v>
      </c>
      <c r="AD200" s="59" t="s">
        <v>771</v>
      </c>
      <c r="AE200" s="62" t="s">
        <v>6562</v>
      </c>
      <c r="AF200" s="62" t="s">
        <v>6349</v>
      </c>
      <c r="AG200" s="62">
        <v>43814.529131944444</v>
      </c>
      <c r="AH200" s="62">
        <v>43816.62436342593</v>
      </c>
      <c r="AI200" s="62" t="s">
        <v>612</v>
      </c>
      <c r="AJ200" s="59" t="s">
        <v>10394</v>
      </c>
      <c r="AK200" s="62" t="s">
        <v>609</v>
      </c>
      <c r="AL200" s="62" t="s">
        <v>68</v>
      </c>
      <c r="AM200" s="62" t="s">
        <v>38</v>
      </c>
      <c r="AN200" s="62" t="s">
        <v>488</v>
      </c>
      <c r="AO200" s="62" t="s">
        <v>11</v>
      </c>
      <c r="AP200" s="62" t="s">
        <v>488</v>
      </c>
      <c r="AQ200" s="62" t="s">
        <v>68</v>
      </c>
      <c r="AR200" s="62" t="s">
        <v>38</v>
      </c>
      <c r="AS200" s="62" t="s">
        <v>500</v>
      </c>
      <c r="AT200" s="62">
        <v>43824.646238425921</v>
      </c>
      <c r="AU200" s="62"/>
      <c r="AV200" s="62">
        <v>43824.646238425921</v>
      </c>
      <c r="AW200" s="62" t="s">
        <v>577</v>
      </c>
      <c r="AX200" s="62"/>
      <c r="AY200" s="62" t="s">
        <v>14</v>
      </c>
      <c r="AZ200" s="62"/>
      <c r="BA200" s="62"/>
      <c r="BB200" s="62"/>
      <c r="BC200" s="62"/>
      <c r="BD200" s="62"/>
      <c r="BE200" s="62"/>
      <c r="BF200" s="62"/>
      <c r="BG200" s="62"/>
      <c r="BH200" s="62"/>
      <c r="BI200" s="62"/>
      <c r="BJ200" s="62"/>
      <c r="BK200" s="62"/>
      <c r="BL200" s="62"/>
      <c r="BM200" s="62"/>
      <c r="BN200" s="62" t="s">
        <v>1726</v>
      </c>
      <c r="BO200" s="62" t="s">
        <v>6013</v>
      </c>
      <c r="BP200" s="62">
        <v>43830.99998842593</v>
      </c>
      <c r="BQ200" s="73">
        <v>0</v>
      </c>
      <c r="BR200" s="73">
        <v>123.48</v>
      </c>
      <c r="BS200" s="62">
        <v>0</v>
      </c>
      <c r="BT200" s="62">
        <v>0</v>
      </c>
      <c r="BU200" s="62">
        <v>0</v>
      </c>
      <c r="BV200" s="62">
        <v>0</v>
      </c>
      <c r="BW200" s="73">
        <v>123.48</v>
      </c>
      <c r="CE200" s="63" t="s">
        <v>10395</v>
      </c>
      <c r="CF200" s="99"/>
      <c r="CG200" s="99" t="s">
        <v>10367</v>
      </c>
    </row>
    <row r="201" spans="1:85" ht="27" hidden="1" customHeight="1">
      <c r="A201" s="73">
        <v>1912</v>
      </c>
      <c r="B201" s="62" t="s">
        <v>6003</v>
      </c>
      <c r="C201" s="62" t="s">
        <v>6004</v>
      </c>
      <c r="D201" s="62" t="s">
        <v>1724</v>
      </c>
      <c r="E201" s="63" t="e">
        <f>VLOOKUP(D201,原数据!B:C,2,FALSE)</f>
        <v>#N/A</v>
      </c>
      <c r="F201" s="62" t="s">
        <v>6005</v>
      </c>
      <c r="G201" s="62" t="s">
        <v>479</v>
      </c>
      <c r="H201" s="62" t="s">
        <v>6006</v>
      </c>
      <c r="I201" s="62" t="s">
        <v>6565</v>
      </c>
      <c r="J201" s="62" t="s">
        <v>1725</v>
      </c>
      <c r="K201" s="62" t="s">
        <v>485</v>
      </c>
      <c r="L201" s="62" t="s">
        <v>1074</v>
      </c>
      <c r="M201" s="62" t="s">
        <v>544</v>
      </c>
      <c r="N201" s="62" t="s">
        <v>437</v>
      </c>
      <c r="O201" s="66">
        <v>43699</v>
      </c>
      <c r="P201" s="66">
        <v>43754</v>
      </c>
      <c r="Q201" s="73">
        <v>12969</v>
      </c>
      <c r="R201" s="62"/>
      <c r="S201" s="62" t="s">
        <v>6008</v>
      </c>
      <c r="T201" s="62" t="s">
        <v>6009</v>
      </c>
      <c r="U201" s="62" t="s">
        <v>6064</v>
      </c>
      <c r="V201" s="62"/>
      <c r="W201" s="62"/>
      <c r="X201" s="62" t="s">
        <v>6463</v>
      </c>
      <c r="Y201" s="62" t="s">
        <v>775</v>
      </c>
      <c r="Z201" s="62" t="s">
        <v>1728</v>
      </c>
      <c r="AA201" s="62" t="s">
        <v>777</v>
      </c>
      <c r="AB201" s="62" t="s">
        <v>769</v>
      </c>
      <c r="AC201" s="62" t="s">
        <v>770</v>
      </c>
      <c r="AD201" s="59" t="s">
        <v>771</v>
      </c>
      <c r="AE201" s="62" t="s">
        <v>6566</v>
      </c>
      <c r="AF201" s="62" t="s">
        <v>6349</v>
      </c>
      <c r="AG201" s="62">
        <v>43814.692361111112</v>
      </c>
      <c r="AH201" s="62">
        <v>43816.624618055561</v>
      </c>
      <c r="AI201" s="62" t="s">
        <v>612</v>
      </c>
      <c r="AJ201" s="59" t="s">
        <v>1727</v>
      </c>
      <c r="AK201" s="62" t="s">
        <v>609</v>
      </c>
      <c r="AL201" s="62" t="s">
        <v>80</v>
      </c>
      <c r="AM201" s="62" t="s">
        <v>81</v>
      </c>
      <c r="AN201" s="62" t="s">
        <v>488</v>
      </c>
      <c r="AO201" s="62" t="s">
        <v>11</v>
      </c>
      <c r="AP201" s="62" t="s">
        <v>488</v>
      </c>
      <c r="AQ201" s="62" t="s">
        <v>80</v>
      </c>
      <c r="AR201" s="62" t="s">
        <v>81</v>
      </c>
      <c r="AS201" s="62" t="s">
        <v>500</v>
      </c>
      <c r="AT201" s="62">
        <v>43824.645879629628</v>
      </c>
      <c r="AU201" s="62"/>
      <c r="AV201" s="62">
        <v>43824.645879629628</v>
      </c>
      <c r="AW201" s="62" t="s">
        <v>577</v>
      </c>
      <c r="AX201" s="62"/>
      <c r="AY201" s="62" t="s">
        <v>14</v>
      </c>
      <c r="AZ201" s="62"/>
      <c r="BA201" s="62"/>
      <c r="BB201" s="62"/>
      <c r="BC201" s="62"/>
      <c r="BD201" s="62"/>
      <c r="BE201" s="62"/>
      <c r="BF201" s="62"/>
      <c r="BG201" s="62"/>
      <c r="BH201" s="62"/>
      <c r="BI201" s="62"/>
      <c r="BJ201" s="62"/>
      <c r="BK201" s="62"/>
      <c r="BL201" s="62"/>
      <c r="BM201" s="62"/>
      <c r="BN201" s="62" t="s">
        <v>1726</v>
      </c>
      <c r="BO201" s="62" t="s">
        <v>6013</v>
      </c>
      <c r="BP201" s="62">
        <v>43830.99998842593</v>
      </c>
      <c r="BQ201" s="73">
        <v>0</v>
      </c>
      <c r="BR201" s="73">
        <v>246.96</v>
      </c>
      <c r="BS201" s="62">
        <v>0</v>
      </c>
      <c r="BT201" s="62">
        <v>0</v>
      </c>
      <c r="BU201" s="62">
        <v>0</v>
      </c>
      <c r="BV201" s="62">
        <v>0</v>
      </c>
      <c r="BW201" s="73">
        <v>246.96</v>
      </c>
      <c r="CE201" s="63" t="s">
        <v>10360</v>
      </c>
      <c r="CF201" s="99"/>
      <c r="CG201" s="99" t="s">
        <v>5044</v>
      </c>
    </row>
    <row r="202" spans="1:85" ht="27" hidden="1" customHeight="1">
      <c r="A202" s="73">
        <v>1912</v>
      </c>
      <c r="B202" s="62" t="s">
        <v>6003</v>
      </c>
      <c r="C202" s="62" t="s">
        <v>6004</v>
      </c>
      <c r="D202" s="62" t="s">
        <v>2770</v>
      </c>
      <c r="E202" s="63" t="e">
        <f>VLOOKUP(D202,原数据!B:C,2,FALSE)</f>
        <v>#N/A</v>
      </c>
      <c r="F202" s="62" t="s">
        <v>6005</v>
      </c>
      <c r="G202" s="62" t="s">
        <v>479</v>
      </c>
      <c r="H202" s="62" t="s">
        <v>6006</v>
      </c>
      <c r="I202" s="62" t="s">
        <v>6567</v>
      </c>
      <c r="J202" s="62" t="s">
        <v>2771</v>
      </c>
      <c r="K202" s="62" t="s">
        <v>485</v>
      </c>
      <c r="L202" s="62" t="s">
        <v>1074</v>
      </c>
      <c r="M202" s="62" t="s">
        <v>544</v>
      </c>
      <c r="N202" s="62" t="s">
        <v>437</v>
      </c>
      <c r="O202" s="66">
        <v>43594</v>
      </c>
      <c r="P202" s="66">
        <v>43644</v>
      </c>
      <c r="Q202" s="73">
        <v>53371</v>
      </c>
      <c r="R202" s="62"/>
      <c r="S202" s="62" t="s">
        <v>6008</v>
      </c>
      <c r="T202" s="62" t="s">
        <v>6043</v>
      </c>
      <c r="U202" s="62" t="s">
        <v>6064</v>
      </c>
      <c r="V202" s="62"/>
      <c r="W202" s="62"/>
      <c r="X202" s="62" t="s">
        <v>6065</v>
      </c>
      <c r="Y202" s="62" t="s">
        <v>701</v>
      </c>
      <c r="Z202" s="62" t="s">
        <v>2772</v>
      </c>
      <c r="AA202" s="62" t="s">
        <v>537</v>
      </c>
      <c r="AB202" s="62" t="s">
        <v>2570</v>
      </c>
      <c r="AC202" s="62" t="s">
        <v>2571</v>
      </c>
      <c r="AD202" s="59" t="s">
        <v>2572</v>
      </c>
      <c r="AE202" s="62" t="s">
        <v>6568</v>
      </c>
      <c r="AF202" s="62" t="s">
        <v>6067</v>
      </c>
      <c r="AG202" s="62">
        <v>43814.414594907408</v>
      </c>
      <c r="AH202" s="62">
        <v>43815.35533564815</v>
      </c>
      <c r="AI202" s="62" t="s">
        <v>489</v>
      </c>
      <c r="AJ202" s="59" t="s">
        <v>10398</v>
      </c>
      <c r="AK202" s="62" t="s">
        <v>487</v>
      </c>
      <c r="AL202" s="62" t="s">
        <v>68</v>
      </c>
      <c r="AM202" s="62" t="s">
        <v>38</v>
      </c>
      <c r="AN202" s="62" t="s">
        <v>488</v>
      </c>
      <c r="AO202" s="62" t="s">
        <v>11</v>
      </c>
      <c r="AP202" s="62" t="s">
        <v>488</v>
      </c>
      <c r="AQ202" s="62" t="s">
        <v>68</v>
      </c>
      <c r="AR202" s="62" t="s">
        <v>38</v>
      </c>
      <c r="AS202" s="62" t="s">
        <v>500</v>
      </c>
      <c r="AT202" s="62">
        <v>43824.84883101852</v>
      </c>
      <c r="AU202" s="62"/>
      <c r="AV202" s="62">
        <v>43824.84883101852</v>
      </c>
      <c r="AW202" s="62" t="s">
        <v>550</v>
      </c>
      <c r="AX202" s="62"/>
      <c r="AY202" s="62" t="s">
        <v>14</v>
      </c>
      <c r="AZ202" s="62"/>
      <c r="BA202" s="62"/>
      <c r="BB202" s="62"/>
      <c r="BC202" s="62"/>
      <c r="BD202" s="62"/>
      <c r="BE202" s="62"/>
      <c r="BF202" s="62"/>
      <c r="BG202" s="62"/>
      <c r="BH202" s="62"/>
      <c r="BI202" s="62"/>
      <c r="BJ202" s="62"/>
      <c r="BK202" s="62"/>
      <c r="BL202" s="62"/>
      <c r="BM202" s="62"/>
      <c r="BN202" s="62"/>
      <c r="BO202" s="62" t="s">
        <v>6013</v>
      </c>
      <c r="BP202" s="62">
        <v>43830.99998842593</v>
      </c>
      <c r="BQ202" s="73">
        <v>0</v>
      </c>
      <c r="BR202" s="73">
        <v>123.48</v>
      </c>
      <c r="BS202" s="62">
        <v>0</v>
      </c>
      <c r="BT202" s="62">
        <v>0</v>
      </c>
      <c r="BU202" s="62">
        <v>0</v>
      </c>
      <c r="BV202" s="62">
        <v>0</v>
      </c>
      <c r="BW202" s="73">
        <v>123.48</v>
      </c>
      <c r="CE202" s="63" t="s">
        <v>10363</v>
      </c>
      <c r="CF202" s="99"/>
      <c r="CG202" s="99" t="s">
        <v>10367</v>
      </c>
    </row>
    <row r="203" spans="1:85" ht="27" hidden="1" customHeight="1">
      <c r="A203" s="73">
        <v>1912</v>
      </c>
      <c r="B203" s="62" t="s">
        <v>6003</v>
      </c>
      <c r="C203" s="62" t="s">
        <v>6004</v>
      </c>
      <c r="D203" s="62" t="s">
        <v>2767</v>
      </c>
      <c r="E203" s="63" t="e">
        <f>VLOOKUP(D203,原数据!B:C,2,FALSE)</f>
        <v>#N/A</v>
      </c>
      <c r="F203" s="62" t="s">
        <v>6005</v>
      </c>
      <c r="G203" s="62" t="s">
        <v>479</v>
      </c>
      <c r="H203" s="62" t="s">
        <v>6006</v>
      </c>
      <c r="I203" s="62" t="s">
        <v>6569</v>
      </c>
      <c r="J203" s="62" t="s">
        <v>2768</v>
      </c>
      <c r="K203" s="62" t="s">
        <v>485</v>
      </c>
      <c r="L203" s="62" t="s">
        <v>1074</v>
      </c>
      <c r="M203" s="62" t="s">
        <v>486</v>
      </c>
      <c r="N203" s="62" t="s">
        <v>437</v>
      </c>
      <c r="O203" s="66">
        <v>43524</v>
      </c>
      <c r="P203" s="66">
        <v>43733</v>
      </c>
      <c r="Q203" s="73">
        <v>23689</v>
      </c>
      <c r="R203" s="62"/>
      <c r="S203" s="62" t="s">
        <v>6008</v>
      </c>
      <c r="T203" s="62" t="s">
        <v>6009</v>
      </c>
      <c r="U203" s="62" t="s">
        <v>6010</v>
      </c>
      <c r="V203" s="62"/>
      <c r="W203" s="62"/>
      <c r="X203" s="62" t="s">
        <v>6027</v>
      </c>
      <c r="Y203" s="62" t="s">
        <v>808</v>
      </c>
      <c r="Z203" s="62" t="s">
        <v>2769</v>
      </c>
      <c r="AA203" s="62" t="s">
        <v>537</v>
      </c>
      <c r="AB203" s="62" t="s">
        <v>2570</v>
      </c>
      <c r="AC203" s="62" t="s">
        <v>2571</v>
      </c>
      <c r="AD203" s="59" t="s">
        <v>2572</v>
      </c>
      <c r="AE203" s="62" t="s">
        <v>6570</v>
      </c>
      <c r="AF203" s="62" t="s">
        <v>6571</v>
      </c>
      <c r="AG203" s="62">
        <v>43814.61005787037</v>
      </c>
      <c r="AH203" s="62">
        <v>43815.367615740739</v>
      </c>
      <c r="AI203" s="62" t="s">
        <v>489</v>
      </c>
      <c r="AJ203" s="59" t="s">
        <v>10399</v>
      </c>
      <c r="AK203" s="62" t="s">
        <v>487</v>
      </c>
      <c r="AL203" s="62" t="s">
        <v>100</v>
      </c>
      <c r="AM203" s="62" t="s">
        <v>38</v>
      </c>
      <c r="AN203" s="62" t="s">
        <v>488</v>
      </c>
      <c r="AO203" s="62" t="s">
        <v>11</v>
      </c>
      <c r="AP203" s="62" t="s">
        <v>488</v>
      </c>
      <c r="AQ203" s="62" t="s">
        <v>100</v>
      </c>
      <c r="AR203" s="62" t="s">
        <v>38</v>
      </c>
      <c r="AS203" s="62" t="s">
        <v>498</v>
      </c>
      <c r="AT203" s="62">
        <v>43824.834027777775</v>
      </c>
      <c r="AU203" s="62"/>
      <c r="AV203" s="62">
        <v>43824.834027777775</v>
      </c>
      <c r="AW203" s="62" t="s">
        <v>550</v>
      </c>
      <c r="AX203" s="62"/>
      <c r="AY203" s="62" t="s">
        <v>14</v>
      </c>
      <c r="AZ203" s="62"/>
      <c r="BA203" s="62"/>
      <c r="BB203" s="62"/>
      <c r="BC203" s="62"/>
      <c r="BD203" s="62"/>
      <c r="BE203" s="62"/>
      <c r="BF203" s="62"/>
      <c r="BG203" s="62"/>
      <c r="BH203" s="62"/>
      <c r="BI203" s="62"/>
      <c r="BJ203" s="62"/>
      <c r="BK203" s="62"/>
      <c r="BL203" s="62"/>
      <c r="BM203" s="62"/>
      <c r="BN203" s="62"/>
      <c r="BO203" s="62" t="s">
        <v>6013</v>
      </c>
      <c r="BP203" s="62">
        <v>43830.99998842593</v>
      </c>
      <c r="BQ203" s="73">
        <v>0</v>
      </c>
      <c r="BR203" s="73">
        <v>123.48</v>
      </c>
      <c r="BS203" s="62">
        <v>0</v>
      </c>
      <c r="BT203" s="62">
        <v>0</v>
      </c>
      <c r="BU203" s="62">
        <v>0</v>
      </c>
      <c r="BV203" s="62">
        <v>0</v>
      </c>
      <c r="BW203" s="73">
        <v>123.48</v>
      </c>
      <c r="CE203" s="63" t="s">
        <v>10360</v>
      </c>
      <c r="CF203" s="99"/>
      <c r="CG203" s="99" t="s">
        <v>5044</v>
      </c>
    </row>
    <row r="204" spans="1:85" ht="27" hidden="1" customHeight="1">
      <c r="A204" s="73">
        <v>1912</v>
      </c>
      <c r="B204" s="62" t="s">
        <v>6003</v>
      </c>
      <c r="C204" s="62" t="s">
        <v>6004</v>
      </c>
      <c r="D204" s="62" t="s">
        <v>2248</v>
      </c>
      <c r="E204" s="63" t="str">
        <f>VLOOKUP(D204,原数据!B:C,2,FALSE)</f>
        <v>RCMFT004864201912110023</v>
      </c>
      <c r="F204" s="62" t="s">
        <v>6005</v>
      </c>
      <c r="G204" s="62" t="s">
        <v>479</v>
      </c>
      <c r="H204" s="62" t="s">
        <v>6006</v>
      </c>
      <c r="I204" s="62" t="s">
        <v>6572</v>
      </c>
      <c r="J204" s="62" t="s">
        <v>2243</v>
      </c>
      <c r="K204" s="62" t="s">
        <v>485</v>
      </c>
      <c r="L204" s="62" t="s">
        <v>1074</v>
      </c>
      <c r="M204" s="62" t="s">
        <v>486</v>
      </c>
      <c r="N204" s="62" t="s">
        <v>437</v>
      </c>
      <c r="O204" s="66">
        <v>43707</v>
      </c>
      <c r="P204" s="66">
        <v>43712</v>
      </c>
      <c r="Q204" s="73">
        <v>53521</v>
      </c>
      <c r="R204" s="62"/>
      <c r="S204" s="62" t="s">
        <v>6008</v>
      </c>
      <c r="T204" s="62" t="s">
        <v>6009</v>
      </c>
      <c r="U204" s="62" t="s">
        <v>6010</v>
      </c>
      <c r="V204" s="62"/>
      <c r="W204" s="62"/>
      <c r="X204" s="62" t="s">
        <v>4873</v>
      </c>
      <c r="Y204" s="62" t="s">
        <v>535</v>
      </c>
      <c r="Z204" s="62" t="s">
        <v>2247</v>
      </c>
      <c r="AA204" s="62" t="s">
        <v>684</v>
      </c>
      <c r="AB204" s="62" t="s">
        <v>677</v>
      </c>
      <c r="AC204" s="62" t="s">
        <v>678</v>
      </c>
      <c r="AD204" s="59" t="s">
        <v>679</v>
      </c>
      <c r="AE204" s="62" t="s">
        <v>6573</v>
      </c>
      <c r="AF204" s="62" t="s">
        <v>6082</v>
      </c>
      <c r="AG204" s="62">
        <v>43808.549814814818</v>
      </c>
      <c r="AH204" s="62">
        <v>43810.351770833338</v>
      </c>
      <c r="AI204" s="62" t="s">
        <v>547</v>
      </c>
      <c r="AJ204" s="59" t="s">
        <v>2251</v>
      </c>
      <c r="AK204" s="62" t="s">
        <v>545</v>
      </c>
      <c r="AL204" s="62" t="s">
        <v>2250</v>
      </c>
      <c r="AM204" s="62" t="s">
        <v>2249</v>
      </c>
      <c r="AN204" s="62" t="s">
        <v>488</v>
      </c>
      <c r="AO204" s="62" t="s">
        <v>11</v>
      </c>
      <c r="AP204" s="62" t="s">
        <v>488</v>
      </c>
      <c r="AQ204" s="62" t="s">
        <v>2250</v>
      </c>
      <c r="AR204" s="62" t="s">
        <v>2249</v>
      </c>
      <c r="AS204" s="62" t="s">
        <v>500</v>
      </c>
      <c r="AT204" s="62">
        <v>43819.812847222223</v>
      </c>
      <c r="AU204" s="62"/>
      <c r="AV204" s="62">
        <v>43819.812847222223</v>
      </c>
      <c r="AW204" s="62" t="s">
        <v>721</v>
      </c>
      <c r="AX204" s="62"/>
      <c r="AY204" s="62" t="s">
        <v>14</v>
      </c>
      <c r="AZ204" s="62"/>
      <c r="BA204" s="62"/>
      <c r="BB204" s="62"/>
      <c r="BC204" s="62"/>
      <c r="BD204" s="62"/>
      <c r="BE204" s="62"/>
      <c r="BF204" s="62"/>
      <c r="BG204" s="62"/>
      <c r="BH204" s="62"/>
      <c r="BI204" s="62"/>
      <c r="BJ204" s="62"/>
      <c r="BK204" s="62"/>
      <c r="BL204" s="62"/>
      <c r="BM204" s="62"/>
      <c r="BN204" s="62"/>
      <c r="BO204" s="62" t="s">
        <v>6013</v>
      </c>
      <c r="BP204" s="62">
        <v>43830.99998842593</v>
      </c>
      <c r="BQ204" s="73">
        <v>111.11</v>
      </c>
      <c r="BR204" s="73">
        <v>246.96</v>
      </c>
      <c r="BS204" s="62">
        <v>0</v>
      </c>
      <c r="BT204" s="62">
        <v>17.77</v>
      </c>
      <c r="BU204" s="62">
        <v>12.22</v>
      </c>
      <c r="BV204" s="62">
        <v>0</v>
      </c>
      <c r="BW204" s="73">
        <v>388.06</v>
      </c>
      <c r="CE204" s="63" t="s">
        <v>5179</v>
      </c>
      <c r="CF204" s="99">
        <v>0</v>
      </c>
      <c r="CG204" s="99" t="s">
        <v>10561</v>
      </c>
    </row>
    <row r="205" spans="1:85" ht="27" hidden="1" customHeight="1">
      <c r="A205" s="73">
        <v>1912</v>
      </c>
      <c r="B205" s="62" t="s">
        <v>6003</v>
      </c>
      <c r="C205" s="62" t="s">
        <v>6004</v>
      </c>
      <c r="D205" s="62" t="s">
        <v>2242</v>
      </c>
      <c r="E205" s="63" t="str">
        <f>VLOOKUP(D205,原数据!B:C,2,FALSE)</f>
        <v>RCMFT004864201912110022</v>
      </c>
      <c r="F205" s="62" t="s">
        <v>6005</v>
      </c>
      <c r="G205" s="62" t="s">
        <v>479</v>
      </c>
      <c r="H205" s="62" t="s">
        <v>6006</v>
      </c>
      <c r="I205" s="62" t="s">
        <v>6572</v>
      </c>
      <c r="J205" s="62" t="s">
        <v>2243</v>
      </c>
      <c r="K205" s="62" t="s">
        <v>485</v>
      </c>
      <c r="L205" s="62" t="s">
        <v>1074</v>
      </c>
      <c r="M205" s="62" t="s">
        <v>486</v>
      </c>
      <c r="N205" s="62" t="s">
        <v>437</v>
      </c>
      <c r="O205" s="66">
        <v>43707</v>
      </c>
      <c r="P205" s="66">
        <v>43712</v>
      </c>
      <c r="Q205" s="73">
        <v>53521</v>
      </c>
      <c r="R205" s="62"/>
      <c r="S205" s="62" t="s">
        <v>6008</v>
      </c>
      <c r="T205" s="62" t="s">
        <v>6009</v>
      </c>
      <c r="U205" s="62" t="s">
        <v>6010</v>
      </c>
      <c r="V205" s="62"/>
      <c r="W205" s="62"/>
      <c r="X205" s="62" t="s">
        <v>4873</v>
      </c>
      <c r="Y205" s="62" t="s">
        <v>535</v>
      </c>
      <c r="Z205" s="62" t="s">
        <v>2247</v>
      </c>
      <c r="AA205" s="62" t="s">
        <v>684</v>
      </c>
      <c r="AB205" s="62" t="s">
        <v>677</v>
      </c>
      <c r="AC205" s="62" t="s">
        <v>678</v>
      </c>
      <c r="AD205" s="59" t="s">
        <v>679</v>
      </c>
      <c r="AE205" s="62" t="s">
        <v>6573</v>
      </c>
      <c r="AF205" s="62" t="s">
        <v>6082</v>
      </c>
      <c r="AG205" s="62">
        <v>43808.549814814818</v>
      </c>
      <c r="AH205" s="62">
        <v>43810.351805555554</v>
      </c>
      <c r="AI205" s="62" t="s">
        <v>612</v>
      </c>
      <c r="AJ205" s="59" t="s">
        <v>2246</v>
      </c>
      <c r="AK205" s="62" t="s">
        <v>609</v>
      </c>
      <c r="AL205" s="62" t="s">
        <v>2244</v>
      </c>
      <c r="AM205" s="62" t="s">
        <v>144</v>
      </c>
      <c r="AN205" s="62" t="s">
        <v>488</v>
      </c>
      <c r="AO205" s="62" t="s">
        <v>11</v>
      </c>
      <c r="AP205" s="62" t="s">
        <v>488</v>
      </c>
      <c r="AQ205" s="62" t="s">
        <v>2244</v>
      </c>
      <c r="AR205" s="62" t="s">
        <v>144</v>
      </c>
      <c r="AS205" s="62" t="s">
        <v>500</v>
      </c>
      <c r="AT205" s="62">
        <v>43819.812037037038</v>
      </c>
      <c r="AU205" s="62"/>
      <c r="AV205" s="62">
        <v>43819.812037037038</v>
      </c>
      <c r="AW205" s="62" t="s">
        <v>721</v>
      </c>
      <c r="AX205" s="62"/>
      <c r="AY205" s="62" t="s">
        <v>14</v>
      </c>
      <c r="AZ205" s="62"/>
      <c r="BA205" s="62"/>
      <c r="BB205" s="62"/>
      <c r="BC205" s="62"/>
      <c r="BD205" s="62"/>
      <c r="BE205" s="62"/>
      <c r="BF205" s="62"/>
      <c r="BG205" s="62"/>
      <c r="BH205" s="62"/>
      <c r="BI205" s="62"/>
      <c r="BJ205" s="62"/>
      <c r="BK205" s="62"/>
      <c r="BL205" s="62"/>
      <c r="BM205" s="62"/>
      <c r="BN205" s="62" t="s">
        <v>2245</v>
      </c>
      <c r="BO205" s="62" t="s">
        <v>6013</v>
      </c>
      <c r="BP205" s="62">
        <v>43830.99998842593</v>
      </c>
      <c r="BQ205" s="73">
        <v>419.33</v>
      </c>
      <c r="BR205" s="73">
        <v>246.96</v>
      </c>
      <c r="BS205" s="62">
        <v>0</v>
      </c>
      <c r="BT205" s="62">
        <v>67.09</v>
      </c>
      <c r="BU205" s="62">
        <v>46.12</v>
      </c>
      <c r="BV205" s="62">
        <v>0</v>
      </c>
      <c r="BW205" s="73">
        <v>779.5</v>
      </c>
      <c r="CE205" s="63" t="s">
        <v>10698</v>
      </c>
      <c r="CF205" s="99">
        <v>0</v>
      </c>
      <c r="CG205" s="99" t="s">
        <v>10527</v>
      </c>
    </row>
    <row r="206" spans="1:85" ht="27" hidden="1" customHeight="1">
      <c r="A206" s="73">
        <v>1912</v>
      </c>
      <c r="B206" s="62" t="s">
        <v>6003</v>
      </c>
      <c r="C206" s="62" t="s">
        <v>6004</v>
      </c>
      <c r="D206" s="62" t="s">
        <v>1578</v>
      </c>
      <c r="E206" s="63" t="e">
        <f>VLOOKUP(D206,原数据!B:C,2,FALSE)</f>
        <v>#N/A</v>
      </c>
      <c r="F206" s="62" t="s">
        <v>6005</v>
      </c>
      <c r="G206" s="62" t="s">
        <v>479</v>
      </c>
      <c r="H206" s="62" t="s">
        <v>6006</v>
      </c>
      <c r="I206" s="62" t="s">
        <v>6574</v>
      </c>
      <c r="J206" s="62" t="s">
        <v>1579</v>
      </c>
      <c r="K206" s="62" t="s">
        <v>485</v>
      </c>
      <c r="L206" s="62" t="s">
        <v>1074</v>
      </c>
      <c r="M206" s="62" t="s">
        <v>486</v>
      </c>
      <c r="N206" s="62" t="s">
        <v>437</v>
      </c>
      <c r="O206" s="66">
        <v>43692</v>
      </c>
      <c r="P206" s="66">
        <v>43782</v>
      </c>
      <c r="Q206" s="73">
        <v>14845</v>
      </c>
      <c r="R206" s="62"/>
      <c r="S206" s="62" t="s">
        <v>6008</v>
      </c>
      <c r="T206" s="62" t="s">
        <v>6009</v>
      </c>
      <c r="U206" s="62" t="s">
        <v>6010</v>
      </c>
      <c r="V206" s="62"/>
      <c r="W206" s="62"/>
      <c r="X206" s="62" t="s">
        <v>3101</v>
      </c>
      <c r="Y206" s="62" t="s">
        <v>535</v>
      </c>
      <c r="Z206" s="62" t="s">
        <v>1581</v>
      </c>
      <c r="AA206" s="62" t="s">
        <v>684</v>
      </c>
      <c r="AB206" s="62" t="s">
        <v>677</v>
      </c>
      <c r="AC206" s="62" t="s">
        <v>678</v>
      </c>
      <c r="AD206" s="59" t="s">
        <v>679</v>
      </c>
      <c r="AE206" s="62" t="s">
        <v>6575</v>
      </c>
      <c r="AF206" s="62" t="s">
        <v>6328</v>
      </c>
      <c r="AG206" s="62">
        <v>43818.611446759256</v>
      </c>
      <c r="AH206" s="62">
        <v>43818.697638888887</v>
      </c>
      <c r="AI206" s="62" t="s">
        <v>547</v>
      </c>
      <c r="AJ206" s="59" t="s">
        <v>1580</v>
      </c>
      <c r="AK206" s="62" t="s">
        <v>545</v>
      </c>
      <c r="AL206" s="62" t="s">
        <v>95</v>
      </c>
      <c r="AM206" s="62" t="s">
        <v>38</v>
      </c>
      <c r="AN206" s="62" t="s">
        <v>488</v>
      </c>
      <c r="AO206" s="62" t="s">
        <v>11</v>
      </c>
      <c r="AP206" s="62" t="s">
        <v>488</v>
      </c>
      <c r="AQ206" s="62" t="s">
        <v>95</v>
      </c>
      <c r="AR206" s="62" t="s">
        <v>38</v>
      </c>
      <c r="AS206" s="62" t="s">
        <v>498</v>
      </c>
      <c r="AT206" s="62">
        <v>43832.657210648147</v>
      </c>
      <c r="AU206" s="62"/>
      <c r="AV206" s="62">
        <v>43832.657210648147</v>
      </c>
      <c r="AW206" s="62" t="s">
        <v>603</v>
      </c>
      <c r="AX206" s="62"/>
      <c r="AY206" s="62" t="s">
        <v>14</v>
      </c>
      <c r="AZ206" s="62"/>
      <c r="BA206" s="62"/>
      <c r="BB206" s="62"/>
      <c r="BC206" s="62"/>
      <c r="BD206" s="62"/>
      <c r="BE206" s="62"/>
      <c r="BF206" s="62"/>
      <c r="BG206" s="62"/>
      <c r="BH206" s="62"/>
      <c r="BI206" s="62"/>
      <c r="BJ206" s="62"/>
      <c r="BK206" s="62"/>
      <c r="BL206" s="62"/>
      <c r="BM206" s="62"/>
      <c r="BN206" s="62"/>
      <c r="BO206" s="62" t="s">
        <v>6013</v>
      </c>
      <c r="BP206" s="62">
        <v>43830.99998842593</v>
      </c>
      <c r="BQ206" s="73">
        <v>0</v>
      </c>
      <c r="BR206" s="73">
        <v>105.84</v>
      </c>
      <c r="BS206" s="62">
        <v>0</v>
      </c>
      <c r="BT206" s="62">
        <v>0</v>
      </c>
      <c r="BU206" s="62">
        <v>0</v>
      </c>
      <c r="BV206" s="62">
        <v>0</v>
      </c>
      <c r="BW206" s="73">
        <v>105.84</v>
      </c>
      <c r="CE206" s="63" t="s">
        <v>10363</v>
      </c>
      <c r="CF206" s="99"/>
      <c r="CG206" s="99" t="s">
        <v>10367</v>
      </c>
    </row>
    <row r="207" spans="1:85" ht="27" hidden="1" customHeight="1">
      <c r="A207" s="73">
        <v>1912</v>
      </c>
      <c r="B207" s="62" t="s">
        <v>6003</v>
      </c>
      <c r="C207" s="62" t="s">
        <v>6004</v>
      </c>
      <c r="D207" s="62" t="s">
        <v>2225</v>
      </c>
      <c r="E207" s="63" t="e">
        <f>VLOOKUP(D207,原数据!B:C,2,FALSE)</f>
        <v>#N/A</v>
      </c>
      <c r="F207" s="62" t="s">
        <v>6005</v>
      </c>
      <c r="G207" s="62" t="s">
        <v>479</v>
      </c>
      <c r="H207" s="62" t="s">
        <v>6006</v>
      </c>
      <c r="I207" s="62" t="s">
        <v>6576</v>
      </c>
      <c r="J207" s="62" t="s">
        <v>2229</v>
      </c>
      <c r="K207" s="62" t="s">
        <v>485</v>
      </c>
      <c r="L207" s="62" t="s">
        <v>1074</v>
      </c>
      <c r="M207" s="62" t="s">
        <v>486</v>
      </c>
      <c r="N207" s="62" t="s">
        <v>437</v>
      </c>
      <c r="O207" s="66">
        <v>43403</v>
      </c>
      <c r="P207" s="66">
        <v>43424</v>
      </c>
      <c r="Q207" s="73">
        <v>115825</v>
      </c>
      <c r="R207" s="62"/>
      <c r="S207" s="62" t="s">
        <v>6008</v>
      </c>
      <c r="T207" s="62" t="s">
        <v>6009</v>
      </c>
      <c r="U207" s="62" t="s">
        <v>1074</v>
      </c>
      <c r="V207" s="62"/>
      <c r="W207" s="62"/>
      <c r="X207" s="62" t="s">
        <v>4634</v>
      </c>
      <c r="Y207" s="62" t="s">
        <v>567</v>
      </c>
      <c r="Z207" s="62" t="s">
        <v>2231</v>
      </c>
      <c r="AA207" s="62" t="s">
        <v>1365</v>
      </c>
      <c r="AB207" s="62" t="s">
        <v>2226</v>
      </c>
      <c r="AC207" s="62" t="s">
        <v>2227</v>
      </c>
      <c r="AD207" s="59" t="s">
        <v>2228</v>
      </c>
      <c r="AE207" s="62" t="s">
        <v>6075</v>
      </c>
      <c r="AF207" s="62" t="s">
        <v>3929</v>
      </c>
      <c r="AG207" s="62">
        <v>43810.44158564815</v>
      </c>
      <c r="AH207" s="62">
        <v>43810.556805555556</v>
      </c>
      <c r="AI207" s="62" t="s">
        <v>533</v>
      </c>
      <c r="AJ207" s="59" t="s">
        <v>10400</v>
      </c>
      <c r="AK207" s="62" t="s">
        <v>531</v>
      </c>
      <c r="AL207" s="62" t="s">
        <v>37</v>
      </c>
      <c r="AM207" s="62" t="s">
        <v>38</v>
      </c>
      <c r="AN207" s="62" t="s">
        <v>488</v>
      </c>
      <c r="AO207" s="62" t="s">
        <v>11</v>
      </c>
      <c r="AP207" s="62" t="s">
        <v>488</v>
      </c>
      <c r="AQ207" s="62" t="s">
        <v>37</v>
      </c>
      <c r="AR207" s="62" t="s">
        <v>38</v>
      </c>
      <c r="AS207" s="62" t="s">
        <v>500</v>
      </c>
      <c r="AT207" s="62">
        <v>43819.630555555559</v>
      </c>
      <c r="AU207" s="62"/>
      <c r="AV207" s="62">
        <v>43819.630555555559</v>
      </c>
      <c r="AW207" s="62" t="s">
        <v>721</v>
      </c>
      <c r="AX207" s="62"/>
      <c r="AY207" s="62" t="s">
        <v>14</v>
      </c>
      <c r="AZ207" s="62"/>
      <c r="BA207" s="62"/>
      <c r="BB207" s="62"/>
      <c r="BC207" s="62"/>
      <c r="BD207" s="62"/>
      <c r="BE207" s="62"/>
      <c r="BF207" s="62"/>
      <c r="BG207" s="62"/>
      <c r="BH207" s="62"/>
      <c r="BI207" s="62"/>
      <c r="BJ207" s="62"/>
      <c r="BK207" s="62"/>
      <c r="BL207" s="62"/>
      <c r="BM207" s="62"/>
      <c r="BN207" s="62" t="s">
        <v>2230</v>
      </c>
      <c r="BO207" s="62" t="s">
        <v>6013</v>
      </c>
      <c r="BP207" s="62">
        <v>43830.99998842593</v>
      </c>
      <c r="BQ207" s="73">
        <v>0</v>
      </c>
      <c r="BR207" s="73">
        <v>111.72</v>
      </c>
      <c r="BS207" s="62">
        <v>0</v>
      </c>
      <c r="BT207" s="62">
        <v>0</v>
      </c>
      <c r="BU207" s="62">
        <v>0</v>
      </c>
      <c r="BV207" s="62">
        <v>0</v>
      </c>
      <c r="BW207" s="73">
        <v>111.72</v>
      </c>
      <c r="CE207" s="63" t="s">
        <v>10396</v>
      </c>
      <c r="CF207" s="99"/>
      <c r="CG207" s="99" t="s">
        <v>5048</v>
      </c>
    </row>
    <row r="208" spans="1:85" ht="27" hidden="1" customHeight="1">
      <c r="A208" s="73">
        <v>1912</v>
      </c>
      <c r="B208" s="62" t="s">
        <v>6003</v>
      </c>
      <c r="C208" s="62" t="s">
        <v>6004</v>
      </c>
      <c r="D208" s="62" t="s">
        <v>167</v>
      </c>
      <c r="E208" s="63" t="str">
        <f>VLOOKUP(D208,原数据!B:C,2,FALSE)</f>
        <v>RCMFT005037201912180001</v>
      </c>
      <c r="F208" s="62" t="s">
        <v>6005</v>
      </c>
      <c r="G208" s="62" t="s">
        <v>479</v>
      </c>
      <c r="H208" s="62" t="s">
        <v>6006</v>
      </c>
      <c r="I208" s="62" t="s">
        <v>6577</v>
      </c>
      <c r="J208" s="62" t="s">
        <v>1999</v>
      </c>
      <c r="K208" s="62" t="s">
        <v>485</v>
      </c>
      <c r="L208" s="62" t="s">
        <v>1074</v>
      </c>
      <c r="M208" s="62" t="s">
        <v>544</v>
      </c>
      <c r="N208" s="62" t="s">
        <v>437</v>
      </c>
      <c r="O208" s="66">
        <v>43622</v>
      </c>
      <c r="P208" s="66">
        <v>43685</v>
      </c>
      <c r="Q208" s="73">
        <v>12607</v>
      </c>
      <c r="R208" s="62"/>
      <c r="S208" s="62" t="s">
        <v>6008</v>
      </c>
      <c r="T208" s="62" t="s">
        <v>6043</v>
      </c>
      <c r="U208" s="62" t="s">
        <v>6064</v>
      </c>
      <c r="V208" s="62"/>
      <c r="W208" s="62"/>
      <c r="X208" s="62" t="s">
        <v>6147</v>
      </c>
      <c r="Y208" s="62" t="s">
        <v>701</v>
      </c>
      <c r="Z208" s="62" t="s">
        <v>2001</v>
      </c>
      <c r="AA208" s="62" t="s">
        <v>537</v>
      </c>
      <c r="AB208" s="62" t="s">
        <v>1996</v>
      </c>
      <c r="AC208" s="62" t="s">
        <v>1997</v>
      </c>
      <c r="AD208" s="59" t="s">
        <v>1998</v>
      </c>
      <c r="AE208" s="62" t="s">
        <v>6578</v>
      </c>
      <c r="AF208" s="62" t="s">
        <v>6148</v>
      </c>
      <c r="AG208" s="62">
        <v>43817.545671296291</v>
      </c>
      <c r="AH208" s="62">
        <v>43817.631273148145</v>
      </c>
      <c r="AI208" s="62" t="s">
        <v>489</v>
      </c>
      <c r="AJ208" s="59" t="s">
        <v>2000</v>
      </c>
      <c r="AK208" s="62" t="s">
        <v>487</v>
      </c>
      <c r="AL208" s="62" t="s">
        <v>169</v>
      </c>
      <c r="AM208" s="62" t="s">
        <v>38</v>
      </c>
      <c r="AN208" s="62" t="s">
        <v>488</v>
      </c>
      <c r="AO208" s="62" t="s">
        <v>11</v>
      </c>
      <c r="AP208" s="62" t="s">
        <v>488</v>
      </c>
      <c r="AQ208" s="62" t="s">
        <v>169</v>
      </c>
      <c r="AR208" s="62" t="s">
        <v>38</v>
      </c>
      <c r="AS208" s="62" t="s">
        <v>500</v>
      </c>
      <c r="AT208" s="62">
        <v>43824.374421296292</v>
      </c>
      <c r="AU208" s="62"/>
      <c r="AV208" s="62">
        <v>43824.374421296292</v>
      </c>
      <c r="AW208" s="62" t="s">
        <v>721</v>
      </c>
      <c r="AX208" s="62"/>
      <c r="AY208" s="62" t="s">
        <v>14</v>
      </c>
      <c r="AZ208" s="62"/>
      <c r="BA208" s="62"/>
      <c r="BB208" s="62"/>
      <c r="BC208" s="62"/>
      <c r="BD208" s="62"/>
      <c r="BE208" s="62"/>
      <c r="BF208" s="62"/>
      <c r="BG208" s="62"/>
      <c r="BH208" s="62"/>
      <c r="BI208" s="62"/>
      <c r="BJ208" s="62"/>
      <c r="BK208" s="62"/>
      <c r="BL208" s="62"/>
      <c r="BM208" s="62"/>
      <c r="BN208" s="62"/>
      <c r="BO208" s="62" t="s">
        <v>6013</v>
      </c>
      <c r="BP208" s="62">
        <v>43830.99998842593</v>
      </c>
      <c r="BQ208" s="73">
        <v>2622.76</v>
      </c>
      <c r="BR208" s="73">
        <v>79.38</v>
      </c>
      <c r="BS208" s="62">
        <v>0</v>
      </c>
      <c r="BT208" s="62">
        <v>419.64</v>
      </c>
      <c r="BU208" s="62">
        <v>288.5</v>
      </c>
      <c r="BV208" s="62">
        <v>0</v>
      </c>
      <c r="BW208" s="73">
        <v>3410.28</v>
      </c>
      <c r="CE208" s="63" t="s">
        <v>5013</v>
      </c>
      <c r="CF208" s="99">
        <v>190603</v>
      </c>
      <c r="CG208" s="99" t="s">
        <v>4989</v>
      </c>
    </row>
    <row r="209" spans="1:85" ht="27" hidden="1" customHeight="1">
      <c r="A209" s="73">
        <v>1912</v>
      </c>
      <c r="B209" s="62" t="s">
        <v>6003</v>
      </c>
      <c r="C209" s="62" t="s">
        <v>6004</v>
      </c>
      <c r="D209" s="62" t="s">
        <v>2115</v>
      </c>
      <c r="E209" s="63" t="str">
        <f>VLOOKUP(D209,原数据!B:C,2,FALSE)</f>
        <v>RCMFT005094201912130007</v>
      </c>
      <c r="F209" s="62" t="s">
        <v>6005</v>
      </c>
      <c r="G209" s="62" t="s">
        <v>479</v>
      </c>
      <c r="H209" s="62" t="s">
        <v>6006</v>
      </c>
      <c r="I209" s="62" t="s">
        <v>6579</v>
      </c>
      <c r="J209" s="62" t="s">
        <v>2116</v>
      </c>
      <c r="K209" s="62" t="s">
        <v>485</v>
      </c>
      <c r="L209" s="62" t="s">
        <v>1074</v>
      </c>
      <c r="M209" s="62" t="s">
        <v>486</v>
      </c>
      <c r="N209" s="62" t="s">
        <v>437</v>
      </c>
      <c r="O209" s="66">
        <v>43389</v>
      </c>
      <c r="P209" s="66">
        <v>43440</v>
      </c>
      <c r="Q209" s="73">
        <v>82911</v>
      </c>
      <c r="R209" s="62"/>
      <c r="S209" s="62" t="s">
        <v>6008</v>
      </c>
      <c r="T209" s="62" t="s">
        <v>6019</v>
      </c>
      <c r="U209" s="62" t="s">
        <v>1074</v>
      </c>
      <c r="V209" s="62"/>
      <c r="W209" s="62"/>
      <c r="X209" s="62" t="s">
        <v>6027</v>
      </c>
      <c r="Y209" s="62" t="s">
        <v>1213</v>
      </c>
      <c r="Z209" s="62" t="s">
        <v>2118</v>
      </c>
      <c r="AA209" s="62" t="s">
        <v>1289</v>
      </c>
      <c r="AB209" s="62" t="s">
        <v>1351</v>
      </c>
      <c r="AC209" s="62" t="s">
        <v>1352</v>
      </c>
      <c r="AD209" s="59" t="s">
        <v>1353</v>
      </c>
      <c r="AE209" s="62" t="s">
        <v>6580</v>
      </c>
      <c r="AF209" s="62" t="s">
        <v>6581</v>
      </c>
      <c r="AG209" s="62">
        <v>43811.686377314814</v>
      </c>
      <c r="AH209" s="62">
        <v>43812.657071759255</v>
      </c>
      <c r="AI209" s="62" t="s">
        <v>547</v>
      </c>
      <c r="AJ209" s="59" t="s">
        <v>2117</v>
      </c>
      <c r="AK209" s="62" t="s">
        <v>545</v>
      </c>
      <c r="AL209" s="62" t="s">
        <v>12</v>
      </c>
      <c r="AM209" s="62" t="s">
        <v>13</v>
      </c>
      <c r="AN209" s="62" t="s">
        <v>488</v>
      </c>
      <c r="AO209" s="62" t="s">
        <v>11</v>
      </c>
      <c r="AP209" s="62" t="s">
        <v>488</v>
      </c>
      <c r="AQ209" s="62" t="s">
        <v>12</v>
      </c>
      <c r="AR209" s="62" t="s">
        <v>13</v>
      </c>
      <c r="AS209" s="62" t="s">
        <v>498</v>
      </c>
      <c r="AT209" s="62">
        <v>43826.788831018523</v>
      </c>
      <c r="AU209" s="62"/>
      <c r="AV209" s="62">
        <v>43826.788831018523</v>
      </c>
      <c r="AW209" s="62" t="s">
        <v>538</v>
      </c>
      <c r="AX209" s="62"/>
      <c r="AY209" s="62" t="s">
        <v>14</v>
      </c>
      <c r="AZ209" s="62"/>
      <c r="BA209" s="62"/>
      <c r="BB209" s="62"/>
      <c r="BC209" s="62"/>
      <c r="BD209" s="62"/>
      <c r="BE209" s="62"/>
      <c r="BF209" s="62"/>
      <c r="BG209" s="62"/>
      <c r="BH209" s="62"/>
      <c r="BI209" s="62"/>
      <c r="BJ209" s="62"/>
      <c r="BK209" s="62"/>
      <c r="BL209" s="62"/>
      <c r="BM209" s="62"/>
      <c r="BN209" s="62"/>
      <c r="BO209" s="62" t="s">
        <v>6013</v>
      </c>
      <c r="BP209" s="62">
        <v>43830.99998842593</v>
      </c>
      <c r="BQ209" s="73">
        <v>465.5</v>
      </c>
      <c r="BR209" s="73">
        <v>95.76</v>
      </c>
      <c r="BS209" s="62">
        <v>0</v>
      </c>
      <c r="BT209" s="62">
        <v>74.48</v>
      </c>
      <c r="BU209" s="62">
        <v>51.2</v>
      </c>
      <c r="BV209" s="62">
        <v>0</v>
      </c>
      <c r="BW209" s="73">
        <v>686.94</v>
      </c>
      <c r="CE209" s="63" t="s">
        <v>2377</v>
      </c>
      <c r="CF209" s="99">
        <v>0</v>
      </c>
      <c r="CG209" s="99" t="s">
        <v>10561</v>
      </c>
    </row>
    <row r="210" spans="1:85" ht="27" hidden="1" customHeight="1">
      <c r="A210" s="73">
        <v>1912</v>
      </c>
      <c r="B210" s="62" t="s">
        <v>6003</v>
      </c>
      <c r="C210" s="62" t="s">
        <v>6004</v>
      </c>
      <c r="D210" s="62" t="s">
        <v>220</v>
      </c>
      <c r="E210" s="63" t="str">
        <f>VLOOKUP(D210,原数据!B:C,2,FALSE)</f>
        <v>RCMFT005824201912180001</v>
      </c>
      <c r="F210" s="62" t="s">
        <v>6005</v>
      </c>
      <c r="G210" s="62" t="s">
        <v>479</v>
      </c>
      <c r="H210" s="62" t="s">
        <v>6006</v>
      </c>
      <c r="I210" s="62" t="s">
        <v>6582</v>
      </c>
      <c r="J210" s="62" t="s">
        <v>2008</v>
      </c>
      <c r="K210" s="62" t="s">
        <v>485</v>
      </c>
      <c r="L210" s="62" t="s">
        <v>1074</v>
      </c>
      <c r="M210" s="62" t="s">
        <v>486</v>
      </c>
      <c r="N210" s="62" t="s">
        <v>437</v>
      </c>
      <c r="O210" s="66">
        <v>43446</v>
      </c>
      <c r="P210" s="66">
        <v>43608</v>
      </c>
      <c r="Q210" s="73">
        <v>67210</v>
      </c>
      <c r="R210" s="62"/>
      <c r="S210" s="62" t="s">
        <v>6008</v>
      </c>
      <c r="T210" s="62" t="s">
        <v>6086</v>
      </c>
      <c r="U210" s="62" t="s">
        <v>1074</v>
      </c>
      <c r="V210" s="62"/>
      <c r="W210" s="62"/>
      <c r="X210" s="62" t="s">
        <v>6087</v>
      </c>
      <c r="Y210" s="62" t="s">
        <v>878</v>
      </c>
      <c r="Z210" s="62" t="s">
        <v>2010</v>
      </c>
      <c r="AA210" s="62" t="s">
        <v>1394</v>
      </c>
      <c r="AB210" s="62" t="s">
        <v>2005</v>
      </c>
      <c r="AC210" s="62" t="s">
        <v>2006</v>
      </c>
      <c r="AD210" s="59" t="s">
        <v>2007</v>
      </c>
      <c r="AE210" s="62" t="s">
        <v>6583</v>
      </c>
      <c r="AF210" s="62" t="s">
        <v>6584</v>
      </c>
      <c r="AG210" s="62">
        <v>43816.543912037036</v>
      </c>
      <c r="AH210" s="62">
        <v>43817.467789351853</v>
      </c>
      <c r="AI210" s="62" t="s">
        <v>612</v>
      </c>
      <c r="AJ210" s="59" t="s">
        <v>2009</v>
      </c>
      <c r="AK210" s="62" t="s">
        <v>609</v>
      </c>
      <c r="AL210" s="62" t="s">
        <v>37</v>
      </c>
      <c r="AM210" s="62" t="s">
        <v>38</v>
      </c>
      <c r="AN210" s="62" t="s">
        <v>488</v>
      </c>
      <c r="AO210" s="62" t="s">
        <v>11</v>
      </c>
      <c r="AP210" s="62" t="s">
        <v>488</v>
      </c>
      <c r="AQ210" s="62" t="s">
        <v>37</v>
      </c>
      <c r="AR210" s="62" t="s">
        <v>38</v>
      </c>
      <c r="AS210" s="62" t="s">
        <v>500</v>
      </c>
      <c r="AT210" s="62">
        <v>43822.61010416667</v>
      </c>
      <c r="AU210" s="62"/>
      <c r="AV210" s="62">
        <v>43822.61010416667</v>
      </c>
      <c r="AW210" s="62" t="s">
        <v>513</v>
      </c>
      <c r="AX210" s="62"/>
      <c r="AY210" s="62" t="s">
        <v>14</v>
      </c>
      <c r="AZ210" s="62"/>
      <c r="BA210" s="62"/>
      <c r="BB210" s="62"/>
      <c r="BC210" s="62"/>
      <c r="BD210" s="62"/>
      <c r="BE210" s="62"/>
      <c r="BF210" s="62"/>
      <c r="BG210" s="62"/>
      <c r="BH210" s="62"/>
      <c r="BI210" s="62"/>
      <c r="BJ210" s="62"/>
      <c r="BK210" s="62"/>
      <c r="BL210" s="62"/>
      <c r="BM210" s="62"/>
      <c r="BN210" s="62"/>
      <c r="BO210" s="62" t="s">
        <v>6013</v>
      </c>
      <c r="BP210" s="62">
        <v>43830.99998842593</v>
      </c>
      <c r="BQ210" s="73">
        <v>2806.3</v>
      </c>
      <c r="BR210" s="73">
        <v>105.84</v>
      </c>
      <c r="BS210" s="62">
        <v>0</v>
      </c>
      <c r="BT210" s="62">
        <v>449</v>
      </c>
      <c r="BU210" s="62">
        <v>308.69</v>
      </c>
      <c r="BV210" s="62">
        <v>0</v>
      </c>
      <c r="BW210" s="73">
        <v>3669.8300000000004</v>
      </c>
      <c r="CE210" s="63" t="s">
        <v>2377</v>
      </c>
      <c r="CF210" s="99">
        <v>181126</v>
      </c>
      <c r="CG210" s="99" t="s">
        <v>4989</v>
      </c>
    </row>
    <row r="211" spans="1:85" ht="27" hidden="1" customHeight="1">
      <c r="A211" s="73">
        <v>1912</v>
      </c>
      <c r="B211" s="62" t="s">
        <v>6003</v>
      </c>
      <c r="C211" s="62" t="s">
        <v>6004</v>
      </c>
      <c r="D211" s="62" t="s">
        <v>318</v>
      </c>
      <c r="E211" s="63" t="str">
        <f>VLOOKUP(D211,原数据!B:C,2,FALSE)</f>
        <v>RCMFT006239201912120003</v>
      </c>
      <c r="F211" s="62" t="s">
        <v>6005</v>
      </c>
      <c r="G211" s="62" t="s">
        <v>479</v>
      </c>
      <c r="H211" s="62" t="s">
        <v>6006</v>
      </c>
      <c r="I211" s="62" t="s">
        <v>6585</v>
      </c>
      <c r="J211" s="62" t="s">
        <v>2167</v>
      </c>
      <c r="K211" s="62" t="s">
        <v>485</v>
      </c>
      <c r="L211" s="62" t="s">
        <v>1074</v>
      </c>
      <c r="M211" s="62" t="s">
        <v>544</v>
      </c>
      <c r="N211" s="62" t="s">
        <v>437</v>
      </c>
      <c r="O211" s="66">
        <v>43292</v>
      </c>
      <c r="P211" s="66">
        <v>43641</v>
      </c>
      <c r="Q211" s="73">
        <v>8622</v>
      </c>
      <c r="R211" s="62"/>
      <c r="S211" s="62" t="s">
        <v>6008</v>
      </c>
      <c r="T211" s="62"/>
      <c r="U211" s="62" t="s">
        <v>1074</v>
      </c>
      <c r="V211" s="62"/>
      <c r="W211" s="62"/>
      <c r="X211" s="62" t="s">
        <v>6586</v>
      </c>
      <c r="Y211" s="62" t="s">
        <v>1363</v>
      </c>
      <c r="Z211" s="62" t="s">
        <v>2170</v>
      </c>
      <c r="AA211" s="62" t="s">
        <v>1365</v>
      </c>
      <c r="AB211" s="62" t="s">
        <v>1357</v>
      </c>
      <c r="AC211" s="62" t="s">
        <v>1358</v>
      </c>
      <c r="AD211" s="59" t="s">
        <v>1359</v>
      </c>
      <c r="AE211" s="62" t="s">
        <v>6587</v>
      </c>
      <c r="AF211" s="62" t="s">
        <v>6588</v>
      </c>
      <c r="AG211" s="62">
        <v>43811.356585648144</v>
      </c>
      <c r="AH211" s="62">
        <v>43811.630219907413</v>
      </c>
      <c r="AI211" s="62" t="s">
        <v>547</v>
      </c>
      <c r="AJ211" s="59" t="s">
        <v>2169</v>
      </c>
      <c r="AK211" s="62" t="s">
        <v>545</v>
      </c>
      <c r="AL211" s="62" t="s">
        <v>320</v>
      </c>
      <c r="AM211" s="62" t="s">
        <v>321</v>
      </c>
      <c r="AN211" s="62" t="s">
        <v>488</v>
      </c>
      <c r="AO211" s="62" t="s">
        <v>11</v>
      </c>
      <c r="AP211" s="62" t="s">
        <v>488</v>
      </c>
      <c r="AQ211" s="62" t="s">
        <v>320</v>
      </c>
      <c r="AR211" s="62" t="s">
        <v>321</v>
      </c>
      <c r="AS211" s="62" t="s">
        <v>500</v>
      </c>
      <c r="AT211" s="62">
        <v>43819.424907407403</v>
      </c>
      <c r="AU211" s="62"/>
      <c r="AV211" s="62">
        <v>43819.424907407403</v>
      </c>
      <c r="AW211" s="62" t="s">
        <v>1043</v>
      </c>
      <c r="AX211" s="62"/>
      <c r="AY211" s="62" t="s">
        <v>14</v>
      </c>
      <c r="AZ211" s="62"/>
      <c r="BA211" s="62"/>
      <c r="BB211" s="62"/>
      <c r="BC211" s="62"/>
      <c r="BD211" s="62"/>
      <c r="BE211" s="62"/>
      <c r="BF211" s="62"/>
      <c r="BG211" s="62"/>
      <c r="BH211" s="62"/>
      <c r="BI211" s="62"/>
      <c r="BJ211" s="62"/>
      <c r="BK211" s="62"/>
      <c r="BL211" s="62"/>
      <c r="BM211" s="62"/>
      <c r="BN211" s="62" t="s">
        <v>2168</v>
      </c>
      <c r="BO211" s="62" t="s">
        <v>6013</v>
      </c>
      <c r="BP211" s="62">
        <v>43830.99998842593</v>
      </c>
      <c r="BQ211" s="73">
        <v>342.84</v>
      </c>
      <c r="BR211" s="73">
        <v>223.44</v>
      </c>
      <c r="BS211" s="62">
        <v>0</v>
      </c>
      <c r="BT211" s="62">
        <v>54.85</v>
      </c>
      <c r="BU211" s="62">
        <v>37.71</v>
      </c>
      <c r="BV211" s="62">
        <v>0</v>
      </c>
      <c r="BW211" s="73">
        <v>658.84</v>
      </c>
      <c r="CE211" s="63" t="s">
        <v>5011</v>
      </c>
      <c r="CF211" s="99">
        <v>0</v>
      </c>
      <c r="CG211" s="99" t="s">
        <v>5001</v>
      </c>
    </row>
    <row r="212" spans="1:85" ht="27" hidden="1" customHeight="1">
      <c r="A212" s="73">
        <v>1912</v>
      </c>
      <c r="B212" s="62" t="s">
        <v>6003</v>
      </c>
      <c r="C212" s="62" t="s">
        <v>6004</v>
      </c>
      <c r="D212" s="62" t="s">
        <v>322</v>
      </c>
      <c r="E212" s="63" t="str">
        <f>VLOOKUP(D212,原数据!B:C,2,FALSE)</f>
        <v>RCMFT006239201912120010</v>
      </c>
      <c r="F212" s="62" t="s">
        <v>6005</v>
      </c>
      <c r="G212" s="62" t="s">
        <v>479</v>
      </c>
      <c r="H212" s="62" t="s">
        <v>6006</v>
      </c>
      <c r="I212" s="62" t="s">
        <v>6589</v>
      </c>
      <c r="J212" s="62" t="s">
        <v>2804</v>
      </c>
      <c r="K212" s="62" t="s">
        <v>485</v>
      </c>
      <c r="L212" s="62" t="s">
        <v>1074</v>
      </c>
      <c r="M212" s="62" t="s">
        <v>544</v>
      </c>
      <c r="N212" s="62" t="s">
        <v>437</v>
      </c>
      <c r="O212" s="66">
        <v>43208</v>
      </c>
      <c r="P212" s="66">
        <v>43554</v>
      </c>
      <c r="Q212" s="73">
        <v>607</v>
      </c>
      <c r="R212" s="62"/>
      <c r="S212" s="62" t="s">
        <v>6008</v>
      </c>
      <c r="T212" s="62"/>
      <c r="U212" s="62" t="s">
        <v>1074</v>
      </c>
      <c r="V212" s="62"/>
      <c r="W212" s="62"/>
      <c r="X212" s="62" t="s">
        <v>6586</v>
      </c>
      <c r="Y212" s="62" t="s">
        <v>1363</v>
      </c>
      <c r="Z212" s="62" t="s">
        <v>2807</v>
      </c>
      <c r="AA212" s="62" t="s">
        <v>1365</v>
      </c>
      <c r="AB212" s="62" t="s">
        <v>1357</v>
      </c>
      <c r="AC212" s="62" t="s">
        <v>1358</v>
      </c>
      <c r="AD212" s="59" t="s">
        <v>1359</v>
      </c>
      <c r="AE212" s="62" t="s">
        <v>6590</v>
      </c>
      <c r="AF212" s="62" t="s">
        <v>6588</v>
      </c>
      <c r="AG212" s="62">
        <v>43811.407731481479</v>
      </c>
      <c r="AH212" s="62">
        <v>43812.47278935185</v>
      </c>
      <c r="AI212" s="62" t="s">
        <v>547</v>
      </c>
      <c r="AJ212" s="59" t="s">
        <v>2806</v>
      </c>
      <c r="AK212" s="62" t="s">
        <v>545</v>
      </c>
      <c r="AL212" s="62" t="s">
        <v>320</v>
      </c>
      <c r="AM212" s="62" t="s">
        <v>321</v>
      </c>
      <c r="AN212" s="62" t="s">
        <v>488</v>
      </c>
      <c r="AO212" s="62" t="s">
        <v>11</v>
      </c>
      <c r="AP212" s="62" t="s">
        <v>488</v>
      </c>
      <c r="AQ212" s="62" t="s">
        <v>320</v>
      </c>
      <c r="AR212" s="62" t="s">
        <v>321</v>
      </c>
      <c r="AS212" s="62" t="s">
        <v>500</v>
      </c>
      <c r="AT212" s="62">
        <v>43823.618368055555</v>
      </c>
      <c r="AU212" s="62"/>
      <c r="AV212" s="62">
        <v>43823.618368055555</v>
      </c>
      <c r="AW212" s="62" t="s">
        <v>526</v>
      </c>
      <c r="AX212" s="62"/>
      <c r="AY212" s="62" t="s">
        <v>14</v>
      </c>
      <c r="AZ212" s="62"/>
      <c r="BA212" s="62"/>
      <c r="BB212" s="62"/>
      <c r="BC212" s="62"/>
      <c r="BD212" s="62"/>
      <c r="BE212" s="62"/>
      <c r="BF212" s="62"/>
      <c r="BG212" s="62"/>
      <c r="BH212" s="62"/>
      <c r="BI212" s="62"/>
      <c r="BJ212" s="62"/>
      <c r="BK212" s="62"/>
      <c r="BL212" s="62"/>
      <c r="BM212" s="62"/>
      <c r="BN212" s="62" t="s">
        <v>2805</v>
      </c>
      <c r="BO212" s="62" t="s">
        <v>6013</v>
      </c>
      <c r="BP212" s="62">
        <v>43830.99998842593</v>
      </c>
      <c r="BQ212" s="73">
        <v>342.84</v>
      </c>
      <c r="BR212" s="73">
        <v>223.44</v>
      </c>
      <c r="BS212" s="62">
        <v>0</v>
      </c>
      <c r="BT212" s="62">
        <v>54.85</v>
      </c>
      <c r="BU212" s="62">
        <v>37.71</v>
      </c>
      <c r="BV212" s="62">
        <v>0</v>
      </c>
      <c r="BW212" s="73">
        <v>658.84</v>
      </c>
      <c r="CE212" s="63" t="s">
        <v>5033</v>
      </c>
      <c r="CF212" s="99">
        <v>0</v>
      </c>
      <c r="CG212" s="99" t="s">
        <v>5018</v>
      </c>
    </row>
    <row r="213" spans="1:85" ht="27" hidden="1" customHeight="1">
      <c r="A213" s="73">
        <v>1912</v>
      </c>
      <c r="B213" s="62" t="s">
        <v>6003</v>
      </c>
      <c r="C213" s="62" t="s">
        <v>6004</v>
      </c>
      <c r="D213" s="62" t="s">
        <v>2846</v>
      </c>
      <c r="E213" s="63" t="str">
        <f>VLOOKUP(D213,原数据!B:C,2,FALSE)</f>
        <v>RCMFT006253201912120105</v>
      </c>
      <c r="F213" s="62" t="s">
        <v>6005</v>
      </c>
      <c r="G213" s="62" t="s">
        <v>479</v>
      </c>
      <c r="H213" s="62" t="s">
        <v>6006</v>
      </c>
      <c r="I213" s="62" t="s">
        <v>6591</v>
      </c>
      <c r="J213" s="62" t="s">
        <v>2847</v>
      </c>
      <c r="K213" s="62" t="s">
        <v>485</v>
      </c>
      <c r="L213" s="62" t="s">
        <v>1074</v>
      </c>
      <c r="M213" s="62" t="s">
        <v>486</v>
      </c>
      <c r="N213" s="62" t="s">
        <v>437</v>
      </c>
      <c r="O213" s="66">
        <v>43270</v>
      </c>
      <c r="P213" s="66">
        <v>43291</v>
      </c>
      <c r="Q213" s="73">
        <v>94317</v>
      </c>
      <c r="R213" s="62"/>
      <c r="S213" s="62" t="s">
        <v>6008</v>
      </c>
      <c r="T213" s="62" t="s">
        <v>6019</v>
      </c>
      <c r="U213" s="62" t="s">
        <v>1074</v>
      </c>
      <c r="V213" s="62"/>
      <c r="W213" s="62"/>
      <c r="X213" s="62" t="s">
        <v>3101</v>
      </c>
      <c r="Y213" s="62" t="s">
        <v>665</v>
      </c>
      <c r="Z213" s="62" t="s">
        <v>2848</v>
      </c>
      <c r="AA213" s="62" t="s">
        <v>766</v>
      </c>
      <c r="AB213" s="62" t="s">
        <v>931</v>
      </c>
      <c r="AC213" s="62" t="s">
        <v>932</v>
      </c>
      <c r="AD213" s="59" t="s">
        <v>933</v>
      </c>
      <c r="AE213" s="62" t="s">
        <v>6592</v>
      </c>
      <c r="AF213" s="62" t="s">
        <v>6593</v>
      </c>
      <c r="AG213" s="62">
        <v>43810.527638888889</v>
      </c>
      <c r="AH213" s="62">
        <v>43811.449074074073</v>
      </c>
      <c r="AI213" s="62" t="s">
        <v>612</v>
      </c>
      <c r="AJ213" s="59" t="s">
        <v>1274</v>
      </c>
      <c r="AK213" s="62" t="s">
        <v>609</v>
      </c>
      <c r="AL213" s="62" t="s">
        <v>150</v>
      </c>
      <c r="AM213" s="62" t="s">
        <v>38</v>
      </c>
      <c r="AN213" s="62" t="s">
        <v>488</v>
      </c>
      <c r="AO213" s="62" t="s">
        <v>11</v>
      </c>
      <c r="AP213" s="62" t="s">
        <v>488</v>
      </c>
      <c r="AQ213" s="62" t="s">
        <v>150</v>
      </c>
      <c r="AR213" s="62" t="s">
        <v>38</v>
      </c>
      <c r="AS213" s="62" t="s">
        <v>500</v>
      </c>
      <c r="AT213" s="62">
        <v>43818.659479166672</v>
      </c>
      <c r="AU213" s="62"/>
      <c r="AV213" s="62">
        <v>43818.659479166672</v>
      </c>
      <c r="AW213" s="62" t="s">
        <v>558</v>
      </c>
      <c r="AX213" s="62"/>
      <c r="AY213" s="62" t="s">
        <v>14</v>
      </c>
      <c r="AZ213" s="62"/>
      <c r="BA213" s="62"/>
      <c r="BB213" s="62"/>
      <c r="BC213" s="62"/>
      <c r="BD213" s="62"/>
      <c r="BE213" s="62"/>
      <c r="BF213" s="62"/>
      <c r="BG213" s="62"/>
      <c r="BH213" s="62"/>
      <c r="BI213" s="62"/>
      <c r="BJ213" s="62"/>
      <c r="BK213" s="62"/>
      <c r="BL213" s="62"/>
      <c r="BM213" s="62"/>
      <c r="BN213" s="62"/>
      <c r="BO213" s="62" t="s">
        <v>6013</v>
      </c>
      <c r="BP213" s="62">
        <v>43830.99998842593</v>
      </c>
      <c r="BQ213" s="73">
        <v>2307.61</v>
      </c>
      <c r="BR213" s="73">
        <v>123.48</v>
      </c>
      <c r="BS213" s="62">
        <v>0</v>
      </c>
      <c r="BT213" s="62">
        <v>369.21</v>
      </c>
      <c r="BU213" s="62">
        <v>253.83</v>
      </c>
      <c r="BV213" s="62">
        <v>0</v>
      </c>
      <c r="BW213" s="73">
        <v>3054.13</v>
      </c>
      <c r="CE213" s="63" t="s">
        <v>10388</v>
      </c>
      <c r="CF213" s="99"/>
      <c r="CG213" s="99" t="s">
        <v>10375</v>
      </c>
    </row>
    <row r="214" spans="1:85" ht="27" hidden="1" customHeight="1">
      <c r="A214" s="73">
        <v>1912</v>
      </c>
      <c r="B214" s="62" t="s">
        <v>6003</v>
      </c>
      <c r="C214" s="62" t="s">
        <v>6004</v>
      </c>
      <c r="D214" s="62" t="s">
        <v>2187</v>
      </c>
      <c r="E214" s="63" t="str">
        <f>VLOOKUP(D214,原数据!B:C,2,FALSE)</f>
        <v>RCMFT006253201912120187</v>
      </c>
      <c r="F214" s="62" t="s">
        <v>6005</v>
      </c>
      <c r="G214" s="62" t="s">
        <v>479</v>
      </c>
      <c r="H214" s="62" t="s">
        <v>6006</v>
      </c>
      <c r="I214" s="62" t="s">
        <v>6594</v>
      </c>
      <c r="J214" s="62" t="s">
        <v>2188</v>
      </c>
      <c r="K214" s="62" t="s">
        <v>485</v>
      </c>
      <c r="L214" s="62" t="s">
        <v>1074</v>
      </c>
      <c r="M214" s="62" t="s">
        <v>663</v>
      </c>
      <c r="N214" s="62" t="s">
        <v>437</v>
      </c>
      <c r="O214" s="66">
        <v>43662</v>
      </c>
      <c r="P214" s="66">
        <v>43675</v>
      </c>
      <c r="Q214" s="73">
        <v>61005</v>
      </c>
      <c r="R214" s="62"/>
      <c r="S214" s="62" t="s">
        <v>6008</v>
      </c>
      <c r="T214" s="62" t="s">
        <v>6019</v>
      </c>
      <c r="U214" s="62" t="s">
        <v>6010</v>
      </c>
      <c r="V214" s="62"/>
      <c r="W214" s="62" t="s">
        <v>2189</v>
      </c>
      <c r="X214" s="62" t="s">
        <v>3101</v>
      </c>
      <c r="Y214" s="62" t="s">
        <v>665</v>
      </c>
      <c r="Z214" s="62" t="s">
        <v>2191</v>
      </c>
      <c r="AA214" s="62" t="s">
        <v>766</v>
      </c>
      <c r="AB214" s="62" t="s">
        <v>931</v>
      </c>
      <c r="AC214" s="62" t="s">
        <v>932</v>
      </c>
      <c r="AD214" s="59" t="s">
        <v>933</v>
      </c>
      <c r="AE214" s="62" t="s">
        <v>6595</v>
      </c>
      <c r="AF214" s="62" t="s">
        <v>6145</v>
      </c>
      <c r="AG214" s="62">
        <v>43811.363622685181</v>
      </c>
      <c r="AH214" s="62">
        <v>43811.527835648143</v>
      </c>
      <c r="AI214" s="62" t="s">
        <v>612</v>
      </c>
      <c r="AJ214" s="59" t="s">
        <v>2190</v>
      </c>
      <c r="AK214" s="62" t="s">
        <v>609</v>
      </c>
      <c r="AL214" s="62" t="s">
        <v>100</v>
      </c>
      <c r="AM214" s="62" t="s">
        <v>38</v>
      </c>
      <c r="AN214" s="62" t="s">
        <v>488</v>
      </c>
      <c r="AO214" s="62" t="s">
        <v>11</v>
      </c>
      <c r="AP214" s="62" t="s">
        <v>488</v>
      </c>
      <c r="AQ214" s="62" t="s">
        <v>100</v>
      </c>
      <c r="AR214" s="62" t="s">
        <v>38</v>
      </c>
      <c r="AS214" s="62" t="s">
        <v>500</v>
      </c>
      <c r="AT214" s="62">
        <v>43822.669085648144</v>
      </c>
      <c r="AU214" s="62"/>
      <c r="AV214" s="62">
        <v>43822.669085648144</v>
      </c>
      <c r="AW214" s="62" t="s">
        <v>1043</v>
      </c>
      <c r="AX214" s="62"/>
      <c r="AY214" s="62" t="s">
        <v>14</v>
      </c>
      <c r="AZ214" s="62"/>
      <c r="BA214" s="62"/>
      <c r="BB214" s="62"/>
      <c r="BC214" s="62"/>
      <c r="BD214" s="62"/>
      <c r="BE214" s="62"/>
      <c r="BF214" s="62"/>
      <c r="BG214" s="62"/>
      <c r="BH214" s="62"/>
      <c r="BI214" s="62"/>
      <c r="BJ214" s="62"/>
      <c r="BK214" s="62"/>
      <c r="BL214" s="62"/>
      <c r="BM214" s="62"/>
      <c r="BN214" s="62"/>
      <c r="BO214" s="62" t="s">
        <v>6013</v>
      </c>
      <c r="BP214" s="62">
        <v>43830.99998842593</v>
      </c>
      <c r="BQ214" s="73">
        <v>3696.11</v>
      </c>
      <c r="BR214" s="73">
        <v>123.48</v>
      </c>
      <c r="BS214" s="62">
        <v>0</v>
      </c>
      <c r="BT214" s="62">
        <v>591.37</v>
      </c>
      <c r="BU214" s="62">
        <v>406.57</v>
      </c>
      <c r="BV214" s="62">
        <v>0</v>
      </c>
      <c r="BW214" s="73">
        <v>4817.53</v>
      </c>
      <c r="CE214" s="63" t="s">
        <v>2377</v>
      </c>
      <c r="CF214" s="99">
        <v>0</v>
      </c>
      <c r="CG214" s="99" t="s">
        <v>10561</v>
      </c>
    </row>
    <row r="215" spans="1:85" ht="27" hidden="1" customHeight="1">
      <c r="A215" s="73">
        <v>1912</v>
      </c>
      <c r="B215" s="62" t="s">
        <v>6003</v>
      </c>
      <c r="C215" s="62" t="s">
        <v>6004</v>
      </c>
      <c r="D215" s="62" t="s">
        <v>1684</v>
      </c>
      <c r="E215" s="63" t="e">
        <f>VLOOKUP(D215,原数据!B:C,2,FALSE)</f>
        <v>#N/A</v>
      </c>
      <c r="F215" s="62" t="s">
        <v>6005</v>
      </c>
      <c r="G215" s="62" t="s">
        <v>479</v>
      </c>
      <c r="H215" s="62" t="s">
        <v>6006</v>
      </c>
      <c r="I215" s="62" t="s">
        <v>6596</v>
      </c>
      <c r="J215" s="62" t="s">
        <v>1688</v>
      </c>
      <c r="K215" s="62" t="s">
        <v>485</v>
      </c>
      <c r="L215" s="62" t="s">
        <v>1074</v>
      </c>
      <c r="M215" s="62" t="s">
        <v>544</v>
      </c>
      <c r="N215" s="62" t="s">
        <v>437</v>
      </c>
      <c r="O215" s="66">
        <v>43553</v>
      </c>
      <c r="P215" s="66">
        <v>43676</v>
      </c>
      <c r="Q215" s="73">
        <v>8157</v>
      </c>
      <c r="R215" s="62"/>
      <c r="S215" s="62" t="s">
        <v>6008</v>
      </c>
      <c r="T215" s="62" t="s">
        <v>6019</v>
      </c>
      <c r="U215" s="62" t="s">
        <v>6064</v>
      </c>
      <c r="V215" s="62"/>
      <c r="W215" s="62"/>
      <c r="X215" s="62" t="s">
        <v>6597</v>
      </c>
      <c r="Y215" s="62" t="s">
        <v>535</v>
      </c>
      <c r="Z215" s="62" t="s">
        <v>1689</v>
      </c>
      <c r="AA215" s="62" t="s">
        <v>1136</v>
      </c>
      <c r="AB215" s="62" t="s">
        <v>1685</v>
      </c>
      <c r="AC215" s="62" t="s">
        <v>1686</v>
      </c>
      <c r="AD215" s="59" t="s">
        <v>1687</v>
      </c>
      <c r="AE215" s="62" t="s">
        <v>6598</v>
      </c>
      <c r="AF215" s="62" t="s">
        <v>6599</v>
      </c>
      <c r="AG215" s="62">
        <v>43816.366562499999</v>
      </c>
      <c r="AH215" s="62">
        <v>43816.712210648147</v>
      </c>
      <c r="AI215" s="62" t="s">
        <v>507</v>
      </c>
      <c r="AJ215" s="59" t="s">
        <v>10401</v>
      </c>
      <c r="AK215" s="62" t="s">
        <v>505</v>
      </c>
      <c r="AL215" s="62" t="s">
        <v>68</v>
      </c>
      <c r="AM215" s="62" t="s">
        <v>38</v>
      </c>
      <c r="AN215" s="62" t="s">
        <v>488</v>
      </c>
      <c r="AO215" s="62" t="s">
        <v>11</v>
      </c>
      <c r="AP215" s="62" t="s">
        <v>488</v>
      </c>
      <c r="AQ215" s="62" t="s">
        <v>68</v>
      </c>
      <c r="AR215" s="62" t="s">
        <v>38</v>
      </c>
      <c r="AS215" s="62" t="s">
        <v>500</v>
      </c>
      <c r="AT215" s="62">
        <v>43825.405358796299</v>
      </c>
      <c r="AU215" s="62"/>
      <c r="AV215" s="62">
        <v>43825.405358796299</v>
      </c>
      <c r="AW215" s="62" t="s">
        <v>603</v>
      </c>
      <c r="AX215" s="62"/>
      <c r="AY215" s="62" t="s">
        <v>14</v>
      </c>
      <c r="AZ215" s="62"/>
      <c r="BA215" s="62"/>
      <c r="BB215" s="62"/>
      <c r="BC215" s="62"/>
      <c r="BD215" s="62"/>
      <c r="BE215" s="62"/>
      <c r="BF215" s="62"/>
      <c r="BG215" s="62"/>
      <c r="BH215" s="62"/>
      <c r="BI215" s="62"/>
      <c r="BJ215" s="62"/>
      <c r="BK215" s="62"/>
      <c r="BL215" s="62"/>
      <c r="BM215" s="62"/>
      <c r="BN215" s="62"/>
      <c r="BO215" s="62" t="s">
        <v>6013</v>
      </c>
      <c r="BP215" s="62">
        <v>43830.99998842593</v>
      </c>
      <c r="BQ215" s="73">
        <v>0</v>
      </c>
      <c r="BR215" s="73">
        <v>123.48</v>
      </c>
      <c r="BS215" s="62">
        <v>0</v>
      </c>
      <c r="BT215" s="62">
        <v>0</v>
      </c>
      <c r="BU215" s="62">
        <v>0</v>
      </c>
      <c r="BV215" s="62">
        <v>0</v>
      </c>
      <c r="BW215" s="73">
        <v>123.48</v>
      </c>
      <c r="CE215" s="63" t="s">
        <v>10402</v>
      </c>
      <c r="CF215" s="99"/>
      <c r="CG215" s="99" t="s">
        <v>5048</v>
      </c>
    </row>
    <row r="216" spans="1:85" ht="27" hidden="1" customHeight="1">
      <c r="A216" s="73">
        <v>1912</v>
      </c>
      <c r="B216" s="62" t="s">
        <v>6003</v>
      </c>
      <c r="C216" s="62" t="s">
        <v>6004</v>
      </c>
      <c r="D216" s="62" t="s">
        <v>127</v>
      </c>
      <c r="E216" s="63" t="str">
        <f>VLOOKUP(D216,原数据!B:C,2,FALSE)</f>
        <v>RCMFT006323201912170007</v>
      </c>
      <c r="F216" s="62" t="s">
        <v>6005</v>
      </c>
      <c r="G216" s="62" t="s">
        <v>479</v>
      </c>
      <c r="H216" s="62" t="s">
        <v>6006</v>
      </c>
      <c r="I216" s="62" t="s">
        <v>6600</v>
      </c>
      <c r="J216" s="62" t="s">
        <v>1693</v>
      </c>
      <c r="K216" s="62" t="s">
        <v>485</v>
      </c>
      <c r="L216" s="62" t="s">
        <v>1074</v>
      </c>
      <c r="M216" s="62" t="s">
        <v>486</v>
      </c>
      <c r="N216" s="62" t="s">
        <v>437</v>
      </c>
      <c r="O216" s="66">
        <v>43543</v>
      </c>
      <c r="P216" s="66">
        <v>43585</v>
      </c>
      <c r="Q216" s="73">
        <v>40357</v>
      </c>
      <c r="R216" s="62"/>
      <c r="S216" s="62" t="s">
        <v>6008</v>
      </c>
      <c r="T216" s="62" t="s">
        <v>6019</v>
      </c>
      <c r="U216" s="62" t="s">
        <v>1074</v>
      </c>
      <c r="V216" s="62"/>
      <c r="W216" s="62"/>
      <c r="X216" s="62" t="s">
        <v>6027</v>
      </c>
      <c r="Y216" s="62" t="s">
        <v>1213</v>
      </c>
      <c r="Z216" s="62" t="s">
        <v>1695</v>
      </c>
      <c r="AA216" s="62" t="s">
        <v>537</v>
      </c>
      <c r="AB216" s="62" t="s">
        <v>1208</v>
      </c>
      <c r="AC216" s="62" t="s">
        <v>1209</v>
      </c>
      <c r="AD216" s="59" t="s">
        <v>1210</v>
      </c>
      <c r="AE216" s="62" t="s">
        <v>6601</v>
      </c>
      <c r="AF216" s="62" t="s">
        <v>6602</v>
      </c>
      <c r="AG216" s="62">
        <v>43816.649872685186</v>
      </c>
      <c r="AH216" s="62">
        <v>43816.693182870367</v>
      </c>
      <c r="AI216" s="62" t="s">
        <v>489</v>
      </c>
      <c r="AJ216" s="59" t="s">
        <v>1694</v>
      </c>
      <c r="AK216" s="62" t="s">
        <v>487</v>
      </c>
      <c r="AL216" s="62" t="s">
        <v>12</v>
      </c>
      <c r="AM216" s="62" t="s">
        <v>13</v>
      </c>
      <c r="AN216" s="62" t="s">
        <v>488</v>
      </c>
      <c r="AO216" s="62" t="s">
        <v>11</v>
      </c>
      <c r="AP216" s="62" t="s">
        <v>488</v>
      </c>
      <c r="AQ216" s="62" t="s">
        <v>162</v>
      </c>
      <c r="AR216" s="62" t="s">
        <v>38</v>
      </c>
      <c r="AS216" s="62" t="s">
        <v>498</v>
      </c>
      <c r="AT216" s="62">
        <v>43830.348553240736</v>
      </c>
      <c r="AU216" s="62"/>
      <c r="AV216" s="62">
        <v>43830.348553240736</v>
      </c>
      <c r="AW216" s="62" t="s">
        <v>603</v>
      </c>
      <c r="AX216" s="62"/>
      <c r="AY216" s="62" t="s">
        <v>14</v>
      </c>
      <c r="AZ216" s="62"/>
      <c r="BA216" s="62"/>
      <c r="BB216" s="62"/>
      <c r="BC216" s="62"/>
      <c r="BD216" s="62"/>
      <c r="BE216" s="62"/>
      <c r="BF216" s="62"/>
      <c r="BG216" s="62"/>
      <c r="BH216" s="62"/>
      <c r="BI216" s="62"/>
      <c r="BJ216" s="62"/>
      <c r="BK216" s="62"/>
      <c r="BL216" s="62"/>
      <c r="BM216" s="62"/>
      <c r="BN216" s="62"/>
      <c r="BO216" s="62" t="s">
        <v>6013</v>
      </c>
      <c r="BP216" s="62">
        <v>43830.99998842593</v>
      </c>
      <c r="BQ216" s="73">
        <v>465.5</v>
      </c>
      <c r="BR216" s="73">
        <v>123.48</v>
      </c>
      <c r="BS216" s="62">
        <v>0</v>
      </c>
      <c r="BT216" s="62">
        <v>74.48</v>
      </c>
      <c r="BU216" s="62">
        <v>51.2</v>
      </c>
      <c r="BV216" s="62">
        <v>0</v>
      </c>
      <c r="BW216" s="73">
        <v>714.66000000000008</v>
      </c>
      <c r="CE216" s="63" t="s">
        <v>2377</v>
      </c>
      <c r="CF216" s="99">
        <v>0</v>
      </c>
      <c r="CG216" s="99" t="s">
        <v>4983</v>
      </c>
    </row>
    <row r="217" spans="1:85" ht="27" hidden="1" customHeight="1">
      <c r="A217" s="73">
        <v>1912</v>
      </c>
      <c r="B217" s="62" t="s">
        <v>6003</v>
      </c>
      <c r="C217" s="62" t="s">
        <v>6004</v>
      </c>
      <c r="D217" s="62" t="s">
        <v>141</v>
      </c>
      <c r="E217" s="63" t="str">
        <f>VLOOKUP(D217,原数据!B:C,2,FALSE)</f>
        <v>RCMFT006323201912200030</v>
      </c>
      <c r="F217" s="62" t="s">
        <v>6005</v>
      </c>
      <c r="G217" s="62" t="s">
        <v>479</v>
      </c>
      <c r="H217" s="62" t="s">
        <v>6006</v>
      </c>
      <c r="I217" s="62" t="s">
        <v>6603</v>
      </c>
      <c r="J217" s="62" t="s">
        <v>1528</v>
      </c>
      <c r="K217" s="62" t="s">
        <v>485</v>
      </c>
      <c r="L217" s="62" t="s">
        <v>1074</v>
      </c>
      <c r="M217" s="62" t="s">
        <v>486</v>
      </c>
      <c r="N217" s="62" t="s">
        <v>437</v>
      </c>
      <c r="O217" s="66">
        <v>43543</v>
      </c>
      <c r="P217" s="66">
        <v>43585</v>
      </c>
      <c r="Q217" s="73">
        <v>28199</v>
      </c>
      <c r="R217" s="62"/>
      <c r="S217" s="62" t="s">
        <v>6008</v>
      </c>
      <c r="T217" s="62" t="s">
        <v>6019</v>
      </c>
      <c r="U217" s="62" t="s">
        <v>1074</v>
      </c>
      <c r="V217" s="62"/>
      <c r="W217" s="62"/>
      <c r="X217" s="62" t="s">
        <v>6027</v>
      </c>
      <c r="Y217" s="62" t="s">
        <v>1213</v>
      </c>
      <c r="Z217" s="62" t="s">
        <v>1530</v>
      </c>
      <c r="AA217" s="62" t="s">
        <v>537</v>
      </c>
      <c r="AB217" s="62" t="s">
        <v>1208</v>
      </c>
      <c r="AC217" s="62" t="s">
        <v>1209</v>
      </c>
      <c r="AD217" s="59" t="s">
        <v>1210</v>
      </c>
      <c r="AE217" s="62" t="s">
        <v>6604</v>
      </c>
      <c r="AF217" s="62" t="s">
        <v>6602</v>
      </c>
      <c r="AG217" s="62">
        <v>43819.453969907408</v>
      </c>
      <c r="AH217" s="62">
        <v>43819.71393518518</v>
      </c>
      <c r="AI217" s="62" t="s">
        <v>489</v>
      </c>
      <c r="AJ217" s="59" t="s">
        <v>1529</v>
      </c>
      <c r="AK217" s="62" t="s">
        <v>487</v>
      </c>
      <c r="AL217" s="62" t="s">
        <v>143</v>
      </c>
      <c r="AM217" s="62" t="s">
        <v>144</v>
      </c>
      <c r="AN217" s="62" t="s">
        <v>488</v>
      </c>
      <c r="AO217" s="62" t="s">
        <v>11</v>
      </c>
      <c r="AP217" s="62" t="s">
        <v>488</v>
      </c>
      <c r="AQ217" s="62" t="s">
        <v>162</v>
      </c>
      <c r="AR217" s="62" t="s">
        <v>38</v>
      </c>
      <c r="AS217" s="62" t="s">
        <v>498</v>
      </c>
      <c r="AT217" s="62">
        <v>43830.637060185181</v>
      </c>
      <c r="AU217" s="62"/>
      <c r="AV217" s="62">
        <v>43830.637060185181</v>
      </c>
      <c r="AW217" s="62" t="s">
        <v>577</v>
      </c>
      <c r="AX217" s="62"/>
      <c r="AY217" s="62" t="s">
        <v>14</v>
      </c>
      <c r="AZ217" s="62"/>
      <c r="BA217" s="62"/>
      <c r="BB217" s="62"/>
      <c r="BC217" s="62"/>
      <c r="BD217" s="62"/>
      <c r="BE217" s="62"/>
      <c r="BF217" s="62"/>
      <c r="BG217" s="62"/>
      <c r="BH217" s="62"/>
      <c r="BI217" s="62"/>
      <c r="BJ217" s="62"/>
      <c r="BK217" s="62"/>
      <c r="BL217" s="62"/>
      <c r="BM217" s="62"/>
      <c r="BN217" s="62"/>
      <c r="BO217" s="62" t="s">
        <v>6013</v>
      </c>
      <c r="BP217" s="62">
        <v>43830.99998842593</v>
      </c>
      <c r="BQ217" s="73">
        <v>419.33</v>
      </c>
      <c r="BR217" s="73">
        <v>246.96</v>
      </c>
      <c r="BS217" s="62">
        <v>0</v>
      </c>
      <c r="BT217" s="62">
        <v>67.09</v>
      </c>
      <c r="BU217" s="62">
        <v>46.12</v>
      </c>
      <c r="BV217" s="62">
        <v>0</v>
      </c>
      <c r="BW217" s="73">
        <v>779.5</v>
      </c>
      <c r="CE217" s="63" t="s">
        <v>5009</v>
      </c>
      <c r="CF217" s="99">
        <v>0</v>
      </c>
      <c r="CG217" s="99" t="s">
        <v>5010</v>
      </c>
    </row>
    <row r="218" spans="1:85" ht="27" hidden="1" customHeight="1">
      <c r="A218" s="73">
        <v>1912</v>
      </c>
      <c r="B218" s="62" t="s">
        <v>6003</v>
      </c>
      <c r="C218" s="62" t="s">
        <v>6004</v>
      </c>
      <c r="D218" s="62" t="s">
        <v>202</v>
      </c>
      <c r="E218" s="63" t="str">
        <f>VLOOKUP(D218,原数据!B:C,2,FALSE)</f>
        <v>RCMFT006332201912180004</v>
      </c>
      <c r="F218" s="62" t="s">
        <v>6005</v>
      </c>
      <c r="G218" s="62" t="s">
        <v>628</v>
      </c>
      <c r="H218" s="62" t="s">
        <v>6006</v>
      </c>
      <c r="I218" s="62" t="s">
        <v>6605</v>
      </c>
      <c r="J218" s="62" t="s">
        <v>1983</v>
      </c>
      <c r="K218" s="62" t="s">
        <v>485</v>
      </c>
      <c r="L218" s="62" t="s">
        <v>1074</v>
      </c>
      <c r="M218" s="62" t="s">
        <v>486</v>
      </c>
      <c r="N218" s="62" t="s">
        <v>437</v>
      </c>
      <c r="O218" s="66">
        <v>43136</v>
      </c>
      <c r="P218" s="66">
        <v>43333</v>
      </c>
      <c r="Q218" s="73">
        <v>199429</v>
      </c>
      <c r="R218" s="62"/>
      <c r="S218" s="62" t="s">
        <v>6008</v>
      </c>
      <c r="T218" s="62" t="s">
        <v>6019</v>
      </c>
      <c r="U218" s="62" t="s">
        <v>1074</v>
      </c>
      <c r="V218" s="62"/>
      <c r="W218" s="62"/>
      <c r="X218" s="62" t="s">
        <v>3101</v>
      </c>
      <c r="Y218" s="62" t="s">
        <v>665</v>
      </c>
      <c r="Z218" s="62" t="s">
        <v>1985</v>
      </c>
      <c r="AA218" s="62" t="s">
        <v>961</v>
      </c>
      <c r="AB218" s="62" t="s">
        <v>1980</v>
      </c>
      <c r="AC218" s="62" t="s">
        <v>1981</v>
      </c>
      <c r="AD218" s="59" t="s">
        <v>1982</v>
      </c>
      <c r="AE218" s="62" t="s">
        <v>6606</v>
      </c>
      <c r="AF218" s="62" t="s">
        <v>6607</v>
      </c>
      <c r="AG218" s="62">
        <v>43817.903148148151</v>
      </c>
      <c r="AH218" s="62">
        <v>43817.909814814819</v>
      </c>
      <c r="AI218" s="62" t="s">
        <v>533</v>
      </c>
      <c r="AJ218" s="59" t="s">
        <v>1984</v>
      </c>
      <c r="AK218" s="62" t="s">
        <v>531</v>
      </c>
      <c r="AL218" s="62" t="s">
        <v>37</v>
      </c>
      <c r="AM218" s="62" t="s">
        <v>38</v>
      </c>
      <c r="AN218" s="62" t="s">
        <v>488</v>
      </c>
      <c r="AO218" s="62" t="s">
        <v>11</v>
      </c>
      <c r="AP218" s="62" t="s">
        <v>488</v>
      </c>
      <c r="AQ218" s="62" t="s">
        <v>37</v>
      </c>
      <c r="AR218" s="62" t="s">
        <v>38</v>
      </c>
      <c r="AS218" s="62" t="s">
        <v>500</v>
      </c>
      <c r="AT218" s="62">
        <v>43824.644097222219</v>
      </c>
      <c r="AU218" s="62"/>
      <c r="AV218" s="62">
        <v>43824.644097222219</v>
      </c>
      <c r="AW218" s="62" t="s">
        <v>497</v>
      </c>
      <c r="AX218" s="62"/>
      <c r="AY218" s="62" t="s">
        <v>14</v>
      </c>
      <c r="AZ218" s="62"/>
      <c r="BA218" s="62"/>
      <c r="BB218" s="62"/>
      <c r="BC218" s="62"/>
      <c r="BD218" s="62"/>
      <c r="BE218" s="62"/>
      <c r="BF218" s="62"/>
      <c r="BG218" s="62"/>
      <c r="BH218" s="62"/>
      <c r="BI218" s="62"/>
      <c r="BJ218" s="62"/>
      <c r="BK218" s="62"/>
      <c r="BL218" s="62"/>
      <c r="BM218" s="62"/>
      <c r="BN218" s="62"/>
      <c r="BO218" s="62" t="s">
        <v>6013</v>
      </c>
      <c r="BP218" s="62">
        <v>43830.99998842593</v>
      </c>
      <c r="BQ218" s="73">
        <v>2666.65</v>
      </c>
      <c r="BR218" s="73">
        <v>105.84</v>
      </c>
      <c r="BS218" s="62">
        <v>0</v>
      </c>
      <c r="BT218" s="62">
        <v>426.66</v>
      </c>
      <c r="BU218" s="62">
        <v>293.33</v>
      </c>
      <c r="BV218" s="62">
        <v>0</v>
      </c>
      <c r="BW218" s="73">
        <v>3492.48</v>
      </c>
      <c r="CE218" s="63" t="s">
        <v>5011</v>
      </c>
      <c r="CF218" s="99">
        <v>0</v>
      </c>
      <c r="CG218" s="99" t="s">
        <v>5001</v>
      </c>
    </row>
    <row r="219" spans="1:85" ht="27" hidden="1" customHeight="1">
      <c r="A219" s="73">
        <v>1912</v>
      </c>
      <c r="B219" s="62" t="s">
        <v>6003</v>
      </c>
      <c r="C219" s="62" t="s">
        <v>6004</v>
      </c>
      <c r="D219" s="62" t="s">
        <v>2119</v>
      </c>
      <c r="E219" s="63" t="str">
        <f>VLOOKUP(D219,原数据!B:C,2,FALSE)</f>
        <v>RCMFT006359201912130010</v>
      </c>
      <c r="F219" s="62" t="s">
        <v>6005</v>
      </c>
      <c r="G219" s="62" t="s">
        <v>479</v>
      </c>
      <c r="H219" s="62" t="s">
        <v>6006</v>
      </c>
      <c r="I219" s="62" t="s">
        <v>6608</v>
      </c>
      <c r="J219" s="62" t="s">
        <v>2120</v>
      </c>
      <c r="K219" s="62" t="s">
        <v>485</v>
      </c>
      <c r="L219" s="62" t="s">
        <v>1074</v>
      </c>
      <c r="M219" s="62" t="s">
        <v>486</v>
      </c>
      <c r="N219" s="62" t="s">
        <v>437</v>
      </c>
      <c r="O219" s="66">
        <v>43510</v>
      </c>
      <c r="P219" s="66">
        <v>43516</v>
      </c>
      <c r="Q219" s="73">
        <v>118487</v>
      </c>
      <c r="R219" s="62"/>
      <c r="S219" s="62" t="s">
        <v>6008</v>
      </c>
      <c r="T219" s="62" t="s">
        <v>6019</v>
      </c>
      <c r="U219" s="62" t="s">
        <v>1074</v>
      </c>
      <c r="V219" s="62"/>
      <c r="W219" s="62"/>
      <c r="X219" s="62" t="s">
        <v>3101</v>
      </c>
      <c r="Y219" s="62" t="s">
        <v>535</v>
      </c>
      <c r="Z219" s="62" t="s">
        <v>2122</v>
      </c>
      <c r="AA219" s="62" t="s">
        <v>493</v>
      </c>
      <c r="AB219" s="62" t="s">
        <v>605</v>
      </c>
      <c r="AC219" s="62" t="s">
        <v>606</v>
      </c>
      <c r="AD219" s="59" t="s">
        <v>607</v>
      </c>
      <c r="AE219" s="62" t="s">
        <v>6609</v>
      </c>
      <c r="AF219" s="62" t="s">
        <v>6025</v>
      </c>
      <c r="AG219" s="62">
        <v>43811.612291666665</v>
      </c>
      <c r="AH219" s="62">
        <v>43812.592916666668</v>
      </c>
      <c r="AI219" s="62" t="s">
        <v>612</v>
      </c>
      <c r="AJ219" s="59" t="s">
        <v>2121</v>
      </c>
      <c r="AK219" s="62" t="s">
        <v>609</v>
      </c>
      <c r="AL219" s="62" t="s">
        <v>95</v>
      </c>
      <c r="AM219" s="62" t="s">
        <v>38</v>
      </c>
      <c r="AN219" s="62" t="s">
        <v>488</v>
      </c>
      <c r="AO219" s="62" t="s">
        <v>11</v>
      </c>
      <c r="AP219" s="62" t="s">
        <v>488</v>
      </c>
      <c r="AQ219" s="62" t="s">
        <v>95</v>
      </c>
      <c r="AR219" s="62" t="s">
        <v>38</v>
      </c>
      <c r="AS219" s="62" t="s">
        <v>500</v>
      </c>
      <c r="AT219" s="62">
        <v>43822.424155092594</v>
      </c>
      <c r="AU219" s="62"/>
      <c r="AV219" s="62">
        <v>43822.424155092594</v>
      </c>
      <c r="AW219" s="62" t="s">
        <v>526</v>
      </c>
      <c r="AX219" s="62"/>
      <c r="AY219" s="62" t="s">
        <v>14</v>
      </c>
      <c r="AZ219" s="62"/>
      <c r="BA219" s="62"/>
      <c r="BB219" s="62"/>
      <c r="BC219" s="62"/>
      <c r="BD219" s="62"/>
      <c r="BE219" s="62"/>
      <c r="BF219" s="62"/>
      <c r="BG219" s="62"/>
      <c r="BH219" s="62"/>
      <c r="BI219" s="62"/>
      <c r="BJ219" s="62"/>
      <c r="BK219" s="62"/>
      <c r="BL219" s="62"/>
      <c r="BM219" s="62"/>
      <c r="BN219" s="62"/>
      <c r="BO219" s="62" t="s">
        <v>6013</v>
      </c>
      <c r="BP219" s="62">
        <v>43830.99998842593</v>
      </c>
      <c r="BQ219" s="73">
        <v>3448.7</v>
      </c>
      <c r="BR219" s="73">
        <v>95.76</v>
      </c>
      <c r="BS219" s="62">
        <v>0</v>
      </c>
      <c r="BT219" s="62">
        <v>551.79</v>
      </c>
      <c r="BU219" s="62">
        <v>379.35</v>
      </c>
      <c r="BV219" s="62">
        <v>0</v>
      </c>
      <c r="BW219" s="73">
        <v>4475.6000000000004</v>
      </c>
      <c r="CE219" s="63" t="s">
        <v>2377</v>
      </c>
      <c r="CF219" s="99">
        <v>0</v>
      </c>
      <c r="CG219" s="99" t="s">
        <v>10561</v>
      </c>
    </row>
    <row r="220" spans="1:85" ht="27" hidden="1" customHeight="1">
      <c r="A220" s="73">
        <v>1912</v>
      </c>
      <c r="B220" s="62" t="s">
        <v>6003</v>
      </c>
      <c r="C220" s="62" t="s">
        <v>6004</v>
      </c>
      <c r="D220" s="62" t="s">
        <v>2095</v>
      </c>
      <c r="E220" s="63" t="str">
        <f>VLOOKUP(D220,原数据!B:C,2,FALSE)</f>
        <v>RCMFT006359201912130012</v>
      </c>
      <c r="F220" s="62" t="s">
        <v>6005</v>
      </c>
      <c r="G220" s="62" t="s">
        <v>479</v>
      </c>
      <c r="H220" s="62" t="s">
        <v>6006</v>
      </c>
      <c r="I220" s="62" t="s">
        <v>6610</v>
      </c>
      <c r="J220" s="62" t="s">
        <v>2096</v>
      </c>
      <c r="K220" s="62" t="s">
        <v>485</v>
      </c>
      <c r="L220" s="62" t="s">
        <v>1074</v>
      </c>
      <c r="M220" s="62" t="s">
        <v>486</v>
      </c>
      <c r="N220" s="62" t="s">
        <v>437</v>
      </c>
      <c r="O220" s="66">
        <v>43520</v>
      </c>
      <c r="P220" s="66">
        <v>43536</v>
      </c>
      <c r="Q220" s="73">
        <v>172075</v>
      </c>
      <c r="R220" s="62"/>
      <c r="S220" s="62" t="s">
        <v>6008</v>
      </c>
      <c r="T220" s="62" t="s">
        <v>6019</v>
      </c>
      <c r="U220" s="62" t="s">
        <v>1074</v>
      </c>
      <c r="V220" s="62"/>
      <c r="W220" s="62"/>
      <c r="X220" s="62" t="s">
        <v>6057</v>
      </c>
      <c r="Y220" s="62" t="s">
        <v>535</v>
      </c>
      <c r="Z220" s="62" t="s">
        <v>2098</v>
      </c>
      <c r="AA220" s="62" t="s">
        <v>493</v>
      </c>
      <c r="AB220" s="62" t="s">
        <v>605</v>
      </c>
      <c r="AC220" s="62" t="s">
        <v>606</v>
      </c>
      <c r="AD220" s="59" t="s">
        <v>607</v>
      </c>
      <c r="AE220" s="62" t="s">
        <v>6611</v>
      </c>
      <c r="AF220" s="62" t="s">
        <v>6612</v>
      </c>
      <c r="AG220" s="62">
        <v>43812.42597222222</v>
      </c>
      <c r="AH220" s="62">
        <v>43813.460104166668</v>
      </c>
      <c r="AI220" s="62" t="s">
        <v>565</v>
      </c>
      <c r="AJ220" s="59" t="s">
        <v>2097</v>
      </c>
      <c r="AK220" s="62" t="s">
        <v>564</v>
      </c>
      <c r="AL220" s="62" t="s">
        <v>95</v>
      </c>
      <c r="AM220" s="62" t="s">
        <v>38</v>
      </c>
      <c r="AN220" s="62" t="s">
        <v>488</v>
      </c>
      <c r="AO220" s="62" t="s">
        <v>11</v>
      </c>
      <c r="AP220" s="62" t="s">
        <v>488</v>
      </c>
      <c r="AQ220" s="62" t="s">
        <v>95</v>
      </c>
      <c r="AR220" s="62" t="s">
        <v>38</v>
      </c>
      <c r="AS220" s="62" t="s">
        <v>498</v>
      </c>
      <c r="AT220" s="62">
        <v>43823.661770833336</v>
      </c>
      <c r="AU220" s="62"/>
      <c r="AV220" s="62">
        <v>43823.661770833336</v>
      </c>
      <c r="AW220" s="62" t="s">
        <v>1043</v>
      </c>
      <c r="AX220" s="62"/>
      <c r="AY220" s="62" t="s">
        <v>14</v>
      </c>
      <c r="AZ220" s="62"/>
      <c r="BA220" s="62"/>
      <c r="BB220" s="62"/>
      <c r="BC220" s="62"/>
      <c r="BD220" s="62"/>
      <c r="BE220" s="62"/>
      <c r="BF220" s="62"/>
      <c r="BG220" s="62"/>
      <c r="BH220" s="62"/>
      <c r="BI220" s="62"/>
      <c r="BJ220" s="62"/>
      <c r="BK220" s="62"/>
      <c r="BL220" s="62"/>
      <c r="BM220" s="62"/>
      <c r="BN220" s="62"/>
      <c r="BO220" s="62" t="s">
        <v>6013</v>
      </c>
      <c r="BP220" s="62">
        <v>43830.99998842593</v>
      </c>
      <c r="BQ220" s="73">
        <v>3448.7</v>
      </c>
      <c r="BR220" s="73">
        <v>95.76</v>
      </c>
      <c r="BS220" s="62">
        <v>0</v>
      </c>
      <c r="BT220" s="62">
        <v>551.79</v>
      </c>
      <c r="BU220" s="62">
        <v>379.35</v>
      </c>
      <c r="BV220" s="62">
        <v>0</v>
      </c>
      <c r="BW220" s="73">
        <v>4475.6000000000004</v>
      </c>
      <c r="CE220" s="63" t="s">
        <v>2377</v>
      </c>
      <c r="CF220" s="99">
        <v>0</v>
      </c>
      <c r="CG220" s="99" t="s">
        <v>10561</v>
      </c>
    </row>
    <row r="221" spans="1:85" ht="27" hidden="1" customHeight="1">
      <c r="A221" s="73">
        <v>1912</v>
      </c>
      <c r="B221" s="62" t="s">
        <v>6003</v>
      </c>
      <c r="C221" s="62" t="s">
        <v>6004</v>
      </c>
      <c r="D221" s="62" t="s">
        <v>1681</v>
      </c>
      <c r="E221" s="63" t="str">
        <f>VLOOKUP(D221,原数据!B:C,2,FALSE)</f>
        <v>RCMFT006359201912180003</v>
      </c>
      <c r="F221" s="62" t="s">
        <v>6005</v>
      </c>
      <c r="G221" s="62" t="s">
        <v>479</v>
      </c>
      <c r="H221" s="62" t="s">
        <v>6006</v>
      </c>
      <c r="I221" s="62" t="s">
        <v>6613</v>
      </c>
      <c r="J221" s="62" t="s">
        <v>608</v>
      </c>
      <c r="K221" s="62" t="s">
        <v>485</v>
      </c>
      <c r="L221" s="62" t="s">
        <v>1074</v>
      </c>
      <c r="M221" s="62" t="s">
        <v>486</v>
      </c>
      <c r="N221" s="62" t="s">
        <v>437</v>
      </c>
      <c r="O221" s="66">
        <v>43531</v>
      </c>
      <c r="P221" s="66">
        <v>43593</v>
      </c>
      <c r="Q221" s="73">
        <v>67084</v>
      </c>
      <c r="R221" s="62"/>
      <c r="S221" s="62" t="s">
        <v>6008</v>
      </c>
      <c r="T221" s="62" t="s">
        <v>6009</v>
      </c>
      <c r="U221" s="62" t="s">
        <v>1074</v>
      </c>
      <c r="V221" s="62"/>
      <c r="W221" s="62"/>
      <c r="X221" s="62" t="s">
        <v>6037</v>
      </c>
      <c r="Y221" s="62" t="s">
        <v>614</v>
      </c>
      <c r="Z221" s="62" t="s">
        <v>615</v>
      </c>
      <c r="AA221" s="62" t="s">
        <v>493</v>
      </c>
      <c r="AB221" s="62" t="s">
        <v>605</v>
      </c>
      <c r="AC221" s="62" t="s">
        <v>606</v>
      </c>
      <c r="AD221" s="59" t="s">
        <v>607</v>
      </c>
      <c r="AE221" s="62" t="s">
        <v>6614</v>
      </c>
      <c r="AF221" s="62" t="s">
        <v>6615</v>
      </c>
      <c r="AG221" s="62">
        <v>43815.416805555556</v>
      </c>
      <c r="AH221" s="62">
        <v>43817.391006944439</v>
      </c>
      <c r="AI221" s="62" t="s">
        <v>565</v>
      </c>
      <c r="AJ221" s="59" t="s">
        <v>10403</v>
      </c>
      <c r="AK221" s="62" t="s">
        <v>564</v>
      </c>
      <c r="AL221" s="62" t="s">
        <v>1683</v>
      </c>
      <c r="AM221" s="62" t="s">
        <v>1682</v>
      </c>
      <c r="AN221" s="62" t="s">
        <v>488</v>
      </c>
      <c r="AO221" s="62" t="s">
        <v>11</v>
      </c>
      <c r="AP221" s="62" t="s">
        <v>488</v>
      </c>
      <c r="AQ221" s="62" t="s">
        <v>1683</v>
      </c>
      <c r="AR221" s="62" t="s">
        <v>1682</v>
      </c>
      <c r="AS221" s="62" t="s">
        <v>498</v>
      </c>
      <c r="AT221" s="62">
        <v>43828.461006944446</v>
      </c>
      <c r="AU221" s="62"/>
      <c r="AV221" s="62">
        <v>43828.461006944446</v>
      </c>
      <c r="AW221" s="62" t="s">
        <v>513</v>
      </c>
      <c r="AX221" s="62"/>
      <c r="AY221" s="62" t="s">
        <v>14</v>
      </c>
      <c r="AZ221" s="62"/>
      <c r="BA221" s="62"/>
      <c r="BB221" s="62"/>
      <c r="BC221" s="62"/>
      <c r="BD221" s="62"/>
      <c r="BE221" s="62"/>
      <c r="BF221" s="62"/>
      <c r="BG221" s="62"/>
      <c r="BH221" s="62"/>
      <c r="BI221" s="62"/>
      <c r="BJ221" s="62"/>
      <c r="BK221" s="62"/>
      <c r="BL221" s="62"/>
      <c r="BM221" s="62"/>
      <c r="BN221" s="62"/>
      <c r="BO221" s="62" t="s">
        <v>6013</v>
      </c>
      <c r="BP221" s="62">
        <v>43830.99998842593</v>
      </c>
      <c r="BQ221" s="73">
        <v>79.12</v>
      </c>
      <c r="BR221" s="73">
        <v>111.72</v>
      </c>
      <c r="BS221" s="62">
        <v>0</v>
      </c>
      <c r="BT221" s="62">
        <v>12.65</v>
      </c>
      <c r="BU221" s="62">
        <v>8.6999999999999993</v>
      </c>
      <c r="BV221" s="62">
        <v>0</v>
      </c>
      <c r="BW221" s="73">
        <v>212.19</v>
      </c>
      <c r="CE221" s="63" t="s">
        <v>10374</v>
      </c>
      <c r="CF221" s="99"/>
      <c r="CG221" s="99" t="s">
        <v>10383</v>
      </c>
    </row>
    <row r="222" spans="1:85" ht="27" hidden="1" customHeight="1">
      <c r="A222" s="73">
        <v>1912</v>
      </c>
      <c r="B222" s="62" t="s">
        <v>6003</v>
      </c>
      <c r="C222" s="62" t="s">
        <v>6004</v>
      </c>
      <c r="D222" s="62" t="s">
        <v>2088</v>
      </c>
      <c r="E222" s="63" t="str">
        <f>VLOOKUP(D222,原数据!B:C,2,FALSE)</f>
        <v>RCMFT006373201912140004</v>
      </c>
      <c r="F222" s="62" t="s">
        <v>6005</v>
      </c>
      <c r="G222" s="62" t="s">
        <v>479</v>
      </c>
      <c r="H222" s="62" t="s">
        <v>6006</v>
      </c>
      <c r="I222" s="62" t="s">
        <v>6616</v>
      </c>
      <c r="J222" s="62" t="s">
        <v>2089</v>
      </c>
      <c r="K222" s="62" t="s">
        <v>485</v>
      </c>
      <c r="L222" s="62" t="s">
        <v>1074</v>
      </c>
      <c r="M222" s="62" t="s">
        <v>486</v>
      </c>
      <c r="N222" s="62" t="s">
        <v>437</v>
      </c>
      <c r="O222" s="66">
        <v>42886</v>
      </c>
      <c r="P222" s="66">
        <v>43636</v>
      </c>
      <c r="Q222" s="73">
        <v>43948</v>
      </c>
      <c r="R222" s="62"/>
      <c r="S222" s="62" t="s">
        <v>6008</v>
      </c>
      <c r="T222" s="62"/>
      <c r="U222" s="62" t="s">
        <v>1074</v>
      </c>
      <c r="V222" s="62"/>
      <c r="W222" s="62"/>
      <c r="X222" s="62" t="s">
        <v>3101</v>
      </c>
      <c r="Y222" s="62" t="s">
        <v>548</v>
      </c>
      <c r="Z222" s="62" t="s">
        <v>2091</v>
      </c>
      <c r="AA222" s="62" t="s">
        <v>675</v>
      </c>
      <c r="AB222" s="62" t="s">
        <v>669</v>
      </c>
      <c r="AC222" s="62" t="s">
        <v>670</v>
      </c>
      <c r="AD222" s="59" t="s">
        <v>671</v>
      </c>
      <c r="AE222" s="62" t="s">
        <v>6617</v>
      </c>
      <c r="AF222" s="62" t="s">
        <v>6618</v>
      </c>
      <c r="AG222" s="62">
        <v>43808.566481481481</v>
      </c>
      <c r="AH222" s="62">
        <v>43813.573067129633</v>
      </c>
      <c r="AI222" s="62" t="s">
        <v>507</v>
      </c>
      <c r="AJ222" s="59" t="s">
        <v>2090</v>
      </c>
      <c r="AK222" s="62" t="s">
        <v>505</v>
      </c>
      <c r="AL222" s="62" t="s">
        <v>150</v>
      </c>
      <c r="AM222" s="62" t="s">
        <v>38</v>
      </c>
      <c r="AN222" s="62" t="s">
        <v>488</v>
      </c>
      <c r="AO222" s="62" t="s">
        <v>11</v>
      </c>
      <c r="AP222" s="62" t="s">
        <v>488</v>
      </c>
      <c r="AQ222" s="62" t="s">
        <v>150</v>
      </c>
      <c r="AR222" s="62" t="s">
        <v>38</v>
      </c>
      <c r="AS222" s="62" t="s">
        <v>498</v>
      </c>
      <c r="AT222" s="62">
        <v>43824.661261574074</v>
      </c>
      <c r="AU222" s="62"/>
      <c r="AV222" s="62">
        <v>43824.661261574074</v>
      </c>
      <c r="AW222" s="62" t="s">
        <v>603</v>
      </c>
      <c r="AX222" s="62"/>
      <c r="AY222" s="62" t="s">
        <v>14</v>
      </c>
      <c r="AZ222" s="62"/>
      <c r="BA222" s="62"/>
      <c r="BB222" s="62"/>
      <c r="BC222" s="62"/>
      <c r="BD222" s="62"/>
      <c r="BE222" s="62"/>
      <c r="BF222" s="62"/>
      <c r="BG222" s="62"/>
      <c r="BH222" s="62"/>
      <c r="BI222" s="62"/>
      <c r="BJ222" s="62"/>
      <c r="BK222" s="62"/>
      <c r="BL222" s="62"/>
      <c r="BM222" s="62"/>
      <c r="BN222" s="62"/>
      <c r="BO222" s="62" t="s">
        <v>6013</v>
      </c>
      <c r="BP222" s="62">
        <v>43830.99998842593</v>
      </c>
      <c r="BQ222" s="73">
        <v>2307.61</v>
      </c>
      <c r="BR222" s="73">
        <v>105.84</v>
      </c>
      <c r="BS222" s="62">
        <v>0</v>
      </c>
      <c r="BT222" s="62">
        <v>369.21</v>
      </c>
      <c r="BU222" s="62">
        <v>253.83</v>
      </c>
      <c r="BV222" s="62">
        <v>0</v>
      </c>
      <c r="BW222" s="73">
        <v>3036.4900000000002</v>
      </c>
      <c r="CE222" s="63" t="s">
        <v>5011</v>
      </c>
      <c r="CF222" s="99">
        <v>0</v>
      </c>
      <c r="CG222" s="99" t="s">
        <v>10523</v>
      </c>
    </row>
    <row r="223" spans="1:85" ht="27" hidden="1" customHeight="1">
      <c r="A223" s="73">
        <v>1912</v>
      </c>
      <c r="B223" s="62" t="s">
        <v>6003</v>
      </c>
      <c r="C223" s="62" t="s">
        <v>6004</v>
      </c>
      <c r="D223" s="62" t="s">
        <v>362</v>
      </c>
      <c r="E223" s="63" t="str">
        <f>VLOOKUP(D223,原数据!B:C,2,FALSE)</f>
        <v>RCMFT006382201912150012</v>
      </c>
      <c r="F223" s="62" t="s">
        <v>6005</v>
      </c>
      <c r="G223" s="62" t="s">
        <v>479</v>
      </c>
      <c r="H223" s="62" t="s">
        <v>6006</v>
      </c>
      <c r="I223" s="62" t="s">
        <v>6619</v>
      </c>
      <c r="J223" s="62" t="s">
        <v>1656</v>
      </c>
      <c r="K223" s="62" t="s">
        <v>485</v>
      </c>
      <c r="L223" s="62" t="s">
        <v>1074</v>
      </c>
      <c r="M223" s="62" t="s">
        <v>486</v>
      </c>
      <c r="N223" s="62" t="s">
        <v>437</v>
      </c>
      <c r="O223" s="66">
        <v>43621</v>
      </c>
      <c r="P223" s="66">
        <v>43655</v>
      </c>
      <c r="Q223" s="73">
        <v>69884</v>
      </c>
      <c r="R223" s="62"/>
      <c r="S223" s="62" t="s">
        <v>6008</v>
      </c>
      <c r="T223" s="62"/>
      <c r="U223" s="62" t="s">
        <v>6010</v>
      </c>
      <c r="V223" s="62"/>
      <c r="W223" s="62"/>
      <c r="X223" s="62" t="s">
        <v>6340</v>
      </c>
      <c r="Y223" s="62" t="s">
        <v>1281</v>
      </c>
      <c r="Z223" s="62" t="s">
        <v>1658</v>
      </c>
      <c r="AA223" s="62" t="s">
        <v>1365</v>
      </c>
      <c r="AB223" s="62" t="s">
        <v>1653</v>
      </c>
      <c r="AC223" s="62" t="s">
        <v>1654</v>
      </c>
      <c r="AD223" s="59" t="s">
        <v>1655</v>
      </c>
      <c r="AE223" s="62" t="s">
        <v>6620</v>
      </c>
      <c r="AF223" s="62" t="s">
        <v>6621</v>
      </c>
      <c r="AG223" s="62">
        <v>43813.652465277773</v>
      </c>
      <c r="AH223" s="62">
        <v>43817.576886574076</v>
      </c>
      <c r="AI223" s="62" t="s">
        <v>489</v>
      </c>
      <c r="AJ223" s="59" t="s">
        <v>1657</v>
      </c>
      <c r="AK223" s="62" t="s">
        <v>487</v>
      </c>
      <c r="AL223" s="62" t="s">
        <v>95</v>
      </c>
      <c r="AM223" s="62" t="s">
        <v>38</v>
      </c>
      <c r="AN223" s="62" t="s">
        <v>488</v>
      </c>
      <c r="AO223" s="62" t="s">
        <v>11</v>
      </c>
      <c r="AP223" s="62" t="s">
        <v>488</v>
      </c>
      <c r="AQ223" s="62" t="s">
        <v>95</v>
      </c>
      <c r="AR223" s="62" t="s">
        <v>38</v>
      </c>
      <c r="AS223" s="62" t="s">
        <v>498</v>
      </c>
      <c r="AT223" s="62">
        <v>43824.871527777781</v>
      </c>
      <c r="AU223" s="62"/>
      <c r="AV223" s="62">
        <v>43824.871527777781</v>
      </c>
      <c r="AW223" s="62" t="s">
        <v>721</v>
      </c>
      <c r="AX223" s="62" t="s">
        <v>6476</v>
      </c>
      <c r="AY223" s="62" t="s">
        <v>14</v>
      </c>
      <c r="AZ223" s="62"/>
      <c r="BA223" s="62"/>
      <c r="BB223" s="62"/>
      <c r="BC223" s="62"/>
      <c r="BD223" s="62"/>
      <c r="BE223" s="62"/>
      <c r="BF223" s="62"/>
      <c r="BG223" s="62"/>
      <c r="BH223" s="62"/>
      <c r="BI223" s="62"/>
      <c r="BJ223" s="62"/>
      <c r="BK223" s="62"/>
      <c r="BL223" s="62"/>
      <c r="BM223" s="62"/>
      <c r="BN223" s="62"/>
      <c r="BO223" s="62" t="s">
        <v>6013</v>
      </c>
      <c r="BP223" s="62">
        <v>43830.99998842593</v>
      </c>
      <c r="BQ223" s="73">
        <v>3448.7</v>
      </c>
      <c r="BR223" s="73">
        <v>95.76</v>
      </c>
      <c r="BS223" s="62">
        <v>0</v>
      </c>
      <c r="BT223" s="62">
        <v>551.79</v>
      </c>
      <c r="BU223" s="62">
        <v>379.35</v>
      </c>
      <c r="BV223" s="62">
        <v>0</v>
      </c>
      <c r="BW223" s="73">
        <v>4475.6000000000004</v>
      </c>
      <c r="CE223" s="63" t="s">
        <v>5006</v>
      </c>
      <c r="CF223" s="99">
        <v>190602</v>
      </c>
      <c r="CG223" s="99" t="s">
        <v>4989</v>
      </c>
    </row>
    <row r="224" spans="1:85" ht="27" hidden="1" customHeight="1">
      <c r="A224" s="73">
        <v>1912</v>
      </c>
      <c r="B224" s="62" t="s">
        <v>6003</v>
      </c>
      <c r="C224" s="62" t="s">
        <v>6004</v>
      </c>
      <c r="D224" s="62" t="s">
        <v>2105</v>
      </c>
      <c r="E224" s="63" t="str">
        <f>VLOOKUP(D224,原数据!B:C,2,FALSE)</f>
        <v>RCMFT006402201912140009</v>
      </c>
      <c r="F224" s="62" t="s">
        <v>6005</v>
      </c>
      <c r="G224" s="62" t="s">
        <v>479</v>
      </c>
      <c r="H224" s="62" t="s">
        <v>6006</v>
      </c>
      <c r="I224" s="62" t="s">
        <v>6622</v>
      </c>
      <c r="J224" s="62" t="s">
        <v>2106</v>
      </c>
      <c r="K224" s="62" t="s">
        <v>485</v>
      </c>
      <c r="L224" s="62" t="s">
        <v>1074</v>
      </c>
      <c r="M224" s="62" t="s">
        <v>663</v>
      </c>
      <c r="N224" s="62" t="s">
        <v>437</v>
      </c>
      <c r="O224" s="66">
        <v>43432</v>
      </c>
      <c r="P224" s="66">
        <v>43530</v>
      </c>
      <c r="Q224" s="73">
        <v>57783</v>
      </c>
      <c r="R224" s="62"/>
      <c r="S224" s="62" t="s">
        <v>6008</v>
      </c>
      <c r="T224" s="62" t="s">
        <v>6043</v>
      </c>
      <c r="U224" s="62" t="s">
        <v>1074</v>
      </c>
      <c r="V224" s="62"/>
      <c r="W224" s="62"/>
      <c r="X224" s="62" t="s">
        <v>6623</v>
      </c>
      <c r="Y224" s="62" t="s">
        <v>491</v>
      </c>
      <c r="Z224" s="62" t="s">
        <v>2108</v>
      </c>
      <c r="AA224" s="62" t="s">
        <v>766</v>
      </c>
      <c r="AB224" s="62" t="s">
        <v>1889</v>
      </c>
      <c r="AC224" s="62" t="s">
        <v>1890</v>
      </c>
      <c r="AD224" s="59" t="s">
        <v>1891</v>
      </c>
      <c r="AE224" s="62" t="s">
        <v>6624</v>
      </c>
      <c r="AF224" s="62" t="s">
        <v>6625</v>
      </c>
      <c r="AG224" s="62">
        <v>43812.514363425929</v>
      </c>
      <c r="AH224" s="62">
        <v>43813.44594907407</v>
      </c>
      <c r="AI224" s="62" t="s">
        <v>489</v>
      </c>
      <c r="AJ224" s="59" t="s">
        <v>2107</v>
      </c>
      <c r="AK224" s="62" t="s">
        <v>487</v>
      </c>
      <c r="AL224" s="62" t="s">
        <v>169</v>
      </c>
      <c r="AM224" s="62" t="s">
        <v>38</v>
      </c>
      <c r="AN224" s="62" t="s">
        <v>488</v>
      </c>
      <c r="AO224" s="62" t="s">
        <v>11</v>
      </c>
      <c r="AP224" s="62" t="s">
        <v>488</v>
      </c>
      <c r="AQ224" s="62" t="s">
        <v>169</v>
      </c>
      <c r="AR224" s="62" t="s">
        <v>38</v>
      </c>
      <c r="AS224" s="62" t="s">
        <v>500</v>
      </c>
      <c r="AT224" s="62">
        <v>43823.528831018513</v>
      </c>
      <c r="AU224" s="62"/>
      <c r="AV224" s="62">
        <v>43823.528831018513</v>
      </c>
      <c r="AW224" s="62" t="s">
        <v>1043</v>
      </c>
      <c r="AX224" s="62"/>
      <c r="AY224" s="62" t="s">
        <v>14</v>
      </c>
      <c r="AZ224" s="62"/>
      <c r="BA224" s="62"/>
      <c r="BB224" s="62"/>
      <c r="BC224" s="62"/>
      <c r="BD224" s="62"/>
      <c r="BE224" s="62"/>
      <c r="BF224" s="62"/>
      <c r="BG224" s="62"/>
      <c r="BH224" s="62"/>
      <c r="BI224" s="62"/>
      <c r="BJ224" s="62"/>
      <c r="BK224" s="62"/>
      <c r="BL224" s="62"/>
      <c r="BM224" s="62"/>
      <c r="BN224" s="62"/>
      <c r="BO224" s="62" t="s">
        <v>6013</v>
      </c>
      <c r="BP224" s="62">
        <v>43830.99998842593</v>
      </c>
      <c r="BQ224" s="73">
        <v>2622.76</v>
      </c>
      <c r="BR224" s="73">
        <v>123.48</v>
      </c>
      <c r="BS224" s="62">
        <v>0</v>
      </c>
      <c r="BT224" s="62">
        <v>419.64</v>
      </c>
      <c r="BU224" s="62">
        <v>288.5</v>
      </c>
      <c r="BV224" s="62">
        <v>0</v>
      </c>
      <c r="BW224" s="73">
        <v>3454.38</v>
      </c>
      <c r="CE224" s="63" t="s">
        <v>5126</v>
      </c>
      <c r="CF224" s="99">
        <v>0</v>
      </c>
      <c r="CG224" s="99" t="s">
        <v>10576</v>
      </c>
    </row>
    <row r="225" spans="1:85" ht="27" hidden="1" customHeight="1">
      <c r="A225" s="73">
        <v>1912</v>
      </c>
      <c r="B225" s="62" t="s">
        <v>6003</v>
      </c>
      <c r="C225" s="62" t="s">
        <v>6004</v>
      </c>
      <c r="D225" s="62" t="s">
        <v>1637</v>
      </c>
      <c r="E225" s="63" t="str">
        <f>VLOOKUP(D225,原数据!B:C,2,FALSE)</f>
        <v>RCMFT006439201909230018</v>
      </c>
      <c r="F225" s="62" t="s">
        <v>6005</v>
      </c>
      <c r="G225" s="62" t="s">
        <v>479</v>
      </c>
      <c r="H225" s="62" t="s">
        <v>6006</v>
      </c>
      <c r="I225" s="62" t="s">
        <v>6626</v>
      </c>
      <c r="J225" s="62" t="s">
        <v>1638</v>
      </c>
      <c r="K225" s="62" t="s">
        <v>485</v>
      </c>
      <c r="L225" s="62" t="s">
        <v>1074</v>
      </c>
      <c r="M225" s="62" t="s">
        <v>486</v>
      </c>
      <c r="N225" s="62" t="s">
        <v>437</v>
      </c>
      <c r="O225" s="66">
        <v>43673</v>
      </c>
      <c r="P225" s="66">
        <v>43677</v>
      </c>
      <c r="Q225" s="73">
        <v>5621</v>
      </c>
      <c r="R225" s="62"/>
      <c r="S225" s="62" t="s">
        <v>6008</v>
      </c>
      <c r="T225" s="62" t="s">
        <v>6043</v>
      </c>
      <c r="U225" s="62" t="s">
        <v>6044</v>
      </c>
      <c r="V225" s="62"/>
      <c r="W225" s="62"/>
      <c r="X225" s="62" t="s">
        <v>6101</v>
      </c>
      <c r="Y225" s="62" t="s">
        <v>535</v>
      </c>
      <c r="Z225" s="62" t="s">
        <v>1640</v>
      </c>
      <c r="AA225" s="62" t="s">
        <v>493</v>
      </c>
      <c r="AB225" s="62" t="s">
        <v>1519</v>
      </c>
      <c r="AC225" s="62" t="s">
        <v>1520</v>
      </c>
      <c r="AD225" s="59" t="s">
        <v>1521</v>
      </c>
      <c r="AE225" s="62" t="s">
        <v>6075</v>
      </c>
      <c r="AF225" s="62" t="s">
        <v>6627</v>
      </c>
      <c r="AG225" s="62">
        <v>43731.711782407408</v>
      </c>
      <c r="AH225" s="62">
        <v>43817.633888888886</v>
      </c>
      <c r="AI225" s="62" t="s">
        <v>547</v>
      </c>
      <c r="AJ225" s="59" t="s">
        <v>1639</v>
      </c>
      <c r="AK225" s="62" t="s">
        <v>545</v>
      </c>
      <c r="AL225" s="62" t="s">
        <v>80</v>
      </c>
      <c r="AM225" s="62" t="s">
        <v>81</v>
      </c>
      <c r="AN225" s="62" t="s">
        <v>488</v>
      </c>
      <c r="AO225" s="62" t="s">
        <v>11</v>
      </c>
      <c r="AP225" s="62" t="s">
        <v>488</v>
      </c>
      <c r="AQ225" s="62" t="s">
        <v>80</v>
      </c>
      <c r="AR225" s="62" t="s">
        <v>81</v>
      </c>
      <c r="AS225" s="62" t="s">
        <v>498</v>
      </c>
      <c r="AT225" s="62">
        <v>43824.37336805556</v>
      </c>
      <c r="AU225" s="62"/>
      <c r="AV225" s="62">
        <v>43824.37336805556</v>
      </c>
      <c r="AW225" s="62" t="s">
        <v>721</v>
      </c>
      <c r="AX225" s="62"/>
      <c r="AY225" s="62" t="s">
        <v>14</v>
      </c>
      <c r="AZ225" s="62"/>
      <c r="BA225" s="62"/>
      <c r="BB225" s="62"/>
      <c r="BC225" s="62"/>
      <c r="BD225" s="62"/>
      <c r="BE225" s="62"/>
      <c r="BF225" s="62"/>
      <c r="BG225" s="62"/>
      <c r="BH225" s="62"/>
      <c r="BI225" s="62"/>
      <c r="BJ225" s="62"/>
      <c r="BK225" s="62"/>
      <c r="BL225" s="62"/>
      <c r="BM225" s="62"/>
      <c r="BN225" s="62"/>
      <c r="BO225" s="62" t="s">
        <v>6013</v>
      </c>
      <c r="BP225" s="62">
        <v>43830.99998842593</v>
      </c>
      <c r="BQ225" s="73">
        <v>191.2</v>
      </c>
      <c r="BR225" s="73">
        <v>223.44</v>
      </c>
      <c r="BS225" s="62">
        <v>0</v>
      </c>
      <c r="BT225" s="62">
        <v>30.59</v>
      </c>
      <c r="BU225" s="62">
        <v>21.03</v>
      </c>
      <c r="BV225" s="62">
        <v>0</v>
      </c>
      <c r="BW225" s="73">
        <v>466.26</v>
      </c>
      <c r="CE225" s="63" t="s">
        <v>5133</v>
      </c>
      <c r="CF225" s="99">
        <v>0</v>
      </c>
      <c r="CG225" s="99" t="s">
        <v>10576</v>
      </c>
    </row>
    <row r="226" spans="1:85" ht="27" hidden="1" customHeight="1">
      <c r="A226" s="73">
        <v>1912</v>
      </c>
      <c r="B226" s="62" t="s">
        <v>6003</v>
      </c>
      <c r="C226" s="62" t="s">
        <v>6004</v>
      </c>
      <c r="D226" s="62" t="s">
        <v>1635</v>
      </c>
      <c r="E226" s="63" t="str">
        <f>VLOOKUP(D226,原数据!B:C,2,FALSE)</f>
        <v>RCMFT006439201912170012</v>
      </c>
      <c r="F226" s="62" t="s">
        <v>6005</v>
      </c>
      <c r="G226" s="62" t="s">
        <v>479</v>
      </c>
      <c r="H226" s="62" t="s">
        <v>6006</v>
      </c>
      <c r="I226" s="62" t="s">
        <v>6628</v>
      </c>
      <c r="J226" s="62" t="s">
        <v>1632</v>
      </c>
      <c r="K226" s="62" t="s">
        <v>485</v>
      </c>
      <c r="L226" s="62" t="s">
        <v>1074</v>
      </c>
      <c r="M226" s="62" t="s">
        <v>486</v>
      </c>
      <c r="N226" s="62" t="s">
        <v>437</v>
      </c>
      <c r="O226" s="66">
        <v>43490</v>
      </c>
      <c r="P226" s="66">
        <v>43524</v>
      </c>
      <c r="Q226" s="73">
        <v>147027</v>
      </c>
      <c r="R226" s="62"/>
      <c r="S226" s="62" t="s">
        <v>6008</v>
      </c>
      <c r="T226" s="62" t="s">
        <v>6019</v>
      </c>
      <c r="U226" s="62" t="s">
        <v>1074</v>
      </c>
      <c r="V226" s="62"/>
      <c r="W226" s="62"/>
      <c r="X226" s="62" t="s">
        <v>3101</v>
      </c>
      <c r="Y226" s="62" t="s">
        <v>665</v>
      </c>
      <c r="Z226" s="62" t="s">
        <v>1634</v>
      </c>
      <c r="AA226" s="62" t="s">
        <v>493</v>
      </c>
      <c r="AB226" s="62" t="s">
        <v>1519</v>
      </c>
      <c r="AC226" s="62" t="s">
        <v>1520</v>
      </c>
      <c r="AD226" s="59" t="s">
        <v>1521</v>
      </c>
      <c r="AE226" s="62" t="s">
        <v>6629</v>
      </c>
      <c r="AF226" s="62" t="s">
        <v>6070</v>
      </c>
      <c r="AG226" s="62">
        <v>43816.370729166665</v>
      </c>
      <c r="AH226" s="62">
        <v>43817.637499999997</v>
      </c>
      <c r="AI226" s="62" t="s">
        <v>533</v>
      </c>
      <c r="AJ226" s="59" t="s">
        <v>1636</v>
      </c>
      <c r="AK226" s="62" t="s">
        <v>531</v>
      </c>
      <c r="AL226" s="62" t="s">
        <v>922</v>
      </c>
      <c r="AM226" s="62" t="s">
        <v>921</v>
      </c>
      <c r="AN226" s="62" t="s">
        <v>488</v>
      </c>
      <c r="AO226" s="62" t="s">
        <v>11</v>
      </c>
      <c r="AP226" s="62" t="s">
        <v>488</v>
      </c>
      <c r="AQ226" s="62" t="s">
        <v>922</v>
      </c>
      <c r="AR226" s="62" t="s">
        <v>921</v>
      </c>
      <c r="AS226" s="62" t="s">
        <v>500</v>
      </c>
      <c r="AT226" s="62">
        <v>43823.763888888891</v>
      </c>
      <c r="AU226" s="62"/>
      <c r="AV226" s="62">
        <v>43823.763888888891</v>
      </c>
      <c r="AW226" s="62" t="s">
        <v>721</v>
      </c>
      <c r="AX226" s="62"/>
      <c r="AY226" s="62" t="s">
        <v>14</v>
      </c>
      <c r="AZ226" s="62"/>
      <c r="BA226" s="62"/>
      <c r="BB226" s="62"/>
      <c r="BC226" s="62"/>
      <c r="BD226" s="62"/>
      <c r="BE226" s="62"/>
      <c r="BF226" s="62"/>
      <c r="BG226" s="62"/>
      <c r="BH226" s="62"/>
      <c r="BI226" s="62"/>
      <c r="BJ226" s="62"/>
      <c r="BK226" s="62"/>
      <c r="BL226" s="62"/>
      <c r="BM226" s="62"/>
      <c r="BN226" s="62"/>
      <c r="BO226" s="62" t="s">
        <v>6013</v>
      </c>
      <c r="BP226" s="62">
        <v>43830.99998842593</v>
      </c>
      <c r="BQ226" s="73">
        <v>99.65</v>
      </c>
      <c r="BR226" s="73">
        <v>111.72</v>
      </c>
      <c r="BS226" s="62">
        <v>0</v>
      </c>
      <c r="BT226" s="62">
        <v>15.94</v>
      </c>
      <c r="BU226" s="62">
        <v>10.96</v>
      </c>
      <c r="BV226" s="62">
        <v>0</v>
      </c>
      <c r="BW226" s="73">
        <v>238.27</v>
      </c>
      <c r="CE226" s="63" t="s">
        <v>10699</v>
      </c>
      <c r="CF226" s="99">
        <v>0</v>
      </c>
      <c r="CG226" s="99" t="s">
        <v>10527</v>
      </c>
    </row>
    <row r="227" spans="1:85" ht="27" hidden="1" customHeight="1">
      <c r="A227" s="73">
        <v>1912</v>
      </c>
      <c r="B227" s="62" t="s">
        <v>6003</v>
      </c>
      <c r="C227" s="62" t="s">
        <v>6004</v>
      </c>
      <c r="D227" s="62" t="s">
        <v>1631</v>
      </c>
      <c r="E227" s="63" t="str">
        <f>VLOOKUP(D227,原数据!B:C,2,FALSE)</f>
        <v>RCMFT006439201912170011</v>
      </c>
      <c r="F227" s="62" t="s">
        <v>6005</v>
      </c>
      <c r="G227" s="62" t="s">
        <v>479</v>
      </c>
      <c r="H227" s="62" t="s">
        <v>6006</v>
      </c>
      <c r="I227" s="62" t="s">
        <v>6628</v>
      </c>
      <c r="J227" s="62" t="s">
        <v>1632</v>
      </c>
      <c r="K227" s="62" t="s">
        <v>485</v>
      </c>
      <c r="L227" s="62" t="s">
        <v>1074</v>
      </c>
      <c r="M227" s="62" t="s">
        <v>486</v>
      </c>
      <c r="N227" s="62" t="s">
        <v>437</v>
      </c>
      <c r="O227" s="66">
        <v>43490</v>
      </c>
      <c r="P227" s="66">
        <v>43524</v>
      </c>
      <c r="Q227" s="73">
        <v>147027</v>
      </c>
      <c r="R227" s="62"/>
      <c r="S227" s="62" t="s">
        <v>6008</v>
      </c>
      <c r="T227" s="62" t="s">
        <v>6019</v>
      </c>
      <c r="U227" s="62" t="s">
        <v>1074</v>
      </c>
      <c r="V227" s="62"/>
      <c r="W227" s="62"/>
      <c r="X227" s="62" t="s">
        <v>3101</v>
      </c>
      <c r="Y227" s="62" t="s">
        <v>665</v>
      </c>
      <c r="Z227" s="62" t="s">
        <v>1634</v>
      </c>
      <c r="AA227" s="62" t="s">
        <v>493</v>
      </c>
      <c r="AB227" s="62" t="s">
        <v>1519</v>
      </c>
      <c r="AC227" s="62" t="s">
        <v>1520</v>
      </c>
      <c r="AD227" s="59" t="s">
        <v>1521</v>
      </c>
      <c r="AE227" s="62" t="s">
        <v>6629</v>
      </c>
      <c r="AF227" s="62" t="s">
        <v>6070</v>
      </c>
      <c r="AG227" s="62">
        <v>43816.370729166665</v>
      </c>
      <c r="AH227" s="62">
        <v>43817.637511574074</v>
      </c>
      <c r="AI227" s="62" t="s">
        <v>547</v>
      </c>
      <c r="AJ227" s="59" t="s">
        <v>1633</v>
      </c>
      <c r="AK227" s="62" t="s">
        <v>545</v>
      </c>
      <c r="AL227" s="62" t="s">
        <v>232</v>
      </c>
      <c r="AM227" s="62" t="s">
        <v>233</v>
      </c>
      <c r="AN227" s="62" t="s">
        <v>488</v>
      </c>
      <c r="AO227" s="62" t="s">
        <v>11</v>
      </c>
      <c r="AP227" s="62" t="s">
        <v>488</v>
      </c>
      <c r="AQ227" s="62" t="s">
        <v>41</v>
      </c>
      <c r="AR227" s="62" t="s">
        <v>42</v>
      </c>
      <c r="AS227" s="62" t="s">
        <v>500</v>
      </c>
      <c r="AT227" s="62">
        <v>43823.763680555552</v>
      </c>
      <c r="AU227" s="62"/>
      <c r="AV227" s="62">
        <v>43823.763680555552</v>
      </c>
      <c r="AW227" s="62" t="s">
        <v>721</v>
      </c>
      <c r="AX227" s="62"/>
      <c r="AY227" s="62" t="s">
        <v>14</v>
      </c>
      <c r="AZ227" s="62"/>
      <c r="BA227" s="62"/>
      <c r="BB227" s="62"/>
      <c r="BC227" s="62"/>
      <c r="BD227" s="62"/>
      <c r="BE227" s="62"/>
      <c r="BF227" s="62"/>
      <c r="BG227" s="62"/>
      <c r="BH227" s="62"/>
      <c r="BI227" s="62"/>
      <c r="BJ227" s="62"/>
      <c r="BK227" s="62"/>
      <c r="BL227" s="62"/>
      <c r="BM227" s="62"/>
      <c r="BN227" s="62"/>
      <c r="BO227" s="62" t="s">
        <v>6013</v>
      </c>
      <c r="BP227" s="62">
        <v>43830.99998842593</v>
      </c>
      <c r="BQ227" s="73">
        <v>272.49</v>
      </c>
      <c r="BR227" s="73">
        <v>223.44</v>
      </c>
      <c r="BS227" s="62">
        <v>0</v>
      </c>
      <c r="BT227" s="62">
        <v>43.59</v>
      </c>
      <c r="BU227" s="62">
        <v>29.97</v>
      </c>
      <c r="BV227" s="62">
        <v>0</v>
      </c>
      <c r="BW227" s="73">
        <v>569.49</v>
      </c>
      <c r="CE227" s="63" t="s">
        <v>5011</v>
      </c>
      <c r="CF227" s="99">
        <v>0</v>
      </c>
      <c r="CG227" s="99" t="s">
        <v>10523</v>
      </c>
    </row>
    <row r="228" spans="1:85" ht="27" hidden="1" customHeight="1">
      <c r="A228" s="73">
        <v>1912</v>
      </c>
      <c r="B228" s="62" t="s">
        <v>6003</v>
      </c>
      <c r="C228" s="62" t="s">
        <v>6004</v>
      </c>
      <c r="D228" s="62" t="s">
        <v>2207</v>
      </c>
      <c r="E228" s="63" t="e">
        <f>VLOOKUP(D228,原数据!B:C,2,FALSE)</f>
        <v>#N/A</v>
      </c>
      <c r="F228" s="62" t="s">
        <v>6005</v>
      </c>
      <c r="G228" s="62" t="s">
        <v>628</v>
      </c>
      <c r="H228" s="62" t="s">
        <v>6006</v>
      </c>
      <c r="I228" s="62" t="s">
        <v>6630</v>
      </c>
      <c r="J228" s="62" t="s">
        <v>2208</v>
      </c>
      <c r="K228" s="62" t="s">
        <v>485</v>
      </c>
      <c r="L228" s="62" t="s">
        <v>1074</v>
      </c>
      <c r="M228" s="62" t="s">
        <v>544</v>
      </c>
      <c r="N228" s="62" t="s">
        <v>437</v>
      </c>
      <c r="O228" s="66">
        <v>43630</v>
      </c>
      <c r="P228" s="66">
        <v>43770</v>
      </c>
      <c r="Q228" s="73">
        <v>9887</v>
      </c>
      <c r="R228" s="62"/>
      <c r="S228" s="62" t="s">
        <v>6008</v>
      </c>
      <c r="T228" s="62" t="s">
        <v>6009</v>
      </c>
      <c r="U228" s="62" t="s">
        <v>6064</v>
      </c>
      <c r="V228" s="62"/>
      <c r="W228" s="62"/>
      <c r="X228" s="62" t="s">
        <v>6206</v>
      </c>
      <c r="Y228" s="62" t="s">
        <v>644</v>
      </c>
      <c r="Z228" s="62" t="s">
        <v>2210</v>
      </c>
      <c r="AA228" s="62" t="s">
        <v>646</v>
      </c>
      <c r="AB228" s="62" t="s">
        <v>638</v>
      </c>
      <c r="AC228" s="62" t="s">
        <v>639</v>
      </c>
      <c r="AD228" s="59" t="s">
        <v>640</v>
      </c>
      <c r="AE228" s="62" t="s">
        <v>6631</v>
      </c>
      <c r="AF228" s="62" t="s">
        <v>6277</v>
      </c>
      <c r="AG228" s="62">
        <v>43810.409988425927</v>
      </c>
      <c r="AH228" s="62">
        <v>43810.884317129632</v>
      </c>
      <c r="AI228" s="62" t="s">
        <v>547</v>
      </c>
      <c r="AJ228" s="59" t="s">
        <v>2209</v>
      </c>
      <c r="AK228" s="62" t="s">
        <v>545</v>
      </c>
      <c r="AL228" s="62" t="s">
        <v>169</v>
      </c>
      <c r="AM228" s="62" t="s">
        <v>38</v>
      </c>
      <c r="AN228" s="62" t="s">
        <v>488</v>
      </c>
      <c r="AO228" s="62" t="s">
        <v>11</v>
      </c>
      <c r="AP228" s="62" t="s">
        <v>488</v>
      </c>
      <c r="AQ228" s="62" t="s">
        <v>169</v>
      </c>
      <c r="AR228" s="62" t="s">
        <v>38</v>
      </c>
      <c r="AS228" s="62" t="s">
        <v>500</v>
      </c>
      <c r="AT228" s="62">
        <v>43818.590069444443</v>
      </c>
      <c r="AU228" s="62"/>
      <c r="AV228" s="62">
        <v>43818.590069444443</v>
      </c>
      <c r="AW228" s="62" t="s">
        <v>721</v>
      </c>
      <c r="AX228" s="62"/>
      <c r="AY228" s="62" t="s">
        <v>14</v>
      </c>
      <c r="AZ228" s="62"/>
      <c r="BA228" s="62"/>
      <c r="BB228" s="62"/>
      <c r="BC228" s="62"/>
      <c r="BD228" s="62"/>
      <c r="BE228" s="62" t="s">
        <v>6632</v>
      </c>
      <c r="BF228" s="62" t="s">
        <v>480</v>
      </c>
      <c r="BG228" s="62"/>
      <c r="BH228" s="62" t="s">
        <v>6314</v>
      </c>
      <c r="BI228" s="62" t="s">
        <v>6633</v>
      </c>
      <c r="BJ228" s="62"/>
      <c r="BK228" s="62"/>
      <c r="BL228" s="62"/>
      <c r="BM228" s="62"/>
      <c r="BN228" s="62"/>
      <c r="BO228" s="62" t="s">
        <v>6013</v>
      </c>
      <c r="BP228" s="62">
        <v>43830.99998842593</v>
      </c>
      <c r="BQ228" s="73">
        <v>0</v>
      </c>
      <c r="BR228" s="73">
        <v>223.44</v>
      </c>
      <c r="BS228" s="62">
        <v>385</v>
      </c>
      <c r="BT228" s="62">
        <v>0</v>
      </c>
      <c r="BU228" s="62">
        <v>0</v>
      </c>
      <c r="BV228" s="62">
        <v>0</v>
      </c>
      <c r="BW228" s="73">
        <v>608.44000000000005</v>
      </c>
      <c r="CE228" s="63" t="s">
        <v>10363</v>
      </c>
      <c r="CF228" s="99"/>
      <c r="CG228" s="99" t="s">
        <v>10383</v>
      </c>
    </row>
    <row r="229" spans="1:85" ht="27" hidden="1" customHeight="1">
      <c r="A229" s="73">
        <v>1912</v>
      </c>
      <c r="B229" s="62" t="s">
        <v>6003</v>
      </c>
      <c r="C229" s="59" t="s">
        <v>6004</v>
      </c>
      <c r="D229" s="59" t="s">
        <v>1525</v>
      </c>
      <c r="E229" s="60" t="e">
        <f>VLOOKUP(D229,原数据!B:C,2,FALSE)</f>
        <v>#N/A</v>
      </c>
      <c r="F229" s="62" t="s">
        <v>6005</v>
      </c>
      <c r="G229" s="62" t="s">
        <v>479</v>
      </c>
      <c r="H229" s="62" t="s">
        <v>6006</v>
      </c>
      <c r="I229" s="62" t="s">
        <v>6634</v>
      </c>
      <c r="J229" s="62" t="s">
        <v>1526</v>
      </c>
      <c r="K229" s="62" t="s">
        <v>485</v>
      </c>
      <c r="L229" s="62" t="s">
        <v>1074</v>
      </c>
      <c r="M229" s="62" t="s">
        <v>663</v>
      </c>
      <c r="N229" s="62" t="s">
        <v>437</v>
      </c>
      <c r="O229" s="66">
        <v>43363</v>
      </c>
      <c r="P229" s="66">
        <v>43412</v>
      </c>
      <c r="Q229" s="73">
        <v>65006</v>
      </c>
      <c r="R229" s="62"/>
      <c r="S229" s="62" t="s">
        <v>6008</v>
      </c>
      <c r="T229" s="62" t="s">
        <v>6043</v>
      </c>
      <c r="U229" s="62" t="s">
        <v>1074</v>
      </c>
      <c r="V229" s="62"/>
      <c r="W229" s="62"/>
      <c r="X229" s="62" t="s">
        <v>6623</v>
      </c>
      <c r="Y229" s="62" t="s">
        <v>491</v>
      </c>
      <c r="Z229" s="62" t="s">
        <v>1527</v>
      </c>
      <c r="AA229" s="62" t="s">
        <v>766</v>
      </c>
      <c r="AB229" s="62" t="s">
        <v>802</v>
      </c>
      <c r="AC229" s="62" t="s">
        <v>803</v>
      </c>
      <c r="AD229" s="59" t="s">
        <v>804</v>
      </c>
      <c r="AE229" s="62" t="s">
        <v>6635</v>
      </c>
      <c r="AF229" s="62" t="s">
        <v>6636</v>
      </c>
      <c r="AG229" s="62">
        <v>43818.604166666672</v>
      </c>
      <c r="AH229" s="62">
        <v>43819.780636574069</v>
      </c>
      <c r="AI229" s="62" t="s">
        <v>598</v>
      </c>
      <c r="AJ229" s="59" t="s">
        <v>10404</v>
      </c>
      <c r="AK229" s="62" t="s">
        <v>597</v>
      </c>
      <c r="AL229" s="62" t="s">
        <v>807</v>
      </c>
      <c r="AM229" s="62" t="s">
        <v>806</v>
      </c>
      <c r="AN229" s="62" t="s">
        <v>488</v>
      </c>
      <c r="AO229" s="62" t="s">
        <v>11</v>
      </c>
      <c r="AP229" s="62" t="s">
        <v>488</v>
      </c>
      <c r="AQ229" s="62" t="s">
        <v>807</v>
      </c>
      <c r="AR229" s="62" t="s">
        <v>806</v>
      </c>
      <c r="AS229" s="62" t="s">
        <v>500</v>
      </c>
      <c r="AT229" s="62">
        <v>43830.417858796296</v>
      </c>
      <c r="AU229" s="62"/>
      <c r="AV229" s="62">
        <v>43830.417858796296</v>
      </c>
      <c r="AW229" s="62" t="s">
        <v>577</v>
      </c>
      <c r="AX229" s="62"/>
      <c r="AY229" s="62" t="s">
        <v>14</v>
      </c>
      <c r="AZ229" s="62"/>
      <c r="BA229" s="62"/>
      <c r="BB229" s="62"/>
      <c r="BC229" s="62"/>
      <c r="BD229" s="62"/>
      <c r="BE229" s="62"/>
      <c r="BF229" s="62"/>
      <c r="BG229" s="62"/>
      <c r="BH229" s="62"/>
      <c r="BI229" s="62"/>
      <c r="BJ229" s="62"/>
      <c r="BK229" s="62"/>
      <c r="BL229" s="62"/>
      <c r="BM229" s="62"/>
      <c r="BN229" s="62"/>
      <c r="BO229" s="62" t="s">
        <v>6013</v>
      </c>
      <c r="BP229" s="62">
        <v>43830.99998842593</v>
      </c>
      <c r="BQ229" s="73">
        <v>811.27</v>
      </c>
      <c r="BR229" s="73">
        <v>123.48</v>
      </c>
      <c r="BS229" s="62">
        <v>0</v>
      </c>
      <c r="BT229" s="62">
        <v>129.80000000000001</v>
      </c>
      <c r="BU229" s="62">
        <v>89.23</v>
      </c>
      <c r="BV229" s="62">
        <v>0</v>
      </c>
      <c r="BW229" s="73">
        <v>1153.78</v>
      </c>
      <c r="CE229" s="63" t="s">
        <v>10509</v>
      </c>
      <c r="CF229" s="99"/>
      <c r="CG229" s="99" t="s">
        <v>10383</v>
      </c>
    </row>
    <row r="230" spans="1:85" ht="27" hidden="1" customHeight="1">
      <c r="A230" s="73">
        <v>1912</v>
      </c>
      <c r="B230" s="62" t="s">
        <v>6003</v>
      </c>
      <c r="C230" s="62" t="s">
        <v>6004</v>
      </c>
      <c r="D230" s="62" t="s">
        <v>1562</v>
      </c>
      <c r="E230" s="63" t="e">
        <f>VLOOKUP(D230,原数据!B:C,2,FALSE)</f>
        <v>#N/A</v>
      </c>
      <c r="F230" s="62" t="s">
        <v>6005</v>
      </c>
      <c r="G230" s="62" t="s">
        <v>479</v>
      </c>
      <c r="H230" s="62" t="s">
        <v>6006</v>
      </c>
      <c r="I230" s="62" t="s">
        <v>6637</v>
      </c>
      <c r="J230" s="62" t="s">
        <v>1566</v>
      </c>
      <c r="K230" s="62" t="s">
        <v>485</v>
      </c>
      <c r="L230" s="62" t="s">
        <v>1074</v>
      </c>
      <c r="M230" s="62" t="s">
        <v>486</v>
      </c>
      <c r="N230" s="62" t="s">
        <v>437</v>
      </c>
      <c r="O230" s="66">
        <v>43780</v>
      </c>
      <c r="P230" s="66">
        <v>43803</v>
      </c>
      <c r="Q230" s="73">
        <v>5293</v>
      </c>
      <c r="R230" s="62"/>
      <c r="S230" s="62" t="s">
        <v>6008</v>
      </c>
      <c r="T230" s="62" t="s">
        <v>6638</v>
      </c>
      <c r="U230" s="62" t="s">
        <v>6044</v>
      </c>
      <c r="V230" s="62"/>
      <c r="W230" s="62"/>
      <c r="X230" s="62" t="s">
        <v>6639</v>
      </c>
      <c r="Y230" s="62" t="s">
        <v>825</v>
      </c>
      <c r="Z230" s="62" t="s">
        <v>1567</v>
      </c>
      <c r="AA230" s="62" t="s">
        <v>557</v>
      </c>
      <c r="AB230" s="62" t="s">
        <v>1563</v>
      </c>
      <c r="AC230" s="62" t="s">
        <v>1564</v>
      </c>
      <c r="AD230" s="59" t="s">
        <v>1565</v>
      </c>
      <c r="AE230" s="62" t="s">
        <v>6640</v>
      </c>
      <c r="AF230" s="62" t="s">
        <v>6641</v>
      </c>
      <c r="AG230" s="62">
        <v>43819.4375</v>
      </c>
      <c r="AH230" s="62">
        <v>43819.497442129628</v>
      </c>
      <c r="AI230" s="62" t="s">
        <v>489</v>
      </c>
      <c r="AJ230" s="59" t="s">
        <v>10405</v>
      </c>
      <c r="AK230" s="62" t="s">
        <v>487</v>
      </c>
      <c r="AL230" s="62" t="s">
        <v>95</v>
      </c>
      <c r="AM230" s="62" t="s">
        <v>38</v>
      </c>
      <c r="AN230" s="62" t="s">
        <v>488</v>
      </c>
      <c r="AO230" s="62" t="s">
        <v>11</v>
      </c>
      <c r="AP230" s="62" t="s">
        <v>488</v>
      </c>
      <c r="AQ230" s="62" t="s">
        <v>95</v>
      </c>
      <c r="AR230" s="62" t="s">
        <v>38</v>
      </c>
      <c r="AS230" s="62" t="s">
        <v>500</v>
      </c>
      <c r="AT230" s="62">
        <v>43831.396493055552</v>
      </c>
      <c r="AU230" s="62"/>
      <c r="AV230" s="62">
        <v>43831.396493055552</v>
      </c>
      <c r="AW230" s="62" t="s">
        <v>1043</v>
      </c>
      <c r="AX230" s="62"/>
      <c r="AY230" s="62" t="s">
        <v>14</v>
      </c>
      <c r="AZ230" s="62"/>
      <c r="BA230" s="62"/>
      <c r="BB230" s="62"/>
      <c r="BC230" s="62"/>
      <c r="BD230" s="62"/>
      <c r="BE230" s="62"/>
      <c r="BF230" s="62"/>
      <c r="BG230" s="62"/>
      <c r="BH230" s="62"/>
      <c r="BI230" s="62"/>
      <c r="BJ230" s="62"/>
      <c r="BK230" s="62"/>
      <c r="BL230" s="62"/>
      <c r="BM230" s="62"/>
      <c r="BN230" s="62"/>
      <c r="BO230" s="62" t="s">
        <v>6013</v>
      </c>
      <c r="BP230" s="62">
        <v>43830.99998842593</v>
      </c>
      <c r="BQ230" s="73">
        <v>0</v>
      </c>
      <c r="BR230" s="73">
        <v>111.72</v>
      </c>
      <c r="BS230" s="62">
        <v>0</v>
      </c>
      <c r="BT230" s="62">
        <v>0</v>
      </c>
      <c r="BU230" s="62">
        <v>0</v>
      </c>
      <c r="BV230" s="62">
        <v>0</v>
      </c>
      <c r="BW230" s="73">
        <v>111.72</v>
      </c>
      <c r="CE230" s="63" t="s">
        <v>10360</v>
      </c>
      <c r="CF230" s="99"/>
      <c r="CG230" s="99" t="s">
        <v>10406</v>
      </c>
    </row>
    <row r="231" spans="1:85" ht="27" hidden="1" customHeight="1">
      <c r="A231" s="73">
        <v>1912</v>
      </c>
      <c r="B231" s="62" t="s">
        <v>6003</v>
      </c>
      <c r="C231" s="62" t="s">
        <v>6004</v>
      </c>
      <c r="D231" s="62" t="s">
        <v>1806</v>
      </c>
      <c r="E231" s="63" t="str">
        <f>VLOOKUP(D231,原数据!B:C,2,FALSE)</f>
        <v>RCMFT006792201912160023</v>
      </c>
      <c r="F231" s="62" t="s">
        <v>6005</v>
      </c>
      <c r="G231" s="62" t="s">
        <v>479</v>
      </c>
      <c r="H231" s="62" t="s">
        <v>6006</v>
      </c>
      <c r="I231" s="62" t="s">
        <v>6642</v>
      </c>
      <c r="J231" s="62" t="s">
        <v>1810</v>
      </c>
      <c r="K231" s="62" t="s">
        <v>485</v>
      </c>
      <c r="L231" s="62" t="s">
        <v>1074</v>
      </c>
      <c r="M231" s="62" t="s">
        <v>544</v>
      </c>
      <c r="N231" s="62" t="s">
        <v>437</v>
      </c>
      <c r="O231" s="66">
        <v>43484</v>
      </c>
      <c r="P231" s="66">
        <v>43541</v>
      </c>
      <c r="Q231" s="73">
        <v>67169</v>
      </c>
      <c r="R231" s="62"/>
      <c r="S231" s="62" t="s">
        <v>6008</v>
      </c>
      <c r="T231" s="62" t="s">
        <v>6019</v>
      </c>
      <c r="U231" s="62" t="s">
        <v>1074</v>
      </c>
      <c r="V231" s="62"/>
      <c r="W231" s="62"/>
      <c r="X231" s="62" t="s">
        <v>6206</v>
      </c>
      <c r="Y231" s="62" t="s">
        <v>701</v>
      </c>
      <c r="Z231" s="62" t="s">
        <v>1812</v>
      </c>
      <c r="AA231" s="62" t="s">
        <v>711</v>
      </c>
      <c r="AB231" s="62" t="s">
        <v>1807</v>
      </c>
      <c r="AC231" s="62" t="s">
        <v>1808</v>
      </c>
      <c r="AD231" s="59" t="s">
        <v>1809</v>
      </c>
      <c r="AE231" s="62" t="s">
        <v>6643</v>
      </c>
      <c r="AF231" s="62" t="s">
        <v>6644</v>
      </c>
      <c r="AG231" s="62">
        <v>43814.494259259256</v>
      </c>
      <c r="AH231" s="62">
        <v>43815.567453703705</v>
      </c>
      <c r="AI231" s="62" t="s">
        <v>612</v>
      </c>
      <c r="AJ231" s="59" t="s">
        <v>1811</v>
      </c>
      <c r="AK231" s="62" t="s">
        <v>609</v>
      </c>
      <c r="AL231" s="62" t="s">
        <v>169</v>
      </c>
      <c r="AM231" s="62" t="s">
        <v>38</v>
      </c>
      <c r="AN231" s="62" t="s">
        <v>488</v>
      </c>
      <c r="AO231" s="62" t="s">
        <v>11</v>
      </c>
      <c r="AP231" s="62" t="s">
        <v>488</v>
      </c>
      <c r="AQ231" s="62" t="s">
        <v>169</v>
      </c>
      <c r="AR231" s="62" t="s">
        <v>38</v>
      </c>
      <c r="AS231" s="62" t="s">
        <v>498</v>
      </c>
      <c r="AT231" s="62">
        <v>43823.453888888893</v>
      </c>
      <c r="AU231" s="62"/>
      <c r="AV231" s="62">
        <v>43823.453888888893</v>
      </c>
      <c r="AW231" s="62" t="s">
        <v>550</v>
      </c>
      <c r="AX231" s="62"/>
      <c r="AY231" s="62" t="s">
        <v>14</v>
      </c>
      <c r="AZ231" s="62"/>
      <c r="BA231" s="62"/>
      <c r="BB231" s="62"/>
      <c r="BC231" s="62"/>
      <c r="BD231" s="62"/>
      <c r="BE231" s="62"/>
      <c r="BF231" s="62"/>
      <c r="BG231" s="62"/>
      <c r="BH231" s="62"/>
      <c r="BI231" s="62"/>
      <c r="BJ231" s="62"/>
      <c r="BK231" s="62"/>
      <c r="BL231" s="62"/>
      <c r="BM231" s="62"/>
      <c r="BN231" s="62"/>
      <c r="BO231" s="62" t="s">
        <v>6013</v>
      </c>
      <c r="BP231" s="62">
        <v>43830.99998842593</v>
      </c>
      <c r="BQ231" s="73">
        <v>2622.76</v>
      </c>
      <c r="BR231" s="73">
        <v>123.48</v>
      </c>
      <c r="BS231" s="62">
        <v>0</v>
      </c>
      <c r="BT231" s="62">
        <v>419.64</v>
      </c>
      <c r="BU231" s="62">
        <v>288.5</v>
      </c>
      <c r="BV231" s="62">
        <v>0</v>
      </c>
      <c r="BW231" s="73">
        <v>3454.38</v>
      </c>
      <c r="CE231" s="63" t="s">
        <v>10700</v>
      </c>
      <c r="CF231" s="99">
        <v>0</v>
      </c>
      <c r="CG231" s="99" t="s">
        <v>10527</v>
      </c>
    </row>
    <row r="232" spans="1:85" ht="27" hidden="1" customHeight="1">
      <c r="A232" s="73">
        <v>1912</v>
      </c>
      <c r="B232" s="62" t="s">
        <v>6003</v>
      </c>
      <c r="C232" s="62" t="s">
        <v>6004</v>
      </c>
      <c r="D232" s="62" t="s">
        <v>2178</v>
      </c>
      <c r="E232" s="63" t="str">
        <f>VLOOKUP(D232,原数据!B:C,2,FALSE)</f>
        <v>RCMFT006798201912120010</v>
      </c>
      <c r="F232" s="62" t="s">
        <v>6005</v>
      </c>
      <c r="G232" s="62" t="s">
        <v>479</v>
      </c>
      <c r="H232" s="62" t="s">
        <v>6006</v>
      </c>
      <c r="I232" s="62" t="s">
        <v>6645</v>
      </c>
      <c r="J232" s="62" t="s">
        <v>2179</v>
      </c>
      <c r="K232" s="62" t="s">
        <v>485</v>
      </c>
      <c r="L232" s="62" t="s">
        <v>1074</v>
      </c>
      <c r="M232" s="62" t="s">
        <v>486</v>
      </c>
      <c r="N232" s="62" t="s">
        <v>437</v>
      </c>
      <c r="O232" s="66">
        <v>43529</v>
      </c>
      <c r="P232" s="66">
        <v>43539</v>
      </c>
      <c r="Q232" s="73">
        <v>80845</v>
      </c>
      <c r="R232" s="62"/>
      <c r="S232" s="62" t="s">
        <v>6008</v>
      </c>
      <c r="T232" s="62" t="s">
        <v>6019</v>
      </c>
      <c r="U232" s="62" t="s">
        <v>1074</v>
      </c>
      <c r="V232" s="62"/>
      <c r="W232" s="62"/>
      <c r="X232" s="62" t="s">
        <v>6037</v>
      </c>
      <c r="Y232" s="62" t="s">
        <v>614</v>
      </c>
      <c r="Z232" s="62" t="s">
        <v>2182</v>
      </c>
      <c r="AA232" s="62" t="s">
        <v>646</v>
      </c>
      <c r="AB232" s="62" t="s">
        <v>1109</v>
      </c>
      <c r="AC232" s="62" t="s">
        <v>1110</v>
      </c>
      <c r="AD232" s="59" t="s">
        <v>1111</v>
      </c>
      <c r="AE232" s="62" t="s">
        <v>6646</v>
      </c>
      <c r="AF232" s="62" t="s">
        <v>6039</v>
      </c>
      <c r="AG232" s="62">
        <v>43811.458391203705</v>
      </c>
      <c r="AH232" s="62">
        <v>43811.6096875</v>
      </c>
      <c r="AI232" s="62" t="s">
        <v>1267</v>
      </c>
      <c r="AJ232" s="59" t="s">
        <v>2181</v>
      </c>
      <c r="AK232" s="62" t="s">
        <v>1266</v>
      </c>
      <c r="AL232" s="62" t="s">
        <v>611</v>
      </c>
      <c r="AM232" s="62" t="s">
        <v>610</v>
      </c>
      <c r="AN232" s="62" t="s">
        <v>488</v>
      </c>
      <c r="AO232" s="62" t="s">
        <v>11</v>
      </c>
      <c r="AP232" s="62" t="s">
        <v>488</v>
      </c>
      <c r="AQ232" s="62" t="s">
        <v>611</v>
      </c>
      <c r="AR232" s="62" t="s">
        <v>610</v>
      </c>
      <c r="AS232" s="62" t="s">
        <v>500</v>
      </c>
      <c r="AT232" s="62">
        <v>43822.522222222222</v>
      </c>
      <c r="AU232" s="62"/>
      <c r="AV232" s="62">
        <v>43822.522222222222</v>
      </c>
      <c r="AW232" s="62" t="s">
        <v>1043</v>
      </c>
      <c r="AX232" s="62"/>
      <c r="AY232" s="62" t="s">
        <v>14</v>
      </c>
      <c r="AZ232" s="62"/>
      <c r="BA232" s="62"/>
      <c r="BB232" s="62"/>
      <c r="BC232" s="62"/>
      <c r="BD232" s="62"/>
      <c r="BE232" s="62"/>
      <c r="BF232" s="62"/>
      <c r="BG232" s="62"/>
      <c r="BH232" s="62"/>
      <c r="BI232" s="62"/>
      <c r="BJ232" s="62"/>
      <c r="BK232" s="62"/>
      <c r="BL232" s="62"/>
      <c r="BM232" s="62"/>
      <c r="BN232" s="62" t="s">
        <v>2180</v>
      </c>
      <c r="BO232" s="62" t="s">
        <v>6013</v>
      </c>
      <c r="BP232" s="62">
        <v>43830.99998842593</v>
      </c>
      <c r="BQ232" s="73">
        <v>118.68</v>
      </c>
      <c r="BR232" s="73">
        <v>111.72</v>
      </c>
      <c r="BS232" s="62">
        <v>0</v>
      </c>
      <c r="BT232" s="62">
        <v>18.98</v>
      </c>
      <c r="BU232" s="62">
        <v>13.05</v>
      </c>
      <c r="BV232" s="62">
        <v>0</v>
      </c>
      <c r="BW232" s="73">
        <v>262.43</v>
      </c>
      <c r="CE232" s="63" t="s">
        <v>5283</v>
      </c>
      <c r="CF232" s="99">
        <v>0</v>
      </c>
      <c r="CG232" s="99" t="s">
        <v>10527</v>
      </c>
    </row>
    <row r="233" spans="1:85" ht="27" hidden="1" customHeight="1">
      <c r="A233" s="73">
        <v>1912</v>
      </c>
      <c r="B233" s="62" t="s">
        <v>6003</v>
      </c>
      <c r="C233" s="62" t="s">
        <v>6004</v>
      </c>
      <c r="D233" s="62" t="s">
        <v>82</v>
      </c>
      <c r="E233" s="63" t="str">
        <f>VLOOKUP(D233,原数据!B:C,2,FALSE)</f>
        <v>RCMFT006802201912130003</v>
      </c>
      <c r="F233" s="62" t="s">
        <v>6005</v>
      </c>
      <c r="G233" s="62" t="s">
        <v>479</v>
      </c>
      <c r="H233" s="62" t="s">
        <v>6006</v>
      </c>
      <c r="I233" s="62" t="s">
        <v>6647</v>
      </c>
      <c r="J233" s="62" t="s">
        <v>2112</v>
      </c>
      <c r="K233" s="62" t="s">
        <v>485</v>
      </c>
      <c r="L233" s="62" t="s">
        <v>1074</v>
      </c>
      <c r="M233" s="62" t="s">
        <v>544</v>
      </c>
      <c r="N233" s="62" t="s">
        <v>437</v>
      </c>
      <c r="O233" s="66">
        <v>43594</v>
      </c>
      <c r="P233" s="66">
        <v>43714</v>
      </c>
      <c r="Q233" s="73">
        <v>23684</v>
      </c>
      <c r="R233" s="62"/>
      <c r="S233" s="62" t="s">
        <v>6008</v>
      </c>
      <c r="T233" s="62" t="s">
        <v>6043</v>
      </c>
      <c r="U233" s="62" t="s">
        <v>6064</v>
      </c>
      <c r="V233" s="62"/>
      <c r="W233" s="62"/>
      <c r="X233" s="62" t="s">
        <v>6648</v>
      </c>
      <c r="Y233" s="62" t="s">
        <v>644</v>
      </c>
      <c r="Z233" s="62" t="s">
        <v>2114</v>
      </c>
      <c r="AA233" s="62" t="s">
        <v>524</v>
      </c>
      <c r="AB233" s="62" t="s">
        <v>2109</v>
      </c>
      <c r="AC233" s="62" t="s">
        <v>2110</v>
      </c>
      <c r="AD233" s="59" t="s">
        <v>2111</v>
      </c>
      <c r="AE233" s="62" t="s">
        <v>6422</v>
      </c>
      <c r="AF233" s="62" t="s">
        <v>6649</v>
      </c>
      <c r="AG233" s="62">
        <v>43811.46711805556</v>
      </c>
      <c r="AH233" s="62">
        <v>43813.429039351853</v>
      </c>
      <c r="AI233" s="62" t="s">
        <v>489</v>
      </c>
      <c r="AJ233" s="59" t="s">
        <v>2113</v>
      </c>
      <c r="AK233" s="62" t="s">
        <v>487</v>
      </c>
      <c r="AL233" s="62" t="s">
        <v>71</v>
      </c>
      <c r="AM233" s="62" t="s">
        <v>38</v>
      </c>
      <c r="AN233" s="62" t="s">
        <v>488</v>
      </c>
      <c r="AO233" s="62" t="s">
        <v>11</v>
      </c>
      <c r="AP233" s="62" t="s">
        <v>488</v>
      </c>
      <c r="AQ233" s="62" t="s">
        <v>80</v>
      </c>
      <c r="AR233" s="62" t="s">
        <v>81</v>
      </c>
      <c r="AS233" s="62" t="s">
        <v>498</v>
      </c>
      <c r="AT233" s="62">
        <v>43824.445150462961</v>
      </c>
      <c r="AU233" s="62"/>
      <c r="AV233" s="62">
        <v>43824.445150462961</v>
      </c>
      <c r="AW233" s="62" t="s">
        <v>1043</v>
      </c>
      <c r="AX233" s="62"/>
      <c r="AY233" s="62" t="s">
        <v>14</v>
      </c>
      <c r="AZ233" s="62"/>
      <c r="BA233" s="62"/>
      <c r="BB233" s="62"/>
      <c r="BC233" s="62"/>
      <c r="BD233" s="62"/>
      <c r="BE233" s="62"/>
      <c r="BF233" s="62"/>
      <c r="BG233" s="62"/>
      <c r="BH233" s="62"/>
      <c r="BI233" s="62"/>
      <c r="BJ233" s="62"/>
      <c r="BK233" s="62"/>
      <c r="BL233" s="62"/>
      <c r="BM233" s="62"/>
      <c r="BN233" s="62"/>
      <c r="BO233" s="62" t="s">
        <v>6013</v>
      </c>
      <c r="BP233" s="62">
        <v>43830.99998842593</v>
      </c>
      <c r="BQ233" s="73">
        <v>191.2</v>
      </c>
      <c r="BR233" s="73">
        <v>123.48</v>
      </c>
      <c r="BS233" s="62">
        <v>0</v>
      </c>
      <c r="BT233" s="62">
        <v>30.59</v>
      </c>
      <c r="BU233" s="62">
        <v>21.03</v>
      </c>
      <c r="BV233" s="62">
        <v>0</v>
      </c>
      <c r="BW233" s="73">
        <v>366.29999999999995</v>
      </c>
      <c r="CE233" s="63" t="s">
        <v>5003</v>
      </c>
      <c r="CF233" s="99">
        <v>0</v>
      </c>
      <c r="CG233" s="99" t="s">
        <v>4983</v>
      </c>
    </row>
    <row r="234" spans="1:85" ht="27" hidden="1" customHeight="1">
      <c r="A234" s="73">
        <v>1912</v>
      </c>
      <c r="B234" s="62" t="s">
        <v>6003</v>
      </c>
      <c r="C234" s="62" t="s">
        <v>6004</v>
      </c>
      <c r="D234" s="62" t="s">
        <v>2159</v>
      </c>
      <c r="E234" s="63" t="e">
        <f>VLOOKUP(D234,原数据!B:C,2,FALSE)</f>
        <v>#N/A</v>
      </c>
      <c r="F234" s="62" t="s">
        <v>6005</v>
      </c>
      <c r="G234" s="62" t="s">
        <v>479</v>
      </c>
      <c r="H234" s="62" t="s">
        <v>6006</v>
      </c>
      <c r="I234" s="62" t="s">
        <v>6650</v>
      </c>
      <c r="J234" s="62" t="s">
        <v>2163</v>
      </c>
      <c r="K234" s="62" t="s">
        <v>485</v>
      </c>
      <c r="L234" s="62" t="s">
        <v>1074</v>
      </c>
      <c r="M234" s="62" t="s">
        <v>486</v>
      </c>
      <c r="N234" s="62" t="s">
        <v>437</v>
      </c>
      <c r="O234" s="66">
        <v>43789</v>
      </c>
      <c r="P234" s="66">
        <v>43802</v>
      </c>
      <c r="Q234" s="73">
        <v>8504</v>
      </c>
      <c r="R234" s="62"/>
      <c r="S234" s="62" t="s">
        <v>6008</v>
      </c>
      <c r="T234" s="62" t="s">
        <v>6009</v>
      </c>
      <c r="U234" s="62" t="s">
        <v>6010</v>
      </c>
      <c r="V234" s="62"/>
      <c r="W234" s="62"/>
      <c r="X234" s="62" t="s">
        <v>6057</v>
      </c>
      <c r="Y234" s="62" t="s">
        <v>491</v>
      </c>
      <c r="Z234" s="62" t="s">
        <v>2166</v>
      </c>
      <c r="AA234" s="62" t="s">
        <v>1249</v>
      </c>
      <c r="AB234" s="62" t="s">
        <v>2160</v>
      </c>
      <c r="AC234" s="62" t="s">
        <v>2161</v>
      </c>
      <c r="AD234" s="59" t="s">
        <v>2162</v>
      </c>
      <c r="AE234" s="62" t="s">
        <v>6651</v>
      </c>
      <c r="AF234" s="62" t="s">
        <v>6652</v>
      </c>
      <c r="AG234" s="62">
        <v>43810.364884259259</v>
      </c>
      <c r="AH234" s="62">
        <v>43811.64335648148</v>
      </c>
      <c r="AI234" s="62" t="s">
        <v>547</v>
      </c>
      <c r="AJ234" s="59" t="s">
        <v>2165</v>
      </c>
      <c r="AK234" s="62" t="s">
        <v>545</v>
      </c>
      <c r="AL234" s="62" t="s">
        <v>95</v>
      </c>
      <c r="AM234" s="62" t="s">
        <v>38</v>
      </c>
      <c r="AN234" s="62" t="s">
        <v>488</v>
      </c>
      <c r="AO234" s="62" t="s">
        <v>11</v>
      </c>
      <c r="AP234" s="62" t="s">
        <v>488</v>
      </c>
      <c r="AQ234" s="62" t="s">
        <v>95</v>
      </c>
      <c r="AR234" s="62" t="s">
        <v>38</v>
      </c>
      <c r="AS234" s="62" t="s">
        <v>500</v>
      </c>
      <c r="AT234" s="62">
        <v>43819.346608796295</v>
      </c>
      <c r="AU234" s="62"/>
      <c r="AV234" s="62">
        <v>43819.346608796295</v>
      </c>
      <c r="AW234" s="62" t="s">
        <v>1043</v>
      </c>
      <c r="AX234" s="62"/>
      <c r="AY234" s="62" t="s">
        <v>14</v>
      </c>
      <c r="AZ234" s="62"/>
      <c r="BA234" s="62"/>
      <c r="BB234" s="62"/>
      <c r="BC234" s="62"/>
      <c r="BD234" s="62"/>
      <c r="BE234" s="62"/>
      <c r="BF234" s="62"/>
      <c r="BG234" s="62"/>
      <c r="BH234" s="62"/>
      <c r="BI234" s="62"/>
      <c r="BJ234" s="62"/>
      <c r="BK234" s="62"/>
      <c r="BL234" s="62"/>
      <c r="BM234" s="62"/>
      <c r="BN234" s="62" t="s">
        <v>2164</v>
      </c>
      <c r="BO234" s="62" t="s">
        <v>6013</v>
      </c>
      <c r="BP234" s="62">
        <v>43830.99998842593</v>
      </c>
      <c r="BQ234" s="73">
        <v>0</v>
      </c>
      <c r="BR234" s="73">
        <v>223.44</v>
      </c>
      <c r="BS234" s="62">
        <v>0</v>
      </c>
      <c r="BT234" s="62">
        <v>0</v>
      </c>
      <c r="BU234" s="62">
        <v>0</v>
      </c>
      <c r="BV234" s="62">
        <v>0</v>
      </c>
      <c r="BW234" s="73">
        <v>223.44</v>
      </c>
      <c r="CE234" s="63" t="s">
        <v>10363</v>
      </c>
      <c r="CF234" s="99"/>
      <c r="CG234" s="99" t="s">
        <v>10383</v>
      </c>
    </row>
    <row r="235" spans="1:85" ht="27" hidden="1" customHeight="1">
      <c r="A235" s="73">
        <v>1912</v>
      </c>
      <c r="B235" s="62" t="s">
        <v>6003</v>
      </c>
      <c r="C235" s="62" t="s">
        <v>6004</v>
      </c>
      <c r="D235" s="62" t="s">
        <v>2066</v>
      </c>
      <c r="E235" s="63" t="str">
        <f>VLOOKUP(D235,原数据!B:C,2,FALSE)</f>
        <v>RCMFT006866201912140008</v>
      </c>
      <c r="F235" s="62" t="s">
        <v>6005</v>
      </c>
      <c r="G235" s="62" t="s">
        <v>479</v>
      </c>
      <c r="H235" s="62" t="s">
        <v>6006</v>
      </c>
      <c r="I235" s="62" t="s">
        <v>6653</v>
      </c>
      <c r="J235" s="62" t="s">
        <v>2070</v>
      </c>
      <c r="K235" s="62" t="s">
        <v>485</v>
      </c>
      <c r="L235" s="62" t="s">
        <v>1074</v>
      </c>
      <c r="M235" s="62" t="s">
        <v>544</v>
      </c>
      <c r="N235" s="62" t="s">
        <v>437</v>
      </c>
      <c r="O235" s="66">
        <v>43097</v>
      </c>
      <c r="P235" s="66">
        <v>43559</v>
      </c>
      <c r="Q235" s="73">
        <v>62016</v>
      </c>
      <c r="R235" s="62"/>
      <c r="S235" s="62" t="s">
        <v>6008</v>
      </c>
      <c r="T235" s="62" t="s">
        <v>6043</v>
      </c>
      <c r="U235" s="62" t="s">
        <v>1074</v>
      </c>
      <c r="V235" s="62"/>
      <c r="W235" s="62"/>
      <c r="X235" s="62" t="s">
        <v>6400</v>
      </c>
      <c r="Y235" s="62" t="s">
        <v>701</v>
      </c>
      <c r="Z235" s="62" t="s">
        <v>2072</v>
      </c>
      <c r="AA235" s="62" t="s">
        <v>636</v>
      </c>
      <c r="AB235" s="62" t="s">
        <v>2067</v>
      </c>
      <c r="AC235" s="62" t="s">
        <v>2068</v>
      </c>
      <c r="AD235" s="59" t="s">
        <v>2069</v>
      </c>
      <c r="AE235" s="62" t="s">
        <v>6654</v>
      </c>
      <c r="AF235" s="62" t="s">
        <v>6402</v>
      </c>
      <c r="AG235" s="62">
        <v>43813.664340277777</v>
      </c>
      <c r="AH235" s="62">
        <v>43813.748217592598</v>
      </c>
      <c r="AI235" s="62" t="s">
        <v>507</v>
      </c>
      <c r="AJ235" s="59" t="s">
        <v>2071</v>
      </c>
      <c r="AK235" s="62" t="s">
        <v>505</v>
      </c>
      <c r="AL235" s="62" t="s">
        <v>400</v>
      </c>
      <c r="AM235" s="62" t="s">
        <v>233</v>
      </c>
      <c r="AN235" s="62" t="s">
        <v>488</v>
      </c>
      <c r="AO235" s="62" t="s">
        <v>11</v>
      </c>
      <c r="AP235" s="62" t="s">
        <v>488</v>
      </c>
      <c r="AQ235" s="62" t="s">
        <v>400</v>
      </c>
      <c r="AR235" s="62" t="s">
        <v>233</v>
      </c>
      <c r="AS235" s="62" t="s">
        <v>498</v>
      </c>
      <c r="AT235" s="62">
        <v>43823.604664351849</v>
      </c>
      <c r="AU235" s="62"/>
      <c r="AV235" s="62">
        <v>43823.604664351849</v>
      </c>
      <c r="AW235" s="62" t="s">
        <v>577</v>
      </c>
      <c r="AX235" s="62"/>
      <c r="AY235" s="62" t="s">
        <v>14</v>
      </c>
      <c r="AZ235" s="62"/>
      <c r="BA235" s="62"/>
      <c r="BB235" s="62"/>
      <c r="BC235" s="62"/>
      <c r="BD235" s="62"/>
      <c r="BE235" s="62"/>
      <c r="BF235" s="62"/>
      <c r="BG235" s="62"/>
      <c r="BH235" s="62"/>
      <c r="BI235" s="62"/>
      <c r="BJ235" s="62"/>
      <c r="BK235" s="62"/>
      <c r="BL235" s="62"/>
      <c r="BM235" s="62"/>
      <c r="BN235" s="62"/>
      <c r="BO235" s="62" t="s">
        <v>6013</v>
      </c>
      <c r="BP235" s="62">
        <v>43830.99998842593</v>
      </c>
      <c r="BQ235" s="73">
        <v>397.31</v>
      </c>
      <c r="BR235" s="73">
        <v>223.44</v>
      </c>
      <c r="BS235" s="62">
        <v>0</v>
      </c>
      <c r="BT235" s="62">
        <v>63.56</v>
      </c>
      <c r="BU235" s="62">
        <v>43.7</v>
      </c>
      <c r="BV235" s="62">
        <v>0</v>
      </c>
      <c r="BW235" s="73">
        <v>728.01</v>
      </c>
      <c r="CE235" s="63" t="s">
        <v>10407</v>
      </c>
      <c r="CF235" s="99"/>
      <c r="CG235" s="99" t="s">
        <v>10375</v>
      </c>
    </row>
    <row r="236" spans="1:85" ht="27" hidden="1" customHeight="1">
      <c r="A236" s="73">
        <v>1912</v>
      </c>
      <c r="B236" s="62" t="s">
        <v>6003</v>
      </c>
      <c r="C236" s="62" t="s">
        <v>6004</v>
      </c>
      <c r="D236" s="62" t="s">
        <v>2171</v>
      </c>
      <c r="E236" s="63" t="str">
        <f>VLOOKUP(D236,原数据!B:C,2,FALSE)</f>
        <v>RCMFT006878201912120004</v>
      </c>
      <c r="F236" s="62" t="s">
        <v>6005</v>
      </c>
      <c r="G236" s="62" t="s">
        <v>479</v>
      </c>
      <c r="H236" s="62" t="s">
        <v>6006</v>
      </c>
      <c r="I236" s="62" t="s">
        <v>6655</v>
      </c>
      <c r="J236" s="62" t="s">
        <v>2175</v>
      </c>
      <c r="K236" s="62" t="s">
        <v>485</v>
      </c>
      <c r="L236" s="62" t="s">
        <v>1074</v>
      </c>
      <c r="M236" s="62" t="s">
        <v>486</v>
      </c>
      <c r="N236" s="62" t="s">
        <v>437</v>
      </c>
      <c r="O236" s="66">
        <v>43622</v>
      </c>
      <c r="P236" s="66">
        <v>43662</v>
      </c>
      <c r="Q236" s="73">
        <v>60110</v>
      </c>
      <c r="R236" s="62"/>
      <c r="S236" s="62" t="s">
        <v>6008</v>
      </c>
      <c r="T236" s="62" t="s">
        <v>6086</v>
      </c>
      <c r="U236" s="62" t="s">
        <v>6044</v>
      </c>
      <c r="V236" s="62"/>
      <c r="W236" s="62"/>
      <c r="X236" s="62" t="s">
        <v>6087</v>
      </c>
      <c r="Y236" s="62" t="s">
        <v>878</v>
      </c>
      <c r="Z236" s="62" t="s">
        <v>2177</v>
      </c>
      <c r="AA236" s="62" t="s">
        <v>711</v>
      </c>
      <c r="AB236" s="62" t="s">
        <v>2172</v>
      </c>
      <c r="AC236" s="62" t="s">
        <v>2173</v>
      </c>
      <c r="AD236" s="59" t="s">
        <v>2174</v>
      </c>
      <c r="AE236" s="62" t="s">
        <v>6656</v>
      </c>
      <c r="AF236" s="62" t="s">
        <v>6584</v>
      </c>
      <c r="AG236" s="62">
        <v>43811.430717592593</v>
      </c>
      <c r="AH236" s="62">
        <v>43811.612615740742</v>
      </c>
      <c r="AI236" s="62" t="s">
        <v>612</v>
      </c>
      <c r="AJ236" s="59" t="s">
        <v>2176</v>
      </c>
      <c r="AK236" s="62" t="s">
        <v>609</v>
      </c>
      <c r="AL236" s="62" t="s">
        <v>33</v>
      </c>
      <c r="AM236" s="62" t="s">
        <v>34</v>
      </c>
      <c r="AN236" s="62" t="s">
        <v>488</v>
      </c>
      <c r="AO236" s="62" t="s">
        <v>11</v>
      </c>
      <c r="AP236" s="62" t="s">
        <v>488</v>
      </c>
      <c r="AQ236" s="62" t="s">
        <v>33</v>
      </c>
      <c r="AR236" s="62" t="s">
        <v>34</v>
      </c>
      <c r="AS236" s="62" t="s">
        <v>500</v>
      </c>
      <c r="AT236" s="62">
        <v>43822.518993055557</v>
      </c>
      <c r="AU236" s="62"/>
      <c r="AV236" s="62">
        <v>43822.518993055557</v>
      </c>
      <c r="AW236" s="62" t="s">
        <v>1043</v>
      </c>
      <c r="AX236" s="62"/>
      <c r="AY236" s="62" t="s">
        <v>14</v>
      </c>
      <c r="AZ236" s="62"/>
      <c r="BA236" s="62"/>
      <c r="BB236" s="62"/>
      <c r="BC236" s="62"/>
      <c r="BD236" s="62"/>
      <c r="BE236" s="62"/>
      <c r="BF236" s="62"/>
      <c r="BG236" s="62"/>
      <c r="BH236" s="62"/>
      <c r="BI236" s="62"/>
      <c r="BJ236" s="62"/>
      <c r="BK236" s="62"/>
      <c r="BL236" s="62"/>
      <c r="BM236" s="62"/>
      <c r="BN236" s="62"/>
      <c r="BO236" s="62" t="s">
        <v>6013</v>
      </c>
      <c r="BP236" s="62">
        <v>43830.99998842593</v>
      </c>
      <c r="BQ236" s="73">
        <v>74.319999999999993</v>
      </c>
      <c r="BR236" s="73">
        <v>95.76</v>
      </c>
      <c r="BS236" s="62">
        <v>0</v>
      </c>
      <c r="BT236" s="62">
        <v>11.89</v>
      </c>
      <c r="BU236" s="62">
        <v>8.17</v>
      </c>
      <c r="BV236" s="62">
        <v>0</v>
      </c>
      <c r="BW236" s="73">
        <v>190.13999999999996</v>
      </c>
      <c r="CE236" s="63" t="s">
        <v>4806</v>
      </c>
      <c r="CF236" s="99">
        <v>0</v>
      </c>
      <c r="CG236" s="99" t="s">
        <v>10576</v>
      </c>
    </row>
    <row r="237" spans="1:85" ht="27" hidden="1" customHeight="1">
      <c r="A237" s="73">
        <v>1912</v>
      </c>
      <c r="B237" s="62" t="s">
        <v>6003</v>
      </c>
      <c r="C237" s="62" t="s">
        <v>6004</v>
      </c>
      <c r="D237" s="62" t="s">
        <v>1536</v>
      </c>
      <c r="E237" s="63" t="str">
        <f>VLOOKUP(D237,原数据!B:C,2,FALSE)</f>
        <v>RCMFT006904201912200005</v>
      </c>
      <c r="F237" s="62" t="s">
        <v>6005</v>
      </c>
      <c r="G237" s="62" t="s">
        <v>479</v>
      </c>
      <c r="H237" s="62" t="s">
        <v>6006</v>
      </c>
      <c r="I237" s="62" t="s">
        <v>6657</v>
      </c>
      <c r="J237" s="62" t="s">
        <v>1540</v>
      </c>
      <c r="K237" s="62" t="s">
        <v>485</v>
      </c>
      <c r="L237" s="62" t="s">
        <v>1074</v>
      </c>
      <c r="M237" s="62" t="s">
        <v>544</v>
      </c>
      <c r="N237" s="62" t="s">
        <v>437</v>
      </c>
      <c r="O237" s="66">
        <v>43528</v>
      </c>
      <c r="P237" s="66">
        <v>43607</v>
      </c>
      <c r="Q237" s="73">
        <v>32252</v>
      </c>
      <c r="R237" s="62"/>
      <c r="S237" s="62" t="s">
        <v>6008</v>
      </c>
      <c r="T237" s="62"/>
      <c r="U237" s="62" t="s">
        <v>6064</v>
      </c>
      <c r="V237" s="62"/>
      <c r="W237" s="62" t="s">
        <v>1541</v>
      </c>
      <c r="X237" s="62" t="s">
        <v>1541</v>
      </c>
      <c r="Y237" s="62" t="s">
        <v>491</v>
      </c>
      <c r="Z237" s="62" t="s">
        <v>1543</v>
      </c>
      <c r="AA237" s="62" t="s">
        <v>675</v>
      </c>
      <c r="AB237" s="62" t="s">
        <v>1537</v>
      </c>
      <c r="AC237" s="62" t="s">
        <v>1538</v>
      </c>
      <c r="AD237" s="59" t="s">
        <v>1539</v>
      </c>
      <c r="AE237" s="62" t="s">
        <v>6658</v>
      </c>
      <c r="AF237" s="62" t="s">
        <v>6659</v>
      </c>
      <c r="AG237" s="62">
        <v>43812.624594907407</v>
      </c>
      <c r="AH237" s="62">
        <v>43819.695752314816</v>
      </c>
      <c r="AI237" s="62" t="s">
        <v>489</v>
      </c>
      <c r="AJ237" s="59" t="s">
        <v>1542</v>
      </c>
      <c r="AK237" s="62" t="s">
        <v>487</v>
      </c>
      <c r="AL237" s="62" t="s">
        <v>100</v>
      </c>
      <c r="AM237" s="62" t="s">
        <v>38</v>
      </c>
      <c r="AN237" s="62" t="s">
        <v>488</v>
      </c>
      <c r="AO237" s="62" t="s">
        <v>11</v>
      </c>
      <c r="AP237" s="62" t="s">
        <v>488</v>
      </c>
      <c r="AQ237" s="62" t="s">
        <v>100</v>
      </c>
      <c r="AR237" s="62" t="s">
        <v>38</v>
      </c>
      <c r="AS237" s="62" t="s">
        <v>498</v>
      </c>
      <c r="AT237" s="62">
        <v>43830.638749999998</v>
      </c>
      <c r="AU237" s="62"/>
      <c r="AV237" s="62">
        <v>43830.638749999998</v>
      </c>
      <c r="AW237" s="62" t="s">
        <v>577</v>
      </c>
      <c r="AX237" s="62" t="s">
        <v>6660</v>
      </c>
      <c r="AY237" s="62" t="s">
        <v>14</v>
      </c>
      <c r="AZ237" s="62"/>
      <c r="BA237" s="62"/>
      <c r="BB237" s="62"/>
      <c r="BC237" s="62"/>
      <c r="BD237" s="62"/>
      <c r="BE237" s="62"/>
      <c r="BF237" s="62"/>
      <c r="BG237" s="62"/>
      <c r="BH237" s="62"/>
      <c r="BI237" s="62"/>
      <c r="BJ237" s="62"/>
      <c r="BK237" s="62"/>
      <c r="BL237" s="62"/>
      <c r="BM237" s="62"/>
      <c r="BN237" s="62"/>
      <c r="BO237" s="62" t="s">
        <v>6013</v>
      </c>
      <c r="BP237" s="62">
        <v>43830.99998842593</v>
      </c>
      <c r="BQ237" s="73">
        <v>2622.76</v>
      </c>
      <c r="BR237" s="73">
        <v>79.38</v>
      </c>
      <c r="BS237" s="62">
        <v>0</v>
      </c>
      <c r="BT237" s="62">
        <v>419.64</v>
      </c>
      <c r="BU237" s="62">
        <v>288.5</v>
      </c>
      <c r="BV237" s="62">
        <v>0</v>
      </c>
      <c r="BW237" s="73">
        <v>3410.28</v>
      </c>
      <c r="CE237" s="63" t="s">
        <v>2377</v>
      </c>
      <c r="CF237" s="99">
        <v>0</v>
      </c>
      <c r="CG237" s="99" t="s">
        <v>10561</v>
      </c>
    </row>
    <row r="238" spans="1:85" ht="27" hidden="1" customHeight="1">
      <c r="A238" s="73">
        <v>1912</v>
      </c>
      <c r="B238" s="62" t="s">
        <v>6003</v>
      </c>
      <c r="C238" s="62" t="s">
        <v>6004</v>
      </c>
      <c r="D238" s="62" t="s">
        <v>1674</v>
      </c>
      <c r="E238" s="63" t="str">
        <f>VLOOKUP(D238,原数据!B:C,2,FALSE)</f>
        <v>RCMFT006914201912180002</v>
      </c>
      <c r="F238" s="62" t="s">
        <v>6005</v>
      </c>
      <c r="G238" s="62" t="s">
        <v>479</v>
      </c>
      <c r="H238" s="62" t="s">
        <v>6006</v>
      </c>
      <c r="I238" s="62" t="s">
        <v>6661</v>
      </c>
      <c r="J238" s="62" t="s">
        <v>1678</v>
      </c>
      <c r="K238" s="62" t="s">
        <v>485</v>
      </c>
      <c r="L238" s="62" t="s">
        <v>1074</v>
      </c>
      <c r="M238" s="62" t="s">
        <v>486</v>
      </c>
      <c r="N238" s="62" t="s">
        <v>437</v>
      </c>
      <c r="O238" s="66">
        <v>43521</v>
      </c>
      <c r="P238" s="66">
        <v>43621</v>
      </c>
      <c r="Q238" s="73">
        <v>91657</v>
      </c>
      <c r="R238" s="62"/>
      <c r="S238" s="62" t="s">
        <v>6008</v>
      </c>
      <c r="T238" s="62" t="s">
        <v>6043</v>
      </c>
      <c r="U238" s="62" t="s">
        <v>1074</v>
      </c>
      <c r="V238" s="62"/>
      <c r="W238" s="62"/>
      <c r="X238" s="62" t="s">
        <v>6101</v>
      </c>
      <c r="Y238" s="62" t="s">
        <v>535</v>
      </c>
      <c r="Z238" s="62" t="s">
        <v>1680</v>
      </c>
      <c r="AA238" s="62" t="s">
        <v>493</v>
      </c>
      <c r="AB238" s="62" t="s">
        <v>1675</v>
      </c>
      <c r="AC238" s="62" t="s">
        <v>1676</v>
      </c>
      <c r="AD238" s="59" t="s">
        <v>1677</v>
      </c>
      <c r="AE238" s="62" t="s">
        <v>6662</v>
      </c>
      <c r="AF238" s="62" t="s">
        <v>6627</v>
      </c>
      <c r="AG238" s="62">
        <v>43815.495787037042</v>
      </c>
      <c r="AH238" s="62">
        <v>43817.438090277778</v>
      </c>
      <c r="AI238" s="62" t="s">
        <v>489</v>
      </c>
      <c r="AJ238" s="59" t="s">
        <v>1679</v>
      </c>
      <c r="AK238" s="62" t="s">
        <v>487</v>
      </c>
      <c r="AL238" s="62" t="s">
        <v>100</v>
      </c>
      <c r="AM238" s="62" t="s">
        <v>38</v>
      </c>
      <c r="AN238" s="62" t="s">
        <v>488</v>
      </c>
      <c r="AO238" s="62" t="s">
        <v>11</v>
      </c>
      <c r="AP238" s="62" t="s">
        <v>488</v>
      </c>
      <c r="AQ238" s="62" t="s">
        <v>100</v>
      </c>
      <c r="AR238" s="62" t="s">
        <v>38</v>
      </c>
      <c r="AS238" s="62" t="s">
        <v>500</v>
      </c>
      <c r="AT238" s="62">
        <v>43827.466840277775</v>
      </c>
      <c r="AU238" s="62"/>
      <c r="AV238" s="62">
        <v>43827.466840277775</v>
      </c>
      <c r="AW238" s="62" t="s">
        <v>513</v>
      </c>
      <c r="AX238" s="62"/>
      <c r="AY238" s="62" t="s">
        <v>14</v>
      </c>
      <c r="AZ238" s="62"/>
      <c r="BA238" s="62"/>
      <c r="BB238" s="62"/>
      <c r="BC238" s="62"/>
      <c r="BD238" s="62"/>
      <c r="BE238" s="62"/>
      <c r="BF238" s="62"/>
      <c r="BG238" s="62"/>
      <c r="BH238" s="62"/>
      <c r="BI238" s="62"/>
      <c r="BJ238" s="62"/>
      <c r="BK238" s="62"/>
      <c r="BL238" s="62"/>
      <c r="BM238" s="62"/>
      <c r="BN238" s="62"/>
      <c r="BO238" s="62" t="s">
        <v>6013</v>
      </c>
      <c r="BP238" s="62">
        <v>43830.99998842593</v>
      </c>
      <c r="BQ238" s="73">
        <v>3696.11</v>
      </c>
      <c r="BR238" s="73">
        <v>95.76</v>
      </c>
      <c r="BS238" s="62">
        <v>0</v>
      </c>
      <c r="BT238" s="62">
        <v>591.37</v>
      </c>
      <c r="BU238" s="62">
        <v>406.57</v>
      </c>
      <c r="BV238" s="62">
        <v>0</v>
      </c>
      <c r="BW238" s="73">
        <v>4789.8100000000004</v>
      </c>
      <c r="CE238" s="63" t="s">
        <v>10372</v>
      </c>
      <c r="CF238" s="99"/>
      <c r="CG238" s="99" t="s">
        <v>5048</v>
      </c>
    </row>
    <row r="239" spans="1:85" ht="27" hidden="1" customHeight="1">
      <c r="A239" s="73">
        <v>1912</v>
      </c>
      <c r="B239" s="62" t="s">
        <v>6003</v>
      </c>
      <c r="C239" s="62" t="s">
        <v>6004</v>
      </c>
      <c r="D239" s="62" t="s">
        <v>1690</v>
      </c>
      <c r="E239" s="63" t="e">
        <f>VLOOKUP(D239,原数据!B:C,2,FALSE)</f>
        <v>#N/A</v>
      </c>
      <c r="F239" s="62" t="s">
        <v>6005</v>
      </c>
      <c r="G239" s="62" t="s">
        <v>479</v>
      </c>
      <c r="H239" s="62" t="s">
        <v>6006</v>
      </c>
      <c r="I239" s="62" t="s">
        <v>6326</v>
      </c>
      <c r="J239" s="62" t="s">
        <v>1691</v>
      </c>
      <c r="K239" s="62" t="s">
        <v>485</v>
      </c>
      <c r="L239" s="62" t="s">
        <v>1074</v>
      </c>
      <c r="M239" s="62" t="s">
        <v>486</v>
      </c>
      <c r="N239" s="62" t="s">
        <v>437</v>
      </c>
      <c r="O239" s="66">
        <v>43676</v>
      </c>
      <c r="P239" s="66">
        <v>43705</v>
      </c>
      <c r="Q239" s="73">
        <v>32558</v>
      </c>
      <c r="R239" s="62"/>
      <c r="S239" s="62" t="s">
        <v>6008</v>
      </c>
      <c r="T239" s="62" t="s">
        <v>6009</v>
      </c>
      <c r="U239" s="62" t="s">
        <v>6010</v>
      </c>
      <c r="V239" s="62"/>
      <c r="W239" s="62"/>
      <c r="X239" s="62" t="s">
        <v>3101</v>
      </c>
      <c r="Y239" s="62" t="s">
        <v>535</v>
      </c>
      <c r="Z239" s="62" t="s">
        <v>1692</v>
      </c>
      <c r="AA239" s="62" t="s">
        <v>1191</v>
      </c>
      <c r="AB239" s="62" t="s">
        <v>1496</v>
      </c>
      <c r="AC239" s="62" t="s">
        <v>1497</v>
      </c>
      <c r="AD239" s="59" t="s">
        <v>1498</v>
      </c>
      <c r="AE239" s="62" t="s">
        <v>6327</v>
      </c>
      <c r="AF239" s="62" t="s">
        <v>6328</v>
      </c>
      <c r="AG239" s="62">
        <v>43815.6096412037</v>
      </c>
      <c r="AH239" s="62">
        <v>43816.69363425926</v>
      </c>
      <c r="AI239" s="62" t="s">
        <v>565</v>
      </c>
      <c r="AJ239" s="59" t="s">
        <v>10408</v>
      </c>
      <c r="AK239" s="62" t="s">
        <v>564</v>
      </c>
      <c r="AL239" s="62" t="s">
        <v>95</v>
      </c>
      <c r="AM239" s="62" t="s">
        <v>38</v>
      </c>
      <c r="AN239" s="62" t="s">
        <v>488</v>
      </c>
      <c r="AO239" s="62" t="s">
        <v>11</v>
      </c>
      <c r="AP239" s="62" t="s">
        <v>488</v>
      </c>
      <c r="AQ239" s="62" t="s">
        <v>95</v>
      </c>
      <c r="AR239" s="62" t="s">
        <v>38</v>
      </c>
      <c r="AS239" s="62" t="s">
        <v>498</v>
      </c>
      <c r="AT239" s="62">
        <v>43830.342708333337</v>
      </c>
      <c r="AU239" s="62"/>
      <c r="AV239" s="62">
        <v>43830.342708333337</v>
      </c>
      <c r="AW239" s="62" t="s">
        <v>603</v>
      </c>
      <c r="AX239" s="62"/>
      <c r="AY239" s="62" t="s">
        <v>14</v>
      </c>
      <c r="AZ239" s="62"/>
      <c r="BA239" s="62"/>
      <c r="BB239" s="62"/>
      <c r="BC239" s="62"/>
      <c r="BD239" s="62"/>
      <c r="BE239" s="62"/>
      <c r="BF239" s="62"/>
      <c r="BG239" s="62"/>
      <c r="BH239" s="62"/>
      <c r="BI239" s="62"/>
      <c r="BJ239" s="62"/>
      <c r="BK239" s="62"/>
      <c r="BL239" s="62"/>
      <c r="BM239" s="62"/>
      <c r="BN239" s="62"/>
      <c r="BO239" s="62" t="s">
        <v>6013</v>
      </c>
      <c r="BP239" s="62">
        <v>43830.99998842593</v>
      </c>
      <c r="BQ239" s="73">
        <v>3025.06</v>
      </c>
      <c r="BR239" s="73">
        <v>105.84</v>
      </c>
      <c r="BS239" s="62">
        <v>0</v>
      </c>
      <c r="BT239" s="62">
        <v>484</v>
      </c>
      <c r="BU239" s="62">
        <v>332.75</v>
      </c>
      <c r="BV239" s="62">
        <v>0</v>
      </c>
      <c r="BW239" s="73">
        <v>3947.65</v>
      </c>
      <c r="CE239" s="63" t="s">
        <v>10372</v>
      </c>
      <c r="CF239" s="99"/>
      <c r="CG239" s="99" t="s">
        <v>10375</v>
      </c>
    </row>
    <row r="240" spans="1:85" ht="27" hidden="1" customHeight="1">
      <c r="A240" s="73">
        <v>1912</v>
      </c>
      <c r="B240" s="62" t="s">
        <v>6003</v>
      </c>
      <c r="C240" s="62" t="s">
        <v>6004</v>
      </c>
      <c r="D240" s="62" t="s">
        <v>386</v>
      </c>
      <c r="E240" s="63" t="str">
        <f>VLOOKUP(D240,原数据!B:C,2,FALSE)</f>
        <v>RCMFT006956201912180026</v>
      </c>
      <c r="F240" s="62" t="s">
        <v>6005</v>
      </c>
      <c r="G240" s="62" t="s">
        <v>479</v>
      </c>
      <c r="H240" s="62" t="s">
        <v>6006</v>
      </c>
      <c r="I240" s="62" t="s">
        <v>6663</v>
      </c>
      <c r="J240" s="62" t="s">
        <v>1986</v>
      </c>
      <c r="K240" s="62" t="s">
        <v>485</v>
      </c>
      <c r="L240" s="62" t="s">
        <v>1074</v>
      </c>
      <c r="M240" s="62" t="s">
        <v>486</v>
      </c>
      <c r="N240" s="62" t="s">
        <v>437</v>
      </c>
      <c r="O240" s="66">
        <v>43439</v>
      </c>
      <c r="P240" s="66">
        <v>43442</v>
      </c>
      <c r="Q240" s="73">
        <v>53429</v>
      </c>
      <c r="R240" s="62"/>
      <c r="S240" s="62" t="s">
        <v>6008</v>
      </c>
      <c r="T240" s="62" t="s">
        <v>6019</v>
      </c>
      <c r="U240" s="62" t="s">
        <v>1074</v>
      </c>
      <c r="V240" s="62"/>
      <c r="W240" s="62"/>
      <c r="X240" s="62" t="s">
        <v>3101</v>
      </c>
      <c r="Y240" s="62" t="s">
        <v>600</v>
      </c>
      <c r="Z240" s="62" t="s">
        <v>1988</v>
      </c>
      <c r="AA240" s="62" t="s">
        <v>511</v>
      </c>
      <c r="AB240" s="62" t="s">
        <v>593</v>
      </c>
      <c r="AC240" s="62" t="s">
        <v>594</v>
      </c>
      <c r="AD240" s="59" t="s">
        <v>595</v>
      </c>
      <c r="AE240" s="62" t="s">
        <v>6664</v>
      </c>
      <c r="AF240" s="62" t="s">
        <v>6665</v>
      </c>
      <c r="AG240" s="62">
        <v>43816.659236111111</v>
      </c>
      <c r="AH240" s="62">
        <v>43817.747430555552</v>
      </c>
      <c r="AI240" s="62" t="s">
        <v>533</v>
      </c>
      <c r="AJ240" s="59" t="s">
        <v>1987</v>
      </c>
      <c r="AK240" s="62" t="s">
        <v>531</v>
      </c>
      <c r="AL240" s="62" t="s">
        <v>232</v>
      </c>
      <c r="AM240" s="62" t="s">
        <v>233</v>
      </c>
      <c r="AN240" s="62" t="s">
        <v>488</v>
      </c>
      <c r="AO240" s="62" t="s">
        <v>11</v>
      </c>
      <c r="AP240" s="62" t="s">
        <v>488</v>
      </c>
      <c r="AQ240" s="62" t="s">
        <v>232</v>
      </c>
      <c r="AR240" s="62" t="s">
        <v>233</v>
      </c>
      <c r="AS240" s="62" t="s">
        <v>500</v>
      </c>
      <c r="AT240" s="62">
        <v>43824.74836805556</v>
      </c>
      <c r="AU240" s="62"/>
      <c r="AV240" s="62">
        <v>43824.74836805556</v>
      </c>
      <c r="AW240" s="62" t="s">
        <v>497</v>
      </c>
      <c r="AX240" s="62"/>
      <c r="AY240" s="62" t="s">
        <v>14</v>
      </c>
      <c r="AZ240" s="62"/>
      <c r="BA240" s="62"/>
      <c r="BB240" s="62"/>
      <c r="BC240" s="62"/>
      <c r="BD240" s="62"/>
      <c r="BE240" s="62"/>
      <c r="BF240" s="62"/>
      <c r="BG240" s="62"/>
      <c r="BH240" s="62"/>
      <c r="BI240" s="62"/>
      <c r="BJ240" s="62"/>
      <c r="BK240" s="62"/>
      <c r="BL240" s="62"/>
      <c r="BM240" s="62"/>
      <c r="BN240" s="62"/>
      <c r="BO240" s="62" t="s">
        <v>6013</v>
      </c>
      <c r="BP240" s="62">
        <v>43830.99998842593</v>
      </c>
      <c r="BQ240" s="73">
        <v>272.49</v>
      </c>
      <c r="BR240" s="73">
        <v>111.72</v>
      </c>
      <c r="BS240" s="62">
        <v>0</v>
      </c>
      <c r="BT240" s="62">
        <v>43.59</v>
      </c>
      <c r="BU240" s="62">
        <v>29.97</v>
      </c>
      <c r="BV240" s="62">
        <v>0</v>
      </c>
      <c r="BW240" s="73">
        <v>457.7700000000001</v>
      </c>
      <c r="CE240" s="63" t="s">
        <v>5011</v>
      </c>
      <c r="CF240" s="99">
        <v>0</v>
      </c>
      <c r="CG240" s="99" t="s">
        <v>5001</v>
      </c>
    </row>
    <row r="241" spans="1:85" ht="27" hidden="1" customHeight="1">
      <c r="A241" s="73">
        <v>1912</v>
      </c>
      <c r="B241" s="62" t="s">
        <v>6003</v>
      </c>
      <c r="C241" s="62" t="s">
        <v>6004</v>
      </c>
      <c r="D241" s="62" t="s">
        <v>2157</v>
      </c>
      <c r="E241" s="63" t="e">
        <f>VLOOKUP(D241,原数据!B:C,2,FALSE)</f>
        <v>#N/A</v>
      </c>
      <c r="F241" s="62" t="s">
        <v>6005</v>
      </c>
      <c r="G241" s="62" t="s">
        <v>479</v>
      </c>
      <c r="H241" s="62" t="s">
        <v>6006</v>
      </c>
      <c r="I241" s="62" t="s">
        <v>6666</v>
      </c>
      <c r="J241" s="62" t="s">
        <v>1946</v>
      </c>
      <c r="K241" s="62" t="s">
        <v>485</v>
      </c>
      <c r="L241" s="62" t="s">
        <v>1074</v>
      </c>
      <c r="M241" s="62" t="s">
        <v>544</v>
      </c>
      <c r="N241" s="62" t="s">
        <v>437</v>
      </c>
      <c r="O241" s="66">
        <v>43615</v>
      </c>
      <c r="P241" s="66">
        <v>43644</v>
      </c>
      <c r="Q241" s="73">
        <v>16294</v>
      </c>
      <c r="R241" s="62"/>
      <c r="S241" s="62" t="s">
        <v>6008</v>
      </c>
      <c r="T241" s="62" t="s">
        <v>6009</v>
      </c>
      <c r="U241" s="62" t="s">
        <v>6064</v>
      </c>
      <c r="V241" s="62"/>
      <c r="W241" s="62"/>
      <c r="X241" s="62" t="s">
        <v>6330</v>
      </c>
      <c r="Y241" s="62" t="s">
        <v>825</v>
      </c>
      <c r="Z241" s="62" t="s">
        <v>1948</v>
      </c>
      <c r="AA241" s="62" t="s">
        <v>657</v>
      </c>
      <c r="AB241" s="62" t="s">
        <v>1738</v>
      </c>
      <c r="AC241" s="62" t="s">
        <v>1739</v>
      </c>
      <c r="AD241" s="59" t="s">
        <v>1740</v>
      </c>
      <c r="AE241" s="62" t="s">
        <v>6667</v>
      </c>
      <c r="AF241" s="62" t="s">
        <v>6332</v>
      </c>
      <c r="AG241" s="62">
        <v>43806.558206018519</v>
      </c>
      <c r="AH241" s="62">
        <v>43811.688067129631</v>
      </c>
      <c r="AI241" s="62" t="s">
        <v>565</v>
      </c>
      <c r="AJ241" s="59" t="s">
        <v>2158</v>
      </c>
      <c r="AK241" s="62" t="s">
        <v>564</v>
      </c>
      <c r="AL241" s="62" t="s">
        <v>68</v>
      </c>
      <c r="AM241" s="62" t="s">
        <v>38</v>
      </c>
      <c r="AN241" s="62" t="s">
        <v>488</v>
      </c>
      <c r="AO241" s="62" t="s">
        <v>11</v>
      </c>
      <c r="AP241" s="62" t="s">
        <v>488</v>
      </c>
      <c r="AQ241" s="62" t="s">
        <v>68</v>
      </c>
      <c r="AR241" s="62" t="s">
        <v>38</v>
      </c>
      <c r="AS241" s="62" t="s">
        <v>500</v>
      </c>
      <c r="AT241" s="62">
        <v>43820.698912037042</v>
      </c>
      <c r="AU241" s="62"/>
      <c r="AV241" s="62">
        <v>43820.698912037042</v>
      </c>
      <c r="AW241" s="62" t="s">
        <v>577</v>
      </c>
      <c r="AX241" s="62"/>
      <c r="AY241" s="62" t="s">
        <v>14</v>
      </c>
      <c r="AZ241" s="62"/>
      <c r="BA241" s="62"/>
      <c r="BB241" s="62"/>
      <c r="BC241" s="62"/>
      <c r="BD241" s="62"/>
      <c r="BE241" s="62"/>
      <c r="BF241" s="62"/>
      <c r="BG241" s="62"/>
      <c r="BH241" s="62"/>
      <c r="BI241" s="62"/>
      <c r="BJ241" s="62"/>
      <c r="BK241" s="62"/>
      <c r="BL241" s="62"/>
      <c r="BM241" s="62"/>
      <c r="BN241" s="62"/>
      <c r="BO241" s="62" t="s">
        <v>6013</v>
      </c>
      <c r="BP241" s="62">
        <v>43830.99998842593</v>
      </c>
      <c r="BQ241" s="73">
        <v>0</v>
      </c>
      <c r="BR241" s="73">
        <v>246.96</v>
      </c>
      <c r="BS241" s="62">
        <v>0</v>
      </c>
      <c r="BT241" s="62">
        <v>0</v>
      </c>
      <c r="BU241" s="62">
        <v>0</v>
      </c>
      <c r="BV241" s="62">
        <v>0</v>
      </c>
      <c r="BW241" s="73">
        <v>246.96</v>
      </c>
      <c r="CE241" s="63" t="s">
        <v>10363</v>
      </c>
      <c r="CF241" s="99"/>
      <c r="CG241" s="99" t="s">
        <v>10383</v>
      </c>
    </row>
    <row r="242" spans="1:85" ht="27" hidden="1" customHeight="1">
      <c r="A242" s="73">
        <v>1912</v>
      </c>
      <c r="B242" s="62" t="s">
        <v>6003</v>
      </c>
      <c r="C242" s="62" t="s">
        <v>6004</v>
      </c>
      <c r="D242" s="62" t="s">
        <v>2147</v>
      </c>
      <c r="E242" s="63" t="e">
        <f>VLOOKUP(D242,原数据!B:C,2,FALSE)</f>
        <v>#N/A</v>
      </c>
      <c r="F242" s="62" t="s">
        <v>6005</v>
      </c>
      <c r="G242" s="62" t="s">
        <v>479</v>
      </c>
      <c r="H242" s="62" t="s">
        <v>6006</v>
      </c>
      <c r="I242" s="62" t="s">
        <v>6668</v>
      </c>
      <c r="J242" s="62" t="s">
        <v>2012</v>
      </c>
      <c r="K242" s="62" t="s">
        <v>485</v>
      </c>
      <c r="L242" s="62" t="s">
        <v>1074</v>
      </c>
      <c r="M242" s="62" t="s">
        <v>544</v>
      </c>
      <c r="N242" s="62" t="s">
        <v>437</v>
      </c>
      <c r="O242" s="66">
        <v>43616</v>
      </c>
      <c r="P242" s="66">
        <v>43644</v>
      </c>
      <c r="Q242" s="73">
        <v>7986</v>
      </c>
      <c r="R242" s="62"/>
      <c r="S242" s="62" t="s">
        <v>6008</v>
      </c>
      <c r="T242" s="62" t="s">
        <v>6009</v>
      </c>
      <c r="U242" s="62" t="s">
        <v>6064</v>
      </c>
      <c r="V242" s="62"/>
      <c r="W242" s="62"/>
      <c r="X242" s="62" t="s">
        <v>6330</v>
      </c>
      <c r="Y242" s="62" t="s">
        <v>825</v>
      </c>
      <c r="Z242" s="62" t="s">
        <v>2013</v>
      </c>
      <c r="AA242" s="62" t="s">
        <v>657</v>
      </c>
      <c r="AB242" s="62" t="s">
        <v>1738</v>
      </c>
      <c r="AC242" s="62" t="s">
        <v>1739</v>
      </c>
      <c r="AD242" s="59" t="s">
        <v>1740</v>
      </c>
      <c r="AE242" s="62" t="s">
        <v>6667</v>
      </c>
      <c r="AF242" s="62" t="s">
        <v>6332</v>
      </c>
      <c r="AG242" s="62">
        <v>43806.635648148149</v>
      </c>
      <c r="AH242" s="62">
        <v>43811.717349537037</v>
      </c>
      <c r="AI242" s="62" t="s">
        <v>2149</v>
      </c>
      <c r="AJ242" s="59" t="s">
        <v>2150</v>
      </c>
      <c r="AK242" s="62" t="s">
        <v>2148</v>
      </c>
      <c r="AL242" s="62" t="s">
        <v>68</v>
      </c>
      <c r="AM242" s="62" t="s">
        <v>38</v>
      </c>
      <c r="AN242" s="62" t="s">
        <v>488</v>
      </c>
      <c r="AO242" s="62" t="s">
        <v>11</v>
      </c>
      <c r="AP242" s="62" t="s">
        <v>488</v>
      </c>
      <c r="AQ242" s="62" t="s">
        <v>68</v>
      </c>
      <c r="AR242" s="62" t="s">
        <v>38</v>
      </c>
      <c r="AS242" s="62" t="s">
        <v>500</v>
      </c>
      <c r="AT242" s="62">
        <v>43820.663298611107</v>
      </c>
      <c r="AU242" s="62"/>
      <c r="AV242" s="62">
        <v>43820.663298611107</v>
      </c>
      <c r="AW242" s="62" t="s">
        <v>577</v>
      </c>
      <c r="AX242" s="62"/>
      <c r="AY242" s="62" t="s">
        <v>14</v>
      </c>
      <c r="AZ242" s="62"/>
      <c r="BA242" s="62"/>
      <c r="BB242" s="62"/>
      <c r="BC242" s="62"/>
      <c r="BD242" s="62"/>
      <c r="BE242" s="62"/>
      <c r="BF242" s="62"/>
      <c r="BG242" s="62"/>
      <c r="BH242" s="62"/>
      <c r="BI242" s="62"/>
      <c r="BJ242" s="62"/>
      <c r="BK242" s="62"/>
      <c r="BL242" s="62"/>
      <c r="BM242" s="62"/>
      <c r="BN242" s="62"/>
      <c r="BO242" s="62" t="s">
        <v>6013</v>
      </c>
      <c r="BP242" s="62">
        <v>43830.99998842593</v>
      </c>
      <c r="BQ242" s="73">
        <v>0</v>
      </c>
      <c r="BR242" s="73">
        <v>246.96</v>
      </c>
      <c r="BS242" s="62">
        <v>0</v>
      </c>
      <c r="BT242" s="62">
        <v>0</v>
      </c>
      <c r="BU242" s="62">
        <v>0</v>
      </c>
      <c r="BV242" s="62">
        <v>0</v>
      </c>
      <c r="BW242" s="73">
        <v>246.96</v>
      </c>
      <c r="CE242" s="63" t="s">
        <v>10363</v>
      </c>
      <c r="CF242" s="99"/>
      <c r="CG242" s="99" t="s">
        <v>10383</v>
      </c>
    </row>
    <row r="243" spans="1:85" ht="27" hidden="1" customHeight="1">
      <c r="A243" s="73">
        <v>1912</v>
      </c>
      <c r="B243" s="62" t="s">
        <v>6003</v>
      </c>
      <c r="C243" s="62" t="s">
        <v>6004</v>
      </c>
      <c r="D243" s="62" t="s">
        <v>2024</v>
      </c>
      <c r="E243" s="63" t="e">
        <f>VLOOKUP(D243,原数据!B:C,2,FALSE)</f>
        <v>#N/A</v>
      </c>
      <c r="F243" s="62" t="s">
        <v>6005</v>
      </c>
      <c r="G243" s="62" t="s">
        <v>479</v>
      </c>
      <c r="H243" s="62" t="s">
        <v>6006</v>
      </c>
      <c r="I243" s="62" t="s">
        <v>6669</v>
      </c>
      <c r="J243" s="62" t="s">
        <v>2025</v>
      </c>
      <c r="K243" s="62" t="s">
        <v>485</v>
      </c>
      <c r="L243" s="62" t="s">
        <v>1074</v>
      </c>
      <c r="M243" s="62" t="s">
        <v>544</v>
      </c>
      <c r="N243" s="62" t="s">
        <v>437</v>
      </c>
      <c r="O243" s="66">
        <v>43616</v>
      </c>
      <c r="P243" s="66">
        <v>43644</v>
      </c>
      <c r="Q243" s="73">
        <v>27911</v>
      </c>
      <c r="R243" s="62"/>
      <c r="S243" s="62" t="s">
        <v>6008</v>
      </c>
      <c r="T243" s="62" t="s">
        <v>6009</v>
      </c>
      <c r="U243" s="62" t="s">
        <v>6064</v>
      </c>
      <c r="V243" s="62"/>
      <c r="W243" s="62"/>
      <c r="X243" s="62" t="s">
        <v>6330</v>
      </c>
      <c r="Y243" s="62" t="s">
        <v>825</v>
      </c>
      <c r="Z243" s="62" t="s">
        <v>2027</v>
      </c>
      <c r="AA243" s="62" t="s">
        <v>657</v>
      </c>
      <c r="AB243" s="62" t="s">
        <v>1738</v>
      </c>
      <c r="AC243" s="62" t="s">
        <v>1739</v>
      </c>
      <c r="AD243" s="59" t="s">
        <v>1740</v>
      </c>
      <c r="AE243" s="62" t="s">
        <v>6667</v>
      </c>
      <c r="AF243" s="62" t="s">
        <v>6332</v>
      </c>
      <c r="AG243" s="62">
        <v>43807.709837962961</v>
      </c>
      <c r="AH243" s="62">
        <v>43815.473935185189</v>
      </c>
      <c r="AI243" s="62" t="s">
        <v>1036</v>
      </c>
      <c r="AJ243" s="59" t="s">
        <v>2026</v>
      </c>
      <c r="AK243" s="62" t="s">
        <v>1035</v>
      </c>
      <c r="AL243" s="62" t="s">
        <v>68</v>
      </c>
      <c r="AM243" s="62" t="s">
        <v>38</v>
      </c>
      <c r="AN243" s="62" t="s">
        <v>488</v>
      </c>
      <c r="AO243" s="62" t="s">
        <v>11</v>
      </c>
      <c r="AP243" s="62" t="s">
        <v>488</v>
      </c>
      <c r="AQ243" s="62" t="s">
        <v>68</v>
      </c>
      <c r="AR243" s="62" t="s">
        <v>38</v>
      </c>
      <c r="AS243" s="62" t="s">
        <v>498</v>
      </c>
      <c r="AT243" s="62">
        <v>43823.813460648147</v>
      </c>
      <c r="AU243" s="62"/>
      <c r="AV243" s="62">
        <v>43823.813460648147</v>
      </c>
      <c r="AW243" s="62" t="s">
        <v>550</v>
      </c>
      <c r="AX243" s="62"/>
      <c r="AY243" s="62" t="s">
        <v>14</v>
      </c>
      <c r="AZ243" s="62"/>
      <c r="BA243" s="62"/>
      <c r="BB243" s="62"/>
      <c r="BC243" s="62"/>
      <c r="BD243" s="62"/>
      <c r="BE243" s="62"/>
      <c r="BF243" s="62"/>
      <c r="BG243" s="62"/>
      <c r="BH243" s="62"/>
      <c r="BI243" s="62"/>
      <c r="BJ243" s="62"/>
      <c r="BK243" s="62"/>
      <c r="BL243" s="62"/>
      <c r="BM243" s="62"/>
      <c r="BN243" s="62"/>
      <c r="BO243" s="62" t="s">
        <v>6013</v>
      </c>
      <c r="BP243" s="62">
        <v>43830.99998842593</v>
      </c>
      <c r="BQ243" s="73">
        <v>0</v>
      </c>
      <c r="BR243" s="73">
        <v>246.96</v>
      </c>
      <c r="BS243" s="62">
        <v>0</v>
      </c>
      <c r="BT243" s="62">
        <v>0</v>
      </c>
      <c r="BU243" s="62">
        <v>0</v>
      </c>
      <c r="BV243" s="62">
        <v>0</v>
      </c>
      <c r="BW243" s="73">
        <v>246.96</v>
      </c>
      <c r="CE243" s="63" t="s">
        <v>10363</v>
      </c>
      <c r="CF243" s="99"/>
      <c r="CG243" s="99" t="s">
        <v>10383</v>
      </c>
    </row>
    <row r="244" spans="1:85" ht="27" hidden="1" customHeight="1">
      <c r="A244" s="73">
        <v>1912</v>
      </c>
      <c r="B244" s="62" t="s">
        <v>6003</v>
      </c>
      <c r="C244" s="62" t="s">
        <v>6004</v>
      </c>
      <c r="D244" s="62" t="s">
        <v>2015</v>
      </c>
      <c r="E244" s="63" t="e">
        <f>VLOOKUP(D244,原数据!B:C,2,FALSE)</f>
        <v>#N/A</v>
      </c>
      <c r="F244" s="62" t="s">
        <v>6005</v>
      </c>
      <c r="G244" s="62" t="s">
        <v>479</v>
      </c>
      <c r="H244" s="62" t="s">
        <v>6006</v>
      </c>
      <c r="I244" s="62" t="s">
        <v>6670</v>
      </c>
      <c r="J244" s="62" t="s">
        <v>2016</v>
      </c>
      <c r="K244" s="62" t="s">
        <v>485</v>
      </c>
      <c r="L244" s="62" t="s">
        <v>1074</v>
      </c>
      <c r="M244" s="62" t="s">
        <v>544</v>
      </c>
      <c r="N244" s="62" t="s">
        <v>437</v>
      </c>
      <c r="O244" s="66">
        <v>43615</v>
      </c>
      <c r="P244" s="66">
        <v>43644</v>
      </c>
      <c r="Q244" s="73">
        <v>21536</v>
      </c>
      <c r="R244" s="62"/>
      <c r="S244" s="62" t="s">
        <v>6008</v>
      </c>
      <c r="T244" s="62" t="s">
        <v>6009</v>
      </c>
      <c r="U244" s="62" t="s">
        <v>6064</v>
      </c>
      <c r="V244" s="62"/>
      <c r="W244" s="62"/>
      <c r="X244" s="62" t="s">
        <v>6330</v>
      </c>
      <c r="Y244" s="62" t="s">
        <v>825</v>
      </c>
      <c r="Z244" s="62" t="s">
        <v>2017</v>
      </c>
      <c r="AA244" s="62" t="s">
        <v>657</v>
      </c>
      <c r="AB244" s="62" t="s">
        <v>1738</v>
      </c>
      <c r="AC244" s="62" t="s">
        <v>1739</v>
      </c>
      <c r="AD244" s="59" t="s">
        <v>1740</v>
      </c>
      <c r="AE244" s="62" t="s">
        <v>6331</v>
      </c>
      <c r="AF244" s="62" t="s">
        <v>6332</v>
      </c>
      <c r="AG244" s="62">
        <v>43811.405104166668</v>
      </c>
      <c r="AH244" s="62">
        <v>43815.686678240745</v>
      </c>
      <c r="AI244" s="62" t="s">
        <v>1267</v>
      </c>
      <c r="AJ244" s="59" t="s">
        <v>10410</v>
      </c>
      <c r="AK244" s="62" t="s">
        <v>1266</v>
      </c>
      <c r="AL244" s="62" t="s">
        <v>68</v>
      </c>
      <c r="AM244" s="62" t="s">
        <v>38</v>
      </c>
      <c r="AN244" s="62" t="s">
        <v>488</v>
      </c>
      <c r="AO244" s="62" t="s">
        <v>11</v>
      </c>
      <c r="AP244" s="62" t="s">
        <v>488</v>
      </c>
      <c r="AQ244" s="62" t="s">
        <v>68</v>
      </c>
      <c r="AR244" s="62" t="s">
        <v>38</v>
      </c>
      <c r="AS244" s="62" t="s">
        <v>498</v>
      </c>
      <c r="AT244" s="62">
        <v>43823.594583333332</v>
      </c>
      <c r="AU244" s="62"/>
      <c r="AV244" s="62">
        <v>43823.594583333332</v>
      </c>
      <c r="AW244" s="62" t="s">
        <v>1103</v>
      </c>
      <c r="AX244" s="62"/>
      <c r="AY244" s="62" t="s">
        <v>14</v>
      </c>
      <c r="AZ244" s="62"/>
      <c r="BA244" s="62"/>
      <c r="BB244" s="62"/>
      <c r="BC244" s="62"/>
      <c r="BD244" s="62"/>
      <c r="BE244" s="62"/>
      <c r="BF244" s="62"/>
      <c r="BG244" s="62"/>
      <c r="BH244" s="62"/>
      <c r="BI244" s="62"/>
      <c r="BJ244" s="62"/>
      <c r="BK244" s="62"/>
      <c r="BL244" s="62"/>
      <c r="BM244" s="62"/>
      <c r="BN244" s="62"/>
      <c r="BO244" s="62" t="s">
        <v>6013</v>
      </c>
      <c r="BP244" s="62">
        <v>43830.99998842593</v>
      </c>
      <c r="BQ244" s="73">
        <v>0</v>
      </c>
      <c r="BR244" s="73">
        <v>246.96</v>
      </c>
      <c r="BS244" s="62">
        <v>0</v>
      </c>
      <c r="BT244" s="62">
        <v>0</v>
      </c>
      <c r="BU244" s="62">
        <v>0</v>
      </c>
      <c r="BV244" s="62">
        <v>0</v>
      </c>
      <c r="BW244" s="73">
        <v>246.96</v>
      </c>
      <c r="CE244" s="63" t="s">
        <v>10389</v>
      </c>
      <c r="CF244" s="99"/>
      <c r="CG244" s="99" t="s">
        <v>10383</v>
      </c>
    </row>
    <row r="245" spans="1:85" ht="27" hidden="1" customHeight="1">
      <c r="A245" s="73">
        <v>1912</v>
      </c>
      <c r="B245" s="62" t="s">
        <v>6003</v>
      </c>
      <c r="C245" s="62" t="s">
        <v>6004</v>
      </c>
      <c r="D245" s="62" t="s">
        <v>1777</v>
      </c>
      <c r="E245" s="63" t="e">
        <f>VLOOKUP(D245,原数据!B:C,2,FALSE)</f>
        <v>#N/A</v>
      </c>
      <c r="F245" s="62" t="s">
        <v>6005</v>
      </c>
      <c r="G245" s="62" t="s">
        <v>479</v>
      </c>
      <c r="H245" s="62" t="s">
        <v>6006</v>
      </c>
      <c r="I245" s="62" t="s">
        <v>6671</v>
      </c>
      <c r="J245" s="62" t="s">
        <v>1778</v>
      </c>
      <c r="K245" s="62" t="s">
        <v>485</v>
      </c>
      <c r="L245" s="62" t="s">
        <v>1074</v>
      </c>
      <c r="M245" s="62" t="s">
        <v>544</v>
      </c>
      <c r="N245" s="62" t="s">
        <v>437</v>
      </c>
      <c r="O245" s="66">
        <v>43616</v>
      </c>
      <c r="P245" s="66">
        <v>43655</v>
      </c>
      <c r="Q245" s="73">
        <v>27445</v>
      </c>
      <c r="R245" s="62"/>
      <c r="S245" s="62" t="s">
        <v>6008</v>
      </c>
      <c r="T245" s="62" t="s">
        <v>6009</v>
      </c>
      <c r="U245" s="62" t="s">
        <v>6064</v>
      </c>
      <c r="V245" s="62"/>
      <c r="W245" s="62"/>
      <c r="X245" s="62" t="s">
        <v>6330</v>
      </c>
      <c r="Y245" s="62" t="s">
        <v>825</v>
      </c>
      <c r="Z245" s="62" t="s">
        <v>1780</v>
      </c>
      <c r="AA245" s="62" t="s">
        <v>657</v>
      </c>
      <c r="AB245" s="62" t="s">
        <v>1738</v>
      </c>
      <c r="AC245" s="62" t="s">
        <v>1739</v>
      </c>
      <c r="AD245" s="59" t="s">
        <v>1740</v>
      </c>
      <c r="AE245" s="62" t="s">
        <v>6667</v>
      </c>
      <c r="AF245" s="62" t="s">
        <v>6332</v>
      </c>
      <c r="AG245" s="62">
        <v>43808.659837962958</v>
      </c>
      <c r="AH245" s="62">
        <v>43815.6871875</v>
      </c>
      <c r="AI245" s="62" t="s">
        <v>612</v>
      </c>
      <c r="AJ245" s="59" t="s">
        <v>1779</v>
      </c>
      <c r="AK245" s="62" t="s">
        <v>609</v>
      </c>
      <c r="AL245" s="62" t="s">
        <v>68</v>
      </c>
      <c r="AM245" s="62" t="s">
        <v>38</v>
      </c>
      <c r="AN245" s="62" t="s">
        <v>488</v>
      </c>
      <c r="AO245" s="62" t="s">
        <v>11</v>
      </c>
      <c r="AP245" s="62" t="s">
        <v>488</v>
      </c>
      <c r="AQ245" s="62" t="s">
        <v>68</v>
      </c>
      <c r="AR245" s="62" t="s">
        <v>38</v>
      </c>
      <c r="AS245" s="62" t="s">
        <v>500</v>
      </c>
      <c r="AT245" s="62">
        <v>43823.735717592594</v>
      </c>
      <c r="AU245" s="62"/>
      <c r="AV245" s="62">
        <v>43823.735717592594</v>
      </c>
      <c r="AW245" s="62" t="s">
        <v>1103</v>
      </c>
      <c r="AX245" s="62"/>
      <c r="AY245" s="62" t="s">
        <v>14</v>
      </c>
      <c r="AZ245" s="62"/>
      <c r="BA245" s="62"/>
      <c r="BB245" s="62"/>
      <c r="BC245" s="62"/>
      <c r="BD245" s="62"/>
      <c r="BE245" s="62"/>
      <c r="BF245" s="62"/>
      <c r="BG245" s="62"/>
      <c r="BH245" s="62"/>
      <c r="BI245" s="62"/>
      <c r="BJ245" s="62"/>
      <c r="BK245" s="62"/>
      <c r="BL245" s="62"/>
      <c r="BM245" s="62"/>
      <c r="BN245" s="62"/>
      <c r="BO245" s="62" t="s">
        <v>6013</v>
      </c>
      <c r="BP245" s="62">
        <v>43830.99998842593</v>
      </c>
      <c r="BQ245" s="73">
        <v>0</v>
      </c>
      <c r="BR245" s="73">
        <v>246.96</v>
      </c>
      <c r="BS245" s="62">
        <v>0</v>
      </c>
      <c r="BT245" s="62">
        <v>0</v>
      </c>
      <c r="BU245" s="62">
        <v>0</v>
      </c>
      <c r="BV245" s="62">
        <v>0</v>
      </c>
      <c r="BW245" s="73">
        <v>246.96</v>
      </c>
      <c r="CE245" s="63" t="s">
        <v>10363</v>
      </c>
      <c r="CF245" s="99"/>
      <c r="CG245" s="99" t="s">
        <v>10383</v>
      </c>
    </row>
    <row r="246" spans="1:85" ht="27" hidden="1" customHeight="1">
      <c r="A246" s="73">
        <v>1912</v>
      </c>
      <c r="B246" s="62" t="s">
        <v>6003</v>
      </c>
      <c r="C246" s="62" t="s">
        <v>6004</v>
      </c>
      <c r="D246" s="62" t="s">
        <v>326</v>
      </c>
      <c r="E246" s="63" t="str">
        <f>VLOOKUP(D246,原数据!B:C,2,FALSE)</f>
        <v>RCMFT007253201912180001</v>
      </c>
      <c r="F246" s="62" t="s">
        <v>6005</v>
      </c>
      <c r="G246" s="62" t="s">
        <v>479</v>
      </c>
      <c r="H246" s="62" t="s">
        <v>6006</v>
      </c>
      <c r="I246" s="62" t="s">
        <v>6672</v>
      </c>
      <c r="J246" s="62" t="s">
        <v>1621</v>
      </c>
      <c r="K246" s="62" t="s">
        <v>485</v>
      </c>
      <c r="L246" s="62" t="s">
        <v>1074</v>
      </c>
      <c r="M246" s="62" t="s">
        <v>486</v>
      </c>
      <c r="N246" s="62" t="s">
        <v>437</v>
      </c>
      <c r="O246" s="66">
        <v>43024</v>
      </c>
      <c r="P246" s="66">
        <v>43277</v>
      </c>
      <c r="Q246" s="73">
        <v>259639</v>
      </c>
      <c r="R246" s="62"/>
      <c r="S246" s="62" t="s">
        <v>6008</v>
      </c>
      <c r="T246" s="62"/>
      <c r="U246" s="62" t="s">
        <v>1074</v>
      </c>
      <c r="V246" s="62"/>
      <c r="W246" s="62"/>
      <c r="X246" s="62" t="s">
        <v>1663</v>
      </c>
      <c r="Y246" s="62" t="s">
        <v>1624</v>
      </c>
      <c r="Z246" s="62" t="s">
        <v>1625</v>
      </c>
      <c r="AA246" s="62" t="s">
        <v>511</v>
      </c>
      <c r="AB246" s="62" t="s">
        <v>1618</v>
      </c>
      <c r="AC246" s="62" t="s">
        <v>1619</v>
      </c>
      <c r="AD246" s="59" t="s">
        <v>1620</v>
      </c>
      <c r="AE246" s="62" t="s">
        <v>6673</v>
      </c>
      <c r="AF246" s="62" t="s">
        <v>6674</v>
      </c>
      <c r="AG246" s="62">
        <v>43817.349375000005</v>
      </c>
      <c r="AH246" s="62">
        <v>43817.712094907409</v>
      </c>
      <c r="AI246" s="62" t="s">
        <v>547</v>
      </c>
      <c r="AJ246" s="59" t="s">
        <v>1623</v>
      </c>
      <c r="AK246" s="62" t="s">
        <v>545</v>
      </c>
      <c r="AL246" s="62" t="s">
        <v>268</v>
      </c>
      <c r="AM246" s="62" t="s">
        <v>269</v>
      </c>
      <c r="AN246" s="62" t="s">
        <v>488</v>
      </c>
      <c r="AO246" s="62" t="s">
        <v>11</v>
      </c>
      <c r="AP246" s="62" t="s">
        <v>488</v>
      </c>
      <c r="AQ246" s="62" t="s">
        <v>274</v>
      </c>
      <c r="AR246" s="62" t="s">
        <v>38</v>
      </c>
      <c r="AS246" s="62" t="s">
        <v>498</v>
      </c>
      <c r="AT246" s="62">
        <v>43824.748587962968</v>
      </c>
      <c r="AU246" s="62"/>
      <c r="AV246" s="62">
        <v>43824.748587962968</v>
      </c>
      <c r="AW246" s="62" t="s">
        <v>497</v>
      </c>
      <c r="AX246" s="62"/>
      <c r="AY246" s="62" t="s">
        <v>14</v>
      </c>
      <c r="AZ246" s="62"/>
      <c r="BA246" s="62"/>
      <c r="BB246" s="62"/>
      <c r="BC246" s="62"/>
      <c r="BD246" s="62"/>
      <c r="BE246" s="62"/>
      <c r="BF246" s="62"/>
      <c r="BG246" s="62"/>
      <c r="BH246" s="62"/>
      <c r="BI246" s="62"/>
      <c r="BJ246" s="62"/>
      <c r="BK246" s="62"/>
      <c r="BL246" s="62"/>
      <c r="BM246" s="62"/>
      <c r="BN246" s="62" t="s">
        <v>1622</v>
      </c>
      <c r="BO246" s="62" t="s">
        <v>6013</v>
      </c>
      <c r="BP246" s="62">
        <v>43830.99998842593</v>
      </c>
      <c r="BQ246" s="73">
        <v>1081.28</v>
      </c>
      <c r="BR246" s="73">
        <v>223.44</v>
      </c>
      <c r="BS246" s="62">
        <v>0</v>
      </c>
      <c r="BT246" s="62">
        <v>173</v>
      </c>
      <c r="BU246" s="62">
        <v>118.94</v>
      </c>
      <c r="BV246" s="62">
        <v>0</v>
      </c>
      <c r="BW246" s="73">
        <v>1596.66</v>
      </c>
      <c r="CE246" s="63" t="s">
        <v>5028</v>
      </c>
      <c r="CF246" s="99">
        <v>0</v>
      </c>
      <c r="CG246" s="99" t="s">
        <v>5010</v>
      </c>
    </row>
    <row r="247" spans="1:85" ht="27" hidden="1" customHeight="1">
      <c r="A247" s="73">
        <v>1912</v>
      </c>
      <c r="B247" s="62" t="s">
        <v>6003</v>
      </c>
      <c r="C247" s="62" t="s">
        <v>6004</v>
      </c>
      <c r="D247" s="62" t="s">
        <v>2002</v>
      </c>
      <c r="E247" s="63" t="e">
        <f>VLOOKUP(D247,原数据!B:C,2,FALSE)</f>
        <v>#N/A</v>
      </c>
      <c r="F247" s="62" t="s">
        <v>6005</v>
      </c>
      <c r="G247" s="62" t="s">
        <v>479</v>
      </c>
      <c r="H247" s="62" t="s">
        <v>6006</v>
      </c>
      <c r="I247" s="62" t="s">
        <v>6675</v>
      </c>
      <c r="J247" s="62" t="s">
        <v>2003</v>
      </c>
      <c r="K247" s="62" t="s">
        <v>485</v>
      </c>
      <c r="L247" s="62" t="s">
        <v>1074</v>
      </c>
      <c r="M247" s="62" t="s">
        <v>486</v>
      </c>
      <c r="N247" s="62" t="s">
        <v>437</v>
      </c>
      <c r="O247" s="66">
        <v>43752</v>
      </c>
      <c r="P247" s="66">
        <v>43753</v>
      </c>
      <c r="Q247" s="73">
        <v>3001</v>
      </c>
      <c r="R247" s="62"/>
      <c r="S247" s="62" t="s">
        <v>6008</v>
      </c>
      <c r="T247" s="62" t="s">
        <v>6128</v>
      </c>
      <c r="U247" s="62" t="s">
        <v>6010</v>
      </c>
      <c r="V247" s="62"/>
      <c r="W247" s="62"/>
      <c r="X247" s="62" t="s">
        <v>6176</v>
      </c>
      <c r="Y247" s="62" t="s">
        <v>491</v>
      </c>
      <c r="Z247" s="62" t="s">
        <v>2004</v>
      </c>
      <c r="AA247" s="62" t="s">
        <v>524</v>
      </c>
      <c r="AB247" s="62" t="s">
        <v>979</v>
      </c>
      <c r="AC247" s="62" t="s">
        <v>980</v>
      </c>
      <c r="AD247" s="59" t="s">
        <v>981</v>
      </c>
      <c r="AE247" s="62" t="s">
        <v>6676</v>
      </c>
      <c r="AF247" s="62" t="s">
        <v>6677</v>
      </c>
      <c r="AG247" s="62">
        <v>43814.755891203706</v>
      </c>
      <c r="AH247" s="62">
        <v>43817.58194444445</v>
      </c>
      <c r="AI247" s="62" t="s">
        <v>565</v>
      </c>
      <c r="AJ247" s="59" t="s">
        <v>10409</v>
      </c>
      <c r="AK247" s="62" t="s">
        <v>564</v>
      </c>
      <c r="AL247" s="62" t="s">
        <v>188</v>
      </c>
      <c r="AM247" s="62" t="s">
        <v>189</v>
      </c>
      <c r="AN247" s="62" t="s">
        <v>488</v>
      </c>
      <c r="AO247" s="62" t="s">
        <v>11</v>
      </c>
      <c r="AP247" s="62" t="s">
        <v>488</v>
      </c>
      <c r="AQ247" s="62" t="s">
        <v>95</v>
      </c>
      <c r="AR247" s="62" t="s">
        <v>38</v>
      </c>
      <c r="AS247" s="62" t="s">
        <v>500</v>
      </c>
      <c r="AT247" s="62">
        <v>43824.878958333335</v>
      </c>
      <c r="AU247" s="62"/>
      <c r="AV247" s="62">
        <v>43824.878958333335</v>
      </c>
      <c r="AW247" s="62" t="s">
        <v>721</v>
      </c>
      <c r="AX247" s="62"/>
      <c r="AY247" s="62" t="s">
        <v>14</v>
      </c>
      <c r="AZ247" s="62"/>
      <c r="BA247" s="62"/>
      <c r="BB247" s="62"/>
      <c r="BC247" s="62"/>
      <c r="BD247" s="62"/>
      <c r="BE247" s="62"/>
      <c r="BF247" s="62"/>
      <c r="BG247" s="62"/>
      <c r="BH247" s="62"/>
      <c r="BI247" s="62"/>
      <c r="BJ247" s="62"/>
      <c r="BK247" s="62"/>
      <c r="BL247" s="62"/>
      <c r="BM247" s="62"/>
      <c r="BN247" s="62"/>
      <c r="BO247" s="62" t="s">
        <v>6013</v>
      </c>
      <c r="BP247" s="62">
        <v>43830.99998842593</v>
      </c>
      <c r="BQ247" s="73">
        <v>197.79</v>
      </c>
      <c r="BR247" s="73">
        <v>139.16</v>
      </c>
      <c r="BS247" s="62">
        <v>0</v>
      </c>
      <c r="BT247" s="62">
        <v>31.64</v>
      </c>
      <c r="BU247" s="62">
        <v>21.75</v>
      </c>
      <c r="BV247" s="62">
        <v>0</v>
      </c>
      <c r="BW247" s="73">
        <v>390.34</v>
      </c>
      <c r="CB247" s="64" t="s">
        <v>6022</v>
      </c>
      <c r="CE247" s="63" t="s">
        <v>10395</v>
      </c>
      <c r="CF247" s="99"/>
      <c r="CG247" s="99" t="s">
        <v>10383</v>
      </c>
    </row>
    <row r="248" spans="1:85" ht="27" hidden="1" customHeight="1">
      <c r="A248" s="73">
        <v>1912</v>
      </c>
      <c r="B248" s="62" t="s">
        <v>6003</v>
      </c>
      <c r="C248" s="62" t="s">
        <v>6004</v>
      </c>
      <c r="D248" s="62" t="s">
        <v>1604</v>
      </c>
      <c r="E248" s="63" t="e">
        <f>VLOOKUP(D248,原数据!B:C,2,FALSE)</f>
        <v>#N/A</v>
      </c>
      <c r="F248" s="62" t="s">
        <v>6005</v>
      </c>
      <c r="G248" s="62" t="s">
        <v>479</v>
      </c>
      <c r="H248" s="62" t="s">
        <v>6006</v>
      </c>
      <c r="I248" s="62" t="s">
        <v>6678</v>
      </c>
      <c r="J248" s="62" t="s">
        <v>1605</v>
      </c>
      <c r="K248" s="62" t="s">
        <v>485</v>
      </c>
      <c r="L248" s="62" t="s">
        <v>1074</v>
      </c>
      <c r="M248" s="62" t="s">
        <v>486</v>
      </c>
      <c r="N248" s="62" t="s">
        <v>437</v>
      </c>
      <c r="O248" s="66">
        <v>43757</v>
      </c>
      <c r="P248" s="66">
        <v>43763</v>
      </c>
      <c r="Q248" s="73">
        <v>7708</v>
      </c>
      <c r="R248" s="62"/>
      <c r="S248" s="62" t="s">
        <v>6008</v>
      </c>
      <c r="T248" s="62" t="s">
        <v>6128</v>
      </c>
      <c r="U248" s="62" t="s">
        <v>6010</v>
      </c>
      <c r="V248" s="62"/>
      <c r="W248" s="62"/>
      <c r="X248" s="62" t="s">
        <v>6176</v>
      </c>
      <c r="Y248" s="62" t="s">
        <v>491</v>
      </c>
      <c r="Z248" s="62" t="s">
        <v>1609</v>
      </c>
      <c r="AA248" s="62" t="s">
        <v>524</v>
      </c>
      <c r="AB248" s="62" t="s">
        <v>979</v>
      </c>
      <c r="AC248" s="62" t="s">
        <v>980</v>
      </c>
      <c r="AD248" s="59" t="s">
        <v>981</v>
      </c>
      <c r="AE248" s="62" t="s">
        <v>6679</v>
      </c>
      <c r="AF248" s="62" t="s">
        <v>6130</v>
      </c>
      <c r="AG248" s="62">
        <v>43817.692731481482</v>
      </c>
      <c r="AH248" s="62">
        <v>43817.831805555557</v>
      </c>
      <c r="AI248" s="62" t="s">
        <v>1607</v>
      </c>
      <c r="AJ248" s="59" t="s">
        <v>1608</v>
      </c>
      <c r="AK248" s="62" t="s">
        <v>1606</v>
      </c>
      <c r="AL248" s="62" t="s">
        <v>188</v>
      </c>
      <c r="AM248" s="62" t="s">
        <v>189</v>
      </c>
      <c r="AN248" s="62" t="s">
        <v>488</v>
      </c>
      <c r="AO248" s="62" t="s">
        <v>11</v>
      </c>
      <c r="AP248" s="62" t="s">
        <v>488</v>
      </c>
      <c r="AQ248" s="62" t="s">
        <v>95</v>
      </c>
      <c r="AR248" s="62" t="s">
        <v>38</v>
      </c>
      <c r="AS248" s="62" t="s">
        <v>500</v>
      </c>
      <c r="AT248" s="62">
        <v>43824.748194444444</v>
      </c>
      <c r="AU248" s="62"/>
      <c r="AV248" s="62">
        <v>43824.748194444444</v>
      </c>
      <c r="AW248" s="62" t="s">
        <v>497</v>
      </c>
      <c r="AX248" s="62"/>
      <c r="AY248" s="62" t="s">
        <v>14</v>
      </c>
      <c r="AZ248" s="62"/>
      <c r="BA248" s="62"/>
      <c r="BB248" s="62"/>
      <c r="BC248" s="62"/>
      <c r="BD248" s="62"/>
      <c r="BE248" s="62"/>
      <c r="BF248" s="62"/>
      <c r="BG248" s="62"/>
      <c r="BH248" s="62"/>
      <c r="BI248" s="62"/>
      <c r="BJ248" s="62"/>
      <c r="BK248" s="62"/>
      <c r="BL248" s="62"/>
      <c r="BM248" s="62"/>
      <c r="BN248" s="62"/>
      <c r="BO248" s="62" t="s">
        <v>6013</v>
      </c>
      <c r="BP248" s="62">
        <v>43830.99998842593</v>
      </c>
      <c r="BQ248" s="73">
        <v>0</v>
      </c>
      <c r="BR248" s="73">
        <v>123.48</v>
      </c>
      <c r="BS248" s="62">
        <v>0</v>
      </c>
      <c r="BT248" s="62">
        <v>0</v>
      </c>
      <c r="BU248" s="62">
        <v>0</v>
      </c>
      <c r="BV248" s="62">
        <v>0</v>
      </c>
      <c r="BW248" s="73">
        <v>123.48</v>
      </c>
      <c r="CE248" s="63" t="s">
        <v>10395</v>
      </c>
      <c r="CF248" s="99"/>
      <c r="CG248" s="99" t="s">
        <v>10383</v>
      </c>
    </row>
    <row r="249" spans="1:85" ht="27" hidden="1" customHeight="1">
      <c r="A249" s="73">
        <v>1912</v>
      </c>
      <c r="B249" s="62" t="s">
        <v>6003</v>
      </c>
      <c r="C249" s="62" t="s">
        <v>6004</v>
      </c>
      <c r="D249" s="62" t="s">
        <v>2057</v>
      </c>
      <c r="E249" s="63" t="str">
        <f>VLOOKUP(D249,原数据!B:C,2,FALSE)</f>
        <v>RCMFT009960201912150005</v>
      </c>
      <c r="F249" s="62" t="s">
        <v>6005</v>
      </c>
      <c r="G249" s="62" t="s">
        <v>628</v>
      </c>
      <c r="H249" s="62" t="s">
        <v>6006</v>
      </c>
      <c r="I249" s="62" t="s">
        <v>6680</v>
      </c>
      <c r="J249" s="62" t="s">
        <v>2061</v>
      </c>
      <c r="K249" s="62" t="s">
        <v>485</v>
      </c>
      <c r="L249" s="62" t="s">
        <v>1074</v>
      </c>
      <c r="M249" s="62" t="s">
        <v>486</v>
      </c>
      <c r="N249" s="62" t="s">
        <v>437</v>
      </c>
      <c r="O249" s="66">
        <v>43616</v>
      </c>
      <c r="P249" s="66">
        <v>43645</v>
      </c>
      <c r="Q249" s="73">
        <v>59363</v>
      </c>
      <c r="R249" s="62"/>
      <c r="S249" s="62" t="s">
        <v>6008</v>
      </c>
      <c r="T249" s="62" t="s">
        <v>6009</v>
      </c>
      <c r="U249" s="62" t="s">
        <v>6010</v>
      </c>
      <c r="V249" s="62"/>
      <c r="W249" s="62"/>
      <c r="X249" s="62" t="s">
        <v>584</v>
      </c>
      <c r="Y249" s="62" t="s">
        <v>584</v>
      </c>
      <c r="Z249" s="62" t="s">
        <v>584</v>
      </c>
      <c r="AA249" s="62" t="s">
        <v>711</v>
      </c>
      <c r="AB249" s="62" t="s">
        <v>2058</v>
      </c>
      <c r="AC249" s="62" t="s">
        <v>2059</v>
      </c>
      <c r="AD249" s="59" t="s">
        <v>2060</v>
      </c>
      <c r="AE249" s="62" t="s">
        <v>6681</v>
      </c>
      <c r="AF249" s="62" t="s">
        <v>6032</v>
      </c>
      <c r="AG249" s="62">
        <v>43811.588113425925</v>
      </c>
      <c r="AH249" s="62">
        <v>43814.411504629628</v>
      </c>
      <c r="AI249" s="62" t="s">
        <v>507</v>
      </c>
      <c r="AJ249" s="59" t="s">
        <v>2062</v>
      </c>
      <c r="AK249" s="62" t="s">
        <v>505</v>
      </c>
      <c r="AL249" s="62" t="s">
        <v>95</v>
      </c>
      <c r="AM249" s="62" t="s">
        <v>38</v>
      </c>
      <c r="AN249" s="62" t="s">
        <v>488</v>
      </c>
      <c r="AO249" s="62" t="s">
        <v>11</v>
      </c>
      <c r="AP249" s="62" t="s">
        <v>488</v>
      </c>
      <c r="AQ249" s="62" t="s">
        <v>95</v>
      </c>
      <c r="AR249" s="62" t="s">
        <v>38</v>
      </c>
      <c r="AS249" s="62" t="s">
        <v>500</v>
      </c>
      <c r="AT249" s="62">
        <v>43823.469201388885</v>
      </c>
      <c r="AU249" s="62"/>
      <c r="AV249" s="62">
        <v>43823.469201388885</v>
      </c>
      <c r="AW249" s="62" t="s">
        <v>497</v>
      </c>
      <c r="AX249" s="62"/>
      <c r="AY249" s="62" t="s">
        <v>14</v>
      </c>
      <c r="AZ249" s="62"/>
      <c r="BA249" s="62"/>
      <c r="BB249" s="62"/>
      <c r="BC249" s="62"/>
      <c r="BD249" s="62"/>
      <c r="BE249" s="62"/>
      <c r="BF249" s="62"/>
      <c r="BG249" s="62"/>
      <c r="BH249" s="62"/>
      <c r="BI249" s="62"/>
      <c r="BJ249" s="62"/>
      <c r="BK249" s="62"/>
      <c r="BL249" s="62"/>
      <c r="BM249" s="62"/>
      <c r="BN249" s="62"/>
      <c r="BO249" s="62" t="s">
        <v>6013</v>
      </c>
      <c r="BP249" s="62">
        <v>43830.99998842593</v>
      </c>
      <c r="BQ249" s="73">
        <v>3445.1</v>
      </c>
      <c r="BR249" s="73">
        <v>123.48</v>
      </c>
      <c r="BS249" s="62">
        <v>0</v>
      </c>
      <c r="BT249" s="62">
        <v>551.21</v>
      </c>
      <c r="BU249" s="62">
        <v>378.96</v>
      </c>
      <c r="BV249" s="62">
        <v>0</v>
      </c>
      <c r="BW249" s="73">
        <v>4498.75</v>
      </c>
      <c r="CE249" s="63" t="s">
        <v>5143</v>
      </c>
      <c r="CF249" s="99">
        <v>0</v>
      </c>
      <c r="CG249" s="99" t="s">
        <v>10527</v>
      </c>
    </row>
    <row r="250" spans="1:85" ht="27" hidden="1" customHeight="1">
      <c r="A250" s="73">
        <v>1912</v>
      </c>
      <c r="B250" s="62" t="s">
        <v>6003</v>
      </c>
      <c r="C250" s="62" t="s">
        <v>6004</v>
      </c>
      <c r="D250" s="62" t="s">
        <v>1989</v>
      </c>
      <c r="E250" s="63" t="e">
        <f>VLOOKUP(D250,原数据!B:C,2,FALSE)</f>
        <v>#N/A</v>
      </c>
      <c r="F250" s="62" t="s">
        <v>6005</v>
      </c>
      <c r="G250" s="62" t="s">
        <v>628</v>
      </c>
      <c r="H250" s="62" t="s">
        <v>6006</v>
      </c>
      <c r="I250" s="62" t="s">
        <v>6682</v>
      </c>
      <c r="J250" s="62" t="s">
        <v>1993</v>
      </c>
      <c r="K250" s="62" t="s">
        <v>485</v>
      </c>
      <c r="L250" s="62" t="s">
        <v>1074</v>
      </c>
      <c r="M250" s="62" t="s">
        <v>486</v>
      </c>
      <c r="N250" s="62" t="s">
        <v>437</v>
      </c>
      <c r="O250" s="66">
        <v>43646</v>
      </c>
      <c r="P250" s="66">
        <v>43719</v>
      </c>
      <c r="Q250" s="73">
        <v>28101</v>
      </c>
      <c r="R250" s="62"/>
      <c r="S250" s="62" t="s">
        <v>6008</v>
      </c>
      <c r="T250" s="62" t="s">
        <v>6128</v>
      </c>
      <c r="U250" s="62" t="s">
        <v>6010</v>
      </c>
      <c r="V250" s="62"/>
      <c r="W250" s="62"/>
      <c r="X250" s="62" t="s">
        <v>6176</v>
      </c>
      <c r="Y250" s="62" t="s">
        <v>692</v>
      </c>
      <c r="Z250" s="62" t="s">
        <v>1995</v>
      </c>
      <c r="AA250" s="62" t="s">
        <v>1096</v>
      </c>
      <c r="AB250" s="62" t="s">
        <v>1990</v>
      </c>
      <c r="AC250" s="62" t="s">
        <v>1991</v>
      </c>
      <c r="AD250" s="59" t="s">
        <v>1992</v>
      </c>
      <c r="AE250" s="62" t="s">
        <v>6683</v>
      </c>
      <c r="AF250" s="62" t="s">
        <v>6684</v>
      </c>
      <c r="AG250" s="62">
        <v>43816.546805555554</v>
      </c>
      <c r="AH250" s="62">
        <v>43817.7421875</v>
      </c>
      <c r="AI250" s="62" t="s">
        <v>565</v>
      </c>
      <c r="AJ250" s="59" t="s">
        <v>10411</v>
      </c>
      <c r="AK250" s="62" t="s">
        <v>564</v>
      </c>
      <c r="AL250" s="62" t="s">
        <v>400</v>
      </c>
      <c r="AM250" s="62" t="s">
        <v>233</v>
      </c>
      <c r="AN250" s="62" t="s">
        <v>488</v>
      </c>
      <c r="AO250" s="62" t="s">
        <v>11</v>
      </c>
      <c r="AP250" s="62" t="s">
        <v>488</v>
      </c>
      <c r="AQ250" s="62" t="s">
        <v>95</v>
      </c>
      <c r="AR250" s="62" t="s">
        <v>38</v>
      </c>
      <c r="AS250" s="62" t="s">
        <v>500</v>
      </c>
      <c r="AT250" s="62">
        <v>43824.644895833335</v>
      </c>
      <c r="AU250" s="62"/>
      <c r="AV250" s="62">
        <v>43824.644895833335</v>
      </c>
      <c r="AW250" s="62" t="s">
        <v>497</v>
      </c>
      <c r="AX250" s="62"/>
      <c r="AY250" s="62" t="s">
        <v>14</v>
      </c>
      <c r="AZ250" s="62"/>
      <c r="BA250" s="62"/>
      <c r="BB250" s="62"/>
      <c r="BC250" s="62"/>
      <c r="BD250" s="62"/>
      <c r="BE250" s="62" t="s">
        <v>6685</v>
      </c>
      <c r="BF250" s="62" t="s">
        <v>480</v>
      </c>
      <c r="BG250" s="62"/>
      <c r="BH250" s="62" t="s">
        <v>6686</v>
      </c>
      <c r="BI250" s="62" t="s">
        <v>6687</v>
      </c>
      <c r="BJ250" s="62"/>
      <c r="BK250" s="62"/>
      <c r="BL250" s="62"/>
      <c r="BM250" s="62"/>
      <c r="BN250" s="62" t="s">
        <v>1994</v>
      </c>
      <c r="BO250" s="62" t="s">
        <v>6013</v>
      </c>
      <c r="BP250" s="62">
        <v>43830.99998842593</v>
      </c>
      <c r="BQ250" s="73">
        <v>0</v>
      </c>
      <c r="BR250" s="73">
        <v>111.72</v>
      </c>
      <c r="BS250" s="62">
        <v>271</v>
      </c>
      <c r="BT250" s="62">
        <v>0</v>
      </c>
      <c r="BU250" s="62">
        <v>0</v>
      </c>
      <c r="BV250" s="62">
        <v>0</v>
      </c>
      <c r="BW250" s="73">
        <v>382.72</v>
      </c>
      <c r="CE250" s="63" t="s">
        <v>10389</v>
      </c>
      <c r="CF250" s="99"/>
      <c r="CG250" s="99" t="s">
        <v>10383</v>
      </c>
    </row>
    <row r="251" spans="1:85" ht="27" hidden="1" customHeight="1">
      <c r="A251" s="73">
        <v>1912</v>
      </c>
      <c r="B251" s="62" t="s">
        <v>6003</v>
      </c>
      <c r="C251" s="62" t="s">
        <v>6004</v>
      </c>
      <c r="D251" s="62" t="s">
        <v>2801</v>
      </c>
      <c r="E251" s="63" t="str">
        <f>VLOOKUP(D251,原数据!B:C,2,FALSE)</f>
        <v>RCMFT010081201912120001</v>
      </c>
      <c r="F251" s="62" t="s">
        <v>6005</v>
      </c>
      <c r="G251" s="62" t="s">
        <v>479</v>
      </c>
      <c r="H251" s="62" t="s">
        <v>6006</v>
      </c>
      <c r="I251" s="62" t="s">
        <v>6688</v>
      </c>
      <c r="J251" s="62" t="s">
        <v>2802</v>
      </c>
      <c r="K251" s="62" t="s">
        <v>485</v>
      </c>
      <c r="L251" s="62" t="s">
        <v>1074</v>
      </c>
      <c r="M251" s="62" t="s">
        <v>486</v>
      </c>
      <c r="N251" s="62" t="s">
        <v>437</v>
      </c>
      <c r="O251" s="66">
        <v>43327</v>
      </c>
      <c r="P251" s="66">
        <v>43346</v>
      </c>
      <c r="Q251" s="73">
        <v>202801</v>
      </c>
      <c r="R251" s="62"/>
      <c r="S251" s="62" t="s">
        <v>6008</v>
      </c>
      <c r="T251" s="62" t="s">
        <v>6019</v>
      </c>
      <c r="U251" s="62" t="s">
        <v>1074</v>
      </c>
      <c r="V251" s="62"/>
      <c r="W251" s="62"/>
      <c r="X251" s="62" t="s">
        <v>3101</v>
      </c>
      <c r="Y251" s="62" t="s">
        <v>491</v>
      </c>
      <c r="Z251" s="62" t="s">
        <v>2803</v>
      </c>
      <c r="AA251" s="62" t="s">
        <v>493</v>
      </c>
      <c r="AB251" s="62" t="s">
        <v>1971</v>
      </c>
      <c r="AC251" s="62" t="s">
        <v>1972</v>
      </c>
      <c r="AD251" s="59" t="s">
        <v>1973</v>
      </c>
      <c r="AE251" s="62" t="s">
        <v>6689</v>
      </c>
      <c r="AF251" s="62" t="s">
        <v>6367</v>
      </c>
      <c r="AG251" s="62">
        <v>43811.402812500004</v>
      </c>
      <c r="AH251" s="62">
        <v>43812.672384259262</v>
      </c>
      <c r="AI251" s="62" t="s">
        <v>565</v>
      </c>
      <c r="AJ251" s="59" t="s">
        <v>10412</v>
      </c>
      <c r="AK251" s="62" t="s">
        <v>564</v>
      </c>
      <c r="AL251" s="62" t="s">
        <v>37</v>
      </c>
      <c r="AM251" s="62" t="s">
        <v>38</v>
      </c>
      <c r="AN251" s="62" t="s">
        <v>488</v>
      </c>
      <c r="AO251" s="62" t="s">
        <v>11</v>
      </c>
      <c r="AP251" s="62" t="s">
        <v>488</v>
      </c>
      <c r="AQ251" s="62" t="s">
        <v>37</v>
      </c>
      <c r="AR251" s="62" t="s">
        <v>38</v>
      </c>
      <c r="AS251" s="62" t="s">
        <v>500</v>
      </c>
      <c r="AT251" s="62">
        <v>43826.769166666665</v>
      </c>
      <c r="AU251" s="62"/>
      <c r="AV251" s="62">
        <v>43826.769166666665</v>
      </c>
      <c r="AW251" s="62" t="s">
        <v>538</v>
      </c>
      <c r="AX251" s="62"/>
      <c r="AY251" s="62" t="s">
        <v>14</v>
      </c>
      <c r="AZ251" s="62"/>
      <c r="BA251" s="62"/>
      <c r="BB251" s="62"/>
      <c r="BC251" s="62"/>
      <c r="BD251" s="62"/>
      <c r="BE251" s="62"/>
      <c r="BF251" s="62"/>
      <c r="BG251" s="62"/>
      <c r="BH251" s="62"/>
      <c r="BI251" s="62"/>
      <c r="BJ251" s="62"/>
      <c r="BK251" s="62"/>
      <c r="BL251" s="62"/>
      <c r="BM251" s="62"/>
      <c r="BN251" s="62"/>
      <c r="BO251" s="62" t="s">
        <v>6013</v>
      </c>
      <c r="BP251" s="62">
        <v>43830.99998842593</v>
      </c>
      <c r="BQ251" s="73">
        <v>2806.3</v>
      </c>
      <c r="BR251" s="73">
        <v>95.76</v>
      </c>
      <c r="BS251" s="62">
        <v>0</v>
      </c>
      <c r="BT251" s="62">
        <v>449</v>
      </c>
      <c r="BU251" s="62">
        <v>308.69</v>
      </c>
      <c r="BV251" s="62">
        <v>0</v>
      </c>
      <c r="BW251" s="73">
        <v>3659.7500000000005</v>
      </c>
      <c r="CE251" s="63" t="s">
        <v>10372</v>
      </c>
      <c r="CF251" s="99"/>
      <c r="CG251" s="99" t="s">
        <v>10383</v>
      </c>
    </row>
    <row r="252" spans="1:85" ht="27" hidden="1" customHeight="1">
      <c r="A252" s="73">
        <v>1912</v>
      </c>
      <c r="B252" s="62" t="s">
        <v>6003</v>
      </c>
      <c r="C252" s="62" t="s">
        <v>6004</v>
      </c>
      <c r="D252" s="62" t="s">
        <v>1970</v>
      </c>
      <c r="E252" s="63" t="str">
        <f>VLOOKUP(D252,原数据!B:C,2,FALSE)</f>
        <v>RCMFT010081201912140001</v>
      </c>
      <c r="F252" s="62" t="s">
        <v>6005</v>
      </c>
      <c r="G252" s="62" t="s">
        <v>479</v>
      </c>
      <c r="H252" s="62" t="s">
        <v>6006</v>
      </c>
      <c r="I252" s="62" t="s">
        <v>6690</v>
      </c>
      <c r="J252" s="62" t="s">
        <v>1974</v>
      </c>
      <c r="K252" s="62" t="s">
        <v>485</v>
      </c>
      <c r="L252" s="62" t="s">
        <v>1074</v>
      </c>
      <c r="M252" s="62" t="s">
        <v>663</v>
      </c>
      <c r="N252" s="62" t="s">
        <v>437</v>
      </c>
      <c r="O252" s="66">
        <v>43156</v>
      </c>
      <c r="P252" s="66">
        <v>43325</v>
      </c>
      <c r="Q252" s="73">
        <v>172270</v>
      </c>
      <c r="R252" s="62"/>
      <c r="S252" s="62" t="s">
        <v>6008</v>
      </c>
      <c r="T252" s="62" t="s">
        <v>6019</v>
      </c>
      <c r="U252" s="62" t="s">
        <v>1074</v>
      </c>
      <c r="V252" s="62"/>
      <c r="W252" s="62"/>
      <c r="X252" s="62" t="s">
        <v>3101</v>
      </c>
      <c r="Y252" s="62" t="s">
        <v>548</v>
      </c>
      <c r="Z252" s="62" t="s">
        <v>1975</v>
      </c>
      <c r="AA252" s="62" t="s">
        <v>493</v>
      </c>
      <c r="AB252" s="62" t="s">
        <v>1971</v>
      </c>
      <c r="AC252" s="62" t="s">
        <v>1972</v>
      </c>
      <c r="AD252" s="59" t="s">
        <v>1973</v>
      </c>
      <c r="AE252" s="62" t="s">
        <v>6066</v>
      </c>
      <c r="AF252" s="62" t="s">
        <v>6691</v>
      </c>
      <c r="AG252" s="62">
        <v>43813.373784722222</v>
      </c>
      <c r="AH252" s="62">
        <v>43819.660671296297</v>
      </c>
      <c r="AI252" s="62" t="s">
        <v>565</v>
      </c>
      <c r="AJ252" s="59" t="s">
        <v>10413</v>
      </c>
      <c r="AK252" s="62" t="s">
        <v>564</v>
      </c>
      <c r="AL252" s="62" t="s">
        <v>153</v>
      </c>
      <c r="AM252" s="62" t="s">
        <v>38</v>
      </c>
      <c r="AN252" s="62" t="s">
        <v>488</v>
      </c>
      <c r="AO252" s="62" t="s">
        <v>11</v>
      </c>
      <c r="AP252" s="62" t="s">
        <v>488</v>
      </c>
      <c r="AQ252" s="62" t="s">
        <v>153</v>
      </c>
      <c r="AR252" s="62" t="s">
        <v>38</v>
      </c>
      <c r="AS252" s="62" t="s">
        <v>498</v>
      </c>
      <c r="AT252" s="62">
        <v>43831.371168981481</v>
      </c>
      <c r="AU252" s="62"/>
      <c r="AV252" s="62">
        <v>43831.371168981481</v>
      </c>
      <c r="AW252" s="62" t="s">
        <v>577</v>
      </c>
      <c r="AX252" s="62"/>
      <c r="AY252" s="62" t="s">
        <v>14</v>
      </c>
      <c r="AZ252" s="62"/>
      <c r="BA252" s="62"/>
      <c r="BB252" s="62"/>
      <c r="BC252" s="62"/>
      <c r="BD252" s="62"/>
      <c r="BE252" s="62"/>
      <c r="BF252" s="62"/>
      <c r="BG252" s="62"/>
      <c r="BH252" s="62"/>
      <c r="BI252" s="62"/>
      <c r="BJ252" s="62"/>
      <c r="BK252" s="62"/>
      <c r="BL252" s="62"/>
      <c r="BM252" s="62"/>
      <c r="BN252" s="62"/>
      <c r="BO252" s="62" t="s">
        <v>6013</v>
      </c>
      <c r="BP252" s="62">
        <v>43830.99998842593</v>
      </c>
      <c r="BQ252" s="73">
        <v>2268.0500000000002</v>
      </c>
      <c r="BR252" s="73">
        <v>71.819999999999993</v>
      </c>
      <c r="BS252" s="62">
        <v>0</v>
      </c>
      <c r="BT252" s="62">
        <v>362.88</v>
      </c>
      <c r="BU252" s="62">
        <v>249.48</v>
      </c>
      <c r="BV252" s="62">
        <v>0</v>
      </c>
      <c r="BW252" s="73">
        <v>2952.2300000000005</v>
      </c>
      <c r="CE252" s="63" t="s">
        <v>10372</v>
      </c>
      <c r="CF252" s="99"/>
      <c r="CG252" s="99" t="s">
        <v>10383</v>
      </c>
    </row>
    <row r="253" spans="1:85" ht="27" hidden="1" customHeight="1">
      <c r="A253" s="73">
        <v>1912</v>
      </c>
      <c r="B253" s="62" t="s">
        <v>6003</v>
      </c>
      <c r="C253" s="62" t="s">
        <v>6004</v>
      </c>
      <c r="D253" s="62" t="s">
        <v>1750</v>
      </c>
      <c r="E253" s="63" t="str">
        <f>VLOOKUP(D253,原数据!B:C,2,FALSE)</f>
        <v>RCMFT010174201912170008</v>
      </c>
      <c r="F253" s="62" t="s">
        <v>6005</v>
      </c>
      <c r="G253" s="62" t="s">
        <v>479</v>
      </c>
      <c r="H253" s="62" t="s">
        <v>6006</v>
      </c>
      <c r="I253" s="62" t="s">
        <v>6692</v>
      </c>
      <c r="J253" s="62" t="s">
        <v>1754</v>
      </c>
      <c r="K253" s="62" t="s">
        <v>485</v>
      </c>
      <c r="L253" s="62" t="s">
        <v>1074</v>
      </c>
      <c r="M253" s="62" t="s">
        <v>486</v>
      </c>
      <c r="N253" s="62" t="s">
        <v>437</v>
      </c>
      <c r="O253" s="66">
        <v>43448</v>
      </c>
      <c r="P253" s="66">
        <v>43616</v>
      </c>
      <c r="Q253" s="73">
        <v>44835</v>
      </c>
      <c r="R253" s="62"/>
      <c r="S253" s="62" t="s">
        <v>6008</v>
      </c>
      <c r="T253" s="62" t="s">
        <v>6019</v>
      </c>
      <c r="U253" s="62" t="s">
        <v>6010</v>
      </c>
      <c r="V253" s="62"/>
      <c r="W253" s="62"/>
      <c r="X253" s="62" t="s">
        <v>3101</v>
      </c>
      <c r="Y253" s="62" t="s">
        <v>665</v>
      </c>
      <c r="Z253" s="62" t="s">
        <v>1756</v>
      </c>
      <c r="AA253" s="62" t="s">
        <v>667</v>
      </c>
      <c r="AB253" s="62" t="s">
        <v>1751</v>
      </c>
      <c r="AC253" s="62" t="s">
        <v>1752</v>
      </c>
      <c r="AD253" s="59" t="s">
        <v>1753</v>
      </c>
      <c r="AE253" s="62" t="s">
        <v>6693</v>
      </c>
      <c r="AF253" s="62" t="s">
        <v>6694</v>
      </c>
      <c r="AG253" s="62">
        <v>43815.567743055552</v>
      </c>
      <c r="AH253" s="62">
        <v>43816.525231481486</v>
      </c>
      <c r="AI253" s="62" t="s">
        <v>547</v>
      </c>
      <c r="AJ253" s="59" t="s">
        <v>1755</v>
      </c>
      <c r="AK253" s="62" t="s">
        <v>545</v>
      </c>
      <c r="AL253" s="62" t="s">
        <v>41</v>
      </c>
      <c r="AM253" s="62" t="s">
        <v>42</v>
      </c>
      <c r="AN253" s="62" t="s">
        <v>488</v>
      </c>
      <c r="AO253" s="62" t="s">
        <v>11</v>
      </c>
      <c r="AP253" s="62" t="s">
        <v>488</v>
      </c>
      <c r="AQ253" s="62" t="s">
        <v>41</v>
      </c>
      <c r="AR253" s="62" t="s">
        <v>42</v>
      </c>
      <c r="AS253" s="62" t="s">
        <v>500</v>
      </c>
      <c r="AT253" s="62">
        <v>43822.593587962961</v>
      </c>
      <c r="AU253" s="62"/>
      <c r="AV253" s="62">
        <v>43822.593587962961</v>
      </c>
      <c r="AW253" s="62" t="s">
        <v>558</v>
      </c>
      <c r="AX253" s="62"/>
      <c r="AY253" s="62" t="s">
        <v>14</v>
      </c>
      <c r="AZ253" s="62"/>
      <c r="BA253" s="62"/>
      <c r="BB253" s="62"/>
      <c r="BC253" s="62"/>
      <c r="BD253" s="62"/>
      <c r="BE253" s="62"/>
      <c r="BF253" s="62"/>
      <c r="BG253" s="62"/>
      <c r="BH253" s="62"/>
      <c r="BI253" s="62"/>
      <c r="BJ253" s="62"/>
      <c r="BK253" s="62"/>
      <c r="BL253" s="62"/>
      <c r="BM253" s="62"/>
      <c r="BN253" s="62"/>
      <c r="BO253" s="62" t="s">
        <v>6013</v>
      </c>
      <c r="BP253" s="62">
        <v>43830.99998842593</v>
      </c>
      <c r="BQ253" s="73">
        <v>82.24</v>
      </c>
      <c r="BR253" s="73">
        <v>246.96</v>
      </c>
      <c r="BS253" s="62">
        <v>0</v>
      </c>
      <c r="BT253" s="62">
        <v>13.15</v>
      </c>
      <c r="BU253" s="62">
        <v>9.0399999999999991</v>
      </c>
      <c r="BV253" s="62">
        <v>0</v>
      </c>
      <c r="BW253" s="73">
        <v>351.39</v>
      </c>
      <c r="CE253" s="63" t="s">
        <v>5179</v>
      </c>
      <c r="CF253" s="99">
        <v>0</v>
      </c>
      <c r="CG253" s="99" t="s">
        <v>10561</v>
      </c>
    </row>
    <row r="254" spans="1:85" ht="27" hidden="1" customHeight="1">
      <c r="A254" s="73">
        <v>1912</v>
      </c>
      <c r="B254" s="62" t="s">
        <v>6003</v>
      </c>
      <c r="C254" s="62" t="s">
        <v>6004</v>
      </c>
      <c r="D254" s="62" t="s">
        <v>1568</v>
      </c>
      <c r="E254" s="63" t="e">
        <f>VLOOKUP(D254,原数据!B:C,2,FALSE)</f>
        <v>#N/A</v>
      </c>
      <c r="F254" s="62" t="s">
        <v>6005</v>
      </c>
      <c r="G254" s="62" t="s">
        <v>479</v>
      </c>
      <c r="H254" s="62" t="s">
        <v>6006</v>
      </c>
      <c r="I254" s="62" t="s">
        <v>6695</v>
      </c>
      <c r="J254" s="62" t="s">
        <v>1572</v>
      </c>
      <c r="K254" s="62" t="s">
        <v>485</v>
      </c>
      <c r="L254" s="62" t="s">
        <v>1074</v>
      </c>
      <c r="M254" s="62" t="s">
        <v>544</v>
      </c>
      <c r="N254" s="62" t="s">
        <v>437</v>
      </c>
      <c r="O254" s="66">
        <v>43559</v>
      </c>
      <c r="P254" s="66">
        <v>43601</v>
      </c>
      <c r="Q254" s="73">
        <v>50392</v>
      </c>
      <c r="R254" s="62"/>
      <c r="S254" s="62" t="s">
        <v>6008</v>
      </c>
      <c r="T254" s="62" t="s">
        <v>6043</v>
      </c>
      <c r="U254" s="62" t="s">
        <v>6064</v>
      </c>
      <c r="V254" s="62"/>
      <c r="W254" s="62"/>
      <c r="X254" s="62" t="s">
        <v>6147</v>
      </c>
      <c r="Y254" s="62" t="s">
        <v>535</v>
      </c>
      <c r="Z254" s="62" t="s">
        <v>1574</v>
      </c>
      <c r="AA254" s="62" t="s">
        <v>524</v>
      </c>
      <c r="AB254" s="62" t="s">
        <v>1569</v>
      </c>
      <c r="AC254" s="62" t="s">
        <v>1570</v>
      </c>
      <c r="AD254" s="59" t="s">
        <v>1571</v>
      </c>
      <c r="AE254" s="62" t="s">
        <v>6696</v>
      </c>
      <c r="AF254" s="62" t="s">
        <v>6450</v>
      </c>
      <c r="AG254" s="62">
        <v>43817.341631944444</v>
      </c>
      <c r="AH254" s="62">
        <v>43818.992685185185</v>
      </c>
      <c r="AI254" s="62" t="s">
        <v>533</v>
      </c>
      <c r="AJ254" s="59" t="s">
        <v>1573</v>
      </c>
      <c r="AK254" s="62" t="s">
        <v>531</v>
      </c>
      <c r="AL254" s="62" t="s">
        <v>922</v>
      </c>
      <c r="AM254" s="62" t="s">
        <v>921</v>
      </c>
      <c r="AN254" s="62" t="s">
        <v>488</v>
      </c>
      <c r="AO254" s="62" t="s">
        <v>11</v>
      </c>
      <c r="AP254" s="62" t="s">
        <v>488</v>
      </c>
      <c r="AQ254" s="62" t="s">
        <v>922</v>
      </c>
      <c r="AR254" s="62" t="s">
        <v>921</v>
      </c>
      <c r="AS254" s="62" t="s">
        <v>498</v>
      </c>
      <c r="AT254" s="62">
        <v>43830.543865740736</v>
      </c>
      <c r="AU254" s="62"/>
      <c r="AV254" s="62">
        <v>43830.543865740736</v>
      </c>
      <c r="AW254" s="62" t="s">
        <v>603</v>
      </c>
      <c r="AX254" s="62"/>
      <c r="AY254" s="62" t="s">
        <v>14</v>
      </c>
      <c r="AZ254" s="62"/>
      <c r="BA254" s="62"/>
      <c r="BB254" s="62"/>
      <c r="BC254" s="62"/>
      <c r="BD254" s="62"/>
      <c r="BE254" s="62"/>
      <c r="BF254" s="62"/>
      <c r="BG254" s="62"/>
      <c r="BH254" s="62"/>
      <c r="BI254" s="62"/>
      <c r="BJ254" s="62"/>
      <c r="BK254" s="62"/>
      <c r="BL254" s="62"/>
      <c r="BM254" s="62"/>
      <c r="BN254" s="62"/>
      <c r="BO254" s="62" t="s">
        <v>6013</v>
      </c>
      <c r="BP254" s="62">
        <v>43830.99998842593</v>
      </c>
      <c r="BQ254" s="73">
        <v>0</v>
      </c>
      <c r="BR254" s="73">
        <v>246.96</v>
      </c>
      <c r="BS254" s="62">
        <v>0</v>
      </c>
      <c r="BT254" s="62">
        <v>0</v>
      </c>
      <c r="BU254" s="62">
        <v>0</v>
      </c>
      <c r="BV254" s="62">
        <v>0</v>
      </c>
      <c r="BW254" s="73">
        <v>246.96</v>
      </c>
      <c r="CE254" s="63" t="s">
        <v>10396</v>
      </c>
      <c r="CF254" s="99"/>
      <c r="CG254" s="99" t="s">
        <v>5048</v>
      </c>
    </row>
    <row r="255" spans="1:85" ht="27" hidden="1" customHeight="1">
      <c r="A255" s="73">
        <v>1912</v>
      </c>
      <c r="B255" s="62" t="s">
        <v>6003</v>
      </c>
      <c r="C255" s="62" t="s">
        <v>6004</v>
      </c>
      <c r="D255" s="62" t="s">
        <v>1774</v>
      </c>
      <c r="E255" s="63" t="str">
        <f>VLOOKUP(D255,原数据!B:C,2,FALSE)</f>
        <v>RCMFT010643201912160026</v>
      </c>
      <c r="F255" s="62" t="s">
        <v>6005</v>
      </c>
      <c r="G255" s="62" t="s">
        <v>479</v>
      </c>
      <c r="H255" s="62" t="s">
        <v>6006</v>
      </c>
      <c r="I255" s="62" t="s">
        <v>6697</v>
      </c>
      <c r="J255" s="62" t="s">
        <v>1775</v>
      </c>
      <c r="K255" s="62" t="s">
        <v>485</v>
      </c>
      <c r="L255" s="62" t="s">
        <v>1074</v>
      </c>
      <c r="M255" s="62" t="s">
        <v>486</v>
      </c>
      <c r="N255" s="62" t="s">
        <v>437</v>
      </c>
      <c r="O255" s="66">
        <v>43664</v>
      </c>
      <c r="P255" s="66">
        <v>43665</v>
      </c>
      <c r="Q255" s="73">
        <v>17699</v>
      </c>
      <c r="R255" s="62"/>
      <c r="S255" s="62" t="s">
        <v>6008</v>
      </c>
      <c r="T255" s="62" t="s">
        <v>6019</v>
      </c>
      <c r="U255" s="62" t="s">
        <v>6010</v>
      </c>
      <c r="V255" s="62"/>
      <c r="W255" s="62"/>
      <c r="X255" s="62" t="s">
        <v>4873</v>
      </c>
      <c r="Y255" s="62" t="s">
        <v>535</v>
      </c>
      <c r="Z255" s="62" t="s">
        <v>1776</v>
      </c>
      <c r="AA255" s="62" t="s">
        <v>684</v>
      </c>
      <c r="AB255" s="62" t="s">
        <v>1400</v>
      </c>
      <c r="AC255" s="62" t="s">
        <v>1401</v>
      </c>
      <c r="AD255" s="59" t="s">
        <v>1402</v>
      </c>
      <c r="AE255" s="62" t="s">
        <v>6698</v>
      </c>
      <c r="AF255" s="62" t="s">
        <v>6227</v>
      </c>
      <c r="AG255" s="62">
        <v>43815.460034722222</v>
      </c>
      <c r="AH255" s="62">
        <v>43815.691770833335</v>
      </c>
      <c r="AI255" s="62" t="s">
        <v>489</v>
      </c>
      <c r="AJ255" s="59" t="s">
        <v>487</v>
      </c>
      <c r="AK255" s="62" t="s">
        <v>487</v>
      </c>
      <c r="AL255" s="62" t="s">
        <v>46</v>
      </c>
      <c r="AM255" s="62" t="s">
        <v>47</v>
      </c>
      <c r="AN255" s="62" t="s">
        <v>488</v>
      </c>
      <c r="AO255" s="62" t="s">
        <v>11</v>
      </c>
      <c r="AP255" s="62" t="s">
        <v>488</v>
      </c>
      <c r="AQ255" s="62" t="s">
        <v>46</v>
      </c>
      <c r="AR255" s="62" t="s">
        <v>47</v>
      </c>
      <c r="AS255" s="62" t="s">
        <v>500</v>
      </c>
      <c r="AT255" s="62">
        <v>43823.728020833332</v>
      </c>
      <c r="AU255" s="62"/>
      <c r="AV255" s="62">
        <v>43823.728020833332</v>
      </c>
      <c r="AW255" s="62" t="s">
        <v>1103</v>
      </c>
      <c r="AX255" s="62"/>
      <c r="AY255" s="62" t="s">
        <v>14</v>
      </c>
      <c r="AZ255" s="62"/>
      <c r="BA255" s="62"/>
      <c r="BB255" s="62"/>
      <c r="BC255" s="62"/>
      <c r="BD255" s="62"/>
      <c r="BE255" s="62"/>
      <c r="BF255" s="62"/>
      <c r="BG255" s="62"/>
      <c r="BH255" s="62"/>
      <c r="BI255" s="62"/>
      <c r="BJ255" s="62"/>
      <c r="BK255" s="62"/>
      <c r="BL255" s="62"/>
      <c r="BM255" s="62"/>
      <c r="BN255" s="62"/>
      <c r="BO255" s="62" t="s">
        <v>6013</v>
      </c>
      <c r="BP255" s="62">
        <v>43830.99998842593</v>
      </c>
      <c r="BQ255" s="73">
        <v>92.3</v>
      </c>
      <c r="BR255" s="73">
        <v>111.72</v>
      </c>
      <c r="BS255" s="62">
        <v>0</v>
      </c>
      <c r="BT255" s="62">
        <v>14.76</v>
      </c>
      <c r="BU255" s="62">
        <v>10.15</v>
      </c>
      <c r="BV255" s="62">
        <v>0</v>
      </c>
      <c r="BW255" s="73">
        <v>228.92999999999998</v>
      </c>
      <c r="CE255" s="63" t="s">
        <v>5094</v>
      </c>
      <c r="CF255" s="99">
        <v>0</v>
      </c>
      <c r="CG255" s="99" t="s">
        <v>10576</v>
      </c>
    </row>
    <row r="256" spans="1:85" ht="27" hidden="1" customHeight="1">
      <c r="A256" s="73">
        <v>1912</v>
      </c>
      <c r="B256" s="62" t="s">
        <v>6003</v>
      </c>
      <c r="C256" s="62" t="s">
        <v>6004</v>
      </c>
      <c r="D256" s="62" t="s">
        <v>1597</v>
      </c>
      <c r="E256" s="63" t="e">
        <f>VLOOKUP(D256,原数据!B:C,2,FALSE)</f>
        <v>#N/A</v>
      </c>
      <c r="F256" s="62" t="s">
        <v>6005</v>
      </c>
      <c r="G256" s="62" t="s">
        <v>479</v>
      </c>
      <c r="H256" s="62" t="s">
        <v>6006</v>
      </c>
      <c r="I256" s="62" t="s">
        <v>6699</v>
      </c>
      <c r="J256" s="62" t="s">
        <v>1601</v>
      </c>
      <c r="K256" s="62" t="s">
        <v>485</v>
      </c>
      <c r="L256" s="62" t="s">
        <v>1074</v>
      </c>
      <c r="M256" s="62" t="s">
        <v>486</v>
      </c>
      <c r="N256" s="62" t="s">
        <v>437</v>
      </c>
      <c r="O256" s="66">
        <v>43628</v>
      </c>
      <c r="P256" s="66">
        <v>43644</v>
      </c>
      <c r="Q256" s="73">
        <v>126985</v>
      </c>
      <c r="R256" s="62"/>
      <c r="S256" s="62" t="s">
        <v>6008</v>
      </c>
      <c r="T256" s="62" t="s">
        <v>6009</v>
      </c>
      <c r="U256" s="62" t="s">
        <v>6010</v>
      </c>
      <c r="V256" s="62"/>
      <c r="W256" s="62"/>
      <c r="X256" s="62" t="s">
        <v>6340</v>
      </c>
      <c r="Y256" s="62" t="s">
        <v>1281</v>
      </c>
      <c r="Z256" s="62" t="s">
        <v>1603</v>
      </c>
      <c r="AA256" s="62" t="s">
        <v>1365</v>
      </c>
      <c r="AB256" s="62" t="s">
        <v>1598</v>
      </c>
      <c r="AC256" s="62" t="s">
        <v>1599</v>
      </c>
      <c r="AD256" s="59" t="s">
        <v>1600</v>
      </c>
      <c r="AE256" s="62" t="s">
        <v>6700</v>
      </c>
      <c r="AF256" s="62" t="s">
        <v>6342</v>
      </c>
      <c r="AG256" s="62">
        <v>43818.356342592597</v>
      </c>
      <c r="AH256" s="62">
        <v>43818.401307870372</v>
      </c>
      <c r="AI256" s="62" t="s">
        <v>547</v>
      </c>
      <c r="AJ256" s="59" t="s">
        <v>1602</v>
      </c>
      <c r="AK256" s="62" t="s">
        <v>545</v>
      </c>
      <c r="AL256" s="62" t="s">
        <v>162</v>
      </c>
      <c r="AM256" s="62" t="s">
        <v>38</v>
      </c>
      <c r="AN256" s="62" t="s">
        <v>488</v>
      </c>
      <c r="AO256" s="62" t="s">
        <v>11</v>
      </c>
      <c r="AP256" s="62" t="s">
        <v>488</v>
      </c>
      <c r="AQ256" s="62" t="s">
        <v>162</v>
      </c>
      <c r="AR256" s="62" t="s">
        <v>38</v>
      </c>
      <c r="AS256" s="62" t="s">
        <v>500</v>
      </c>
      <c r="AT256" s="62">
        <v>43829.458877314813</v>
      </c>
      <c r="AU256" s="62"/>
      <c r="AV256" s="62">
        <v>43829.458877314813</v>
      </c>
      <c r="AW256" s="62" t="s">
        <v>558</v>
      </c>
      <c r="AX256" s="62"/>
      <c r="AY256" s="62" t="s">
        <v>14</v>
      </c>
      <c r="AZ256" s="62"/>
      <c r="BA256" s="62"/>
      <c r="BB256" s="62"/>
      <c r="BC256" s="62"/>
      <c r="BD256" s="62"/>
      <c r="BE256" s="62"/>
      <c r="BF256" s="62"/>
      <c r="BG256" s="62"/>
      <c r="BH256" s="62"/>
      <c r="BI256" s="62"/>
      <c r="BJ256" s="62"/>
      <c r="BK256" s="62"/>
      <c r="BL256" s="62"/>
      <c r="BM256" s="62"/>
      <c r="BN256" s="62"/>
      <c r="BO256" s="62" t="s">
        <v>6013</v>
      </c>
      <c r="BP256" s="62">
        <v>43830.99998842593</v>
      </c>
      <c r="BQ256" s="73">
        <v>0</v>
      </c>
      <c r="BR256" s="73">
        <v>95.76</v>
      </c>
      <c r="BS256" s="62">
        <v>0</v>
      </c>
      <c r="BT256" s="62">
        <v>0</v>
      </c>
      <c r="BU256" s="62">
        <v>0</v>
      </c>
      <c r="BV256" s="62">
        <v>0</v>
      </c>
      <c r="BW256" s="73">
        <v>95.76</v>
      </c>
      <c r="CE256" s="63" t="s">
        <v>10402</v>
      </c>
      <c r="CF256" s="99"/>
      <c r="CG256" s="99" t="s">
        <v>5048</v>
      </c>
    </row>
    <row r="257" spans="1:85" ht="27" hidden="1" customHeight="1">
      <c r="A257" s="73">
        <v>1912</v>
      </c>
      <c r="B257" s="62" t="s">
        <v>6003</v>
      </c>
      <c r="C257" s="62" t="s">
        <v>6004</v>
      </c>
      <c r="D257" s="62" t="s">
        <v>316</v>
      </c>
      <c r="E257" s="63" t="str">
        <f>VLOOKUP(D257,原数据!B:C,2,FALSE)</f>
        <v>RCMFT010747201912130004</v>
      </c>
      <c r="F257" s="62" t="s">
        <v>6005</v>
      </c>
      <c r="G257" s="62" t="s">
        <v>479</v>
      </c>
      <c r="H257" s="62" t="s">
        <v>6006</v>
      </c>
      <c r="I257" s="62" t="s">
        <v>6701</v>
      </c>
      <c r="J257" s="62" t="s">
        <v>2811</v>
      </c>
      <c r="K257" s="62" t="s">
        <v>485</v>
      </c>
      <c r="L257" s="62" t="s">
        <v>1074</v>
      </c>
      <c r="M257" s="62" t="s">
        <v>486</v>
      </c>
      <c r="N257" s="62" t="s">
        <v>437</v>
      </c>
      <c r="O257" s="66">
        <v>43584</v>
      </c>
      <c r="P257" s="66">
        <v>43629</v>
      </c>
      <c r="Q257" s="73">
        <v>143391</v>
      </c>
      <c r="R257" s="62"/>
      <c r="S257" s="62" t="s">
        <v>6008</v>
      </c>
      <c r="T257" s="62" t="s">
        <v>6009</v>
      </c>
      <c r="U257" s="62" t="s">
        <v>6010</v>
      </c>
      <c r="V257" s="62"/>
      <c r="W257" s="62"/>
      <c r="X257" s="62" t="s">
        <v>6340</v>
      </c>
      <c r="Y257" s="62" t="s">
        <v>1281</v>
      </c>
      <c r="Z257" s="62" t="s">
        <v>2813</v>
      </c>
      <c r="AA257" s="62" t="s">
        <v>1365</v>
      </c>
      <c r="AB257" s="62" t="s">
        <v>2808</v>
      </c>
      <c r="AC257" s="62" t="s">
        <v>2809</v>
      </c>
      <c r="AD257" s="59" t="s">
        <v>2810</v>
      </c>
      <c r="AE257" s="62" t="s">
        <v>6702</v>
      </c>
      <c r="AF257" s="62" t="s">
        <v>6342</v>
      </c>
      <c r="AG257" s="62">
        <v>43810.66706018518</v>
      </c>
      <c r="AH257" s="62">
        <v>43812.460532407407</v>
      </c>
      <c r="AI257" s="62" t="s">
        <v>547</v>
      </c>
      <c r="AJ257" s="59" t="s">
        <v>2812</v>
      </c>
      <c r="AK257" s="62" t="s">
        <v>545</v>
      </c>
      <c r="AL257" s="62" t="s">
        <v>80</v>
      </c>
      <c r="AM257" s="62" t="s">
        <v>81</v>
      </c>
      <c r="AN257" s="62" t="s">
        <v>488</v>
      </c>
      <c r="AO257" s="62" t="s">
        <v>11</v>
      </c>
      <c r="AP257" s="62" t="s">
        <v>488</v>
      </c>
      <c r="AQ257" s="62" t="s">
        <v>80</v>
      </c>
      <c r="AR257" s="62" t="s">
        <v>81</v>
      </c>
      <c r="AS257" s="62" t="s">
        <v>498</v>
      </c>
      <c r="AT257" s="62">
        <v>43824.343842592592</v>
      </c>
      <c r="AU257" s="62"/>
      <c r="AV257" s="62">
        <v>43824.343842592592</v>
      </c>
      <c r="AW257" s="62" t="s">
        <v>526</v>
      </c>
      <c r="AX257" s="62"/>
      <c r="AY257" s="62" t="s">
        <v>14</v>
      </c>
      <c r="AZ257" s="62"/>
      <c r="BA257" s="62"/>
      <c r="BB257" s="62"/>
      <c r="BC257" s="62"/>
      <c r="BD257" s="62"/>
      <c r="BE257" s="62"/>
      <c r="BF257" s="62"/>
      <c r="BG257" s="62"/>
      <c r="BH257" s="62"/>
      <c r="BI257" s="62"/>
      <c r="BJ257" s="62"/>
      <c r="BK257" s="62"/>
      <c r="BL257" s="62"/>
      <c r="BM257" s="62"/>
      <c r="BN257" s="62"/>
      <c r="BO257" s="62" t="s">
        <v>6013</v>
      </c>
      <c r="BP257" s="62">
        <v>43830.99998842593</v>
      </c>
      <c r="BQ257" s="73">
        <v>191.2</v>
      </c>
      <c r="BR257" s="73">
        <v>223.44</v>
      </c>
      <c r="BS257" s="62">
        <v>0</v>
      </c>
      <c r="BT257" s="62">
        <v>30.59</v>
      </c>
      <c r="BU257" s="62">
        <v>21.03</v>
      </c>
      <c r="BV257" s="62">
        <v>0</v>
      </c>
      <c r="BW257" s="73">
        <v>466.26</v>
      </c>
      <c r="CE257" s="63" t="s">
        <v>5003</v>
      </c>
      <c r="CF257" s="99">
        <v>0</v>
      </c>
      <c r="CG257" s="99" t="s">
        <v>10576</v>
      </c>
    </row>
    <row r="258" spans="1:85" ht="27" hidden="1" customHeight="1">
      <c r="A258" s="73">
        <v>1912</v>
      </c>
      <c r="B258" s="62" t="s">
        <v>6003</v>
      </c>
      <c r="C258" s="62" t="s">
        <v>6004</v>
      </c>
      <c r="D258" s="62" t="s">
        <v>304</v>
      </c>
      <c r="E258" s="63" t="str">
        <f>VLOOKUP(D258,原数据!B:C,2,FALSE)</f>
        <v>RCMFT010868201912190009</v>
      </c>
      <c r="F258" s="62" t="s">
        <v>6005</v>
      </c>
      <c r="G258" s="62" t="s">
        <v>479</v>
      </c>
      <c r="H258" s="62" t="s">
        <v>6006</v>
      </c>
      <c r="I258" s="62" t="s">
        <v>6703</v>
      </c>
      <c r="J258" s="62" t="s">
        <v>1594</v>
      </c>
      <c r="K258" s="62" t="s">
        <v>485</v>
      </c>
      <c r="L258" s="62" t="s">
        <v>1074</v>
      </c>
      <c r="M258" s="62" t="s">
        <v>486</v>
      </c>
      <c r="N258" s="62" t="s">
        <v>437</v>
      </c>
      <c r="O258" s="66">
        <v>43465</v>
      </c>
      <c r="P258" s="66">
        <v>43643</v>
      </c>
      <c r="Q258" s="73">
        <v>38408</v>
      </c>
      <c r="R258" s="62"/>
      <c r="S258" s="62" t="s">
        <v>6008</v>
      </c>
      <c r="T258" s="62" t="s">
        <v>6009</v>
      </c>
      <c r="U258" s="62" t="s">
        <v>1074</v>
      </c>
      <c r="V258" s="62"/>
      <c r="W258" s="62"/>
      <c r="X258" s="62" t="s">
        <v>1006</v>
      </c>
      <c r="Y258" s="62" t="s">
        <v>1281</v>
      </c>
      <c r="Z258" s="62" t="s">
        <v>1596</v>
      </c>
      <c r="AA258" s="62" t="s">
        <v>1365</v>
      </c>
      <c r="AB258" s="62" t="s">
        <v>1591</v>
      </c>
      <c r="AC258" s="62" t="s">
        <v>1592</v>
      </c>
      <c r="AD258" s="59" t="s">
        <v>1593</v>
      </c>
      <c r="AE258" s="62" t="s">
        <v>6704</v>
      </c>
      <c r="AF258" s="62" t="s">
        <v>6396</v>
      </c>
      <c r="AG258" s="62">
        <v>43818.402777777781</v>
      </c>
      <c r="AH258" s="62">
        <v>43818.417453703703</v>
      </c>
      <c r="AI258" s="62" t="s">
        <v>975</v>
      </c>
      <c r="AJ258" s="59" t="s">
        <v>1595</v>
      </c>
      <c r="AK258" s="62" t="s">
        <v>974</v>
      </c>
      <c r="AL258" s="62" t="s">
        <v>29</v>
      </c>
      <c r="AM258" s="62" t="s">
        <v>30</v>
      </c>
      <c r="AN258" s="62" t="s">
        <v>488</v>
      </c>
      <c r="AO258" s="62" t="s">
        <v>11</v>
      </c>
      <c r="AP258" s="62" t="s">
        <v>488</v>
      </c>
      <c r="AQ258" s="62" t="s">
        <v>29</v>
      </c>
      <c r="AR258" s="62" t="s">
        <v>30</v>
      </c>
      <c r="AS258" s="62" t="s">
        <v>498</v>
      </c>
      <c r="AT258" s="62">
        <v>43826.690162037034</v>
      </c>
      <c r="AU258" s="62"/>
      <c r="AV258" s="62">
        <v>43826.690162037034</v>
      </c>
      <c r="AW258" s="62" t="s">
        <v>558</v>
      </c>
      <c r="AX258" s="62"/>
      <c r="AY258" s="62" t="s">
        <v>14</v>
      </c>
      <c r="AZ258" s="62"/>
      <c r="BA258" s="62"/>
      <c r="BB258" s="62"/>
      <c r="BC258" s="62"/>
      <c r="BD258" s="62"/>
      <c r="BE258" s="62"/>
      <c r="BF258" s="62"/>
      <c r="BG258" s="62"/>
      <c r="BH258" s="62"/>
      <c r="BI258" s="62"/>
      <c r="BJ258" s="62"/>
      <c r="BK258" s="62"/>
      <c r="BL258" s="62"/>
      <c r="BM258" s="62"/>
      <c r="BN258" s="62"/>
      <c r="BO258" s="62" t="s">
        <v>6013</v>
      </c>
      <c r="BP258" s="62">
        <v>43830.99998842593</v>
      </c>
      <c r="BQ258" s="73">
        <v>84.4</v>
      </c>
      <c r="BR258" s="73">
        <v>95.76</v>
      </c>
      <c r="BS258" s="62">
        <v>0</v>
      </c>
      <c r="BT258" s="62">
        <v>13.5</v>
      </c>
      <c r="BU258" s="62">
        <v>9.2799999999999994</v>
      </c>
      <c r="BV258" s="62">
        <v>0</v>
      </c>
      <c r="BW258" s="73">
        <v>202.94000000000003</v>
      </c>
      <c r="CE258" s="63" t="s">
        <v>4984</v>
      </c>
      <c r="CF258" s="99">
        <v>0</v>
      </c>
      <c r="CG258" s="99" t="s">
        <v>10576</v>
      </c>
    </row>
    <row r="259" spans="1:85" ht="27" hidden="1" customHeight="1">
      <c r="A259" s="73">
        <v>1912</v>
      </c>
      <c r="B259" s="62" t="s">
        <v>6003</v>
      </c>
      <c r="C259" s="62" t="s">
        <v>6004</v>
      </c>
      <c r="D259" s="62" t="s">
        <v>1667</v>
      </c>
      <c r="E259" s="63" t="e">
        <f>VLOOKUP(D259,原数据!B:C,2,FALSE)</f>
        <v>#N/A</v>
      </c>
      <c r="F259" s="62" t="s">
        <v>6005</v>
      </c>
      <c r="G259" s="62" t="s">
        <v>479</v>
      </c>
      <c r="H259" s="62" t="s">
        <v>6006</v>
      </c>
      <c r="I259" s="62" t="s">
        <v>6705</v>
      </c>
      <c r="J259" s="62" t="s">
        <v>1671</v>
      </c>
      <c r="K259" s="62" t="s">
        <v>485</v>
      </c>
      <c r="L259" s="62" t="s">
        <v>1074</v>
      </c>
      <c r="M259" s="62" t="s">
        <v>486</v>
      </c>
      <c r="N259" s="62" t="s">
        <v>437</v>
      </c>
      <c r="O259" s="66">
        <v>43518</v>
      </c>
      <c r="P259" s="66">
        <v>43656</v>
      </c>
      <c r="Q259" s="73">
        <v>30828</v>
      </c>
      <c r="R259" s="62"/>
      <c r="S259" s="62" t="s">
        <v>6008</v>
      </c>
      <c r="T259" s="62" t="s">
        <v>6181</v>
      </c>
      <c r="U259" s="62" t="s">
        <v>1074</v>
      </c>
      <c r="V259" s="62"/>
      <c r="W259" s="62"/>
      <c r="X259" s="62" t="s">
        <v>6623</v>
      </c>
      <c r="Y259" s="62" t="s">
        <v>491</v>
      </c>
      <c r="Z259" s="62" t="s">
        <v>1672</v>
      </c>
      <c r="AA259" s="62" t="s">
        <v>1673</v>
      </c>
      <c r="AB259" s="62" t="s">
        <v>1668</v>
      </c>
      <c r="AC259" s="62" t="s">
        <v>1669</v>
      </c>
      <c r="AD259" s="59" t="s">
        <v>1670</v>
      </c>
      <c r="AE259" s="62" t="s">
        <v>6163</v>
      </c>
      <c r="AF259" s="62" t="s">
        <v>6706</v>
      </c>
      <c r="AG259" s="62">
        <v>43813.652754629627</v>
      </c>
      <c r="AH259" s="62">
        <v>43817.489178240736</v>
      </c>
      <c r="AI259" s="62" t="s">
        <v>489</v>
      </c>
      <c r="AJ259" s="59" t="s">
        <v>10414</v>
      </c>
      <c r="AK259" s="62" t="s">
        <v>487</v>
      </c>
      <c r="AL259" s="62" t="s">
        <v>100</v>
      </c>
      <c r="AM259" s="62" t="s">
        <v>38</v>
      </c>
      <c r="AN259" s="62" t="s">
        <v>488</v>
      </c>
      <c r="AO259" s="62" t="s">
        <v>11</v>
      </c>
      <c r="AP259" s="62" t="s">
        <v>488</v>
      </c>
      <c r="AQ259" s="62" t="s">
        <v>100</v>
      </c>
      <c r="AR259" s="62" t="s">
        <v>38</v>
      </c>
      <c r="AS259" s="62" t="s">
        <v>500</v>
      </c>
      <c r="AT259" s="62">
        <v>43820.635520833333</v>
      </c>
      <c r="AU259" s="62"/>
      <c r="AV259" s="62">
        <v>43820.635520833333</v>
      </c>
      <c r="AW259" s="62" t="s">
        <v>513</v>
      </c>
      <c r="AX259" s="62"/>
      <c r="AY259" s="62" t="s">
        <v>14</v>
      </c>
      <c r="AZ259" s="62"/>
      <c r="BA259" s="62"/>
      <c r="BB259" s="62"/>
      <c r="BC259" s="62"/>
      <c r="BD259" s="62"/>
      <c r="BE259" s="62"/>
      <c r="BF259" s="62"/>
      <c r="BG259" s="62"/>
      <c r="BH259" s="62"/>
      <c r="BI259" s="62"/>
      <c r="BJ259" s="62"/>
      <c r="BK259" s="62"/>
      <c r="BL259" s="62"/>
      <c r="BM259" s="62"/>
      <c r="BN259" s="62"/>
      <c r="BO259" s="62" t="s">
        <v>6013</v>
      </c>
      <c r="BP259" s="62">
        <v>43830.99998842593</v>
      </c>
      <c r="BQ259" s="73">
        <v>0</v>
      </c>
      <c r="BR259" s="73">
        <v>123.48</v>
      </c>
      <c r="BS259" s="62">
        <v>0</v>
      </c>
      <c r="BT259" s="62">
        <v>0</v>
      </c>
      <c r="BU259" s="62">
        <v>0</v>
      </c>
      <c r="BV259" s="62">
        <v>0</v>
      </c>
      <c r="BW259" s="73">
        <v>123.48</v>
      </c>
      <c r="CE259" s="63" t="s">
        <v>10389</v>
      </c>
      <c r="CF259" s="99"/>
      <c r="CG259" s="99" t="s">
        <v>10383</v>
      </c>
    </row>
    <row r="260" spans="1:85" ht="27" hidden="1" customHeight="1">
      <c r="A260" s="73">
        <v>1912</v>
      </c>
      <c r="B260" s="62" t="s">
        <v>6003</v>
      </c>
      <c r="C260" s="59" t="s">
        <v>6004</v>
      </c>
      <c r="D260" s="59" t="s">
        <v>1269</v>
      </c>
      <c r="E260" s="60" t="str">
        <f>VLOOKUP(D260,原数据!B:C,2,FALSE)</f>
        <v>RCMFT000001544201912240008</v>
      </c>
      <c r="F260" s="62" t="s">
        <v>6005</v>
      </c>
      <c r="G260" s="62" t="s">
        <v>479</v>
      </c>
      <c r="H260" s="62" t="s">
        <v>6006</v>
      </c>
      <c r="I260" s="62" t="s">
        <v>6707</v>
      </c>
      <c r="J260" s="62" t="s">
        <v>1270</v>
      </c>
      <c r="K260" s="62" t="s">
        <v>485</v>
      </c>
      <c r="L260" s="62" t="s">
        <v>1074</v>
      </c>
      <c r="M260" s="62" t="s">
        <v>486</v>
      </c>
      <c r="N260" s="62" t="s">
        <v>437</v>
      </c>
      <c r="O260" s="66">
        <v>43559</v>
      </c>
      <c r="P260" s="66">
        <v>43714</v>
      </c>
      <c r="Q260" s="73">
        <v>85205</v>
      </c>
      <c r="R260" s="62"/>
      <c r="S260" s="62" t="s">
        <v>6008</v>
      </c>
      <c r="T260" s="62" t="s">
        <v>6019</v>
      </c>
      <c r="U260" s="62" t="s">
        <v>6010</v>
      </c>
      <c r="V260" s="62"/>
      <c r="W260" s="62"/>
      <c r="X260" s="62" t="s">
        <v>2272</v>
      </c>
      <c r="Y260" s="62" t="s">
        <v>491</v>
      </c>
      <c r="Z260" s="62" t="s">
        <v>1271</v>
      </c>
      <c r="AA260" s="62" t="s">
        <v>766</v>
      </c>
      <c r="AB260" s="62" t="s">
        <v>757</v>
      </c>
      <c r="AC260" s="62" t="s">
        <v>758</v>
      </c>
      <c r="AD260" s="59" t="s">
        <v>759</v>
      </c>
      <c r="AE260" s="62" t="s">
        <v>6708</v>
      </c>
      <c r="AF260" s="62" t="s">
        <v>6361</v>
      </c>
      <c r="AG260" s="62">
        <v>43823.577673611115</v>
      </c>
      <c r="AH260" s="62">
        <v>43823.651689814811</v>
      </c>
      <c r="AI260" s="62" t="s">
        <v>612</v>
      </c>
      <c r="AJ260" s="59" t="s">
        <v>10584</v>
      </c>
      <c r="AK260" s="62" t="s">
        <v>609</v>
      </c>
      <c r="AL260" s="62" t="s">
        <v>100</v>
      </c>
      <c r="AM260" s="62" t="s">
        <v>38</v>
      </c>
      <c r="AN260" s="62" t="s">
        <v>488</v>
      </c>
      <c r="AO260" s="62" t="s">
        <v>11</v>
      </c>
      <c r="AP260" s="62" t="s">
        <v>488</v>
      </c>
      <c r="AQ260" s="62" t="s">
        <v>100</v>
      </c>
      <c r="AR260" s="62" t="s">
        <v>38</v>
      </c>
      <c r="AS260" s="62" t="s">
        <v>498</v>
      </c>
      <c r="AT260" s="62">
        <v>43830.564756944441</v>
      </c>
      <c r="AU260" s="62"/>
      <c r="AV260" s="62">
        <v>43830.564756944441</v>
      </c>
      <c r="AW260" s="62" t="s">
        <v>941</v>
      </c>
      <c r="AX260" s="62"/>
      <c r="AY260" s="62" t="s">
        <v>14</v>
      </c>
      <c r="AZ260" s="62"/>
      <c r="BA260" s="62"/>
      <c r="BB260" s="62"/>
      <c r="BC260" s="62"/>
      <c r="BD260" s="62"/>
      <c r="BE260" s="62"/>
      <c r="BF260" s="62"/>
      <c r="BG260" s="62"/>
      <c r="BH260" s="62"/>
      <c r="BI260" s="62"/>
      <c r="BJ260" s="62"/>
      <c r="BK260" s="62"/>
      <c r="BL260" s="62"/>
      <c r="BM260" s="62"/>
      <c r="BN260" s="62"/>
      <c r="BO260" s="62" t="s">
        <v>6013</v>
      </c>
      <c r="BP260" s="62">
        <v>43830.99998842593</v>
      </c>
      <c r="BQ260" s="73">
        <v>3696.11</v>
      </c>
      <c r="BR260" s="73">
        <v>105.84</v>
      </c>
      <c r="BS260" s="62">
        <v>0</v>
      </c>
      <c r="BT260" s="62">
        <v>591.37</v>
      </c>
      <c r="BU260" s="62">
        <v>406.57</v>
      </c>
      <c r="BV260" s="62">
        <v>0</v>
      </c>
      <c r="BW260" s="73">
        <v>4799.8900000000003</v>
      </c>
      <c r="CE260" s="63" t="s">
        <v>10529</v>
      </c>
      <c r="CF260" s="99"/>
      <c r="CG260" s="99" t="s">
        <v>10383</v>
      </c>
    </row>
    <row r="261" spans="1:85" ht="27" hidden="1" customHeight="1">
      <c r="A261" s="73">
        <v>1912</v>
      </c>
      <c r="B261" s="62" t="s">
        <v>6003</v>
      </c>
      <c r="C261" s="62" t="s">
        <v>6004</v>
      </c>
      <c r="D261" s="62" t="s">
        <v>756</v>
      </c>
      <c r="E261" s="63" t="str">
        <f>VLOOKUP(D261,原数据!B:C,2,FALSE)</f>
        <v>RCMFT000001544201912300002</v>
      </c>
      <c r="F261" s="62" t="s">
        <v>6005</v>
      </c>
      <c r="G261" s="62" t="s">
        <v>479</v>
      </c>
      <c r="H261" s="62" t="s">
        <v>6006</v>
      </c>
      <c r="I261" s="62" t="s">
        <v>6709</v>
      </c>
      <c r="J261" s="62" t="s">
        <v>760</v>
      </c>
      <c r="K261" s="62" t="s">
        <v>485</v>
      </c>
      <c r="L261" s="62" t="s">
        <v>1074</v>
      </c>
      <c r="M261" s="62" t="s">
        <v>761</v>
      </c>
      <c r="N261" s="62" t="s">
        <v>437</v>
      </c>
      <c r="O261" s="66">
        <v>43752</v>
      </c>
      <c r="P261" s="66">
        <v>43802</v>
      </c>
      <c r="Q261" s="73">
        <v>10132</v>
      </c>
      <c r="R261" s="62"/>
      <c r="S261" s="62" t="s">
        <v>6008</v>
      </c>
      <c r="T261" s="62" t="s">
        <v>6250</v>
      </c>
      <c r="U261" s="62" t="s">
        <v>6044</v>
      </c>
      <c r="V261" s="62"/>
      <c r="W261" s="62"/>
      <c r="X261" s="62" t="s">
        <v>6710</v>
      </c>
      <c r="Y261" s="62" t="s">
        <v>764</v>
      </c>
      <c r="Z261" s="62" t="s">
        <v>765</v>
      </c>
      <c r="AA261" s="62" t="s">
        <v>766</v>
      </c>
      <c r="AB261" s="62" t="s">
        <v>757</v>
      </c>
      <c r="AC261" s="62" t="s">
        <v>758</v>
      </c>
      <c r="AD261" s="59" t="s">
        <v>759</v>
      </c>
      <c r="AE261" s="62" t="s">
        <v>6711</v>
      </c>
      <c r="AF261" s="62" t="s">
        <v>6712</v>
      </c>
      <c r="AG261" s="62">
        <v>43828.636412037042</v>
      </c>
      <c r="AH261" s="62">
        <v>43829.373171296298</v>
      </c>
      <c r="AI261" s="62" t="s">
        <v>612</v>
      </c>
      <c r="AJ261" s="59" t="s">
        <v>763</v>
      </c>
      <c r="AK261" s="62" t="s">
        <v>609</v>
      </c>
      <c r="AL261" s="62" t="s">
        <v>762</v>
      </c>
      <c r="AM261" s="62" t="s">
        <v>38</v>
      </c>
      <c r="AN261" s="62" t="s">
        <v>488</v>
      </c>
      <c r="AO261" s="62" t="s">
        <v>11</v>
      </c>
      <c r="AP261" s="62" t="s">
        <v>488</v>
      </c>
      <c r="AQ261" s="62" t="s">
        <v>762</v>
      </c>
      <c r="AR261" s="62" t="s">
        <v>38</v>
      </c>
      <c r="AS261" s="62" t="s">
        <v>498</v>
      </c>
      <c r="AT261" s="62">
        <v>43833.65898148148</v>
      </c>
      <c r="AU261" s="62"/>
      <c r="AV261" s="62">
        <v>43833.65898148148</v>
      </c>
      <c r="AW261" s="62" t="s">
        <v>721</v>
      </c>
      <c r="AX261" s="62"/>
      <c r="AY261" s="62" t="s">
        <v>14</v>
      </c>
      <c r="AZ261" s="62"/>
      <c r="BA261" s="62"/>
      <c r="BB261" s="62"/>
      <c r="BC261" s="62"/>
      <c r="BD261" s="62"/>
      <c r="BE261" s="62"/>
      <c r="BF261" s="62"/>
      <c r="BG261" s="62"/>
      <c r="BH261" s="62"/>
      <c r="BI261" s="62"/>
      <c r="BJ261" s="62"/>
      <c r="BK261" s="62"/>
      <c r="BL261" s="62"/>
      <c r="BM261" s="62"/>
      <c r="BN261" s="62"/>
      <c r="BO261" s="62" t="s">
        <v>6013</v>
      </c>
      <c r="BP261" s="62">
        <v>43830.99998842593</v>
      </c>
      <c r="BQ261" s="73">
        <v>1232.9100000000001</v>
      </c>
      <c r="BR261" s="73">
        <v>79.38</v>
      </c>
      <c r="BS261" s="62">
        <v>0</v>
      </c>
      <c r="BT261" s="62">
        <v>197.26</v>
      </c>
      <c r="BU261" s="62">
        <v>135.62</v>
      </c>
      <c r="BV261" s="62">
        <v>0</v>
      </c>
      <c r="BW261" s="73">
        <v>1645.17</v>
      </c>
      <c r="CE261" s="63" t="s">
        <v>5000</v>
      </c>
      <c r="CF261" s="99">
        <v>0</v>
      </c>
      <c r="CG261" s="99" t="s">
        <v>10523</v>
      </c>
    </row>
    <row r="262" spans="1:85" ht="27" hidden="1" customHeight="1">
      <c r="A262" s="73">
        <v>1912</v>
      </c>
      <c r="B262" s="62" t="s">
        <v>6003</v>
      </c>
      <c r="C262" s="62" t="s">
        <v>6004</v>
      </c>
      <c r="D262" s="62" t="s">
        <v>194</v>
      </c>
      <c r="E262" s="63" t="str">
        <f>VLOOKUP(D262,原数据!B:C,2,FALSE)</f>
        <v>RCMFT000005819201912220004</v>
      </c>
      <c r="F262" s="62" t="s">
        <v>6005</v>
      </c>
      <c r="G262" s="62" t="s">
        <v>628</v>
      </c>
      <c r="H262" s="62" t="s">
        <v>6006</v>
      </c>
      <c r="I262" s="62" t="s">
        <v>6713</v>
      </c>
      <c r="J262" s="62" t="s">
        <v>1411</v>
      </c>
      <c r="K262" s="62" t="s">
        <v>485</v>
      </c>
      <c r="L262" s="62" t="s">
        <v>1074</v>
      </c>
      <c r="M262" s="62" t="s">
        <v>544</v>
      </c>
      <c r="N262" s="62" t="s">
        <v>437</v>
      </c>
      <c r="O262" s="66">
        <v>43385</v>
      </c>
      <c r="P262" s="66">
        <v>43670</v>
      </c>
      <c r="Q262" s="73">
        <v>23439</v>
      </c>
      <c r="R262" s="62"/>
      <c r="S262" s="62" t="s">
        <v>6008</v>
      </c>
      <c r="T262" s="62" t="s">
        <v>6181</v>
      </c>
      <c r="U262" s="62" t="s">
        <v>6064</v>
      </c>
      <c r="V262" s="62"/>
      <c r="W262" s="62"/>
      <c r="X262" s="62" t="s">
        <v>6714</v>
      </c>
      <c r="Y262" s="62" t="s">
        <v>600</v>
      </c>
      <c r="Z262" s="62" t="s">
        <v>1414</v>
      </c>
      <c r="AA262" s="62" t="s">
        <v>961</v>
      </c>
      <c r="AB262" s="62" t="s">
        <v>1408</v>
      </c>
      <c r="AC262" s="62" t="s">
        <v>1409</v>
      </c>
      <c r="AD262" s="59" t="s">
        <v>1410</v>
      </c>
      <c r="AE262" s="62" t="s">
        <v>6715</v>
      </c>
      <c r="AF262" s="62" t="s">
        <v>6716</v>
      </c>
      <c r="AG262" s="62">
        <v>43819.570509259254</v>
      </c>
      <c r="AH262" s="62">
        <v>43821.531018518523</v>
      </c>
      <c r="AI262" s="62" t="s">
        <v>507</v>
      </c>
      <c r="AJ262" s="59" t="s">
        <v>1413</v>
      </c>
      <c r="AK262" s="62" t="s">
        <v>505</v>
      </c>
      <c r="AL262" s="62" t="s">
        <v>169</v>
      </c>
      <c r="AM262" s="62" t="s">
        <v>38</v>
      </c>
      <c r="AN262" s="62" t="s">
        <v>488</v>
      </c>
      <c r="AO262" s="62" t="s">
        <v>11</v>
      </c>
      <c r="AP262" s="62" t="s">
        <v>488</v>
      </c>
      <c r="AQ262" s="62" t="s">
        <v>169</v>
      </c>
      <c r="AR262" s="62" t="s">
        <v>38</v>
      </c>
      <c r="AS262" s="62" t="s">
        <v>498</v>
      </c>
      <c r="AT262" s="62">
        <v>43830.861134259263</v>
      </c>
      <c r="AU262" s="62"/>
      <c r="AV262" s="62">
        <v>43830.861134259263</v>
      </c>
      <c r="AW262" s="62" t="s">
        <v>721</v>
      </c>
      <c r="AX262" s="62"/>
      <c r="AY262" s="62" t="s">
        <v>14</v>
      </c>
      <c r="AZ262" s="62"/>
      <c r="BA262" s="62"/>
      <c r="BB262" s="62"/>
      <c r="BC262" s="62"/>
      <c r="BD262" s="62"/>
      <c r="BE262" s="62" t="s">
        <v>6717</v>
      </c>
      <c r="BF262" s="62" t="s">
        <v>480</v>
      </c>
      <c r="BG262" s="62"/>
      <c r="BH262" s="62" t="s">
        <v>6718</v>
      </c>
      <c r="BI262" s="62" t="s">
        <v>6719</v>
      </c>
      <c r="BJ262" s="62"/>
      <c r="BK262" s="62"/>
      <c r="BL262" s="62"/>
      <c r="BM262" s="62"/>
      <c r="BN262" s="62" t="s">
        <v>1412</v>
      </c>
      <c r="BO262" s="62" t="s">
        <v>6013</v>
      </c>
      <c r="BP262" s="62">
        <v>43830.99998842593</v>
      </c>
      <c r="BQ262" s="73">
        <v>2622.76</v>
      </c>
      <c r="BR262" s="73">
        <v>79.38</v>
      </c>
      <c r="BS262" s="62">
        <v>339</v>
      </c>
      <c r="BT262" s="62">
        <v>419.64</v>
      </c>
      <c r="BU262" s="62">
        <v>288.5</v>
      </c>
      <c r="BV262" s="62">
        <v>0</v>
      </c>
      <c r="BW262" s="73">
        <v>3749.28</v>
      </c>
      <c r="CE262" s="63" t="s">
        <v>5017</v>
      </c>
      <c r="CF262" s="99">
        <v>0</v>
      </c>
      <c r="CG262" s="99" t="s">
        <v>5018</v>
      </c>
    </row>
    <row r="263" spans="1:85" ht="27" hidden="1" customHeight="1">
      <c r="A263" s="73">
        <v>1912</v>
      </c>
      <c r="B263" s="62" t="s">
        <v>6003</v>
      </c>
      <c r="C263" s="62" t="s">
        <v>6004</v>
      </c>
      <c r="D263" s="62" t="s">
        <v>1201</v>
      </c>
      <c r="E263" s="63" t="str">
        <f>VLOOKUP(D263,原数据!B:C,2,FALSE)</f>
        <v>RCMFT000008972201912250002</v>
      </c>
      <c r="F263" s="62" t="s">
        <v>6005</v>
      </c>
      <c r="G263" s="62" t="s">
        <v>479</v>
      </c>
      <c r="H263" s="62" t="s">
        <v>6006</v>
      </c>
      <c r="I263" s="62" t="s">
        <v>6720</v>
      </c>
      <c r="J263" s="62" t="s">
        <v>1205</v>
      </c>
      <c r="K263" s="62" t="s">
        <v>485</v>
      </c>
      <c r="L263" s="62" t="s">
        <v>1074</v>
      </c>
      <c r="M263" s="62" t="s">
        <v>486</v>
      </c>
      <c r="N263" s="62" t="s">
        <v>437</v>
      </c>
      <c r="O263" s="66">
        <v>43706</v>
      </c>
      <c r="P263" s="66">
        <v>43731</v>
      </c>
      <c r="Q263" s="73">
        <v>41930</v>
      </c>
      <c r="R263" s="62"/>
      <c r="S263" s="62" t="s">
        <v>6008</v>
      </c>
      <c r="T263" s="62" t="s">
        <v>6009</v>
      </c>
      <c r="U263" s="62" t="s">
        <v>6010</v>
      </c>
      <c r="V263" s="62"/>
      <c r="W263" s="62"/>
      <c r="X263" s="62" t="s">
        <v>3101</v>
      </c>
      <c r="Y263" s="62" t="s">
        <v>535</v>
      </c>
      <c r="Z263" s="62" t="s">
        <v>1207</v>
      </c>
      <c r="AA263" s="62" t="s">
        <v>493</v>
      </c>
      <c r="AB263" s="62" t="s">
        <v>1202</v>
      </c>
      <c r="AC263" s="62" t="s">
        <v>1203</v>
      </c>
      <c r="AD263" s="59" t="s">
        <v>1204</v>
      </c>
      <c r="AE263" s="62" t="s">
        <v>6721</v>
      </c>
      <c r="AF263" s="62" t="s">
        <v>6017</v>
      </c>
      <c r="AG263" s="62">
        <v>43824.5466087963</v>
      </c>
      <c r="AH263" s="62">
        <v>43824.592962962968</v>
      </c>
      <c r="AI263" s="62" t="s">
        <v>612</v>
      </c>
      <c r="AJ263" s="59" t="s">
        <v>1206</v>
      </c>
      <c r="AK263" s="62" t="s">
        <v>609</v>
      </c>
      <c r="AL263" s="62" t="s">
        <v>95</v>
      </c>
      <c r="AM263" s="62" t="s">
        <v>38</v>
      </c>
      <c r="AN263" s="62" t="s">
        <v>488</v>
      </c>
      <c r="AO263" s="62" t="s">
        <v>11</v>
      </c>
      <c r="AP263" s="62" t="s">
        <v>488</v>
      </c>
      <c r="AQ263" s="62" t="s">
        <v>95</v>
      </c>
      <c r="AR263" s="62" t="s">
        <v>38</v>
      </c>
      <c r="AS263" s="62" t="s">
        <v>498</v>
      </c>
      <c r="AT263" s="62">
        <v>43831.587777777779</v>
      </c>
      <c r="AU263" s="62"/>
      <c r="AV263" s="62">
        <v>43831.587777777779</v>
      </c>
      <c r="AW263" s="62" t="s">
        <v>526</v>
      </c>
      <c r="AX263" s="62"/>
      <c r="AY263" s="62" t="s">
        <v>14</v>
      </c>
      <c r="AZ263" s="62"/>
      <c r="BA263" s="62"/>
      <c r="BB263" s="62"/>
      <c r="BC263" s="62"/>
      <c r="BD263" s="62"/>
      <c r="BE263" s="62"/>
      <c r="BF263" s="62"/>
      <c r="BG263" s="62"/>
      <c r="BH263" s="62"/>
      <c r="BI263" s="62"/>
      <c r="BJ263" s="62"/>
      <c r="BK263" s="62"/>
      <c r="BL263" s="62"/>
      <c r="BM263" s="62"/>
      <c r="BN263" s="62"/>
      <c r="BO263" s="62" t="s">
        <v>6013</v>
      </c>
      <c r="BP263" s="62">
        <v>43830.99998842593</v>
      </c>
      <c r="BQ263" s="73">
        <v>3025.06</v>
      </c>
      <c r="BR263" s="73">
        <v>95.76</v>
      </c>
      <c r="BS263" s="62">
        <v>0</v>
      </c>
      <c r="BT263" s="62">
        <v>484</v>
      </c>
      <c r="BU263" s="62">
        <v>332.75</v>
      </c>
      <c r="BV263" s="62">
        <v>0</v>
      </c>
      <c r="BW263" s="73">
        <v>3937.57</v>
      </c>
      <c r="CE263" s="63" t="s">
        <v>2377</v>
      </c>
      <c r="CF263" s="99">
        <v>0</v>
      </c>
      <c r="CG263" s="99" t="s">
        <v>10521</v>
      </c>
    </row>
    <row r="264" spans="1:85" ht="27" hidden="1" customHeight="1">
      <c r="A264" s="73">
        <v>1912</v>
      </c>
      <c r="B264" s="62" t="s">
        <v>6003</v>
      </c>
      <c r="C264" s="62" t="s">
        <v>6004</v>
      </c>
      <c r="D264" s="62" t="s">
        <v>336</v>
      </c>
      <c r="E264" s="63" t="str">
        <f>VLOOKUP(D264,原数据!B:C,2,FALSE)</f>
        <v>RCMFT000009053201912230002</v>
      </c>
      <c r="F264" s="62" t="s">
        <v>6005</v>
      </c>
      <c r="G264" s="62" t="s">
        <v>479</v>
      </c>
      <c r="H264" s="62" t="s">
        <v>6006</v>
      </c>
      <c r="I264" s="62" t="s">
        <v>6722</v>
      </c>
      <c r="J264" s="62" t="s">
        <v>1316</v>
      </c>
      <c r="K264" s="62" t="s">
        <v>485</v>
      </c>
      <c r="L264" s="62" t="s">
        <v>1074</v>
      </c>
      <c r="M264" s="62" t="s">
        <v>486</v>
      </c>
      <c r="N264" s="62" t="s">
        <v>437</v>
      </c>
      <c r="O264" s="66">
        <v>43621</v>
      </c>
      <c r="P264" s="66">
        <v>43677</v>
      </c>
      <c r="Q264" s="73">
        <v>32439</v>
      </c>
      <c r="R264" s="62"/>
      <c r="S264" s="62" t="s">
        <v>6008</v>
      </c>
      <c r="T264" s="62"/>
      <c r="U264" s="62" t="s">
        <v>6010</v>
      </c>
      <c r="V264" s="62"/>
      <c r="W264" s="62"/>
      <c r="X264" s="62" t="s">
        <v>6340</v>
      </c>
      <c r="Y264" s="62" t="s">
        <v>1281</v>
      </c>
      <c r="Z264" s="62" t="s">
        <v>1318</v>
      </c>
      <c r="AA264" s="62" t="s">
        <v>511</v>
      </c>
      <c r="AB264" s="62" t="s">
        <v>1313</v>
      </c>
      <c r="AC264" s="62" t="s">
        <v>1314</v>
      </c>
      <c r="AD264" s="59" t="s">
        <v>1315</v>
      </c>
      <c r="AE264" s="62" t="s">
        <v>6723</v>
      </c>
      <c r="AF264" s="62" t="s">
        <v>6621</v>
      </c>
      <c r="AG264" s="62">
        <v>43822.419039351851</v>
      </c>
      <c r="AH264" s="62">
        <v>43822.713784722218</v>
      </c>
      <c r="AI264" s="62" t="s">
        <v>565</v>
      </c>
      <c r="AJ264" s="59" t="s">
        <v>1317</v>
      </c>
      <c r="AK264" s="62" t="s">
        <v>564</v>
      </c>
      <c r="AL264" s="62" t="s">
        <v>95</v>
      </c>
      <c r="AM264" s="62" t="s">
        <v>38</v>
      </c>
      <c r="AN264" s="62" t="s">
        <v>488</v>
      </c>
      <c r="AO264" s="62" t="s">
        <v>11</v>
      </c>
      <c r="AP264" s="62" t="s">
        <v>488</v>
      </c>
      <c r="AQ264" s="62" t="s">
        <v>95</v>
      </c>
      <c r="AR264" s="62" t="s">
        <v>38</v>
      </c>
      <c r="AS264" s="62" t="s">
        <v>498</v>
      </c>
      <c r="AT264" s="62">
        <v>43829.686898148153</v>
      </c>
      <c r="AU264" s="62"/>
      <c r="AV264" s="62">
        <v>43829.686898148153</v>
      </c>
      <c r="AW264" s="62" t="s">
        <v>526</v>
      </c>
      <c r="AX264" s="62"/>
      <c r="AY264" s="62" t="s">
        <v>14</v>
      </c>
      <c r="AZ264" s="62"/>
      <c r="BA264" s="62"/>
      <c r="BB264" s="62"/>
      <c r="BC264" s="62"/>
      <c r="BD264" s="62"/>
      <c r="BE264" s="62"/>
      <c r="BF264" s="62"/>
      <c r="BG264" s="62"/>
      <c r="BH264" s="62"/>
      <c r="BI264" s="62"/>
      <c r="BJ264" s="62"/>
      <c r="BK264" s="62"/>
      <c r="BL264" s="62"/>
      <c r="BM264" s="62"/>
      <c r="BN264" s="62"/>
      <c r="BO264" s="62" t="s">
        <v>6013</v>
      </c>
      <c r="BP264" s="62">
        <v>43830.99998842593</v>
      </c>
      <c r="BQ264" s="73">
        <v>3448.7</v>
      </c>
      <c r="BR264" s="73">
        <v>95.76</v>
      </c>
      <c r="BS264" s="62">
        <v>0</v>
      </c>
      <c r="BT264" s="62">
        <v>551.79</v>
      </c>
      <c r="BU264" s="62">
        <v>379.35</v>
      </c>
      <c r="BV264" s="62">
        <v>0</v>
      </c>
      <c r="BW264" s="73">
        <v>4475.6000000000004</v>
      </c>
      <c r="CE264" s="63" t="s">
        <v>5006</v>
      </c>
      <c r="CF264" s="99">
        <v>190530</v>
      </c>
      <c r="CG264" s="99" t="s">
        <v>4989</v>
      </c>
    </row>
    <row r="265" spans="1:85" ht="27" hidden="1" customHeight="1">
      <c r="A265" s="73">
        <v>1912</v>
      </c>
      <c r="B265" s="62" t="s">
        <v>6003</v>
      </c>
      <c r="C265" s="62" t="s">
        <v>6004</v>
      </c>
      <c r="D265" s="62" t="s">
        <v>1383</v>
      </c>
      <c r="E265" s="63" t="str">
        <f>VLOOKUP(D265,原数据!B:C,2,FALSE)</f>
        <v>RCMFT000010897201912230001</v>
      </c>
      <c r="F265" s="62" t="s">
        <v>6005</v>
      </c>
      <c r="G265" s="62" t="s">
        <v>1069</v>
      </c>
      <c r="H265" s="62" t="s">
        <v>6006</v>
      </c>
      <c r="I265" s="62" t="s">
        <v>6724</v>
      </c>
      <c r="J265" s="62" t="s">
        <v>1384</v>
      </c>
      <c r="K265" s="62" t="s">
        <v>485</v>
      </c>
      <c r="L265" s="62" t="s">
        <v>1074</v>
      </c>
      <c r="M265" s="62" t="s">
        <v>544</v>
      </c>
      <c r="N265" s="62" t="s">
        <v>437</v>
      </c>
      <c r="O265" s="66">
        <v>43774</v>
      </c>
      <c r="P265" s="66">
        <v>43832</v>
      </c>
      <c r="Q265" s="73">
        <v>76</v>
      </c>
      <c r="R265" s="62"/>
      <c r="S265" s="62" t="s">
        <v>6008</v>
      </c>
      <c r="T265" s="62" t="s">
        <v>6181</v>
      </c>
      <c r="U265" s="62" t="s">
        <v>6064</v>
      </c>
      <c r="V265" s="62"/>
      <c r="W265" s="62"/>
      <c r="X265" s="62" t="s">
        <v>6147</v>
      </c>
      <c r="Y265" s="62" t="s">
        <v>535</v>
      </c>
      <c r="Z265" s="62" t="s">
        <v>1386</v>
      </c>
      <c r="AA265" s="62" t="s">
        <v>766</v>
      </c>
      <c r="AB265" s="62" t="s">
        <v>1148</v>
      </c>
      <c r="AC265" s="62" t="s">
        <v>1149</v>
      </c>
      <c r="AD265" s="59" t="s">
        <v>1150</v>
      </c>
      <c r="AE265" s="62" t="s">
        <v>6725</v>
      </c>
      <c r="AF265" s="62" t="s">
        <v>6450</v>
      </c>
      <c r="AG265" s="62">
        <v>43821.684745370367</v>
      </c>
      <c r="AH265" s="62">
        <v>43822.407557870371</v>
      </c>
      <c r="AI265" s="62" t="s">
        <v>547</v>
      </c>
      <c r="AJ265" s="59" t="s">
        <v>1153</v>
      </c>
      <c r="AK265" s="62" t="s">
        <v>545</v>
      </c>
      <c r="AL265" s="62" t="s">
        <v>139</v>
      </c>
      <c r="AM265" s="62" t="s">
        <v>140</v>
      </c>
      <c r="AN265" s="62" t="s">
        <v>488</v>
      </c>
      <c r="AO265" s="62" t="s">
        <v>11</v>
      </c>
      <c r="AP265" s="62" t="s">
        <v>488</v>
      </c>
      <c r="AQ265" s="62" t="s">
        <v>68</v>
      </c>
      <c r="AR265" s="62" t="s">
        <v>38</v>
      </c>
      <c r="AS265" s="62" t="s">
        <v>498</v>
      </c>
      <c r="AT265" s="62">
        <v>43829.803518518514</v>
      </c>
      <c r="AU265" s="62"/>
      <c r="AV265" s="62">
        <v>43829.803518518514</v>
      </c>
      <c r="AW265" s="62" t="s">
        <v>538</v>
      </c>
      <c r="AX265" s="62"/>
      <c r="AY265" s="62" t="s">
        <v>14</v>
      </c>
      <c r="AZ265" s="62"/>
      <c r="BA265" s="62"/>
      <c r="BB265" s="62"/>
      <c r="BC265" s="62"/>
      <c r="BD265" s="62"/>
      <c r="BE265" s="62"/>
      <c r="BF265" s="62"/>
      <c r="BG265" s="62"/>
      <c r="BH265" s="62"/>
      <c r="BI265" s="62"/>
      <c r="BJ265" s="62"/>
      <c r="BK265" s="62"/>
      <c r="BL265" s="62"/>
      <c r="BM265" s="62"/>
      <c r="BN265" s="62" t="s">
        <v>1385</v>
      </c>
      <c r="BO265" s="62" t="s">
        <v>6013</v>
      </c>
      <c r="BP265" s="62">
        <v>43830.99998842593</v>
      </c>
      <c r="BQ265" s="73">
        <v>151.03</v>
      </c>
      <c r="BR265" s="73">
        <v>246.96</v>
      </c>
      <c r="BS265" s="62">
        <v>0</v>
      </c>
      <c r="BT265" s="62">
        <v>24.16</v>
      </c>
      <c r="BU265" s="62">
        <v>16.61</v>
      </c>
      <c r="BV265" s="62">
        <v>0</v>
      </c>
      <c r="BW265" s="73">
        <v>438.76000000000005</v>
      </c>
      <c r="CE265" s="63" t="s">
        <v>5133</v>
      </c>
      <c r="CF265" s="99">
        <v>0</v>
      </c>
      <c r="CG265" s="99" t="s">
        <v>10576</v>
      </c>
    </row>
    <row r="266" spans="1:85" ht="27" hidden="1" customHeight="1">
      <c r="A266" s="73">
        <v>1912</v>
      </c>
      <c r="B266" s="62" t="s">
        <v>6003</v>
      </c>
      <c r="C266" s="62" t="s">
        <v>6004</v>
      </c>
      <c r="D266" s="62" t="s">
        <v>1147</v>
      </c>
      <c r="E266" s="63" t="str">
        <f>VLOOKUP(D266,原数据!B:C,2,FALSE)</f>
        <v>RCMFT000010897201912250003</v>
      </c>
      <c r="F266" s="62" t="s">
        <v>6005</v>
      </c>
      <c r="G266" s="62" t="s">
        <v>479</v>
      </c>
      <c r="H266" s="62" t="s">
        <v>6006</v>
      </c>
      <c r="I266" s="62" t="s">
        <v>6726</v>
      </c>
      <c r="J266" s="62" t="s">
        <v>1151</v>
      </c>
      <c r="K266" s="62" t="s">
        <v>485</v>
      </c>
      <c r="L266" s="62" t="s">
        <v>1074</v>
      </c>
      <c r="M266" s="62" t="s">
        <v>544</v>
      </c>
      <c r="N266" s="62" t="s">
        <v>437</v>
      </c>
      <c r="O266" s="66">
        <v>43585</v>
      </c>
      <c r="P266" s="66">
        <v>43760</v>
      </c>
      <c r="Q266" s="73">
        <v>19123</v>
      </c>
      <c r="R266" s="62"/>
      <c r="S266" s="62" t="s">
        <v>6008</v>
      </c>
      <c r="T266" s="62" t="s">
        <v>6043</v>
      </c>
      <c r="U266" s="62" t="s">
        <v>6064</v>
      </c>
      <c r="V266" s="62"/>
      <c r="W266" s="62"/>
      <c r="X266" s="62" t="s">
        <v>6246</v>
      </c>
      <c r="Y266" s="62" t="s">
        <v>535</v>
      </c>
      <c r="Z266" s="62" t="s">
        <v>1154</v>
      </c>
      <c r="AA266" s="62" t="s">
        <v>766</v>
      </c>
      <c r="AB266" s="62" t="s">
        <v>1148</v>
      </c>
      <c r="AC266" s="62" t="s">
        <v>1149</v>
      </c>
      <c r="AD266" s="59" t="s">
        <v>1150</v>
      </c>
      <c r="AE266" s="62" t="s">
        <v>6727</v>
      </c>
      <c r="AF266" s="62" t="s">
        <v>6728</v>
      </c>
      <c r="AG266" s="62">
        <v>43824.567430555559</v>
      </c>
      <c r="AH266" s="62">
        <v>43824.694212962961</v>
      </c>
      <c r="AI266" s="62" t="s">
        <v>547</v>
      </c>
      <c r="AJ266" s="59" t="s">
        <v>1153</v>
      </c>
      <c r="AK266" s="62" t="s">
        <v>545</v>
      </c>
      <c r="AL266" s="62" t="s">
        <v>139</v>
      </c>
      <c r="AM266" s="62" t="s">
        <v>140</v>
      </c>
      <c r="AN266" s="62" t="s">
        <v>488</v>
      </c>
      <c r="AO266" s="62" t="s">
        <v>11</v>
      </c>
      <c r="AP266" s="62" t="s">
        <v>488</v>
      </c>
      <c r="AQ266" s="62" t="s">
        <v>139</v>
      </c>
      <c r="AR266" s="62" t="s">
        <v>140</v>
      </c>
      <c r="AS266" s="62" t="s">
        <v>498</v>
      </c>
      <c r="AT266" s="62">
        <v>43834.397835648153</v>
      </c>
      <c r="AU266" s="62"/>
      <c r="AV266" s="62">
        <v>43834.397835648153</v>
      </c>
      <c r="AW266" s="62" t="s">
        <v>550</v>
      </c>
      <c r="AX266" s="62"/>
      <c r="AY266" s="62" t="s">
        <v>14</v>
      </c>
      <c r="AZ266" s="62"/>
      <c r="BA266" s="62"/>
      <c r="BB266" s="62"/>
      <c r="BC266" s="62"/>
      <c r="BD266" s="62"/>
      <c r="BE266" s="62"/>
      <c r="BF266" s="62"/>
      <c r="BG266" s="62"/>
      <c r="BH266" s="62"/>
      <c r="BI266" s="62"/>
      <c r="BJ266" s="62"/>
      <c r="BK266" s="62"/>
      <c r="BL266" s="62"/>
      <c r="BM266" s="62"/>
      <c r="BN266" s="62" t="s">
        <v>1152</v>
      </c>
      <c r="BO266" s="62" t="s">
        <v>6013</v>
      </c>
      <c r="BP266" s="62">
        <v>43830.99998842593</v>
      </c>
      <c r="BQ266" s="73">
        <v>151.03</v>
      </c>
      <c r="BR266" s="73">
        <v>246.96</v>
      </c>
      <c r="BS266" s="62">
        <v>0</v>
      </c>
      <c r="BT266" s="62">
        <v>24.16</v>
      </c>
      <c r="BU266" s="62">
        <v>16.61</v>
      </c>
      <c r="BV266" s="62">
        <v>0</v>
      </c>
      <c r="BW266" s="73">
        <v>438.76000000000005</v>
      </c>
      <c r="CE266" s="63" t="s">
        <v>5133</v>
      </c>
      <c r="CF266" s="99">
        <v>0</v>
      </c>
      <c r="CG266" s="99" t="s">
        <v>10576</v>
      </c>
    </row>
    <row r="267" spans="1:85" ht="27" hidden="1" customHeight="1">
      <c r="A267" s="73">
        <v>1912</v>
      </c>
      <c r="B267" s="62" t="s">
        <v>6003</v>
      </c>
      <c r="C267" s="62" t="s">
        <v>6004</v>
      </c>
      <c r="D267" s="62" t="s">
        <v>1443</v>
      </c>
      <c r="E267" s="63" t="e">
        <f>VLOOKUP(D267,原数据!B:C,2,FALSE)</f>
        <v>#N/A</v>
      </c>
      <c r="F267" s="62" t="s">
        <v>6005</v>
      </c>
      <c r="G267" s="62" t="s">
        <v>479</v>
      </c>
      <c r="H267" s="62" t="s">
        <v>6006</v>
      </c>
      <c r="I267" s="62" t="s">
        <v>6729</v>
      </c>
      <c r="J267" s="62" t="s">
        <v>1447</v>
      </c>
      <c r="K267" s="62" t="s">
        <v>485</v>
      </c>
      <c r="L267" s="62" t="s">
        <v>1074</v>
      </c>
      <c r="M267" s="62" t="s">
        <v>486</v>
      </c>
      <c r="N267" s="62" t="s">
        <v>437</v>
      </c>
      <c r="O267" s="66">
        <v>43626</v>
      </c>
      <c r="P267" s="66">
        <v>43642</v>
      </c>
      <c r="Q267" s="73">
        <v>33488</v>
      </c>
      <c r="R267" s="62"/>
      <c r="S267" s="62" t="s">
        <v>6008</v>
      </c>
      <c r="T267" s="62" t="s">
        <v>6009</v>
      </c>
      <c r="U267" s="62" t="s">
        <v>6010</v>
      </c>
      <c r="V267" s="62"/>
      <c r="W267" s="62"/>
      <c r="X267" s="62" t="s">
        <v>4634</v>
      </c>
      <c r="Y267" s="62" t="s">
        <v>567</v>
      </c>
      <c r="Z267" s="62" t="s">
        <v>1449</v>
      </c>
      <c r="AA267" s="62" t="s">
        <v>711</v>
      </c>
      <c r="AB267" s="62" t="s">
        <v>1444</v>
      </c>
      <c r="AC267" s="62" t="s">
        <v>1445</v>
      </c>
      <c r="AD267" s="59" t="s">
        <v>1446</v>
      </c>
      <c r="AE267" s="62" t="s">
        <v>6730</v>
      </c>
      <c r="AF267" s="62" t="s">
        <v>6032</v>
      </c>
      <c r="AG267" s="62">
        <v>43820.554444444446</v>
      </c>
      <c r="AH267" s="62">
        <v>43821.348333333328</v>
      </c>
      <c r="AI267" s="62" t="s">
        <v>547</v>
      </c>
      <c r="AJ267" s="59" t="s">
        <v>1448</v>
      </c>
      <c r="AK267" s="62" t="s">
        <v>545</v>
      </c>
      <c r="AL267" s="62" t="s">
        <v>95</v>
      </c>
      <c r="AM267" s="62" t="s">
        <v>38</v>
      </c>
      <c r="AN267" s="62" t="s">
        <v>488</v>
      </c>
      <c r="AO267" s="62" t="s">
        <v>11</v>
      </c>
      <c r="AP267" s="62" t="s">
        <v>488</v>
      </c>
      <c r="AQ267" s="62" t="s">
        <v>95</v>
      </c>
      <c r="AR267" s="62" t="s">
        <v>38</v>
      </c>
      <c r="AS267" s="62" t="s">
        <v>500</v>
      </c>
      <c r="AT267" s="62">
        <v>43829.601006944446</v>
      </c>
      <c r="AU267" s="62"/>
      <c r="AV267" s="62">
        <v>43829.601006944446</v>
      </c>
      <c r="AW267" s="62" t="s">
        <v>513</v>
      </c>
      <c r="AX267" s="62"/>
      <c r="AY267" s="62" t="s">
        <v>14</v>
      </c>
      <c r="AZ267" s="62"/>
      <c r="BA267" s="62"/>
      <c r="BB267" s="62"/>
      <c r="BC267" s="62"/>
      <c r="BD267" s="62"/>
      <c r="BE267" s="62"/>
      <c r="BF267" s="62"/>
      <c r="BG267" s="62"/>
      <c r="BH267" s="62"/>
      <c r="BI267" s="62"/>
      <c r="BJ267" s="62"/>
      <c r="BK267" s="62"/>
      <c r="BL267" s="62"/>
      <c r="BM267" s="62"/>
      <c r="BN267" s="62"/>
      <c r="BO267" s="62" t="s">
        <v>6013</v>
      </c>
      <c r="BP267" s="62">
        <v>43830.99998842593</v>
      </c>
      <c r="BQ267" s="73">
        <v>0</v>
      </c>
      <c r="BR267" s="73">
        <v>105.84</v>
      </c>
      <c r="BS267" s="62">
        <v>0</v>
      </c>
      <c r="BT267" s="62">
        <v>0</v>
      </c>
      <c r="BU267" s="62">
        <v>0</v>
      </c>
      <c r="BV267" s="62">
        <v>0</v>
      </c>
      <c r="BW267" s="73">
        <v>105.84</v>
      </c>
      <c r="CE267" s="63" t="s">
        <v>10363</v>
      </c>
      <c r="CF267" s="99"/>
      <c r="CG267" s="99" t="s">
        <v>10383</v>
      </c>
    </row>
    <row r="268" spans="1:85" ht="27" hidden="1" customHeight="1">
      <c r="A268" s="73">
        <v>1912</v>
      </c>
      <c r="B268" s="62" t="s">
        <v>6003</v>
      </c>
      <c r="C268" s="62" t="s">
        <v>6004</v>
      </c>
      <c r="D268" s="62" t="s">
        <v>1374</v>
      </c>
      <c r="E268" s="63" t="str">
        <f>VLOOKUP(D268,原数据!B:C,2,FALSE)</f>
        <v>RCMFT000018201912230033</v>
      </c>
      <c r="F268" s="62" t="s">
        <v>6005</v>
      </c>
      <c r="G268" s="62" t="s">
        <v>479</v>
      </c>
      <c r="H268" s="62" t="s">
        <v>6006</v>
      </c>
      <c r="I268" s="62" t="s">
        <v>6731</v>
      </c>
      <c r="J268" s="62" t="s">
        <v>1378</v>
      </c>
      <c r="K268" s="62" t="s">
        <v>485</v>
      </c>
      <c r="L268" s="62" t="s">
        <v>1074</v>
      </c>
      <c r="M268" s="62" t="s">
        <v>486</v>
      </c>
      <c r="N268" s="62" t="s">
        <v>437</v>
      </c>
      <c r="O268" s="66">
        <v>43281</v>
      </c>
      <c r="P268" s="66">
        <v>43441</v>
      </c>
      <c r="Q268" s="73">
        <v>117738</v>
      </c>
      <c r="R268" s="62"/>
      <c r="S268" s="62" t="s">
        <v>6008</v>
      </c>
      <c r="T268" s="62"/>
      <c r="U268" s="62" t="s">
        <v>1074</v>
      </c>
      <c r="V268" s="62"/>
      <c r="W268" s="62"/>
      <c r="X268" s="62" t="s">
        <v>2272</v>
      </c>
      <c r="Y268" s="62" t="s">
        <v>644</v>
      </c>
      <c r="Z268" s="62" t="s">
        <v>1382</v>
      </c>
      <c r="AA268" s="62" t="s">
        <v>657</v>
      </c>
      <c r="AB268" s="62" t="s">
        <v>1375</v>
      </c>
      <c r="AC268" s="62" t="s">
        <v>1376</v>
      </c>
      <c r="AD268" s="59" t="s">
        <v>1377</v>
      </c>
      <c r="AE268" s="62" t="s">
        <v>6732</v>
      </c>
      <c r="AF268" s="62" t="s">
        <v>6733</v>
      </c>
      <c r="AG268" s="62">
        <v>43820.475914351853</v>
      </c>
      <c r="AH268" s="62">
        <v>43822.453692129631</v>
      </c>
      <c r="AI268" s="62" t="s">
        <v>1267</v>
      </c>
      <c r="AJ268" s="59" t="s">
        <v>1381</v>
      </c>
      <c r="AK268" s="62" t="s">
        <v>1266</v>
      </c>
      <c r="AL268" s="62" t="s">
        <v>1380</v>
      </c>
      <c r="AM268" s="62" t="s">
        <v>1379</v>
      </c>
      <c r="AN268" s="62" t="s">
        <v>488</v>
      </c>
      <c r="AO268" s="62" t="s">
        <v>11</v>
      </c>
      <c r="AP268" s="62" t="s">
        <v>488</v>
      </c>
      <c r="AQ268" s="62" t="s">
        <v>1380</v>
      </c>
      <c r="AR268" s="62" t="s">
        <v>1379</v>
      </c>
      <c r="AS268" s="62" t="s">
        <v>498</v>
      </c>
      <c r="AT268" s="62">
        <v>43830.678564814814</v>
      </c>
      <c r="AU268" s="62"/>
      <c r="AV268" s="62">
        <v>43830.678564814814</v>
      </c>
      <c r="AW268" s="62" t="s">
        <v>538</v>
      </c>
      <c r="AX268" s="62"/>
      <c r="AY268" s="62" t="s">
        <v>14</v>
      </c>
      <c r="AZ268" s="62"/>
      <c r="BA268" s="62"/>
      <c r="BB268" s="62"/>
      <c r="BC268" s="62"/>
      <c r="BD268" s="62"/>
      <c r="BE268" s="62"/>
      <c r="BF268" s="62"/>
      <c r="BG268" s="62"/>
      <c r="BH268" s="62"/>
      <c r="BI268" s="62"/>
      <c r="BJ268" s="62"/>
      <c r="BK268" s="62"/>
      <c r="BL268" s="62"/>
      <c r="BM268" s="62"/>
      <c r="BN268" s="62"/>
      <c r="BO268" s="62" t="s">
        <v>6013</v>
      </c>
      <c r="BP268" s="62">
        <v>43830.99998842593</v>
      </c>
      <c r="BQ268" s="73">
        <v>44.57</v>
      </c>
      <c r="BR268" s="73">
        <v>123.48</v>
      </c>
      <c r="BS268" s="62">
        <v>0</v>
      </c>
      <c r="BT268" s="62">
        <v>7.13</v>
      </c>
      <c r="BU268" s="62">
        <v>4.9000000000000004</v>
      </c>
      <c r="BV268" s="62">
        <v>0</v>
      </c>
      <c r="BW268" s="73">
        <v>180.08</v>
      </c>
      <c r="CE268" s="63" t="s">
        <v>5133</v>
      </c>
      <c r="CF268" s="99">
        <v>0</v>
      </c>
      <c r="CG268" s="99" t="s">
        <v>10576</v>
      </c>
    </row>
    <row r="269" spans="1:85" ht="27" hidden="1" customHeight="1">
      <c r="A269" s="73">
        <v>1912</v>
      </c>
      <c r="B269" s="62" t="s">
        <v>6003</v>
      </c>
      <c r="C269" s="62" t="s">
        <v>6004</v>
      </c>
      <c r="D269" s="62" t="s">
        <v>1941</v>
      </c>
      <c r="E269" s="63" t="str">
        <f>VLOOKUP(D269,原数据!B:C,2,FALSE)</f>
        <v>RCMFT000021201912240005</v>
      </c>
      <c r="F269" s="62" t="s">
        <v>6005</v>
      </c>
      <c r="G269" s="62" t="s">
        <v>479</v>
      </c>
      <c r="H269" s="62" t="s">
        <v>6006</v>
      </c>
      <c r="I269" s="62" t="s">
        <v>6734</v>
      </c>
      <c r="J269" s="62" t="s">
        <v>1942</v>
      </c>
      <c r="K269" s="62" t="s">
        <v>485</v>
      </c>
      <c r="L269" s="62" t="s">
        <v>1074</v>
      </c>
      <c r="M269" s="62" t="s">
        <v>486</v>
      </c>
      <c r="N269" s="62" t="s">
        <v>437</v>
      </c>
      <c r="O269" s="66">
        <v>43641</v>
      </c>
      <c r="P269" s="66">
        <v>43644</v>
      </c>
      <c r="Q269" s="73">
        <v>84094</v>
      </c>
      <c r="R269" s="62"/>
      <c r="S269" s="62" t="s">
        <v>6008</v>
      </c>
      <c r="T269" s="62" t="s">
        <v>6052</v>
      </c>
      <c r="U269" s="62" t="s">
        <v>6010</v>
      </c>
      <c r="V269" s="62"/>
      <c r="W269" s="62"/>
      <c r="X269" s="62" t="s">
        <v>6735</v>
      </c>
      <c r="Y269" s="62" t="s">
        <v>521</v>
      </c>
      <c r="Z269" s="62" t="s">
        <v>1944</v>
      </c>
      <c r="AA269" s="62" t="s">
        <v>777</v>
      </c>
      <c r="AB269" s="62" t="s">
        <v>1800</v>
      </c>
      <c r="AC269" s="62" t="s">
        <v>1801</v>
      </c>
      <c r="AD269" s="59" t="s">
        <v>1802</v>
      </c>
      <c r="AE269" s="62" t="s">
        <v>6204</v>
      </c>
      <c r="AF269" s="62" t="s">
        <v>6736</v>
      </c>
      <c r="AG269" s="62">
        <v>43822.728356481486</v>
      </c>
      <c r="AH269" s="62">
        <v>43823.634849537033</v>
      </c>
      <c r="AI269" s="62" t="s">
        <v>489</v>
      </c>
      <c r="AJ269" s="59" t="s">
        <v>1943</v>
      </c>
      <c r="AK269" s="62" t="s">
        <v>487</v>
      </c>
      <c r="AL269" s="62" t="s">
        <v>71</v>
      </c>
      <c r="AM269" s="62" t="s">
        <v>38</v>
      </c>
      <c r="AN269" s="62" t="s">
        <v>488</v>
      </c>
      <c r="AO269" s="62" t="s">
        <v>11</v>
      </c>
      <c r="AP269" s="62" t="s">
        <v>488</v>
      </c>
      <c r="AQ269" s="62" t="s">
        <v>71</v>
      </c>
      <c r="AR269" s="62" t="s">
        <v>38</v>
      </c>
      <c r="AS269" s="62" t="s">
        <v>500</v>
      </c>
      <c r="AT269" s="62">
        <v>43830.603530092594</v>
      </c>
      <c r="AU269" s="62"/>
      <c r="AV269" s="62">
        <v>43830.603530092594</v>
      </c>
      <c r="AW269" s="62" t="s">
        <v>941</v>
      </c>
      <c r="AX269" s="62"/>
      <c r="AY269" s="62" t="s">
        <v>14</v>
      </c>
      <c r="AZ269" s="62"/>
      <c r="BA269" s="62"/>
      <c r="BB269" s="62"/>
      <c r="BC269" s="62"/>
      <c r="BD269" s="62"/>
      <c r="BE269" s="62"/>
      <c r="BF269" s="62"/>
      <c r="BG269" s="62"/>
      <c r="BH269" s="62"/>
      <c r="BI269" s="62"/>
      <c r="BJ269" s="62"/>
      <c r="BK269" s="62"/>
      <c r="BL269" s="62"/>
      <c r="BM269" s="62"/>
      <c r="BN269" s="62"/>
      <c r="BO269" s="62" t="s">
        <v>6013</v>
      </c>
      <c r="BP269" s="62">
        <v>43830.99998842593</v>
      </c>
      <c r="BQ269" s="73">
        <v>1555.99</v>
      </c>
      <c r="BR269" s="73">
        <v>105.84</v>
      </c>
      <c r="BS269" s="62">
        <v>0</v>
      </c>
      <c r="BT269" s="62">
        <v>248.95</v>
      </c>
      <c r="BU269" s="62">
        <v>171.15</v>
      </c>
      <c r="BV269" s="62">
        <v>0</v>
      </c>
      <c r="BW269" s="73">
        <v>2081.9299999999998</v>
      </c>
      <c r="CE269" s="63" t="s">
        <v>5168</v>
      </c>
      <c r="CF269" s="99">
        <v>0</v>
      </c>
      <c r="CG269" s="99" t="s">
        <v>10527</v>
      </c>
    </row>
    <row r="270" spans="1:85" ht="27" hidden="1" customHeight="1">
      <c r="A270" s="73">
        <v>1912</v>
      </c>
      <c r="B270" s="62" t="s">
        <v>6003</v>
      </c>
      <c r="C270" s="62" t="s">
        <v>6004</v>
      </c>
      <c r="D270" s="62" t="s">
        <v>713</v>
      </c>
      <c r="E270" s="63" t="e">
        <f>VLOOKUP(D270,原数据!B:C,2,FALSE)</f>
        <v>#N/A</v>
      </c>
      <c r="F270" s="62" t="s">
        <v>6005</v>
      </c>
      <c r="G270" s="62" t="s">
        <v>479</v>
      </c>
      <c r="H270" s="62" t="s">
        <v>6006</v>
      </c>
      <c r="I270" s="62" t="s">
        <v>6737</v>
      </c>
      <c r="J270" s="62" t="s">
        <v>717</v>
      </c>
      <c r="K270" s="62" t="s">
        <v>485</v>
      </c>
      <c r="L270" s="62" t="s">
        <v>1074</v>
      </c>
      <c r="M270" s="62" t="s">
        <v>486</v>
      </c>
      <c r="N270" s="62" t="s">
        <v>437</v>
      </c>
      <c r="O270" s="66">
        <v>43780</v>
      </c>
      <c r="P270" s="66">
        <v>43790</v>
      </c>
      <c r="Q270" s="73">
        <v>4074</v>
      </c>
      <c r="R270" s="62"/>
      <c r="S270" s="62" t="s">
        <v>6008</v>
      </c>
      <c r="T270" s="62" t="s">
        <v>6128</v>
      </c>
      <c r="U270" s="62" t="s">
        <v>6010</v>
      </c>
      <c r="V270" s="62"/>
      <c r="W270" s="62"/>
      <c r="X270" s="62" t="s">
        <v>6053</v>
      </c>
      <c r="Y270" s="62" t="s">
        <v>535</v>
      </c>
      <c r="Z270" s="62" t="s">
        <v>720</v>
      </c>
      <c r="AA270" s="62" t="s">
        <v>694</v>
      </c>
      <c r="AB270" s="62" t="s">
        <v>714</v>
      </c>
      <c r="AC270" s="62" t="s">
        <v>715</v>
      </c>
      <c r="AD270" s="59" t="s">
        <v>716</v>
      </c>
      <c r="AE270" s="62" t="s">
        <v>6075</v>
      </c>
      <c r="AF270" s="62" t="s">
        <v>6738</v>
      </c>
      <c r="AG270" s="62">
        <v>43825.703599537039</v>
      </c>
      <c r="AH270" s="62">
        <v>43829.574988425928</v>
      </c>
      <c r="AI270" s="62" t="s">
        <v>547</v>
      </c>
      <c r="AJ270" s="59" t="s">
        <v>719</v>
      </c>
      <c r="AK270" s="62" t="s">
        <v>545</v>
      </c>
      <c r="AL270" s="62" t="s">
        <v>95</v>
      </c>
      <c r="AM270" s="62" t="s">
        <v>38</v>
      </c>
      <c r="AN270" s="62" t="s">
        <v>488</v>
      </c>
      <c r="AO270" s="62" t="s">
        <v>11</v>
      </c>
      <c r="AP270" s="62" t="s">
        <v>488</v>
      </c>
      <c r="AQ270" s="62" t="s">
        <v>95</v>
      </c>
      <c r="AR270" s="62" t="s">
        <v>38</v>
      </c>
      <c r="AS270" s="62" t="s">
        <v>498</v>
      </c>
      <c r="AT270" s="62">
        <v>43833.850937499999</v>
      </c>
      <c r="AU270" s="62"/>
      <c r="AV270" s="62">
        <v>43833.850937499999</v>
      </c>
      <c r="AW270" s="62" t="s">
        <v>721</v>
      </c>
      <c r="AX270" s="62"/>
      <c r="AY270" s="62" t="s">
        <v>14</v>
      </c>
      <c r="AZ270" s="62"/>
      <c r="BA270" s="62"/>
      <c r="BB270" s="62"/>
      <c r="BC270" s="62"/>
      <c r="BD270" s="62"/>
      <c r="BE270" s="62"/>
      <c r="BF270" s="62"/>
      <c r="BG270" s="62"/>
      <c r="BH270" s="62"/>
      <c r="BI270" s="62"/>
      <c r="BJ270" s="62"/>
      <c r="BK270" s="62"/>
      <c r="BL270" s="62"/>
      <c r="BM270" s="62"/>
      <c r="BN270" s="62" t="s">
        <v>718</v>
      </c>
      <c r="BO270" s="62" t="s">
        <v>6013</v>
      </c>
      <c r="BP270" s="62">
        <v>43830.99998842593</v>
      </c>
      <c r="BQ270" s="73">
        <v>0</v>
      </c>
      <c r="BR270" s="73">
        <v>246.96</v>
      </c>
      <c r="BS270" s="62">
        <v>0</v>
      </c>
      <c r="BT270" s="62">
        <v>0</v>
      </c>
      <c r="BU270" s="62">
        <v>0</v>
      </c>
      <c r="BV270" s="62">
        <v>0</v>
      </c>
      <c r="BW270" s="73">
        <v>246.96</v>
      </c>
      <c r="CE270" s="63" t="s">
        <v>10363</v>
      </c>
      <c r="CF270" s="99"/>
      <c r="CG270" s="99" t="s">
        <v>10383</v>
      </c>
    </row>
    <row r="271" spans="1:85" ht="27" hidden="1" customHeight="1">
      <c r="A271" s="73">
        <v>1912</v>
      </c>
      <c r="B271" s="62" t="s">
        <v>6003</v>
      </c>
      <c r="C271" s="62" t="s">
        <v>6004</v>
      </c>
      <c r="D271" s="62" t="s">
        <v>1949</v>
      </c>
      <c r="E271" s="63" t="str">
        <f>VLOOKUP(D271,原数据!B:C,2,FALSE)</f>
        <v>RCMFT000024686201912220001</v>
      </c>
      <c r="F271" s="62" t="s">
        <v>6005</v>
      </c>
      <c r="G271" s="62" t="s">
        <v>479</v>
      </c>
      <c r="H271" s="62" t="s">
        <v>6006</v>
      </c>
      <c r="I271" s="62" t="s">
        <v>6739</v>
      </c>
      <c r="J271" s="62" t="s">
        <v>1953</v>
      </c>
      <c r="K271" s="62" t="s">
        <v>485</v>
      </c>
      <c r="L271" s="62" t="s">
        <v>1074</v>
      </c>
      <c r="M271" s="62" t="s">
        <v>486</v>
      </c>
      <c r="N271" s="62" t="s">
        <v>437</v>
      </c>
      <c r="O271" s="66">
        <v>43566</v>
      </c>
      <c r="P271" s="66">
        <v>43677</v>
      </c>
      <c r="Q271" s="73">
        <v>61874</v>
      </c>
      <c r="R271" s="62"/>
      <c r="S271" s="62" t="s">
        <v>6008</v>
      </c>
      <c r="T271" s="62" t="s">
        <v>6019</v>
      </c>
      <c r="U271" s="62" t="s">
        <v>6010</v>
      </c>
      <c r="V271" s="62"/>
      <c r="W271" s="62"/>
      <c r="X271" s="62" t="s">
        <v>3101</v>
      </c>
      <c r="Y271" s="62" t="s">
        <v>535</v>
      </c>
      <c r="Z271" s="62" t="s">
        <v>1955</v>
      </c>
      <c r="AA271" s="62" t="s">
        <v>646</v>
      </c>
      <c r="AB271" s="62" t="s">
        <v>1950</v>
      </c>
      <c r="AC271" s="62" t="s">
        <v>1951</v>
      </c>
      <c r="AD271" s="59" t="s">
        <v>1952</v>
      </c>
      <c r="AE271" s="62" t="s">
        <v>6740</v>
      </c>
      <c r="AF271" s="62" t="s">
        <v>6191</v>
      </c>
      <c r="AG271" s="62">
        <v>43818.373217592598</v>
      </c>
      <c r="AH271" s="62">
        <v>43821.429548611108</v>
      </c>
      <c r="AI271" s="62" t="s">
        <v>612</v>
      </c>
      <c r="AJ271" s="59" t="s">
        <v>1954</v>
      </c>
      <c r="AK271" s="62" t="s">
        <v>609</v>
      </c>
      <c r="AL271" s="62" t="s">
        <v>95</v>
      </c>
      <c r="AM271" s="62" t="s">
        <v>38</v>
      </c>
      <c r="AN271" s="62" t="s">
        <v>488</v>
      </c>
      <c r="AO271" s="62" t="s">
        <v>11</v>
      </c>
      <c r="AP271" s="62" t="s">
        <v>488</v>
      </c>
      <c r="AQ271" s="62" t="s">
        <v>95</v>
      </c>
      <c r="AR271" s="62" t="s">
        <v>38</v>
      </c>
      <c r="AS271" s="62" t="s">
        <v>498</v>
      </c>
      <c r="AT271" s="62">
        <v>43829.695196759261</v>
      </c>
      <c r="AU271" s="62"/>
      <c r="AV271" s="62">
        <v>43829.695196759261</v>
      </c>
      <c r="AW271" s="62" t="s">
        <v>513</v>
      </c>
      <c r="AX271" s="62"/>
      <c r="AY271" s="62" t="s">
        <v>14</v>
      </c>
      <c r="AZ271" s="62"/>
      <c r="BA271" s="62"/>
      <c r="BB271" s="62"/>
      <c r="BC271" s="62"/>
      <c r="BD271" s="62"/>
      <c r="BE271" s="62"/>
      <c r="BF271" s="62"/>
      <c r="BG271" s="62"/>
      <c r="BH271" s="62"/>
      <c r="BI271" s="62"/>
      <c r="BJ271" s="62"/>
      <c r="BK271" s="62"/>
      <c r="BL271" s="62"/>
      <c r="BM271" s="62"/>
      <c r="BN271" s="62"/>
      <c r="BO271" s="62" t="s">
        <v>6013</v>
      </c>
      <c r="BP271" s="62">
        <v>43830.99998842593</v>
      </c>
      <c r="BQ271" s="73">
        <v>3448.7</v>
      </c>
      <c r="BR271" s="73">
        <v>95.76</v>
      </c>
      <c r="BS271" s="62">
        <v>0</v>
      </c>
      <c r="BT271" s="62">
        <v>551.79</v>
      </c>
      <c r="BU271" s="62">
        <v>379.35</v>
      </c>
      <c r="BV271" s="62">
        <v>0</v>
      </c>
      <c r="BW271" s="73">
        <v>4475.6000000000004</v>
      </c>
      <c r="CE271" s="63" t="s">
        <v>5204</v>
      </c>
      <c r="CF271" s="99">
        <v>0</v>
      </c>
      <c r="CG271" s="99" t="s">
        <v>10523</v>
      </c>
    </row>
    <row r="272" spans="1:85" ht="27" hidden="1" customHeight="1">
      <c r="A272" s="73">
        <v>1912</v>
      </c>
      <c r="B272" s="62" t="s">
        <v>6003</v>
      </c>
      <c r="C272" s="62" t="s">
        <v>6004</v>
      </c>
      <c r="D272" s="62" t="s">
        <v>570</v>
      </c>
      <c r="E272" s="63" t="e">
        <f>VLOOKUP(D272,原数据!B:C,2,FALSE)</f>
        <v>#N/A</v>
      </c>
      <c r="F272" s="62" t="s">
        <v>6005</v>
      </c>
      <c r="G272" s="62" t="s">
        <v>479</v>
      </c>
      <c r="H272" s="62" t="s">
        <v>6006</v>
      </c>
      <c r="I272" s="62" t="s">
        <v>6741</v>
      </c>
      <c r="J272" s="62" t="s">
        <v>574</v>
      </c>
      <c r="K272" s="62" t="s">
        <v>485</v>
      </c>
      <c r="L272" s="62" t="s">
        <v>1074</v>
      </c>
      <c r="M272" s="62" t="s">
        <v>486</v>
      </c>
      <c r="N272" s="62" t="s">
        <v>437</v>
      </c>
      <c r="O272" s="66">
        <v>43728</v>
      </c>
      <c r="P272" s="66">
        <v>43744</v>
      </c>
      <c r="Q272" s="73">
        <v>48376</v>
      </c>
      <c r="R272" s="62"/>
      <c r="S272" s="62" t="s">
        <v>6008</v>
      </c>
      <c r="T272" s="62" t="s">
        <v>6009</v>
      </c>
      <c r="U272" s="62" t="s">
        <v>6010</v>
      </c>
      <c r="V272" s="62"/>
      <c r="W272" s="62"/>
      <c r="X272" s="62" t="s">
        <v>6057</v>
      </c>
      <c r="Y272" s="62" t="s">
        <v>491</v>
      </c>
      <c r="Z272" s="62" t="s">
        <v>576</v>
      </c>
      <c r="AA272" s="62" t="s">
        <v>493</v>
      </c>
      <c r="AB272" s="62" t="s">
        <v>571</v>
      </c>
      <c r="AC272" s="62" t="s">
        <v>572</v>
      </c>
      <c r="AD272" s="59" t="s">
        <v>573</v>
      </c>
      <c r="AE272" s="62" t="s">
        <v>6742</v>
      </c>
      <c r="AF272" s="62" t="s">
        <v>6196</v>
      </c>
      <c r="AG272" s="62">
        <v>43829.456990740742</v>
      </c>
      <c r="AH272" s="62">
        <v>43830.498113425929</v>
      </c>
      <c r="AI272" s="62" t="s">
        <v>547</v>
      </c>
      <c r="AJ272" s="59" t="s">
        <v>575</v>
      </c>
      <c r="AK272" s="62" t="s">
        <v>545</v>
      </c>
      <c r="AL272" s="62" t="s">
        <v>95</v>
      </c>
      <c r="AM272" s="62" t="s">
        <v>38</v>
      </c>
      <c r="AN272" s="62" t="s">
        <v>488</v>
      </c>
      <c r="AO272" s="62" t="s">
        <v>11</v>
      </c>
      <c r="AP272" s="62" t="s">
        <v>488</v>
      </c>
      <c r="AQ272" s="62" t="s">
        <v>95</v>
      </c>
      <c r="AR272" s="62" t="s">
        <v>38</v>
      </c>
      <c r="AS272" s="62" t="s">
        <v>498</v>
      </c>
      <c r="AT272" s="62">
        <v>43835.470277777778</v>
      </c>
      <c r="AU272" s="62"/>
      <c r="AV272" s="62">
        <v>43835.470277777778</v>
      </c>
      <c r="AW272" s="62" t="s">
        <v>577</v>
      </c>
      <c r="AX272" s="62"/>
      <c r="AY272" s="62" t="s">
        <v>14</v>
      </c>
      <c r="AZ272" s="62"/>
      <c r="BA272" s="62"/>
      <c r="BB272" s="62"/>
      <c r="BC272" s="62"/>
      <c r="BD272" s="62"/>
      <c r="BE272" s="62"/>
      <c r="BF272" s="62"/>
      <c r="BG272" s="62"/>
      <c r="BH272" s="62"/>
      <c r="BI272" s="62"/>
      <c r="BJ272" s="62"/>
      <c r="BK272" s="62"/>
      <c r="BL272" s="62"/>
      <c r="BM272" s="62"/>
      <c r="BN272" s="62"/>
      <c r="BO272" s="62" t="s">
        <v>6013</v>
      </c>
      <c r="BP272" s="62">
        <v>43830.99998842593</v>
      </c>
      <c r="BQ272" s="73">
        <v>0</v>
      </c>
      <c r="BR272" s="73">
        <v>111.72</v>
      </c>
      <c r="BS272" s="62">
        <v>0</v>
      </c>
      <c r="BT272" s="62">
        <v>0</v>
      </c>
      <c r="BU272" s="62">
        <v>0</v>
      </c>
      <c r="BV272" s="62">
        <v>0</v>
      </c>
      <c r="BW272" s="73">
        <v>111.72</v>
      </c>
      <c r="CE272" s="63" t="s">
        <v>10363</v>
      </c>
      <c r="CF272" s="99"/>
      <c r="CG272" s="99" t="s">
        <v>10383</v>
      </c>
    </row>
    <row r="273" spans="1:85" ht="27" hidden="1" customHeight="1">
      <c r="A273" s="73">
        <v>1912</v>
      </c>
      <c r="B273" s="62" t="s">
        <v>6003</v>
      </c>
      <c r="C273" s="62" t="s">
        <v>6004</v>
      </c>
      <c r="D273" s="62" t="s">
        <v>1816</v>
      </c>
      <c r="E273" s="63" t="e">
        <f>VLOOKUP(D273,原数据!B:C,2,FALSE)</f>
        <v>#N/A</v>
      </c>
      <c r="F273" s="62" t="s">
        <v>6005</v>
      </c>
      <c r="G273" s="62" t="s">
        <v>479</v>
      </c>
      <c r="H273" s="62" t="s">
        <v>6006</v>
      </c>
      <c r="I273" s="62" t="s">
        <v>6743</v>
      </c>
      <c r="J273" s="62" t="s">
        <v>1817</v>
      </c>
      <c r="K273" s="62" t="s">
        <v>485</v>
      </c>
      <c r="L273" s="62" t="s">
        <v>1074</v>
      </c>
      <c r="M273" s="62" t="s">
        <v>544</v>
      </c>
      <c r="N273" s="62" t="s">
        <v>437</v>
      </c>
      <c r="O273" s="66">
        <v>43416</v>
      </c>
      <c r="P273" s="66">
        <v>43801</v>
      </c>
      <c r="Q273" s="73">
        <v>5031</v>
      </c>
      <c r="R273" s="62"/>
      <c r="S273" s="62" t="s">
        <v>6008</v>
      </c>
      <c r="T273" s="62" t="s">
        <v>6019</v>
      </c>
      <c r="U273" s="62" t="s">
        <v>6064</v>
      </c>
      <c r="V273" s="62"/>
      <c r="W273" s="62"/>
      <c r="X273" s="62" t="s">
        <v>6122</v>
      </c>
      <c r="Y273" s="62" t="s">
        <v>644</v>
      </c>
      <c r="Z273" s="62" t="s">
        <v>1819</v>
      </c>
      <c r="AA273" s="62" t="s">
        <v>493</v>
      </c>
      <c r="AB273" s="62" t="s">
        <v>571</v>
      </c>
      <c r="AC273" s="62" t="s">
        <v>572</v>
      </c>
      <c r="AD273" s="59" t="s">
        <v>573</v>
      </c>
      <c r="AE273" s="62" t="s">
        <v>6744</v>
      </c>
      <c r="AF273" s="62" t="s">
        <v>6745</v>
      </c>
      <c r="AG273" s="62">
        <v>43830.55878472222</v>
      </c>
      <c r="AH273" s="62">
        <v>43830.68582175926</v>
      </c>
      <c r="AI273" s="62" t="s">
        <v>547</v>
      </c>
      <c r="AJ273" s="59" t="s">
        <v>1818</v>
      </c>
      <c r="AK273" s="62" t="s">
        <v>545</v>
      </c>
      <c r="AL273" s="62" t="s">
        <v>71</v>
      </c>
      <c r="AM273" s="62" t="s">
        <v>38</v>
      </c>
      <c r="AN273" s="62" t="s">
        <v>488</v>
      </c>
      <c r="AO273" s="62" t="s">
        <v>11</v>
      </c>
      <c r="AP273" s="62" t="s">
        <v>488</v>
      </c>
      <c r="AQ273" s="62" t="s">
        <v>71</v>
      </c>
      <c r="AR273" s="62" t="s">
        <v>38</v>
      </c>
      <c r="AS273" s="62" t="s">
        <v>498</v>
      </c>
      <c r="AT273" s="62">
        <v>43834.55368055556</v>
      </c>
      <c r="AU273" s="62"/>
      <c r="AV273" s="62">
        <v>43834.55368055556</v>
      </c>
      <c r="AW273" s="62" t="s">
        <v>526</v>
      </c>
      <c r="AX273" s="62"/>
      <c r="AY273" s="62" t="s">
        <v>14</v>
      </c>
      <c r="AZ273" s="62"/>
      <c r="BA273" s="62"/>
      <c r="BB273" s="62"/>
      <c r="BC273" s="62"/>
      <c r="BD273" s="62"/>
      <c r="BE273" s="62"/>
      <c r="BF273" s="62"/>
      <c r="BG273" s="62"/>
      <c r="BH273" s="62"/>
      <c r="BI273" s="62"/>
      <c r="BJ273" s="62"/>
      <c r="BK273" s="62"/>
      <c r="BL273" s="62"/>
      <c r="BM273" s="62"/>
      <c r="BN273" s="62"/>
      <c r="BO273" s="62" t="s">
        <v>6013</v>
      </c>
      <c r="BP273" s="62">
        <v>43830.99998842593</v>
      </c>
      <c r="BQ273" s="73">
        <v>0</v>
      </c>
      <c r="BR273" s="73">
        <v>111.72</v>
      </c>
      <c r="BS273" s="62">
        <v>0</v>
      </c>
      <c r="BT273" s="62">
        <v>0</v>
      </c>
      <c r="BU273" s="62">
        <v>0</v>
      </c>
      <c r="BV273" s="62">
        <v>0</v>
      </c>
      <c r="BW273" s="73">
        <v>111.72</v>
      </c>
      <c r="CE273" s="63" t="s">
        <v>10363</v>
      </c>
      <c r="CF273" s="99"/>
      <c r="CG273" s="99" t="s">
        <v>10383</v>
      </c>
    </row>
    <row r="274" spans="1:85" ht="27" hidden="1" customHeight="1">
      <c r="A274" s="73">
        <v>1912</v>
      </c>
      <c r="B274" s="62" t="s">
        <v>6003</v>
      </c>
      <c r="C274" s="62" t="s">
        <v>6004</v>
      </c>
      <c r="D274" s="62" t="s">
        <v>307</v>
      </c>
      <c r="E274" s="63" t="str">
        <f>VLOOKUP(D274,原数据!B:C,2,FALSE)</f>
        <v>RCMFT000029531201912260006</v>
      </c>
      <c r="F274" s="62" t="s">
        <v>6005</v>
      </c>
      <c r="G274" s="62" t="s">
        <v>479</v>
      </c>
      <c r="H274" s="62" t="s">
        <v>6006</v>
      </c>
      <c r="I274" s="62" t="s">
        <v>6746</v>
      </c>
      <c r="J274" s="62" t="s">
        <v>1901</v>
      </c>
      <c r="K274" s="62" t="s">
        <v>485</v>
      </c>
      <c r="L274" s="62" t="s">
        <v>1074</v>
      </c>
      <c r="M274" s="62" t="s">
        <v>486</v>
      </c>
      <c r="N274" s="62" t="s">
        <v>437</v>
      </c>
      <c r="O274" s="66">
        <v>43612</v>
      </c>
      <c r="P274" s="66">
        <v>43616</v>
      </c>
      <c r="Q274" s="73">
        <v>83715</v>
      </c>
      <c r="R274" s="62"/>
      <c r="S274" s="62" t="s">
        <v>6008</v>
      </c>
      <c r="T274" s="62" t="s">
        <v>6009</v>
      </c>
      <c r="U274" s="62" t="s">
        <v>6010</v>
      </c>
      <c r="V274" s="62"/>
      <c r="W274" s="62"/>
      <c r="X274" s="62" t="s">
        <v>3101</v>
      </c>
      <c r="Y274" s="62" t="s">
        <v>491</v>
      </c>
      <c r="Z274" s="62" t="s">
        <v>1903</v>
      </c>
      <c r="AA274" s="62" t="s">
        <v>511</v>
      </c>
      <c r="AB274" s="62" t="s">
        <v>621</v>
      </c>
      <c r="AC274" s="62" t="s">
        <v>622</v>
      </c>
      <c r="AD274" s="59" t="s">
        <v>623</v>
      </c>
      <c r="AE274" s="62" t="s">
        <v>6747</v>
      </c>
      <c r="AF274" s="62" t="s">
        <v>6062</v>
      </c>
      <c r="AG274" s="62">
        <v>43824.654131944444</v>
      </c>
      <c r="AH274" s="62">
        <v>43825.68913194444</v>
      </c>
      <c r="AI274" s="62" t="s">
        <v>489</v>
      </c>
      <c r="AJ274" s="59" t="s">
        <v>1902</v>
      </c>
      <c r="AK274" s="62" t="s">
        <v>487</v>
      </c>
      <c r="AL274" s="62" t="s">
        <v>139</v>
      </c>
      <c r="AM274" s="62" t="s">
        <v>140</v>
      </c>
      <c r="AN274" s="62" t="s">
        <v>488</v>
      </c>
      <c r="AO274" s="62" t="s">
        <v>11</v>
      </c>
      <c r="AP274" s="62" t="s">
        <v>488</v>
      </c>
      <c r="AQ274" s="62" t="s">
        <v>139</v>
      </c>
      <c r="AR274" s="62" t="s">
        <v>140</v>
      </c>
      <c r="AS274" s="62" t="s">
        <v>500</v>
      </c>
      <c r="AT274" s="62">
        <v>43834.569386574076</v>
      </c>
      <c r="AU274" s="62"/>
      <c r="AV274" s="62">
        <v>43834.569386574076</v>
      </c>
      <c r="AW274" s="62" t="s">
        <v>1103</v>
      </c>
      <c r="AX274" s="62"/>
      <c r="AY274" s="62" t="s">
        <v>14</v>
      </c>
      <c r="AZ274" s="62"/>
      <c r="BA274" s="62"/>
      <c r="BB274" s="62"/>
      <c r="BC274" s="62"/>
      <c r="BD274" s="62"/>
      <c r="BE274" s="62"/>
      <c r="BF274" s="62"/>
      <c r="BG274" s="62"/>
      <c r="BH274" s="62"/>
      <c r="BI274" s="62"/>
      <c r="BJ274" s="62"/>
      <c r="BK274" s="62"/>
      <c r="BL274" s="62"/>
      <c r="BM274" s="62"/>
      <c r="BN274" s="62"/>
      <c r="BO274" s="62" t="s">
        <v>6013</v>
      </c>
      <c r="BP274" s="62">
        <v>43830.99998842593</v>
      </c>
      <c r="BQ274" s="73">
        <v>151.03</v>
      </c>
      <c r="BR274" s="73">
        <v>111.72</v>
      </c>
      <c r="BS274" s="62">
        <v>0</v>
      </c>
      <c r="BT274" s="62">
        <v>24.16</v>
      </c>
      <c r="BU274" s="62">
        <v>16.61</v>
      </c>
      <c r="BV274" s="62">
        <v>0</v>
      </c>
      <c r="BW274" s="73">
        <v>303.52000000000004</v>
      </c>
      <c r="CE274" s="63" t="s">
        <v>5008</v>
      </c>
      <c r="CF274" s="99">
        <v>0</v>
      </c>
      <c r="CG274" s="99" t="s">
        <v>10576</v>
      </c>
    </row>
    <row r="275" spans="1:85" ht="27" hidden="1" customHeight="1">
      <c r="A275" s="73">
        <v>1912</v>
      </c>
      <c r="B275" s="62" t="s">
        <v>6003</v>
      </c>
      <c r="C275" s="62" t="s">
        <v>6004</v>
      </c>
      <c r="D275" s="62" t="s">
        <v>309</v>
      </c>
      <c r="E275" s="63" t="str">
        <f>VLOOKUP(D275,原数据!B:C,2,FALSE)</f>
        <v>RCMFT000029531201912280009</v>
      </c>
      <c r="F275" s="62" t="s">
        <v>6005</v>
      </c>
      <c r="G275" s="62" t="s">
        <v>479</v>
      </c>
      <c r="H275" s="62" t="s">
        <v>6006</v>
      </c>
      <c r="I275" s="62" t="s">
        <v>6748</v>
      </c>
      <c r="J275" s="62" t="s">
        <v>967</v>
      </c>
      <c r="K275" s="62" t="s">
        <v>485</v>
      </c>
      <c r="L275" s="62" t="s">
        <v>1074</v>
      </c>
      <c r="M275" s="62" t="s">
        <v>486</v>
      </c>
      <c r="N275" s="62" t="s">
        <v>437</v>
      </c>
      <c r="O275" s="66">
        <v>43703</v>
      </c>
      <c r="P275" s="66">
        <v>43713</v>
      </c>
      <c r="Q275" s="73">
        <v>51659</v>
      </c>
      <c r="R275" s="62"/>
      <c r="S275" s="62" t="s">
        <v>6008</v>
      </c>
      <c r="T275" s="62" t="s">
        <v>6009</v>
      </c>
      <c r="U275" s="62" t="s">
        <v>6010</v>
      </c>
      <c r="V275" s="62"/>
      <c r="W275" s="62"/>
      <c r="X275" s="62" t="s">
        <v>3101</v>
      </c>
      <c r="Y275" s="62" t="s">
        <v>491</v>
      </c>
      <c r="Z275" s="62" t="s">
        <v>969</v>
      </c>
      <c r="AA275" s="62" t="s">
        <v>511</v>
      </c>
      <c r="AB275" s="62" t="s">
        <v>621</v>
      </c>
      <c r="AC275" s="62" t="s">
        <v>622</v>
      </c>
      <c r="AD275" s="59" t="s">
        <v>623</v>
      </c>
      <c r="AE275" s="62" t="s">
        <v>6749</v>
      </c>
      <c r="AF275" s="62" t="s">
        <v>6062</v>
      </c>
      <c r="AG275" s="62">
        <v>43827.454814814817</v>
      </c>
      <c r="AH275" s="62">
        <v>43827.705370370371</v>
      </c>
      <c r="AI275" s="62" t="s">
        <v>489</v>
      </c>
      <c r="AJ275" s="59" t="s">
        <v>968</v>
      </c>
      <c r="AK275" s="62" t="s">
        <v>487</v>
      </c>
      <c r="AL275" s="62" t="s">
        <v>139</v>
      </c>
      <c r="AM275" s="62" t="s">
        <v>140</v>
      </c>
      <c r="AN275" s="62" t="s">
        <v>488</v>
      </c>
      <c r="AO275" s="62" t="s">
        <v>11</v>
      </c>
      <c r="AP275" s="62" t="s">
        <v>488</v>
      </c>
      <c r="AQ275" s="62" t="s">
        <v>139</v>
      </c>
      <c r="AR275" s="62" t="s">
        <v>140</v>
      </c>
      <c r="AS275" s="62" t="s">
        <v>498</v>
      </c>
      <c r="AT275" s="62">
        <v>43836.58594907407</v>
      </c>
      <c r="AU275" s="62"/>
      <c r="AV275" s="62">
        <v>43836.58594907407</v>
      </c>
      <c r="AW275" s="62" t="s">
        <v>941</v>
      </c>
      <c r="AX275" s="62"/>
      <c r="AY275" s="62" t="s">
        <v>14</v>
      </c>
      <c r="AZ275" s="62"/>
      <c r="BA275" s="62"/>
      <c r="BB275" s="62"/>
      <c r="BC275" s="62"/>
      <c r="BD275" s="62"/>
      <c r="BE275" s="62"/>
      <c r="BF275" s="62"/>
      <c r="BG275" s="62"/>
      <c r="BH275" s="62"/>
      <c r="BI275" s="62"/>
      <c r="BJ275" s="62"/>
      <c r="BK275" s="62"/>
      <c r="BL275" s="62"/>
      <c r="BM275" s="62"/>
      <c r="BN275" s="62"/>
      <c r="BO275" s="62" t="s">
        <v>6013</v>
      </c>
      <c r="BP275" s="62">
        <v>43830.99998842593</v>
      </c>
      <c r="BQ275" s="73">
        <v>147.12</v>
      </c>
      <c r="BR275" s="73">
        <v>111.72</v>
      </c>
      <c r="BS275" s="62">
        <v>0</v>
      </c>
      <c r="BT275" s="62">
        <v>23.53</v>
      </c>
      <c r="BU275" s="62">
        <v>16.18</v>
      </c>
      <c r="BV275" s="62">
        <v>0</v>
      </c>
      <c r="BW275" s="73">
        <v>298.55</v>
      </c>
      <c r="CE275" s="63" t="s">
        <v>5008</v>
      </c>
      <c r="CF275" s="99">
        <v>0</v>
      </c>
      <c r="CG275" s="99" t="s">
        <v>10576</v>
      </c>
    </row>
    <row r="276" spans="1:85" ht="27" hidden="1" customHeight="1">
      <c r="A276" s="73">
        <v>1912</v>
      </c>
      <c r="B276" s="62" t="s">
        <v>6003</v>
      </c>
      <c r="C276" s="62" t="s">
        <v>6004</v>
      </c>
      <c r="D276" s="62" t="s">
        <v>311</v>
      </c>
      <c r="E276" s="63" t="str">
        <f>VLOOKUP(D276,原数据!B:C,2,FALSE)</f>
        <v>RCMFT000029531201912300015</v>
      </c>
      <c r="F276" s="62" t="s">
        <v>6005</v>
      </c>
      <c r="G276" s="62" t="s">
        <v>479</v>
      </c>
      <c r="H276" s="62" t="s">
        <v>6006</v>
      </c>
      <c r="I276" s="62" t="s">
        <v>6750</v>
      </c>
      <c r="J276" s="62" t="s">
        <v>624</v>
      </c>
      <c r="K276" s="62" t="s">
        <v>485</v>
      </c>
      <c r="L276" s="62" t="s">
        <v>1074</v>
      </c>
      <c r="M276" s="62" t="s">
        <v>486</v>
      </c>
      <c r="N276" s="62" t="s">
        <v>437</v>
      </c>
      <c r="O276" s="66">
        <v>43627</v>
      </c>
      <c r="P276" s="66">
        <v>43651</v>
      </c>
      <c r="Q276" s="73">
        <v>58969</v>
      </c>
      <c r="R276" s="62"/>
      <c r="S276" s="62" t="s">
        <v>6008</v>
      </c>
      <c r="T276" s="62"/>
      <c r="U276" s="62" t="s">
        <v>6010</v>
      </c>
      <c r="V276" s="62"/>
      <c r="W276" s="62"/>
      <c r="X276" s="62" t="s">
        <v>3101</v>
      </c>
      <c r="Y276" s="62" t="s">
        <v>491</v>
      </c>
      <c r="Z276" s="62" t="s">
        <v>626</v>
      </c>
      <c r="AA276" s="62" t="s">
        <v>511</v>
      </c>
      <c r="AB276" s="62" t="s">
        <v>621</v>
      </c>
      <c r="AC276" s="62" t="s">
        <v>622</v>
      </c>
      <c r="AD276" s="59" t="s">
        <v>623</v>
      </c>
      <c r="AE276" s="62" t="s">
        <v>6075</v>
      </c>
      <c r="AF276" s="62" t="s">
        <v>6751</v>
      </c>
      <c r="AG276" s="62">
        <v>43829.679062499999</v>
      </c>
      <c r="AH276" s="62">
        <v>43829.745092592595</v>
      </c>
      <c r="AI276" s="62" t="s">
        <v>489</v>
      </c>
      <c r="AJ276" s="59" t="s">
        <v>625</v>
      </c>
      <c r="AK276" s="62" t="s">
        <v>487</v>
      </c>
      <c r="AL276" s="62" t="s">
        <v>139</v>
      </c>
      <c r="AM276" s="62" t="s">
        <v>140</v>
      </c>
      <c r="AN276" s="62" t="s">
        <v>488</v>
      </c>
      <c r="AO276" s="62" t="s">
        <v>11</v>
      </c>
      <c r="AP276" s="62" t="s">
        <v>488</v>
      </c>
      <c r="AQ276" s="62" t="s">
        <v>139</v>
      </c>
      <c r="AR276" s="62" t="s">
        <v>140</v>
      </c>
      <c r="AS276" s="62" t="s">
        <v>498</v>
      </c>
      <c r="AT276" s="62">
        <v>43834.554872685185</v>
      </c>
      <c r="AU276" s="62"/>
      <c r="AV276" s="62">
        <v>43834.554872685185</v>
      </c>
      <c r="AW276" s="62" t="s">
        <v>513</v>
      </c>
      <c r="AX276" s="62"/>
      <c r="AY276" s="62" t="s">
        <v>14</v>
      </c>
      <c r="AZ276" s="62"/>
      <c r="BA276" s="62"/>
      <c r="BB276" s="62"/>
      <c r="BC276" s="62"/>
      <c r="BD276" s="62"/>
      <c r="BE276" s="62"/>
      <c r="BF276" s="62"/>
      <c r="BG276" s="62"/>
      <c r="BH276" s="62"/>
      <c r="BI276" s="62"/>
      <c r="BJ276" s="62"/>
      <c r="BK276" s="62"/>
      <c r="BL276" s="62"/>
      <c r="BM276" s="62"/>
      <c r="BN276" s="62"/>
      <c r="BO276" s="62" t="s">
        <v>6013</v>
      </c>
      <c r="BP276" s="62">
        <v>43830.99998842593</v>
      </c>
      <c r="BQ276" s="73">
        <v>147.12</v>
      </c>
      <c r="BR276" s="73">
        <v>111.72</v>
      </c>
      <c r="BS276" s="62">
        <v>0</v>
      </c>
      <c r="BT276" s="62">
        <v>23.53</v>
      </c>
      <c r="BU276" s="62">
        <v>16.18</v>
      </c>
      <c r="BV276" s="62">
        <v>0</v>
      </c>
      <c r="BW276" s="73">
        <v>298.55</v>
      </c>
      <c r="CE276" s="63" t="s">
        <v>5008</v>
      </c>
      <c r="CF276" s="99">
        <v>0</v>
      </c>
      <c r="CG276" s="99" t="s">
        <v>10576</v>
      </c>
    </row>
    <row r="277" spans="1:85" ht="27" hidden="1" customHeight="1">
      <c r="A277" s="73">
        <v>1912</v>
      </c>
      <c r="B277" s="62" t="s">
        <v>6003</v>
      </c>
      <c r="C277" s="62" t="s">
        <v>6004</v>
      </c>
      <c r="D277" s="62" t="s">
        <v>1957</v>
      </c>
      <c r="E277" s="63" t="str">
        <f>VLOOKUP(D277,原数据!B:C,2,FALSE)</f>
        <v>RCMFT000032858201912210008</v>
      </c>
      <c r="F277" s="62" t="s">
        <v>6005</v>
      </c>
      <c r="G277" s="62" t="s">
        <v>479</v>
      </c>
      <c r="H277" s="62" t="s">
        <v>6006</v>
      </c>
      <c r="I277" s="62" t="s">
        <v>6752</v>
      </c>
      <c r="J277" s="62" t="s">
        <v>1961</v>
      </c>
      <c r="K277" s="62" t="s">
        <v>485</v>
      </c>
      <c r="L277" s="62" t="s">
        <v>1074</v>
      </c>
      <c r="M277" s="62" t="s">
        <v>544</v>
      </c>
      <c r="N277" s="62" t="s">
        <v>437</v>
      </c>
      <c r="O277" s="66">
        <v>43487</v>
      </c>
      <c r="P277" s="66">
        <v>43705</v>
      </c>
      <c r="Q277" s="73">
        <v>13000</v>
      </c>
      <c r="R277" s="62"/>
      <c r="S277" s="62" t="s">
        <v>6008</v>
      </c>
      <c r="T277" s="62" t="s">
        <v>6043</v>
      </c>
      <c r="U277" s="62" t="s">
        <v>6064</v>
      </c>
      <c r="V277" s="62"/>
      <c r="W277" s="62"/>
      <c r="X277" s="62" t="s">
        <v>6065</v>
      </c>
      <c r="Y277" s="62" t="s">
        <v>701</v>
      </c>
      <c r="Z277" s="62" t="s">
        <v>1963</v>
      </c>
      <c r="AA277" s="62" t="s">
        <v>585</v>
      </c>
      <c r="AB277" s="62" t="s">
        <v>1958</v>
      </c>
      <c r="AC277" s="62" t="s">
        <v>1959</v>
      </c>
      <c r="AD277" s="59" t="s">
        <v>1960</v>
      </c>
      <c r="AE277" s="62" t="s">
        <v>6753</v>
      </c>
      <c r="AF277" s="62" t="s">
        <v>6067</v>
      </c>
      <c r="AG277" s="62">
        <v>43820.678761574076</v>
      </c>
      <c r="AH277" s="62">
        <v>43820.92123842593</v>
      </c>
      <c r="AI277" s="62" t="s">
        <v>489</v>
      </c>
      <c r="AJ277" s="59" t="s">
        <v>1962</v>
      </c>
      <c r="AK277" s="62" t="s">
        <v>487</v>
      </c>
      <c r="AL277" s="62" t="s">
        <v>68</v>
      </c>
      <c r="AM277" s="62" t="s">
        <v>38</v>
      </c>
      <c r="AN277" s="62" t="s">
        <v>488</v>
      </c>
      <c r="AO277" s="62" t="s">
        <v>11</v>
      </c>
      <c r="AP277" s="62" t="s">
        <v>488</v>
      </c>
      <c r="AQ277" s="62" t="s">
        <v>68</v>
      </c>
      <c r="AR277" s="62" t="s">
        <v>38</v>
      </c>
      <c r="AS277" s="62" t="s">
        <v>498</v>
      </c>
      <c r="AT277" s="62">
        <v>43830.477800925924</v>
      </c>
      <c r="AU277" s="62"/>
      <c r="AV277" s="62">
        <v>43830.477800925924</v>
      </c>
      <c r="AW277" s="62" t="s">
        <v>550</v>
      </c>
      <c r="AX277" s="62"/>
      <c r="AY277" s="62" t="s">
        <v>14</v>
      </c>
      <c r="AZ277" s="62"/>
      <c r="BA277" s="62"/>
      <c r="BB277" s="62"/>
      <c r="BC277" s="62"/>
      <c r="BD277" s="62"/>
      <c r="BE277" s="62"/>
      <c r="BF277" s="62"/>
      <c r="BG277" s="62"/>
      <c r="BH277" s="62"/>
      <c r="BI277" s="62"/>
      <c r="BJ277" s="62"/>
      <c r="BK277" s="62"/>
      <c r="BL277" s="62"/>
      <c r="BM277" s="62"/>
      <c r="BN277" s="62"/>
      <c r="BO277" s="62" t="s">
        <v>6013</v>
      </c>
      <c r="BP277" s="62">
        <v>43830.99998842593</v>
      </c>
      <c r="BQ277" s="73">
        <v>3445.1</v>
      </c>
      <c r="BR277" s="73">
        <v>123.48</v>
      </c>
      <c r="BS277" s="62">
        <v>0</v>
      </c>
      <c r="BT277" s="62">
        <v>551.21</v>
      </c>
      <c r="BU277" s="62">
        <v>378.96</v>
      </c>
      <c r="BV277" s="62">
        <v>0</v>
      </c>
      <c r="BW277" s="73">
        <v>4498.75</v>
      </c>
      <c r="CE277" s="63" t="s">
        <v>10701</v>
      </c>
      <c r="CF277" s="99">
        <v>0</v>
      </c>
      <c r="CG277" s="99" t="s">
        <v>10527</v>
      </c>
    </row>
    <row r="278" spans="1:85" ht="27" hidden="1" customHeight="1">
      <c r="A278" s="73">
        <v>1912</v>
      </c>
      <c r="B278" s="62" t="s">
        <v>6003</v>
      </c>
      <c r="C278" s="62" t="s">
        <v>6004</v>
      </c>
      <c r="D278" s="62" t="s">
        <v>1843</v>
      </c>
      <c r="E278" s="63" t="str">
        <f>VLOOKUP(D278,原数据!B:C,2,FALSE)</f>
        <v>RCMFT000033201912250020</v>
      </c>
      <c r="F278" s="62" t="s">
        <v>6005</v>
      </c>
      <c r="G278" s="62" t="s">
        <v>479</v>
      </c>
      <c r="H278" s="62" t="s">
        <v>6006</v>
      </c>
      <c r="I278" s="62" t="s">
        <v>6754</v>
      </c>
      <c r="J278" s="62" t="s">
        <v>1847</v>
      </c>
      <c r="K278" s="62" t="s">
        <v>485</v>
      </c>
      <c r="L278" s="62" t="s">
        <v>1074</v>
      </c>
      <c r="M278" s="62" t="s">
        <v>486</v>
      </c>
      <c r="N278" s="62" t="s">
        <v>437</v>
      </c>
      <c r="O278" s="66">
        <v>43694</v>
      </c>
      <c r="P278" s="66">
        <v>43708</v>
      </c>
      <c r="Q278" s="73">
        <v>19945</v>
      </c>
      <c r="R278" s="62"/>
      <c r="S278" s="62" t="s">
        <v>6008</v>
      </c>
      <c r="T278" s="62" t="s">
        <v>6019</v>
      </c>
      <c r="U278" s="62" t="s">
        <v>6010</v>
      </c>
      <c r="V278" s="62"/>
      <c r="W278" s="62"/>
      <c r="X278" s="62" t="s">
        <v>3101</v>
      </c>
      <c r="Y278" s="62" t="s">
        <v>491</v>
      </c>
      <c r="Z278" s="62" t="s">
        <v>1849</v>
      </c>
      <c r="AA278" s="62" t="s">
        <v>557</v>
      </c>
      <c r="AB278" s="62" t="s">
        <v>1844</v>
      </c>
      <c r="AC278" s="62" t="s">
        <v>1845</v>
      </c>
      <c r="AD278" s="59" t="s">
        <v>1846</v>
      </c>
      <c r="AE278" s="62" t="s">
        <v>6755</v>
      </c>
      <c r="AF278" s="62" t="s">
        <v>6050</v>
      </c>
      <c r="AG278" s="62">
        <v>43797.375578703708</v>
      </c>
      <c r="AH278" s="62">
        <v>43828.928356481483</v>
      </c>
      <c r="AI278" s="62" t="s">
        <v>489</v>
      </c>
      <c r="AJ278" s="59" t="s">
        <v>1848</v>
      </c>
      <c r="AK278" s="62" t="s">
        <v>487</v>
      </c>
      <c r="AL278" s="62" t="s">
        <v>95</v>
      </c>
      <c r="AM278" s="62" t="s">
        <v>38</v>
      </c>
      <c r="AN278" s="62" t="s">
        <v>488</v>
      </c>
      <c r="AO278" s="62" t="s">
        <v>11</v>
      </c>
      <c r="AP278" s="62" t="s">
        <v>488</v>
      </c>
      <c r="AQ278" s="62" t="s">
        <v>95</v>
      </c>
      <c r="AR278" s="62" t="s">
        <v>38</v>
      </c>
      <c r="AS278" s="62" t="s">
        <v>500</v>
      </c>
      <c r="AT278" s="62">
        <v>43833.667511574073</v>
      </c>
      <c r="AU278" s="62"/>
      <c r="AV278" s="62">
        <v>43833.667511574073</v>
      </c>
      <c r="AW278" s="62" t="s">
        <v>603</v>
      </c>
      <c r="AX278" s="62"/>
      <c r="AY278" s="62" t="s">
        <v>14</v>
      </c>
      <c r="AZ278" s="62"/>
      <c r="BA278" s="62"/>
      <c r="BB278" s="62"/>
      <c r="BC278" s="62"/>
      <c r="BD278" s="62"/>
      <c r="BE278" s="62"/>
      <c r="BF278" s="62"/>
      <c r="BG278" s="62"/>
      <c r="BH278" s="62"/>
      <c r="BI278" s="62"/>
      <c r="BJ278" s="62"/>
      <c r="BK278" s="62"/>
      <c r="BL278" s="62"/>
      <c r="BM278" s="62"/>
      <c r="BN278" s="62"/>
      <c r="BO278" s="62" t="s">
        <v>6013</v>
      </c>
      <c r="BP278" s="62">
        <v>43830.99998842593</v>
      </c>
      <c r="BQ278" s="73">
        <v>3448.7</v>
      </c>
      <c r="BR278" s="73">
        <v>95.76</v>
      </c>
      <c r="BS278" s="62">
        <v>0</v>
      </c>
      <c r="BT278" s="62">
        <v>551.79</v>
      </c>
      <c r="BU278" s="62">
        <v>379.35</v>
      </c>
      <c r="BV278" s="62">
        <v>0</v>
      </c>
      <c r="BW278" s="73">
        <v>4475.6000000000004</v>
      </c>
      <c r="CE278" s="63" t="s">
        <v>2377</v>
      </c>
      <c r="CF278" s="99">
        <v>0</v>
      </c>
      <c r="CG278" s="99" t="s">
        <v>10521</v>
      </c>
    </row>
    <row r="279" spans="1:85" ht="27" hidden="1" customHeight="1">
      <c r="A279" s="73">
        <v>1912</v>
      </c>
      <c r="B279" s="62" t="s">
        <v>6003</v>
      </c>
      <c r="C279" s="62" t="s">
        <v>6004</v>
      </c>
      <c r="D279" s="62" t="s">
        <v>1911</v>
      </c>
      <c r="E279" s="63" t="e">
        <f>VLOOKUP(D279,原数据!B:C,2,FALSE)</f>
        <v>#N/A</v>
      </c>
      <c r="F279" s="62" t="s">
        <v>6005</v>
      </c>
      <c r="G279" s="62" t="s">
        <v>479</v>
      </c>
      <c r="H279" s="62" t="s">
        <v>6006</v>
      </c>
      <c r="I279" s="62" t="s">
        <v>6756</v>
      </c>
      <c r="J279" s="62" t="s">
        <v>1915</v>
      </c>
      <c r="K279" s="62" t="s">
        <v>485</v>
      </c>
      <c r="L279" s="62" t="s">
        <v>1074</v>
      </c>
      <c r="M279" s="62" t="s">
        <v>486</v>
      </c>
      <c r="N279" s="62" t="s">
        <v>437</v>
      </c>
      <c r="O279" s="66">
        <v>43571</v>
      </c>
      <c r="P279" s="66">
        <v>43645</v>
      </c>
      <c r="Q279" s="73">
        <v>76945</v>
      </c>
      <c r="R279" s="62"/>
      <c r="S279" s="62" t="s">
        <v>6008</v>
      </c>
      <c r="T279" s="62" t="s">
        <v>6019</v>
      </c>
      <c r="U279" s="62" t="s">
        <v>6010</v>
      </c>
      <c r="V279" s="62"/>
      <c r="W279" s="62"/>
      <c r="X279" s="62" t="s">
        <v>3101</v>
      </c>
      <c r="Y279" s="62" t="s">
        <v>665</v>
      </c>
      <c r="Z279" s="62" t="s">
        <v>1917</v>
      </c>
      <c r="AA279" s="62" t="s">
        <v>684</v>
      </c>
      <c r="AB279" s="62" t="s">
        <v>1912</v>
      </c>
      <c r="AC279" s="62" t="s">
        <v>1913</v>
      </c>
      <c r="AD279" s="59" t="s">
        <v>1914</v>
      </c>
      <c r="AE279" s="62" t="s">
        <v>6163</v>
      </c>
      <c r="AF279" s="62" t="s">
        <v>6070</v>
      </c>
      <c r="AG279" s="62">
        <v>43824.396793981483</v>
      </c>
      <c r="AH279" s="62">
        <v>43824.556666666671</v>
      </c>
      <c r="AI279" s="62" t="s">
        <v>612</v>
      </c>
      <c r="AJ279" s="59" t="s">
        <v>1916</v>
      </c>
      <c r="AK279" s="62" t="s">
        <v>609</v>
      </c>
      <c r="AL279" s="62" t="s">
        <v>169</v>
      </c>
      <c r="AM279" s="62" t="s">
        <v>38</v>
      </c>
      <c r="AN279" s="62" t="s">
        <v>488</v>
      </c>
      <c r="AO279" s="62" t="s">
        <v>11</v>
      </c>
      <c r="AP279" s="62" t="s">
        <v>488</v>
      </c>
      <c r="AQ279" s="62" t="s">
        <v>169</v>
      </c>
      <c r="AR279" s="62" t="s">
        <v>38</v>
      </c>
      <c r="AS279" s="62" t="s">
        <v>500</v>
      </c>
      <c r="AT279" s="62">
        <v>43832.43341435185</v>
      </c>
      <c r="AU279" s="62"/>
      <c r="AV279" s="62">
        <v>43832.43341435185</v>
      </c>
      <c r="AW279" s="62" t="s">
        <v>526</v>
      </c>
      <c r="AX279" s="62"/>
      <c r="AY279" s="62" t="s">
        <v>14</v>
      </c>
      <c r="AZ279" s="62"/>
      <c r="BA279" s="62"/>
      <c r="BB279" s="62"/>
      <c r="BC279" s="62"/>
      <c r="BD279" s="62"/>
      <c r="BE279" s="62"/>
      <c r="BF279" s="62"/>
      <c r="BG279" s="62"/>
      <c r="BH279" s="62"/>
      <c r="BI279" s="62"/>
      <c r="BJ279" s="62"/>
      <c r="BK279" s="62"/>
      <c r="BL279" s="62"/>
      <c r="BM279" s="62"/>
      <c r="BN279" s="62"/>
      <c r="BO279" s="62" t="s">
        <v>6013</v>
      </c>
      <c r="BP279" s="62">
        <v>43830.99998842593</v>
      </c>
      <c r="BQ279" s="73">
        <v>0</v>
      </c>
      <c r="BR279" s="73">
        <v>95.76</v>
      </c>
      <c r="BS279" s="62">
        <v>0</v>
      </c>
      <c r="BT279" s="62">
        <v>0</v>
      </c>
      <c r="BU279" s="62">
        <v>0</v>
      </c>
      <c r="BV279" s="62">
        <v>0</v>
      </c>
      <c r="BW279" s="73">
        <v>95.76</v>
      </c>
      <c r="CE279" s="63" t="s">
        <v>10415</v>
      </c>
      <c r="CF279" s="99"/>
      <c r="CG279" s="99" t="s">
        <v>5048</v>
      </c>
    </row>
    <row r="280" spans="1:85" ht="27" hidden="1" customHeight="1">
      <c r="A280" s="73">
        <v>1912</v>
      </c>
      <c r="B280" s="62" t="s">
        <v>6003</v>
      </c>
      <c r="C280" s="62" t="s">
        <v>6004</v>
      </c>
      <c r="D280" s="62" t="s">
        <v>278</v>
      </c>
      <c r="E280" s="63" t="str">
        <f>VLOOKUP(D280,原数据!B:C,2,FALSE)</f>
        <v>RCMFT000048201912210029</v>
      </c>
      <c r="F280" s="62" t="s">
        <v>6005</v>
      </c>
      <c r="G280" s="62" t="s">
        <v>479</v>
      </c>
      <c r="H280" s="62" t="s">
        <v>6006</v>
      </c>
      <c r="I280" s="62" t="s">
        <v>6757</v>
      </c>
      <c r="J280" s="62" t="s">
        <v>1514</v>
      </c>
      <c r="K280" s="62" t="s">
        <v>485</v>
      </c>
      <c r="L280" s="62" t="s">
        <v>1074</v>
      </c>
      <c r="M280" s="62" t="s">
        <v>486</v>
      </c>
      <c r="N280" s="62" t="s">
        <v>437</v>
      </c>
      <c r="O280" s="66">
        <v>43590</v>
      </c>
      <c r="P280" s="66">
        <v>43605</v>
      </c>
      <c r="Q280" s="73">
        <v>154789</v>
      </c>
      <c r="R280" s="62"/>
      <c r="S280" s="62" t="s">
        <v>6008</v>
      </c>
      <c r="T280" s="62" t="s">
        <v>6009</v>
      </c>
      <c r="U280" s="62" t="s">
        <v>6010</v>
      </c>
      <c r="V280" s="62"/>
      <c r="W280" s="62" t="s">
        <v>1515</v>
      </c>
      <c r="X280" s="62" t="s">
        <v>3101</v>
      </c>
      <c r="Y280" s="62" t="s">
        <v>665</v>
      </c>
      <c r="Z280" s="62" t="s">
        <v>1517</v>
      </c>
      <c r="AA280" s="62" t="s">
        <v>1249</v>
      </c>
      <c r="AB280" s="62" t="s">
        <v>1294</v>
      </c>
      <c r="AC280" s="62" t="s">
        <v>1295</v>
      </c>
      <c r="AD280" s="59" t="s">
        <v>1296</v>
      </c>
      <c r="AE280" s="62" t="s">
        <v>6758</v>
      </c>
      <c r="AF280" s="62" t="s">
        <v>6759</v>
      </c>
      <c r="AG280" s="62">
        <v>43819.490173611106</v>
      </c>
      <c r="AH280" s="62">
        <v>43820.395474537036</v>
      </c>
      <c r="AI280" s="62" t="s">
        <v>612</v>
      </c>
      <c r="AJ280" s="59" t="s">
        <v>1516</v>
      </c>
      <c r="AK280" s="62" t="s">
        <v>609</v>
      </c>
      <c r="AL280" s="62" t="s">
        <v>100</v>
      </c>
      <c r="AM280" s="62" t="s">
        <v>38</v>
      </c>
      <c r="AN280" s="62" t="s">
        <v>488</v>
      </c>
      <c r="AO280" s="62" t="s">
        <v>11</v>
      </c>
      <c r="AP280" s="62" t="s">
        <v>488</v>
      </c>
      <c r="AQ280" s="62" t="s">
        <v>100</v>
      </c>
      <c r="AR280" s="62" t="s">
        <v>38</v>
      </c>
      <c r="AS280" s="62" t="s">
        <v>498</v>
      </c>
      <c r="AT280" s="62">
        <v>43828.389363425929</v>
      </c>
      <c r="AU280" s="62"/>
      <c r="AV280" s="62">
        <v>43828.389363425929</v>
      </c>
      <c r="AW280" s="62" t="s">
        <v>1103</v>
      </c>
      <c r="AX280" s="62"/>
      <c r="AY280" s="62" t="s">
        <v>14</v>
      </c>
      <c r="AZ280" s="62"/>
      <c r="BA280" s="62"/>
      <c r="BB280" s="62"/>
      <c r="BC280" s="62"/>
      <c r="BD280" s="62"/>
      <c r="BE280" s="62"/>
      <c r="BF280" s="62"/>
      <c r="BG280" s="62"/>
      <c r="BH280" s="62"/>
      <c r="BI280" s="62"/>
      <c r="BJ280" s="62"/>
      <c r="BK280" s="62"/>
      <c r="BL280" s="62"/>
      <c r="BM280" s="62"/>
      <c r="BN280" s="62"/>
      <c r="BO280" s="62" t="s">
        <v>6013</v>
      </c>
      <c r="BP280" s="62">
        <v>43830.99998842593</v>
      </c>
      <c r="BQ280" s="73">
        <v>3696.11</v>
      </c>
      <c r="BR280" s="73">
        <v>95.76</v>
      </c>
      <c r="BS280" s="62">
        <v>0</v>
      </c>
      <c r="BT280" s="62">
        <v>591.37</v>
      </c>
      <c r="BU280" s="62">
        <v>406.57</v>
      </c>
      <c r="BV280" s="62">
        <v>0</v>
      </c>
      <c r="BW280" s="73">
        <v>4789.8100000000004</v>
      </c>
      <c r="CE280" s="63" t="s">
        <v>5029</v>
      </c>
      <c r="CF280" s="99">
        <v>190413</v>
      </c>
      <c r="CG280" s="99" t="s">
        <v>4989</v>
      </c>
    </row>
    <row r="281" spans="1:85" ht="27" hidden="1" customHeight="1">
      <c r="A281" s="73">
        <v>1912</v>
      </c>
      <c r="B281" s="62" t="s">
        <v>6003</v>
      </c>
      <c r="C281" s="62" t="s">
        <v>6004</v>
      </c>
      <c r="D281" s="62" t="s">
        <v>244</v>
      </c>
      <c r="E281" s="63" t="str">
        <f>VLOOKUP(D281,原数据!B:C,2,FALSE)</f>
        <v>RCMFT000048201912240016</v>
      </c>
      <c r="F281" s="62" t="s">
        <v>6005</v>
      </c>
      <c r="G281" s="62" t="s">
        <v>479</v>
      </c>
      <c r="H281" s="62" t="s">
        <v>6006</v>
      </c>
      <c r="I281" s="62" t="s">
        <v>6760</v>
      </c>
      <c r="J281" s="62" t="s">
        <v>1297</v>
      </c>
      <c r="K281" s="62" t="s">
        <v>485</v>
      </c>
      <c r="L281" s="62" t="s">
        <v>1074</v>
      </c>
      <c r="M281" s="62" t="s">
        <v>486</v>
      </c>
      <c r="N281" s="62" t="s">
        <v>437</v>
      </c>
      <c r="O281" s="66">
        <v>43693</v>
      </c>
      <c r="P281" s="66">
        <v>43775</v>
      </c>
      <c r="Q281" s="73">
        <v>30582</v>
      </c>
      <c r="R281" s="62"/>
      <c r="S281" s="62" t="s">
        <v>6008</v>
      </c>
      <c r="T281" s="62" t="s">
        <v>6043</v>
      </c>
      <c r="U281" s="62" t="s">
        <v>6044</v>
      </c>
      <c r="V281" s="62"/>
      <c r="W281" s="62"/>
      <c r="X281" s="62" t="s">
        <v>6045</v>
      </c>
      <c r="Y281" s="62" t="s">
        <v>491</v>
      </c>
      <c r="Z281" s="62" t="s">
        <v>1299</v>
      </c>
      <c r="AA281" s="62" t="s">
        <v>1249</v>
      </c>
      <c r="AB281" s="62" t="s">
        <v>1294</v>
      </c>
      <c r="AC281" s="62" t="s">
        <v>1295</v>
      </c>
      <c r="AD281" s="59" t="s">
        <v>1296</v>
      </c>
      <c r="AE281" s="62" t="s">
        <v>6761</v>
      </c>
      <c r="AF281" s="62" t="s">
        <v>6047</v>
      </c>
      <c r="AG281" s="62">
        <v>43822.679085648153</v>
      </c>
      <c r="AH281" s="62">
        <v>43823.374201388884</v>
      </c>
      <c r="AI281" s="62" t="s">
        <v>489</v>
      </c>
      <c r="AJ281" s="59" t="s">
        <v>1298</v>
      </c>
      <c r="AK281" s="62" t="s">
        <v>487</v>
      </c>
      <c r="AL281" s="62" t="s">
        <v>12</v>
      </c>
      <c r="AM281" s="62" t="s">
        <v>13</v>
      </c>
      <c r="AN281" s="62" t="s">
        <v>488</v>
      </c>
      <c r="AO281" s="62" t="s">
        <v>11</v>
      </c>
      <c r="AP281" s="62" t="s">
        <v>488</v>
      </c>
      <c r="AQ281" s="62" t="s">
        <v>100</v>
      </c>
      <c r="AR281" s="62" t="s">
        <v>38</v>
      </c>
      <c r="AS281" s="62" t="s">
        <v>498</v>
      </c>
      <c r="AT281" s="62">
        <v>43830.634155092594</v>
      </c>
      <c r="AU281" s="62"/>
      <c r="AV281" s="62">
        <v>43830.634155092594</v>
      </c>
      <c r="AW281" s="62" t="s">
        <v>497</v>
      </c>
      <c r="AX281" s="62"/>
      <c r="AY281" s="62" t="s">
        <v>14</v>
      </c>
      <c r="AZ281" s="62"/>
      <c r="BA281" s="62"/>
      <c r="BB281" s="62"/>
      <c r="BC281" s="62"/>
      <c r="BD281" s="62"/>
      <c r="BE281" s="62"/>
      <c r="BF281" s="62"/>
      <c r="BG281" s="62"/>
      <c r="BH281" s="62"/>
      <c r="BI281" s="62"/>
      <c r="BJ281" s="62"/>
      <c r="BK281" s="62"/>
      <c r="BL281" s="62"/>
      <c r="BM281" s="62"/>
      <c r="BN281" s="62"/>
      <c r="BO281" s="62" t="s">
        <v>6013</v>
      </c>
      <c r="BP281" s="62">
        <v>43830.99998842593</v>
      </c>
      <c r="BQ281" s="73">
        <v>465.5</v>
      </c>
      <c r="BR281" s="73">
        <v>223.44</v>
      </c>
      <c r="BS281" s="62">
        <v>0</v>
      </c>
      <c r="BT281" s="62">
        <v>74.48</v>
      </c>
      <c r="BU281" s="62">
        <v>51.2</v>
      </c>
      <c r="BV281" s="62">
        <v>0</v>
      </c>
      <c r="BW281" s="73">
        <v>814.62000000000012</v>
      </c>
      <c r="CE281" s="63" t="s">
        <v>2377</v>
      </c>
      <c r="CF281" s="99">
        <v>0</v>
      </c>
      <c r="CG281" s="99" t="s">
        <v>4983</v>
      </c>
    </row>
    <row r="282" spans="1:85" ht="27" hidden="1" customHeight="1">
      <c r="A282" s="73">
        <v>1912</v>
      </c>
      <c r="B282" s="62" t="s">
        <v>6003</v>
      </c>
      <c r="C282" s="62" t="s">
        <v>6004</v>
      </c>
      <c r="D282" s="62" t="s">
        <v>39</v>
      </c>
      <c r="E282" s="63" t="str">
        <f>VLOOKUP(D282,原数据!B:C,2,FALSE)</f>
        <v>RCMFT000055693201912200001</v>
      </c>
      <c r="F282" s="62" t="s">
        <v>6005</v>
      </c>
      <c r="G282" s="62" t="s">
        <v>628</v>
      </c>
      <c r="H282" s="62" t="s">
        <v>6006</v>
      </c>
      <c r="I282" s="62" t="s">
        <v>6762</v>
      </c>
      <c r="J282" s="62" t="s">
        <v>1465</v>
      </c>
      <c r="K282" s="62" t="s">
        <v>485</v>
      </c>
      <c r="L282" s="62" t="s">
        <v>1074</v>
      </c>
      <c r="M282" s="62" t="s">
        <v>544</v>
      </c>
      <c r="N282" s="62" t="s">
        <v>437</v>
      </c>
      <c r="O282" s="66">
        <v>43200</v>
      </c>
      <c r="P282" s="66">
        <v>43641</v>
      </c>
      <c r="Q282" s="73">
        <v>43288</v>
      </c>
      <c r="R282" s="62"/>
      <c r="S282" s="62" t="s">
        <v>6008</v>
      </c>
      <c r="T282" s="62" t="s">
        <v>6043</v>
      </c>
      <c r="U282" s="62" t="s">
        <v>6064</v>
      </c>
      <c r="V282" s="62"/>
      <c r="W282" s="62"/>
      <c r="X282" s="62" t="s">
        <v>6246</v>
      </c>
      <c r="Y282" s="62" t="s">
        <v>701</v>
      </c>
      <c r="Z282" s="62" t="s">
        <v>1468</v>
      </c>
      <c r="AA282" s="62" t="s">
        <v>1469</v>
      </c>
      <c r="AB282" s="62" t="s">
        <v>1462</v>
      </c>
      <c r="AC282" s="62" t="s">
        <v>1463</v>
      </c>
      <c r="AD282" s="59" t="s">
        <v>1464</v>
      </c>
      <c r="AE282" s="62" t="s">
        <v>6763</v>
      </c>
      <c r="AF282" s="62" t="s">
        <v>6354</v>
      </c>
      <c r="AG282" s="62">
        <v>43818.465138888889</v>
      </c>
      <c r="AH282" s="62">
        <v>43820.709699074076</v>
      </c>
      <c r="AI282" s="62" t="s">
        <v>547</v>
      </c>
      <c r="AJ282" s="59" t="s">
        <v>1467</v>
      </c>
      <c r="AK282" s="62" t="s">
        <v>545</v>
      </c>
      <c r="AL282" s="62" t="s">
        <v>41</v>
      </c>
      <c r="AM282" s="62" t="s">
        <v>42</v>
      </c>
      <c r="AN282" s="62" t="s">
        <v>488</v>
      </c>
      <c r="AO282" s="62" t="s">
        <v>11</v>
      </c>
      <c r="AP282" s="62" t="s">
        <v>488</v>
      </c>
      <c r="AQ282" s="62" t="s">
        <v>226</v>
      </c>
      <c r="AR282" s="62" t="s">
        <v>227</v>
      </c>
      <c r="AS282" s="62" t="s">
        <v>498</v>
      </c>
      <c r="AT282" s="62">
        <v>43829.428379629629</v>
      </c>
      <c r="AU282" s="62"/>
      <c r="AV282" s="62">
        <v>43829.428379629629</v>
      </c>
      <c r="AW282" s="62" t="s">
        <v>550</v>
      </c>
      <c r="AX282" s="62"/>
      <c r="AY282" s="62" t="s">
        <v>14</v>
      </c>
      <c r="AZ282" s="62"/>
      <c r="BA282" s="62"/>
      <c r="BB282" s="62"/>
      <c r="BC282" s="62"/>
      <c r="BD282" s="62"/>
      <c r="BE282" s="62" t="s">
        <v>6764</v>
      </c>
      <c r="BF282" s="62" t="s">
        <v>480</v>
      </c>
      <c r="BG282" s="62" t="s">
        <v>6765</v>
      </c>
      <c r="BH282" s="62" t="s">
        <v>6766</v>
      </c>
      <c r="BI282" s="62" t="s">
        <v>6767</v>
      </c>
      <c r="BJ282" s="62"/>
      <c r="BK282" s="62"/>
      <c r="BL282" s="62"/>
      <c r="BM282" s="62"/>
      <c r="BN282" s="62" t="s">
        <v>1466</v>
      </c>
      <c r="BO282" s="62" t="s">
        <v>6013</v>
      </c>
      <c r="BP282" s="62">
        <v>43830.99998842593</v>
      </c>
      <c r="BQ282" s="73">
        <v>82.24</v>
      </c>
      <c r="BR282" s="73">
        <v>246.96</v>
      </c>
      <c r="BS282" s="62">
        <v>1967</v>
      </c>
      <c r="BT282" s="62">
        <v>13.15</v>
      </c>
      <c r="BU282" s="62">
        <v>9.0399999999999991</v>
      </c>
      <c r="BV282" s="62">
        <v>0</v>
      </c>
      <c r="BW282" s="73">
        <v>2318.39</v>
      </c>
      <c r="CE282" s="63" t="s">
        <v>4992</v>
      </c>
      <c r="CF282" s="99" t="s">
        <v>4991</v>
      </c>
      <c r="CG282" s="99" t="s">
        <v>4993</v>
      </c>
    </row>
    <row r="283" spans="1:85" ht="27" hidden="1" customHeight="1">
      <c r="A283" s="73">
        <v>1912</v>
      </c>
      <c r="B283" s="62" t="s">
        <v>6003</v>
      </c>
      <c r="C283" s="62" t="s">
        <v>6004</v>
      </c>
      <c r="D283" s="62" t="s">
        <v>27</v>
      </c>
      <c r="E283" s="63" t="str">
        <f>VLOOKUP(D283,原数据!B:C,2,FALSE)</f>
        <v>RCMFT000057151201912210002</v>
      </c>
      <c r="F283" s="62" t="s">
        <v>6005</v>
      </c>
      <c r="G283" s="62" t="s">
        <v>479</v>
      </c>
      <c r="H283" s="62" t="s">
        <v>6006</v>
      </c>
      <c r="I283" s="62" t="s">
        <v>6768</v>
      </c>
      <c r="J283" s="62" t="s">
        <v>1440</v>
      </c>
      <c r="K283" s="62" t="s">
        <v>485</v>
      </c>
      <c r="L283" s="62" t="s">
        <v>1074</v>
      </c>
      <c r="M283" s="62" t="s">
        <v>486</v>
      </c>
      <c r="N283" s="62" t="s">
        <v>437</v>
      </c>
      <c r="O283" s="66">
        <v>43550</v>
      </c>
      <c r="P283" s="66">
        <v>43696</v>
      </c>
      <c r="Q283" s="73">
        <v>19640</v>
      </c>
      <c r="R283" s="62"/>
      <c r="S283" s="62" t="s">
        <v>6008</v>
      </c>
      <c r="T283" s="62" t="s">
        <v>6009</v>
      </c>
      <c r="U283" s="62" t="s">
        <v>1074</v>
      </c>
      <c r="V283" s="62"/>
      <c r="W283" s="62"/>
      <c r="X283" s="62" t="s">
        <v>3101</v>
      </c>
      <c r="Y283" s="62" t="s">
        <v>665</v>
      </c>
      <c r="Z283" s="62" t="s">
        <v>1442</v>
      </c>
      <c r="AA283" s="62" t="s">
        <v>585</v>
      </c>
      <c r="AB283" s="62" t="s">
        <v>788</v>
      </c>
      <c r="AC283" s="62" t="s">
        <v>789</v>
      </c>
      <c r="AD283" s="59" t="s">
        <v>790</v>
      </c>
      <c r="AE283" s="62" t="s">
        <v>6769</v>
      </c>
      <c r="AF283" s="62" t="s">
        <v>6073</v>
      </c>
      <c r="AG283" s="62">
        <v>43817.710451388892</v>
      </c>
      <c r="AH283" s="62">
        <v>43821.385254629626</v>
      </c>
      <c r="AI283" s="62" t="s">
        <v>975</v>
      </c>
      <c r="AJ283" s="59" t="s">
        <v>1441</v>
      </c>
      <c r="AK283" s="62" t="s">
        <v>974</v>
      </c>
      <c r="AL283" s="62" t="s">
        <v>29</v>
      </c>
      <c r="AM283" s="62" t="s">
        <v>30</v>
      </c>
      <c r="AN283" s="62" t="s">
        <v>488</v>
      </c>
      <c r="AO283" s="62" t="s">
        <v>11</v>
      </c>
      <c r="AP283" s="62" t="s">
        <v>488</v>
      </c>
      <c r="AQ283" s="62" t="s">
        <v>29</v>
      </c>
      <c r="AR283" s="62" t="s">
        <v>30</v>
      </c>
      <c r="AS283" s="62" t="s">
        <v>498</v>
      </c>
      <c r="AT283" s="62">
        <v>43829.458819444444</v>
      </c>
      <c r="AU283" s="62"/>
      <c r="AV283" s="62">
        <v>43829.458819444444</v>
      </c>
      <c r="AW283" s="62" t="s">
        <v>513</v>
      </c>
      <c r="AX283" s="62"/>
      <c r="AY283" s="62" t="s">
        <v>14</v>
      </c>
      <c r="AZ283" s="62"/>
      <c r="BA283" s="62"/>
      <c r="BB283" s="62"/>
      <c r="BC283" s="62"/>
      <c r="BD283" s="62"/>
      <c r="BE283" s="62"/>
      <c r="BF283" s="62"/>
      <c r="BG283" s="62"/>
      <c r="BH283" s="62"/>
      <c r="BI283" s="62"/>
      <c r="BJ283" s="62"/>
      <c r="BK283" s="62"/>
      <c r="BL283" s="62"/>
      <c r="BM283" s="62"/>
      <c r="BN283" s="62"/>
      <c r="BO283" s="62" t="s">
        <v>6013</v>
      </c>
      <c r="BP283" s="62">
        <v>43830.99998842593</v>
      </c>
      <c r="BQ283" s="73">
        <v>42.2</v>
      </c>
      <c r="BR283" s="73">
        <v>95.76</v>
      </c>
      <c r="BS283" s="62">
        <v>0</v>
      </c>
      <c r="BT283" s="62">
        <v>6.75</v>
      </c>
      <c r="BU283" s="62">
        <v>4.6399999999999997</v>
      </c>
      <c r="BV283" s="62">
        <v>0</v>
      </c>
      <c r="BW283" s="73">
        <v>149.35</v>
      </c>
      <c r="CE283" s="63" t="s">
        <v>4984</v>
      </c>
      <c r="CF283" s="99">
        <v>0</v>
      </c>
      <c r="CG283" s="99" t="s">
        <v>10576</v>
      </c>
    </row>
    <row r="284" spans="1:85" ht="27" hidden="1" customHeight="1">
      <c r="A284" s="73">
        <v>1912</v>
      </c>
      <c r="B284" s="62" t="s">
        <v>6003</v>
      </c>
      <c r="C284" s="62" t="s">
        <v>6004</v>
      </c>
      <c r="D284" s="62" t="s">
        <v>798</v>
      </c>
      <c r="E284" s="63" t="e">
        <f>VLOOKUP(D284,原数据!B:C,2,FALSE)</f>
        <v>#N/A</v>
      </c>
      <c r="F284" s="62" t="s">
        <v>6005</v>
      </c>
      <c r="G284" s="62" t="s">
        <v>479</v>
      </c>
      <c r="H284" s="62" t="s">
        <v>6006</v>
      </c>
      <c r="I284" s="62" t="s">
        <v>6770</v>
      </c>
      <c r="J284" s="62" t="s">
        <v>799</v>
      </c>
      <c r="K284" s="62" t="s">
        <v>485</v>
      </c>
      <c r="L284" s="62" t="s">
        <v>1074</v>
      </c>
      <c r="M284" s="62" t="s">
        <v>486</v>
      </c>
      <c r="N284" s="62" t="s">
        <v>437</v>
      </c>
      <c r="O284" s="66">
        <v>43574</v>
      </c>
      <c r="P284" s="66">
        <v>43602</v>
      </c>
      <c r="Q284" s="73">
        <v>37747</v>
      </c>
      <c r="R284" s="62"/>
      <c r="S284" s="62" t="s">
        <v>6008</v>
      </c>
      <c r="T284" s="62" t="s">
        <v>6019</v>
      </c>
      <c r="U284" s="62" t="s">
        <v>6010</v>
      </c>
      <c r="V284" s="62"/>
      <c r="W284" s="62"/>
      <c r="X284" s="62" t="s">
        <v>6771</v>
      </c>
      <c r="Y284" s="62" t="s">
        <v>614</v>
      </c>
      <c r="Z284" s="62" t="s">
        <v>800</v>
      </c>
      <c r="AA284" s="62" t="s">
        <v>585</v>
      </c>
      <c r="AB284" s="62" t="s">
        <v>788</v>
      </c>
      <c r="AC284" s="62" t="s">
        <v>789</v>
      </c>
      <c r="AD284" s="59" t="s">
        <v>790</v>
      </c>
      <c r="AE284" s="62" t="s">
        <v>6772</v>
      </c>
      <c r="AF284" s="62" t="s">
        <v>6773</v>
      </c>
      <c r="AG284" s="62">
        <v>43825.507106481484</v>
      </c>
      <c r="AH284" s="62">
        <v>43828.731099537035</v>
      </c>
      <c r="AI284" s="62" t="s">
        <v>489</v>
      </c>
      <c r="AJ284" s="59" t="s">
        <v>10416</v>
      </c>
      <c r="AK284" s="62" t="s">
        <v>487</v>
      </c>
      <c r="AL284" s="62" t="s">
        <v>12</v>
      </c>
      <c r="AM284" s="62" t="s">
        <v>13</v>
      </c>
      <c r="AN284" s="62" t="s">
        <v>488</v>
      </c>
      <c r="AO284" s="62" t="s">
        <v>11</v>
      </c>
      <c r="AP284" s="62" t="s">
        <v>488</v>
      </c>
      <c r="AQ284" s="62" t="s">
        <v>12</v>
      </c>
      <c r="AR284" s="62" t="s">
        <v>13</v>
      </c>
      <c r="AS284" s="62" t="s">
        <v>498</v>
      </c>
      <c r="AT284" s="62">
        <v>43834.713356481487</v>
      </c>
      <c r="AU284" s="62"/>
      <c r="AV284" s="62">
        <v>43834.713356481487</v>
      </c>
      <c r="AW284" s="62" t="s">
        <v>603</v>
      </c>
      <c r="AX284" s="62"/>
      <c r="AY284" s="62" t="s">
        <v>14</v>
      </c>
      <c r="AZ284" s="62"/>
      <c r="BA284" s="62"/>
      <c r="BB284" s="62"/>
      <c r="BC284" s="62"/>
      <c r="BD284" s="62"/>
      <c r="BE284" s="62"/>
      <c r="BF284" s="62"/>
      <c r="BG284" s="62"/>
      <c r="BH284" s="62"/>
      <c r="BI284" s="62"/>
      <c r="BJ284" s="62"/>
      <c r="BK284" s="62"/>
      <c r="BL284" s="62"/>
      <c r="BM284" s="62"/>
      <c r="BN284" s="62"/>
      <c r="BO284" s="62" t="s">
        <v>6013</v>
      </c>
      <c r="BP284" s="62">
        <v>43830.99998842593</v>
      </c>
      <c r="BQ284" s="73">
        <v>0</v>
      </c>
      <c r="BR284" s="73">
        <v>111.72</v>
      </c>
      <c r="BS284" s="62">
        <v>0</v>
      </c>
      <c r="BT284" s="62">
        <v>0</v>
      </c>
      <c r="BU284" s="62">
        <v>0</v>
      </c>
      <c r="BV284" s="62">
        <v>0</v>
      </c>
      <c r="BW284" s="73">
        <v>111.72</v>
      </c>
      <c r="CE284" s="63" t="s">
        <v>10360</v>
      </c>
      <c r="CF284" s="99"/>
      <c r="CG284" s="99" t="s">
        <v>10417</v>
      </c>
    </row>
    <row r="285" spans="1:85" ht="27" hidden="1" customHeight="1">
      <c r="A285" s="73">
        <v>1912</v>
      </c>
      <c r="B285" s="62" t="s">
        <v>6003</v>
      </c>
      <c r="C285" s="62" t="s">
        <v>6004</v>
      </c>
      <c r="D285" s="62" t="s">
        <v>19</v>
      </c>
      <c r="E285" s="63" t="str">
        <f>VLOOKUP(D285,原数据!B:C,2,FALSE)</f>
        <v>RCMFT000057151201912290011</v>
      </c>
      <c r="F285" s="62" t="s">
        <v>6005</v>
      </c>
      <c r="G285" s="62" t="s">
        <v>479</v>
      </c>
      <c r="H285" s="62" t="s">
        <v>6006</v>
      </c>
      <c r="I285" s="62" t="s">
        <v>6774</v>
      </c>
      <c r="J285" s="62" t="s">
        <v>795</v>
      </c>
      <c r="K285" s="62" t="s">
        <v>485</v>
      </c>
      <c r="L285" s="62" t="s">
        <v>1074</v>
      </c>
      <c r="M285" s="62" t="s">
        <v>486</v>
      </c>
      <c r="N285" s="62" t="s">
        <v>437</v>
      </c>
      <c r="O285" s="66">
        <v>43571</v>
      </c>
      <c r="P285" s="66">
        <v>43584</v>
      </c>
      <c r="Q285" s="73">
        <v>46758</v>
      </c>
      <c r="R285" s="62"/>
      <c r="S285" s="62" t="s">
        <v>6008</v>
      </c>
      <c r="T285" s="62" t="s">
        <v>6009</v>
      </c>
      <c r="U285" s="62" t="s">
        <v>6010</v>
      </c>
      <c r="V285" s="62"/>
      <c r="W285" s="62"/>
      <c r="X285" s="62" t="s">
        <v>3101</v>
      </c>
      <c r="Y285" s="62" t="s">
        <v>665</v>
      </c>
      <c r="Z285" s="62" t="s">
        <v>797</v>
      </c>
      <c r="AA285" s="62" t="s">
        <v>585</v>
      </c>
      <c r="AB285" s="62" t="s">
        <v>788</v>
      </c>
      <c r="AC285" s="62" t="s">
        <v>789</v>
      </c>
      <c r="AD285" s="59" t="s">
        <v>790</v>
      </c>
      <c r="AE285" s="62" t="s">
        <v>6775</v>
      </c>
      <c r="AF285" s="62" t="s">
        <v>6073</v>
      </c>
      <c r="AG285" s="62">
        <v>43825.558807870373</v>
      </c>
      <c r="AH285" s="62">
        <v>43828.731192129635</v>
      </c>
      <c r="AI285" s="62" t="s">
        <v>489</v>
      </c>
      <c r="AJ285" s="59" t="s">
        <v>796</v>
      </c>
      <c r="AK285" s="62" t="s">
        <v>487</v>
      </c>
      <c r="AL285" s="62" t="s">
        <v>12</v>
      </c>
      <c r="AM285" s="62" t="s">
        <v>13</v>
      </c>
      <c r="AN285" s="62" t="s">
        <v>488</v>
      </c>
      <c r="AO285" s="62" t="s">
        <v>11</v>
      </c>
      <c r="AP285" s="62" t="s">
        <v>488</v>
      </c>
      <c r="AQ285" s="62" t="s">
        <v>12</v>
      </c>
      <c r="AR285" s="62" t="s">
        <v>13</v>
      </c>
      <c r="AS285" s="62" t="s">
        <v>500</v>
      </c>
      <c r="AT285" s="62">
        <v>43834.713182870371</v>
      </c>
      <c r="AU285" s="62"/>
      <c r="AV285" s="62">
        <v>43834.713182870371</v>
      </c>
      <c r="AW285" s="62" t="s">
        <v>603</v>
      </c>
      <c r="AX285" s="62"/>
      <c r="AY285" s="62" t="s">
        <v>14</v>
      </c>
      <c r="AZ285" s="62"/>
      <c r="BA285" s="62"/>
      <c r="BB285" s="62"/>
      <c r="BC285" s="62"/>
      <c r="BD285" s="62"/>
      <c r="BE285" s="62"/>
      <c r="BF285" s="62"/>
      <c r="BG285" s="62"/>
      <c r="BH285" s="62"/>
      <c r="BI285" s="62"/>
      <c r="BJ285" s="62"/>
      <c r="BK285" s="62"/>
      <c r="BL285" s="62"/>
      <c r="BM285" s="62"/>
      <c r="BN285" s="62"/>
      <c r="BO285" s="62" t="s">
        <v>6013</v>
      </c>
      <c r="BP285" s="62">
        <v>43830.99998842593</v>
      </c>
      <c r="BQ285" s="73">
        <v>453.46</v>
      </c>
      <c r="BR285" s="73">
        <v>223.44</v>
      </c>
      <c r="BS285" s="62">
        <v>0</v>
      </c>
      <c r="BT285" s="62">
        <v>72.55</v>
      </c>
      <c r="BU285" s="62">
        <v>49.88</v>
      </c>
      <c r="BV285" s="62">
        <v>0</v>
      </c>
      <c r="BW285" s="73">
        <v>799.32999999999993</v>
      </c>
      <c r="CE285" s="63" t="s">
        <v>2377</v>
      </c>
      <c r="CF285" s="99">
        <v>0</v>
      </c>
      <c r="CG285" s="99" t="s">
        <v>4983</v>
      </c>
    </row>
    <row r="286" spans="1:85" ht="27" hidden="1" customHeight="1">
      <c r="A286" s="73">
        <v>1912</v>
      </c>
      <c r="B286" s="62" t="s">
        <v>6003</v>
      </c>
      <c r="C286" s="62" t="s">
        <v>6004</v>
      </c>
      <c r="D286" s="62" t="s">
        <v>1850</v>
      </c>
      <c r="E286" s="63" t="e">
        <f>VLOOKUP(D286,原数据!B:C,2,FALSE)</f>
        <v>#N/A</v>
      </c>
      <c r="F286" s="62" t="s">
        <v>6005</v>
      </c>
      <c r="G286" s="62" t="s">
        <v>479</v>
      </c>
      <c r="H286" s="62" t="s">
        <v>6006</v>
      </c>
      <c r="I286" s="62" t="s">
        <v>6776</v>
      </c>
      <c r="J286" s="62" t="s">
        <v>1851</v>
      </c>
      <c r="K286" s="62" t="s">
        <v>485</v>
      </c>
      <c r="L286" s="62" t="s">
        <v>1074</v>
      </c>
      <c r="M286" s="62" t="s">
        <v>486</v>
      </c>
      <c r="N286" s="62" t="s">
        <v>437</v>
      </c>
      <c r="O286" s="66">
        <v>43570</v>
      </c>
      <c r="P286" s="66">
        <v>43798</v>
      </c>
      <c r="Q286" s="73">
        <v>2725</v>
      </c>
      <c r="R286" s="62"/>
      <c r="S286" s="62" t="s">
        <v>6008</v>
      </c>
      <c r="T286" s="62" t="s">
        <v>6009</v>
      </c>
      <c r="U286" s="62" t="s">
        <v>6010</v>
      </c>
      <c r="V286" s="62"/>
      <c r="W286" s="62"/>
      <c r="X286" s="62" t="s">
        <v>3101</v>
      </c>
      <c r="Y286" s="62" t="s">
        <v>491</v>
      </c>
      <c r="Z286" s="62" t="s">
        <v>1853</v>
      </c>
      <c r="AA286" s="62" t="s">
        <v>585</v>
      </c>
      <c r="AB286" s="62" t="s">
        <v>788</v>
      </c>
      <c r="AC286" s="62" t="s">
        <v>789</v>
      </c>
      <c r="AD286" s="59" t="s">
        <v>790</v>
      </c>
      <c r="AE286" s="62" t="s">
        <v>6777</v>
      </c>
      <c r="AF286" s="62" t="s">
        <v>6062</v>
      </c>
      <c r="AG286" s="62">
        <v>43825.600717592592</v>
      </c>
      <c r="AH286" s="62">
        <v>43828.731365740736</v>
      </c>
      <c r="AI286" s="62" t="s">
        <v>547</v>
      </c>
      <c r="AJ286" s="59" t="s">
        <v>1852</v>
      </c>
      <c r="AK286" s="62" t="s">
        <v>545</v>
      </c>
      <c r="AL286" s="62" t="s">
        <v>95</v>
      </c>
      <c r="AM286" s="62" t="s">
        <v>38</v>
      </c>
      <c r="AN286" s="62" t="s">
        <v>488</v>
      </c>
      <c r="AO286" s="62" t="s">
        <v>11</v>
      </c>
      <c r="AP286" s="62" t="s">
        <v>488</v>
      </c>
      <c r="AQ286" s="62" t="s">
        <v>95</v>
      </c>
      <c r="AR286" s="62" t="s">
        <v>38</v>
      </c>
      <c r="AS286" s="62" t="s">
        <v>498</v>
      </c>
      <c r="AT286" s="62">
        <v>43834.712638888886</v>
      </c>
      <c r="AU286" s="62"/>
      <c r="AV286" s="62">
        <v>43834.712638888886</v>
      </c>
      <c r="AW286" s="62" t="s">
        <v>603</v>
      </c>
      <c r="AX286" s="62"/>
      <c r="AY286" s="62" t="s">
        <v>14</v>
      </c>
      <c r="AZ286" s="62"/>
      <c r="BA286" s="62"/>
      <c r="BB286" s="62"/>
      <c r="BC286" s="62"/>
      <c r="BD286" s="62"/>
      <c r="BE286" s="62"/>
      <c r="BF286" s="62"/>
      <c r="BG286" s="62"/>
      <c r="BH286" s="62"/>
      <c r="BI286" s="62"/>
      <c r="BJ286" s="62"/>
      <c r="BK286" s="62"/>
      <c r="BL286" s="62"/>
      <c r="BM286" s="62"/>
      <c r="BN286" s="62"/>
      <c r="BO286" s="62" t="s">
        <v>6013</v>
      </c>
      <c r="BP286" s="62">
        <v>43830.99998842593</v>
      </c>
      <c r="BQ286" s="73">
        <v>0</v>
      </c>
      <c r="BR286" s="73">
        <v>223.44</v>
      </c>
      <c r="BS286" s="62">
        <v>0</v>
      </c>
      <c r="BT286" s="62">
        <v>0</v>
      </c>
      <c r="BU286" s="62">
        <v>0</v>
      </c>
      <c r="BV286" s="62">
        <v>0</v>
      </c>
      <c r="BW286" s="73">
        <v>223.44</v>
      </c>
      <c r="CE286" s="63" t="s">
        <v>10363</v>
      </c>
      <c r="CF286" s="99"/>
      <c r="CG286" s="99" t="s">
        <v>10383</v>
      </c>
    </row>
    <row r="287" spans="1:85" ht="27" hidden="1" customHeight="1">
      <c r="A287" s="73">
        <v>1912</v>
      </c>
      <c r="B287" s="62" t="s">
        <v>6003</v>
      </c>
      <c r="C287" s="62" t="s">
        <v>6004</v>
      </c>
      <c r="D287" s="62" t="s">
        <v>787</v>
      </c>
      <c r="E287" s="63" t="e">
        <f>VLOOKUP(D287,原数据!B:C,2,FALSE)</f>
        <v>#N/A</v>
      </c>
      <c r="F287" s="62" t="s">
        <v>6005</v>
      </c>
      <c r="G287" s="62" t="s">
        <v>479</v>
      </c>
      <c r="H287" s="62" t="s">
        <v>6006</v>
      </c>
      <c r="I287" s="62" t="s">
        <v>6778</v>
      </c>
      <c r="J287" s="62" t="s">
        <v>791</v>
      </c>
      <c r="K287" s="62" t="s">
        <v>485</v>
      </c>
      <c r="L287" s="62" t="s">
        <v>1074</v>
      </c>
      <c r="M287" s="62" t="s">
        <v>486</v>
      </c>
      <c r="N287" s="62" t="s">
        <v>437</v>
      </c>
      <c r="O287" s="66">
        <v>43570</v>
      </c>
      <c r="P287" s="66">
        <v>43606</v>
      </c>
      <c r="Q287" s="73">
        <v>70469</v>
      </c>
      <c r="R287" s="62"/>
      <c r="S287" s="62" t="s">
        <v>6008</v>
      </c>
      <c r="T287" s="62" t="s">
        <v>6009</v>
      </c>
      <c r="U287" s="62" t="s">
        <v>6010</v>
      </c>
      <c r="V287" s="62"/>
      <c r="W287" s="62"/>
      <c r="X287" s="62" t="s">
        <v>3101</v>
      </c>
      <c r="Y287" s="62" t="s">
        <v>665</v>
      </c>
      <c r="Z287" s="62" t="s">
        <v>793</v>
      </c>
      <c r="AA287" s="62" t="s">
        <v>585</v>
      </c>
      <c r="AB287" s="62" t="s">
        <v>788</v>
      </c>
      <c r="AC287" s="62" t="s">
        <v>789</v>
      </c>
      <c r="AD287" s="59" t="s">
        <v>790</v>
      </c>
      <c r="AE287" s="62" t="s">
        <v>6779</v>
      </c>
      <c r="AF287" s="62" t="s">
        <v>6073</v>
      </c>
      <c r="AG287" s="62">
        <v>43826.665277777778</v>
      </c>
      <c r="AH287" s="62">
        <v>43828.732106481482</v>
      </c>
      <c r="AI287" s="62" t="s">
        <v>489</v>
      </c>
      <c r="AJ287" s="59" t="s">
        <v>792</v>
      </c>
      <c r="AK287" s="62" t="s">
        <v>487</v>
      </c>
      <c r="AL287" s="62" t="s">
        <v>12</v>
      </c>
      <c r="AM287" s="62" t="s">
        <v>13</v>
      </c>
      <c r="AN287" s="62" t="s">
        <v>488</v>
      </c>
      <c r="AO287" s="62" t="s">
        <v>11</v>
      </c>
      <c r="AP287" s="62" t="s">
        <v>488</v>
      </c>
      <c r="AQ287" s="62" t="s">
        <v>12</v>
      </c>
      <c r="AR287" s="62" t="s">
        <v>13</v>
      </c>
      <c r="AS287" s="62" t="s">
        <v>498</v>
      </c>
      <c r="AT287" s="62">
        <v>43834.70884259259</v>
      </c>
      <c r="AU287" s="62"/>
      <c r="AV287" s="62">
        <v>43834.70884259259</v>
      </c>
      <c r="AW287" s="62" t="s">
        <v>603</v>
      </c>
      <c r="AX287" s="62"/>
      <c r="AY287" s="62" t="s">
        <v>14</v>
      </c>
      <c r="AZ287" s="62"/>
      <c r="BA287" s="62"/>
      <c r="BB287" s="62"/>
      <c r="BC287" s="62"/>
      <c r="BD287" s="62"/>
      <c r="BE287" s="62"/>
      <c r="BF287" s="62"/>
      <c r="BG287" s="62"/>
      <c r="BH287" s="62"/>
      <c r="BI287" s="62"/>
      <c r="BJ287" s="62"/>
      <c r="BK287" s="62"/>
      <c r="BL287" s="62"/>
      <c r="BM287" s="62"/>
      <c r="BN287" s="62"/>
      <c r="BO287" s="62" t="s">
        <v>6013</v>
      </c>
      <c r="BP287" s="62">
        <v>43830.99998842593</v>
      </c>
      <c r="BQ287" s="73">
        <v>0</v>
      </c>
      <c r="BR287" s="73">
        <v>223.44</v>
      </c>
      <c r="BS287" s="62">
        <v>0</v>
      </c>
      <c r="BT287" s="62">
        <v>0</v>
      </c>
      <c r="BU287" s="62">
        <v>0</v>
      </c>
      <c r="BV287" s="62">
        <v>0</v>
      </c>
      <c r="BW287" s="73">
        <v>223.44</v>
      </c>
      <c r="CE287" s="63" t="s">
        <v>10360</v>
      </c>
      <c r="CF287" s="99"/>
      <c r="CG287" s="99" t="s">
        <v>10417</v>
      </c>
    </row>
    <row r="288" spans="1:85" ht="27" hidden="1" customHeight="1">
      <c r="A288" s="73">
        <v>1912</v>
      </c>
      <c r="B288" s="62" t="s">
        <v>6003</v>
      </c>
      <c r="C288" s="62" t="s">
        <v>6004</v>
      </c>
      <c r="D288" s="62" t="s">
        <v>254</v>
      </c>
      <c r="E288" s="63" t="str">
        <f>VLOOKUP(D288,原数据!B:C,2,FALSE)</f>
        <v>RCMFT000057201912240012</v>
      </c>
      <c r="F288" s="62" t="s">
        <v>6005</v>
      </c>
      <c r="G288" s="62" t="s">
        <v>479</v>
      </c>
      <c r="H288" s="62" t="s">
        <v>6006</v>
      </c>
      <c r="I288" s="62" t="s">
        <v>6780</v>
      </c>
      <c r="J288" s="62" t="s">
        <v>1245</v>
      </c>
      <c r="K288" s="62" t="s">
        <v>485</v>
      </c>
      <c r="L288" s="62" t="s">
        <v>1074</v>
      </c>
      <c r="M288" s="62" t="s">
        <v>486</v>
      </c>
      <c r="N288" s="62" t="s">
        <v>437</v>
      </c>
      <c r="O288" s="66">
        <v>43630</v>
      </c>
      <c r="P288" s="66">
        <v>43654</v>
      </c>
      <c r="Q288" s="73">
        <v>51244</v>
      </c>
      <c r="R288" s="62"/>
      <c r="S288" s="62" t="s">
        <v>6008</v>
      </c>
      <c r="T288" s="62" t="s">
        <v>6009</v>
      </c>
      <c r="U288" s="62" t="s">
        <v>6010</v>
      </c>
      <c r="V288" s="62"/>
      <c r="W288" s="62"/>
      <c r="X288" s="62" t="s">
        <v>4873</v>
      </c>
      <c r="Y288" s="62" t="s">
        <v>1247</v>
      </c>
      <c r="Z288" s="62" t="s">
        <v>1248</v>
      </c>
      <c r="AA288" s="62" t="s">
        <v>1249</v>
      </c>
      <c r="AB288" s="62" t="s">
        <v>1242</v>
      </c>
      <c r="AC288" s="62" t="s">
        <v>1243</v>
      </c>
      <c r="AD288" s="59" t="s">
        <v>1244</v>
      </c>
      <c r="AE288" s="62" t="s">
        <v>6781</v>
      </c>
      <c r="AF288" s="62" t="s">
        <v>6782</v>
      </c>
      <c r="AG288" s="62">
        <v>43822.57408564815</v>
      </c>
      <c r="AH288" s="62">
        <v>43823.717314814814</v>
      </c>
      <c r="AI288" s="62" t="s">
        <v>547</v>
      </c>
      <c r="AJ288" s="59" t="s">
        <v>1246</v>
      </c>
      <c r="AK288" s="62" t="s">
        <v>545</v>
      </c>
      <c r="AL288" s="62" t="s">
        <v>80</v>
      </c>
      <c r="AM288" s="62" t="s">
        <v>81</v>
      </c>
      <c r="AN288" s="62" t="s">
        <v>488</v>
      </c>
      <c r="AO288" s="62" t="s">
        <v>11</v>
      </c>
      <c r="AP288" s="62" t="s">
        <v>488</v>
      </c>
      <c r="AQ288" s="62" t="s">
        <v>80</v>
      </c>
      <c r="AR288" s="62" t="s">
        <v>81</v>
      </c>
      <c r="AS288" s="62" t="s">
        <v>500</v>
      </c>
      <c r="AT288" s="62">
        <v>43832.412106481483</v>
      </c>
      <c r="AU288" s="62"/>
      <c r="AV288" s="62">
        <v>43832.412106481483</v>
      </c>
      <c r="AW288" s="62" t="s">
        <v>513</v>
      </c>
      <c r="AX288" s="62"/>
      <c r="AY288" s="62" t="s">
        <v>14</v>
      </c>
      <c r="AZ288" s="62"/>
      <c r="BA288" s="62"/>
      <c r="BB288" s="62"/>
      <c r="BC288" s="62"/>
      <c r="BD288" s="62"/>
      <c r="BE288" s="62"/>
      <c r="BF288" s="62"/>
      <c r="BG288" s="62"/>
      <c r="BH288" s="62"/>
      <c r="BI288" s="62"/>
      <c r="BJ288" s="62"/>
      <c r="BK288" s="62"/>
      <c r="BL288" s="62"/>
      <c r="BM288" s="62"/>
      <c r="BN288" s="62"/>
      <c r="BO288" s="62" t="s">
        <v>6013</v>
      </c>
      <c r="BP288" s="62">
        <v>43830.99998842593</v>
      </c>
      <c r="BQ288" s="73">
        <v>191.2</v>
      </c>
      <c r="BR288" s="73">
        <v>223.44</v>
      </c>
      <c r="BS288" s="62">
        <v>0</v>
      </c>
      <c r="BT288" s="62">
        <v>30.59</v>
      </c>
      <c r="BU288" s="62">
        <v>21.03</v>
      </c>
      <c r="BV288" s="62">
        <v>0</v>
      </c>
      <c r="BW288" s="73">
        <v>466.26</v>
      </c>
      <c r="CE288" s="63" t="s">
        <v>5003</v>
      </c>
      <c r="CF288" s="99">
        <v>0</v>
      </c>
      <c r="CG288" s="99" t="s">
        <v>4983</v>
      </c>
    </row>
    <row r="289" spans="1:85" ht="27" hidden="1" customHeight="1">
      <c r="A289" s="73">
        <v>1912</v>
      </c>
      <c r="B289" s="62" t="s">
        <v>6003</v>
      </c>
      <c r="C289" s="62" t="s">
        <v>6004</v>
      </c>
      <c r="D289" s="62" t="s">
        <v>916</v>
      </c>
      <c r="E289" s="63" t="e">
        <f>VLOOKUP(D289,原数据!B:C,2,FALSE)</f>
        <v>#N/A</v>
      </c>
      <c r="F289" s="62" t="s">
        <v>6005</v>
      </c>
      <c r="G289" s="62" t="s">
        <v>479</v>
      </c>
      <c r="H289" s="62" t="s">
        <v>6006</v>
      </c>
      <c r="I289" s="62" t="s">
        <v>6783</v>
      </c>
      <c r="J289" s="62" t="s">
        <v>920</v>
      </c>
      <c r="K289" s="62" t="s">
        <v>485</v>
      </c>
      <c r="L289" s="62" t="s">
        <v>1074</v>
      </c>
      <c r="M289" s="62" t="s">
        <v>486</v>
      </c>
      <c r="N289" s="62" t="s">
        <v>437</v>
      </c>
      <c r="O289" s="66">
        <v>43462</v>
      </c>
      <c r="P289" s="66">
        <v>43707</v>
      </c>
      <c r="Q289" s="73">
        <v>60564</v>
      </c>
      <c r="R289" s="62"/>
      <c r="S289" s="62" t="s">
        <v>6008</v>
      </c>
      <c r="T289" s="62" t="s">
        <v>6009</v>
      </c>
      <c r="U289" s="62" t="s">
        <v>6010</v>
      </c>
      <c r="V289" s="62"/>
      <c r="W289" s="62"/>
      <c r="X289" s="62" t="s">
        <v>3101</v>
      </c>
      <c r="Y289" s="62" t="s">
        <v>665</v>
      </c>
      <c r="Z289" s="62" t="s">
        <v>925</v>
      </c>
      <c r="AA289" s="62" t="s">
        <v>646</v>
      </c>
      <c r="AB289" s="62" t="s">
        <v>917</v>
      </c>
      <c r="AC289" s="62" t="s">
        <v>918</v>
      </c>
      <c r="AD289" s="59" t="s">
        <v>919</v>
      </c>
      <c r="AE289" s="62" t="s">
        <v>6784</v>
      </c>
      <c r="AF289" s="62" t="s">
        <v>6785</v>
      </c>
      <c r="AG289" s="62">
        <v>43828.448460648149</v>
      </c>
      <c r="AH289" s="62">
        <v>43828.535729166666</v>
      </c>
      <c r="AI289" s="62" t="s">
        <v>547</v>
      </c>
      <c r="AJ289" s="59" t="s">
        <v>924</v>
      </c>
      <c r="AK289" s="62" t="s">
        <v>545</v>
      </c>
      <c r="AL289" s="62" t="s">
        <v>922</v>
      </c>
      <c r="AM289" s="62" t="s">
        <v>921</v>
      </c>
      <c r="AN289" s="62" t="s">
        <v>488</v>
      </c>
      <c r="AO289" s="62" t="s">
        <v>11</v>
      </c>
      <c r="AP289" s="62" t="s">
        <v>488</v>
      </c>
      <c r="AQ289" s="62" t="s">
        <v>922</v>
      </c>
      <c r="AR289" s="62" t="s">
        <v>921</v>
      </c>
      <c r="AS289" s="62" t="s">
        <v>500</v>
      </c>
      <c r="AT289" s="62">
        <v>43830.626215277778</v>
      </c>
      <c r="AU289" s="62"/>
      <c r="AV289" s="62">
        <v>43830.626215277778</v>
      </c>
      <c r="AW289" s="62" t="s">
        <v>558</v>
      </c>
      <c r="AX289" s="62"/>
      <c r="AY289" s="62" t="s">
        <v>14</v>
      </c>
      <c r="AZ289" s="62"/>
      <c r="BA289" s="62"/>
      <c r="BB289" s="62"/>
      <c r="BC289" s="62"/>
      <c r="BD289" s="62"/>
      <c r="BE289" s="62"/>
      <c r="BF289" s="62"/>
      <c r="BG289" s="62"/>
      <c r="BH289" s="62"/>
      <c r="BI289" s="62"/>
      <c r="BJ289" s="62"/>
      <c r="BK289" s="62"/>
      <c r="BL289" s="62"/>
      <c r="BM289" s="62"/>
      <c r="BN289" s="62" t="s">
        <v>923</v>
      </c>
      <c r="BO289" s="62" t="s">
        <v>6013</v>
      </c>
      <c r="BP289" s="62">
        <v>43830.99998842593</v>
      </c>
      <c r="BQ289" s="73">
        <v>0</v>
      </c>
      <c r="BR289" s="73">
        <v>223.44</v>
      </c>
      <c r="BS289" s="62">
        <v>0</v>
      </c>
      <c r="BT289" s="62">
        <v>0</v>
      </c>
      <c r="BU289" s="62">
        <v>0</v>
      </c>
      <c r="BV289" s="62">
        <v>0</v>
      </c>
      <c r="BW289" s="73">
        <v>223.44</v>
      </c>
      <c r="CE289" s="63" t="s">
        <v>10363</v>
      </c>
      <c r="CF289" s="99"/>
      <c r="CG289" s="99" t="s">
        <v>10383</v>
      </c>
    </row>
    <row r="290" spans="1:85" ht="27" hidden="1" customHeight="1">
      <c r="A290" s="73">
        <v>1912</v>
      </c>
      <c r="B290" s="62" t="s">
        <v>6003</v>
      </c>
      <c r="C290" s="62" t="s">
        <v>6004</v>
      </c>
      <c r="D290" s="62" t="s">
        <v>1431</v>
      </c>
      <c r="E290" s="63" t="str">
        <f>VLOOKUP(D290,原数据!B:C,2,FALSE)</f>
        <v>RCMFT000063193201912190007</v>
      </c>
      <c r="F290" s="62" t="s">
        <v>6005</v>
      </c>
      <c r="G290" s="62" t="s">
        <v>479</v>
      </c>
      <c r="H290" s="62" t="s">
        <v>6006</v>
      </c>
      <c r="I290" s="62" t="s">
        <v>6786</v>
      </c>
      <c r="J290" s="62" t="s">
        <v>1435</v>
      </c>
      <c r="K290" s="62" t="s">
        <v>485</v>
      </c>
      <c r="L290" s="62" t="s">
        <v>1074</v>
      </c>
      <c r="M290" s="62" t="s">
        <v>486</v>
      </c>
      <c r="N290" s="62" t="s">
        <v>437</v>
      </c>
      <c r="O290" s="66">
        <v>43783</v>
      </c>
      <c r="P290" s="66">
        <v>43795</v>
      </c>
      <c r="Q290" s="73">
        <v>6175</v>
      </c>
      <c r="R290" s="62"/>
      <c r="S290" s="62" t="s">
        <v>6008</v>
      </c>
      <c r="T290" s="62" t="s">
        <v>6009</v>
      </c>
      <c r="U290" s="62" t="s">
        <v>6010</v>
      </c>
      <c r="V290" s="62"/>
      <c r="W290" s="62"/>
      <c r="X290" s="62" t="s">
        <v>4873</v>
      </c>
      <c r="Y290" s="62" t="s">
        <v>600</v>
      </c>
      <c r="Z290" s="62" t="s">
        <v>1439</v>
      </c>
      <c r="AA290" s="62" t="s">
        <v>684</v>
      </c>
      <c r="AB290" s="62" t="s">
        <v>1432</v>
      </c>
      <c r="AC290" s="62" t="s">
        <v>1433</v>
      </c>
      <c r="AD290" s="59" t="s">
        <v>1434</v>
      </c>
      <c r="AE290" s="62" t="s">
        <v>6787</v>
      </c>
      <c r="AF290" s="62" t="s">
        <v>6224</v>
      </c>
      <c r="AG290" s="62">
        <v>43817.628530092596</v>
      </c>
      <c r="AH290" s="62">
        <v>43821.387731481482</v>
      </c>
      <c r="AI290" s="62" t="s">
        <v>565</v>
      </c>
      <c r="AJ290" s="59" t="s">
        <v>1438</v>
      </c>
      <c r="AK290" s="62" t="s">
        <v>564</v>
      </c>
      <c r="AL290" s="62" t="s">
        <v>1437</v>
      </c>
      <c r="AM290" s="62" t="s">
        <v>1436</v>
      </c>
      <c r="AN290" s="62" t="s">
        <v>488</v>
      </c>
      <c r="AO290" s="62" t="s">
        <v>11</v>
      </c>
      <c r="AP290" s="62" t="s">
        <v>488</v>
      </c>
      <c r="AQ290" s="62" t="s">
        <v>1437</v>
      </c>
      <c r="AR290" s="62" t="s">
        <v>1436</v>
      </c>
      <c r="AS290" s="62" t="s">
        <v>498</v>
      </c>
      <c r="AT290" s="62">
        <v>43829.472303240742</v>
      </c>
      <c r="AU290" s="62"/>
      <c r="AV290" s="62">
        <v>43829.472303240742</v>
      </c>
      <c r="AW290" s="62" t="s">
        <v>513</v>
      </c>
      <c r="AX290" s="62"/>
      <c r="AY290" s="62" t="s">
        <v>14</v>
      </c>
      <c r="AZ290" s="62"/>
      <c r="BA290" s="62"/>
      <c r="BB290" s="62"/>
      <c r="BC290" s="62"/>
      <c r="BD290" s="62"/>
      <c r="BE290" s="62"/>
      <c r="BF290" s="62"/>
      <c r="BG290" s="62"/>
      <c r="BH290" s="62"/>
      <c r="BI290" s="62"/>
      <c r="BJ290" s="62"/>
      <c r="BK290" s="62"/>
      <c r="BL290" s="62"/>
      <c r="BM290" s="62"/>
      <c r="BN290" s="62"/>
      <c r="BO290" s="62" t="s">
        <v>6013</v>
      </c>
      <c r="BP290" s="62">
        <v>43830.99998842593</v>
      </c>
      <c r="BQ290" s="73">
        <v>79.12</v>
      </c>
      <c r="BR290" s="73">
        <v>111.72</v>
      </c>
      <c r="BS290" s="62">
        <v>0</v>
      </c>
      <c r="BT290" s="62">
        <v>12.65</v>
      </c>
      <c r="BU290" s="62">
        <v>8.6999999999999993</v>
      </c>
      <c r="BV290" s="62">
        <v>0</v>
      </c>
      <c r="BW290" s="73">
        <v>212.19</v>
      </c>
      <c r="CE290" s="63" t="s">
        <v>10374</v>
      </c>
      <c r="CF290" s="99"/>
      <c r="CG290" s="99" t="s">
        <v>10375</v>
      </c>
    </row>
    <row r="291" spans="1:85" ht="27" hidden="1" customHeight="1">
      <c r="A291" s="73">
        <v>1912</v>
      </c>
      <c r="B291" s="62" t="s">
        <v>6003</v>
      </c>
      <c r="C291" s="62" t="s">
        <v>6004</v>
      </c>
      <c r="D291" s="62" t="s">
        <v>873</v>
      </c>
      <c r="E291" s="63" t="str">
        <f>VLOOKUP(D291,原数据!B:C,2,FALSE)</f>
        <v>RCMFT000063786201912290004</v>
      </c>
      <c r="F291" s="62" t="s">
        <v>6005</v>
      </c>
      <c r="G291" s="62" t="s">
        <v>628</v>
      </c>
      <c r="H291" s="62" t="s">
        <v>6006</v>
      </c>
      <c r="I291" s="62" t="s">
        <v>6788</v>
      </c>
      <c r="J291" s="62" t="s">
        <v>876</v>
      </c>
      <c r="K291" s="62" t="s">
        <v>485</v>
      </c>
      <c r="L291" s="62" t="s">
        <v>1074</v>
      </c>
      <c r="M291" s="62" t="s">
        <v>486</v>
      </c>
      <c r="N291" s="62" t="s">
        <v>437</v>
      </c>
      <c r="O291" s="66">
        <v>43784</v>
      </c>
      <c r="P291" s="66">
        <v>43797</v>
      </c>
      <c r="Q291" s="73">
        <v>10469</v>
      </c>
      <c r="R291" s="62"/>
      <c r="S291" s="62" t="s">
        <v>6008</v>
      </c>
      <c r="T291" s="62" t="s">
        <v>6250</v>
      </c>
      <c r="U291" s="62" t="s">
        <v>6044</v>
      </c>
      <c r="V291" s="62"/>
      <c r="W291" s="62"/>
      <c r="X291" s="62" t="s">
        <v>6087</v>
      </c>
      <c r="Y291" s="62" t="s">
        <v>878</v>
      </c>
      <c r="Z291" s="62" t="s">
        <v>879</v>
      </c>
      <c r="AA291" s="62" t="s">
        <v>585</v>
      </c>
      <c r="AB291" s="62" t="s">
        <v>874</v>
      </c>
      <c r="AC291" s="62" t="s">
        <v>6789</v>
      </c>
      <c r="AD291" s="59" t="s">
        <v>875</v>
      </c>
      <c r="AE291" s="62" t="s">
        <v>6790</v>
      </c>
      <c r="AF291" s="62" t="s">
        <v>6584</v>
      </c>
      <c r="AG291" s="62">
        <v>43826.636643518519</v>
      </c>
      <c r="AH291" s="62">
        <v>43828.608622685184</v>
      </c>
      <c r="AI291" s="62" t="s">
        <v>489</v>
      </c>
      <c r="AJ291" s="59" t="s">
        <v>10418</v>
      </c>
      <c r="AK291" s="62" t="s">
        <v>487</v>
      </c>
      <c r="AL291" s="62" t="s">
        <v>100</v>
      </c>
      <c r="AM291" s="62" t="s">
        <v>38</v>
      </c>
      <c r="AN291" s="62" t="s">
        <v>488</v>
      </c>
      <c r="AO291" s="62" t="s">
        <v>11</v>
      </c>
      <c r="AP291" s="62" t="s">
        <v>488</v>
      </c>
      <c r="AQ291" s="62" t="s">
        <v>100</v>
      </c>
      <c r="AR291" s="62" t="s">
        <v>38</v>
      </c>
      <c r="AS291" s="62" t="s">
        <v>498</v>
      </c>
      <c r="AT291" s="62">
        <v>43835.727476851855</v>
      </c>
      <c r="AU291" s="62"/>
      <c r="AV291" s="62">
        <v>43835.727476851855</v>
      </c>
      <c r="AW291" s="62" t="s">
        <v>603</v>
      </c>
      <c r="AX291" s="62"/>
      <c r="AY291" s="62" t="s">
        <v>14</v>
      </c>
      <c r="AZ291" s="62"/>
      <c r="BA291" s="62"/>
      <c r="BB291" s="62"/>
      <c r="BC291" s="62"/>
      <c r="BD291" s="62"/>
      <c r="BE291" s="62"/>
      <c r="BF291" s="62"/>
      <c r="BG291" s="62"/>
      <c r="BH291" s="62"/>
      <c r="BI291" s="62"/>
      <c r="BJ291" s="62"/>
      <c r="BK291" s="62"/>
      <c r="BL291" s="62"/>
      <c r="BM291" s="62"/>
      <c r="BN291" s="62" t="s">
        <v>877</v>
      </c>
      <c r="BO291" s="62" t="s">
        <v>6013</v>
      </c>
      <c r="BP291" s="62">
        <v>43830.99998842593</v>
      </c>
      <c r="BQ291" s="73">
        <v>3158.75</v>
      </c>
      <c r="BR291" s="73">
        <v>105.84</v>
      </c>
      <c r="BS291" s="62">
        <v>0</v>
      </c>
      <c r="BT291" s="62">
        <v>505.4</v>
      </c>
      <c r="BU291" s="62">
        <v>347.46</v>
      </c>
      <c r="BV291" s="62">
        <v>0</v>
      </c>
      <c r="BW291" s="73">
        <v>4117.45</v>
      </c>
      <c r="CE291" s="63" t="s">
        <v>10372</v>
      </c>
      <c r="CF291" s="99"/>
      <c r="CG291" s="99" t="s">
        <v>10383</v>
      </c>
    </row>
    <row r="292" spans="1:85" ht="27" hidden="1" customHeight="1">
      <c r="A292" s="73">
        <v>1912</v>
      </c>
      <c r="B292" s="62" t="s">
        <v>6003</v>
      </c>
      <c r="C292" s="62" t="s">
        <v>6004</v>
      </c>
      <c r="D292" s="62" t="s">
        <v>658</v>
      </c>
      <c r="E292" s="63" t="e">
        <f>VLOOKUP(D292,原数据!B:C,2,FALSE)</f>
        <v>#N/A</v>
      </c>
      <c r="F292" s="62" t="s">
        <v>6005</v>
      </c>
      <c r="G292" s="62" t="s">
        <v>628</v>
      </c>
      <c r="H292" s="62" t="s">
        <v>6006</v>
      </c>
      <c r="I292" s="62" t="s">
        <v>6791</v>
      </c>
      <c r="J292" s="62" t="s">
        <v>662</v>
      </c>
      <c r="K292" s="62" t="s">
        <v>485</v>
      </c>
      <c r="L292" s="62" t="s">
        <v>1074</v>
      </c>
      <c r="M292" s="62" t="s">
        <v>663</v>
      </c>
      <c r="N292" s="62" t="s">
        <v>437</v>
      </c>
      <c r="O292" s="66">
        <v>43675</v>
      </c>
      <c r="P292" s="66">
        <v>43679</v>
      </c>
      <c r="Q292" s="73">
        <v>50003</v>
      </c>
      <c r="R292" s="62"/>
      <c r="S292" s="62" t="s">
        <v>6008</v>
      </c>
      <c r="T292" s="62" t="s">
        <v>6019</v>
      </c>
      <c r="U292" s="62" t="s">
        <v>6010</v>
      </c>
      <c r="V292" s="62"/>
      <c r="W292" s="62"/>
      <c r="X292" s="62" t="s">
        <v>2189</v>
      </c>
      <c r="Y292" s="62" t="s">
        <v>665</v>
      </c>
      <c r="Z292" s="62" t="s">
        <v>666</v>
      </c>
      <c r="AA292" s="62" t="s">
        <v>667</v>
      </c>
      <c r="AB292" s="62" t="s">
        <v>659</v>
      </c>
      <c r="AC292" s="62" t="s">
        <v>660</v>
      </c>
      <c r="AD292" s="59" t="s">
        <v>661</v>
      </c>
      <c r="AE292" s="62" t="s">
        <v>6792</v>
      </c>
      <c r="AF292" s="62" t="s">
        <v>6035</v>
      </c>
      <c r="AG292" s="62">
        <v>43829.354733796295</v>
      </c>
      <c r="AH292" s="62">
        <v>43829.673622685186</v>
      </c>
      <c r="AI292" s="62" t="s">
        <v>547</v>
      </c>
      <c r="AJ292" s="59" t="s">
        <v>10419</v>
      </c>
      <c r="AK292" s="62" t="s">
        <v>545</v>
      </c>
      <c r="AL292" s="62" t="s">
        <v>100</v>
      </c>
      <c r="AM292" s="62" t="s">
        <v>38</v>
      </c>
      <c r="AN292" s="62" t="s">
        <v>488</v>
      </c>
      <c r="AO292" s="62" t="s">
        <v>11</v>
      </c>
      <c r="AP292" s="62" t="s">
        <v>488</v>
      </c>
      <c r="AQ292" s="62" t="s">
        <v>100</v>
      </c>
      <c r="AR292" s="62" t="s">
        <v>38</v>
      </c>
      <c r="AS292" s="62" t="s">
        <v>500</v>
      </c>
      <c r="AT292" s="62">
        <v>43832.590763888889</v>
      </c>
      <c r="AU292" s="62"/>
      <c r="AV292" s="62">
        <v>43832.590763888889</v>
      </c>
      <c r="AW292" s="62" t="s">
        <v>497</v>
      </c>
      <c r="AX292" s="62"/>
      <c r="AY292" s="62" t="s">
        <v>14</v>
      </c>
      <c r="AZ292" s="62"/>
      <c r="BA292" s="62"/>
      <c r="BB292" s="62"/>
      <c r="BC292" s="62"/>
      <c r="BD292" s="62"/>
      <c r="BE292" s="62" t="s">
        <v>6793</v>
      </c>
      <c r="BF292" s="62" t="s">
        <v>480</v>
      </c>
      <c r="BG292" s="62" t="s">
        <v>6794</v>
      </c>
      <c r="BH292" s="62" t="s">
        <v>6795</v>
      </c>
      <c r="BI292" s="62" t="s">
        <v>6796</v>
      </c>
      <c r="BJ292" s="62"/>
      <c r="BK292" s="62"/>
      <c r="BL292" s="62"/>
      <c r="BM292" s="62"/>
      <c r="BN292" s="62" t="s">
        <v>664</v>
      </c>
      <c r="BO292" s="62" t="s">
        <v>6013</v>
      </c>
      <c r="BP292" s="62">
        <v>43830.99998842593</v>
      </c>
      <c r="BQ292" s="73">
        <v>0</v>
      </c>
      <c r="BR292" s="73">
        <v>246.96</v>
      </c>
      <c r="BS292" s="62">
        <v>1340</v>
      </c>
      <c r="BT292" s="62">
        <v>0</v>
      </c>
      <c r="BU292" s="62">
        <v>0</v>
      </c>
      <c r="BV292" s="62">
        <v>0</v>
      </c>
      <c r="BW292" s="73">
        <v>1586.96</v>
      </c>
      <c r="CE292" s="63" t="s">
        <v>10363</v>
      </c>
      <c r="CF292" s="99"/>
      <c r="CG292" s="99" t="s">
        <v>10383</v>
      </c>
    </row>
    <row r="293" spans="1:85" ht="27" hidden="1" customHeight="1">
      <c r="A293" s="73">
        <v>1912</v>
      </c>
      <c r="B293" s="62" t="s">
        <v>6003</v>
      </c>
      <c r="C293" s="62" t="s">
        <v>6004</v>
      </c>
      <c r="D293" s="62" t="s">
        <v>346</v>
      </c>
      <c r="E293" s="63" t="str">
        <f>VLOOKUP(D293,原数据!B:C,2,FALSE)</f>
        <v>RCMFT000066909201912240013</v>
      </c>
      <c r="F293" s="62" t="s">
        <v>6005</v>
      </c>
      <c r="G293" s="62" t="s">
        <v>479</v>
      </c>
      <c r="H293" s="62" t="s">
        <v>6006</v>
      </c>
      <c r="I293" s="62" t="s">
        <v>6797</v>
      </c>
      <c r="J293" s="62" t="s">
        <v>1260</v>
      </c>
      <c r="K293" s="62" t="s">
        <v>485</v>
      </c>
      <c r="L293" s="62" t="s">
        <v>1074</v>
      </c>
      <c r="M293" s="62" t="s">
        <v>486</v>
      </c>
      <c r="N293" s="62" t="s">
        <v>437</v>
      </c>
      <c r="O293" s="66">
        <v>43220</v>
      </c>
      <c r="P293" s="66">
        <v>43281</v>
      </c>
      <c r="Q293" s="73">
        <v>175721</v>
      </c>
      <c r="R293" s="62"/>
      <c r="S293" s="62" t="s">
        <v>6008</v>
      </c>
      <c r="T293" s="62"/>
      <c r="U293" s="62" t="s">
        <v>1074</v>
      </c>
      <c r="V293" s="62"/>
      <c r="W293" s="62"/>
      <c r="X293" s="62" t="s">
        <v>4873</v>
      </c>
      <c r="Y293" s="62" t="s">
        <v>600</v>
      </c>
      <c r="Z293" s="62" t="s">
        <v>1262</v>
      </c>
      <c r="AA293" s="62" t="s">
        <v>511</v>
      </c>
      <c r="AB293" s="62" t="s">
        <v>1257</v>
      </c>
      <c r="AC293" s="62" t="s">
        <v>1258</v>
      </c>
      <c r="AD293" s="59" t="s">
        <v>1259</v>
      </c>
      <c r="AE293" s="62" t="s">
        <v>6798</v>
      </c>
      <c r="AF293" s="62" t="s">
        <v>6092</v>
      </c>
      <c r="AG293" s="62">
        <v>43823.479826388888</v>
      </c>
      <c r="AH293" s="62">
        <v>43823.681979166664</v>
      </c>
      <c r="AI293" s="62" t="s">
        <v>489</v>
      </c>
      <c r="AJ293" s="59" t="s">
        <v>1261</v>
      </c>
      <c r="AK293" s="62" t="s">
        <v>487</v>
      </c>
      <c r="AL293" s="62" t="s">
        <v>71</v>
      </c>
      <c r="AM293" s="62" t="s">
        <v>38</v>
      </c>
      <c r="AN293" s="62" t="s">
        <v>488</v>
      </c>
      <c r="AO293" s="62" t="s">
        <v>11</v>
      </c>
      <c r="AP293" s="62" t="s">
        <v>488</v>
      </c>
      <c r="AQ293" s="62" t="s">
        <v>71</v>
      </c>
      <c r="AR293" s="62" t="s">
        <v>38</v>
      </c>
      <c r="AS293" s="62" t="s">
        <v>500</v>
      </c>
      <c r="AT293" s="62">
        <v>43830.398738425924</v>
      </c>
      <c r="AU293" s="62" t="s">
        <v>1263</v>
      </c>
      <c r="AV293" s="62">
        <v>43830.398738425924</v>
      </c>
      <c r="AW293" s="62" t="s">
        <v>941</v>
      </c>
      <c r="AX293" s="62"/>
      <c r="AY293" s="62" t="s">
        <v>14</v>
      </c>
      <c r="AZ293" s="62"/>
      <c r="BA293" s="62"/>
      <c r="BB293" s="62"/>
      <c r="BC293" s="62"/>
      <c r="BD293" s="62"/>
      <c r="BE293" s="62"/>
      <c r="BF293" s="62"/>
      <c r="BG293" s="62"/>
      <c r="BH293" s="62"/>
      <c r="BI293" s="62"/>
      <c r="BJ293" s="62"/>
      <c r="BK293" s="62"/>
      <c r="BL293" s="62"/>
      <c r="BM293" s="62"/>
      <c r="BN293" s="62"/>
      <c r="BO293" s="62" t="s">
        <v>6013</v>
      </c>
      <c r="BP293" s="62">
        <v>43830.99998842593</v>
      </c>
      <c r="BQ293" s="73">
        <v>1555.99</v>
      </c>
      <c r="BR293" s="73">
        <v>95.76</v>
      </c>
      <c r="BS293" s="62">
        <v>0</v>
      </c>
      <c r="BT293" s="62">
        <v>248.95</v>
      </c>
      <c r="BU293" s="62">
        <v>171.15</v>
      </c>
      <c r="BV293" s="62">
        <v>0</v>
      </c>
      <c r="BW293" s="73">
        <v>2071.85</v>
      </c>
      <c r="CE293" s="63" t="s">
        <v>5000</v>
      </c>
      <c r="CF293" s="99">
        <v>0</v>
      </c>
      <c r="CG293" s="99" t="s">
        <v>5001</v>
      </c>
    </row>
    <row r="294" spans="1:85" ht="27" hidden="1" customHeight="1">
      <c r="A294" s="73">
        <v>1912</v>
      </c>
      <c r="B294" s="62" t="s">
        <v>6003</v>
      </c>
      <c r="C294" s="59" t="s">
        <v>6004</v>
      </c>
      <c r="D294" s="59" t="s">
        <v>180</v>
      </c>
      <c r="E294" s="60" t="str">
        <f>VLOOKUP(D294,原数据!B:C,2,FALSE)</f>
        <v>RCMFT000070614201912230002</v>
      </c>
      <c r="F294" s="62" t="s">
        <v>6005</v>
      </c>
      <c r="G294" s="62" t="s">
        <v>479</v>
      </c>
      <c r="H294" s="62" t="s">
        <v>6006</v>
      </c>
      <c r="I294" s="62" t="s">
        <v>6799</v>
      </c>
      <c r="J294" s="62" t="s">
        <v>1218</v>
      </c>
      <c r="K294" s="62" t="s">
        <v>485</v>
      </c>
      <c r="L294" s="62" t="s">
        <v>1074</v>
      </c>
      <c r="M294" s="62" t="s">
        <v>486</v>
      </c>
      <c r="N294" s="62" t="s">
        <v>437</v>
      </c>
      <c r="O294" s="66">
        <v>43491</v>
      </c>
      <c r="P294" s="66">
        <v>43592</v>
      </c>
      <c r="Q294" s="73">
        <v>9201</v>
      </c>
      <c r="R294" s="62"/>
      <c r="S294" s="62" t="s">
        <v>6008</v>
      </c>
      <c r="T294" s="62" t="s">
        <v>6009</v>
      </c>
      <c r="U294" s="62" t="s">
        <v>1074</v>
      </c>
      <c r="V294" s="62"/>
      <c r="W294" s="62"/>
      <c r="X294" s="62" t="s">
        <v>3101</v>
      </c>
      <c r="Y294" s="62" t="s">
        <v>665</v>
      </c>
      <c r="Z294" s="62" t="s">
        <v>1219</v>
      </c>
      <c r="AA294" s="62" t="s">
        <v>961</v>
      </c>
      <c r="AB294" s="62" t="s">
        <v>1215</v>
      </c>
      <c r="AC294" s="62" t="s">
        <v>1216</v>
      </c>
      <c r="AD294" s="59" t="s">
        <v>1217</v>
      </c>
      <c r="AE294" s="62" t="s">
        <v>6800</v>
      </c>
      <c r="AF294" s="62" t="s">
        <v>6012</v>
      </c>
      <c r="AG294" s="62">
        <v>43821.528703703705</v>
      </c>
      <c r="AH294" s="62">
        <v>43824.516793981486</v>
      </c>
      <c r="AI294" s="62" t="s">
        <v>489</v>
      </c>
      <c r="AJ294" s="59" t="s">
        <v>10420</v>
      </c>
      <c r="AK294" s="62" t="s">
        <v>487</v>
      </c>
      <c r="AL294" s="62" t="s">
        <v>95</v>
      </c>
      <c r="AM294" s="62" t="s">
        <v>38</v>
      </c>
      <c r="AN294" s="62" t="s">
        <v>488</v>
      </c>
      <c r="AO294" s="62" t="s">
        <v>11</v>
      </c>
      <c r="AP294" s="62" t="s">
        <v>488</v>
      </c>
      <c r="AQ294" s="62" t="s">
        <v>95</v>
      </c>
      <c r="AR294" s="62" t="s">
        <v>38</v>
      </c>
      <c r="AS294" s="62" t="s">
        <v>500</v>
      </c>
      <c r="AT294" s="62">
        <v>43832.63486111111</v>
      </c>
      <c r="AU294" s="62"/>
      <c r="AV294" s="62">
        <v>43832.63486111111</v>
      </c>
      <c r="AW294" s="62" t="s">
        <v>526</v>
      </c>
      <c r="AX294" s="62"/>
      <c r="AY294" s="62" t="s">
        <v>14</v>
      </c>
      <c r="AZ294" s="62"/>
      <c r="BA294" s="62"/>
      <c r="BB294" s="62"/>
      <c r="BC294" s="62"/>
      <c r="BD294" s="62"/>
      <c r="BE294" s="62"/>
      <c r="BF294" s="62"/>
      <c r="BG294" s="62"/>
      <c r="BH294" s="62"/>
      <c r="BI294" s="62"/>
      <c r="BJ294" s="62"/>
      <c r="BK294" s="62"/>
      <c r="BL294" s="62"/>
      <c r="BM294" s="62"/>
      <c r="BN294" s="62"/>
      <c r="BO294" s="62" t="s">
        <v>6013</v>
      </c>
      <c r="BP294" s="62">
        <v>43830.99998842593</v>
      </c>
      <c r="BQ294" s="73">
        <v>99.65</v>
      </c>
      <c r="BR294" s="73">
        <v>123.48</v>
      </c>
      <c r="BS294" s="62">
        <v>0</v>
      </c>
      <c r="BT294" s="62">
        <v>15.94</v>
      </c>
      <c r="BU294" s="62">
        <v>10.96</v>
      </c>
      <c r="BV294" s="62">
        <v>0</v>
      </c>
      <c r="BW294" s="73">
        <v>250.03</v>
      </c>
      <c r="CE294" s="63" t="s">
        <v>10509</v>
      </c>
      <c r="CF294" s="99"/>
      <c r="CG294" s="99" t="s">
        <v>10383</v>
      </c>
    </row>
    <row r="295" spans="1:85" ht="27" hidden="1" customHeight="1">
      <c r="A295" s="73">
        <v>1912</v>
      </c>
      <c r="B295" s="62" t="s">
        <v>6003</v>
      </c>
      <c r="C295" s="62" t="s">
        <v>6004</v>
      </c>
      <c r="D295" s="62" t="s">
        <v>1228</v>
      </c>
      <c r="E295" s="63" t="str">
        <f>VLOOKUP(D295,原数据!B:C,2,FALSE)</f>
        <v>RCMFT000071408201912170007</v>
      </c>
      <c r="F295" s="62" t="s">
        <v>6005</v>
      </c>
      <c r="G295" s="62" t="s">
        <v>479</v>
      </c>
      <c r="H295" s="62" t="s">
        <v>6006</v>
      </c>
      <c r="I295" s="62" t="s">
        <v>6801</v>
      </c>
      <c r="J295" s="62" t="s">
        <v>1224</v>
      </c>
      <c r="K295" s="62" t="s">
        <v>485</v>
      </c>
      <c r="L295" s="62" t="s">
        <v>1074</v>
      </c>
      <c r="M295" s="62" t="s">
        <v>544</v>
      </c>
      <c r="N295" s="62" t="s">
        <v>437</v>
      </c>
      <c r="O295" s="66">
        <v>43646</v>
      </c>
      <c r="P295" s="66">
        <v>43650</v>
      </c>
      <c r="Q295" s="73">
        <v>94094</v>
      </c>
      <c r="R295" s="62"/>
      <c r="S295" s="62" t="s">
        <v>6008</v>
      </c>
      <c r="T295" s="62" t="s">
        <v>6043</v>
      </c>
      <c r="U295" s="62" t="s">
        <v>6064</v>
      </c>
      <c r="V295" s="62"/>
      <c r="W295" s="62" t="s">
        <v>1225</v>
      </c>
      <c r="X295" s="62" t="s">
        <v>6147</v>
      </c>
      <c r="Y295" s="62" t="s">
        <v>535</v>
      </c>
      <c r="Z295" s="62" t="s">
        <v>1226</v>
      </c>
      <c r="AA295" s="62" t="s">
        <v>766</v>
      </c>
      <c r="AB295" s="62" t="s">
        <v>1221</v>
      </c>
      <c r="AC295" s="62" t="s">
        <v>1222</v>
      </c>
      <c r="AD295" s="59" t="s">
        <v>1223</v>
      </c>
      <c r="AE295" s="62" t="s">
        <v>6802</v>
      </c>
      <c r="AF295" s="62" t="s">
        <v>6450</v>
      </c>
      <c r="AG295" s="62">
        <v>43816.563263888893</v>
      </c>
      <c r="AH295" s="62">
        <v>43824.506249999999</v>
      </c>
      <c r="AI295" s="62" t="s">
        <v>533</v>
      </c>
      <c r="AJ295" s="59" t="s">
        <v>1229</v>
      </c>
      <c r="AK295" s="62" t="s">
        <v>531</v>
      </c>
      <c r="AL295" s="62" t="s">
        <v>232</v>
      </c>
      <c r="AM295" s="62" t="s">
        <v>233</v>
      </c>
      <c r="AN295" s="62" t="s">
        <v>488</v>
      </c>
      <c r="AO295" s="62" t="s">
        <v>11</v>
      </c>
      <c r="AP295" s="62" t="s">
        <v>488</v>
      </c>
      <c r="AQ295" s="62" t="s">
        <v>232</v>
      </c>
      <c r="AR295" s="62" t="s">
        <v>233</v>
      </c>
      <c r="AS295" s="62" t="s">
        <v>498</v>
      </c>
      <c r="AT295" s="62">
        <v>43832.636087962965</v>
      </c>
      <c r="AU295" s="62"/>
      <c r="AV295" s="62">
        <v>43832.636087962965</v>
      </c>
      <c r="AW295" s="62" t="s">
        <v>526</v>
      </c>
      <c r="AX295" s="62"/>
      <c r="AY295" s="62" t="s">
        <v>14</v>
      </c>
      <c r="AZ295" s="62"/>
      <c r="BA295" s="62"/>
      <c r="BB295" s="62"/>
      <c r="BC295" s="62"/>
      <c r="BD295" s="62"/>
      <c r="BE295" s="62"/>
      <c r="BF295" s="62"/>
      <c r="BG295" s="62"/>
      <c r="BH295" s="62"/>
      <c r="BI295" s="62"/>
      <c r="BJ295" s="62"/>
      <c r="BK295" s="62"/>
      <c r="BL295" s="62"/>
      <c r="BM295" s="62"/>
      <c r="BN295" s="62"/>
      <c r="BO295" s="62" t="s">
        <v>6013</v>
      </c>
      <c r="BP295" s="62">
        <v>43830.99998842593</v>
      </c>
      <c r="BQ295" s="73">
        <v>272.49</v>
      </c>
      <c r="BR295" s="73">
        <v>246.96</v>
      </c>
      <c r="BS295" s="62">
        <v>0</v>
      </c>
      <c r="BT295" s="62">
        <v>43.59</v>
      </c>
      <c r="BU295" s="62">
        <v>29.97</v>
      </c>
      <c r="BV295" s="62">
        <v>0</v>
      </c>
      <c r="BW295" s="73">
        <v>593.0100000000001</v>
      </c>
      <c r="CE295" s="63" t="s">
        <v>10421</v>
      </c>
      <c r="CF295" s="99"/>
      <c r="CG295" s="99" t="s">
        <v>10369</v>
      </c>
    </row>
    <row r="296" spans="1:85" ht="27" hidden="1" customHeight="1">
      <c r="A296" s="73">
        <v>1912</v>
      </c>
      <c r="B296" s="62" t="s">
        <v>6003</v>
      </c>
      <c r="C296" s="62" t="s">
        <v>6004</v>
      </c>
      <c r="D296" s="62" t="s">
        <v>1220</v>
      </c>
      <c r="E296" s="63" t="str">
        <f>VLOOKUP(D296,原数据!B:C,2,FALSE)</f>
        <v>RCMFT000071408201912170011</v>
      </c>
      <c r="F296" s="62" t="s">
        <v>6005</v>
      </c>
      <c r="G296" s="62" t="s">
        <v>479</v>
      </c>
      <c r="H296" s="62" t="s">
        <v>6006</v>
      </c>
      <c r="I296" s="62" t="s">
        <v>6801</v>
      </c>
      <c r="J296" s="62" t="s">
        <v>1224</v>
      </c>
      <c r="K296" s="62" t="s">
        <v>485</v>
      </c>
      <c r="L296" s="62" t="s">
        <v>1074</v>
      </c>
      <c r="M296" s="62" t="s">
        <v>544</v>
      </c>
      <c r="N296" s="62" t="s">
        <v>437</v>
      </c>
      <c r="O296" s="66">
        <v>43646</v>
      </c>
      <c r="P296" s="66">
        <v>43650</v>
      </c>
      <c r="Q296" s="73">
        <v>94094</v>
      </c>
      <c r="R296" s="62"/>
      <c r="S296" s="62" t="s">
        <v>6008</v>
      </c>
      <c r="T296" s="62" t="s">
        <v>6043</v>
      </c>
      <c r="U296" s="62" t="s">
        <v>6064</v>
      </c>
      <c r="V296" s="62"/>
      <c r="W296" s="62" t="s">
        <v>1225</v>
      </c>
      <c r="X296" s="62" t="s">
        <v>6147</v>
      </c>
      <c r="Y296" s="62" t="s">
        <v>535</v>
      </c>
      <c r="Z296" s="62" t="s">
        <v>1226</v>
      </c>
      <c r="AA296" s="62" t="s">
        <v>766</v>
      </c>
      <c r="AB296" s="62" t="s">
        <v>1221</v>
      </c>
      <c r="AC296" s="62" t="s">
        <v>1222</v>
      </c>
      <c r="AD296" s="59" t="s">
        <v>1223</v>
      </c>
      <c r="AE296" s="62" t="s">
        <v>6802</v>
      </c>
      <c r="AF296" s="62" t="s">
        <v>6450</v>
      </c>
      <c r="AG296" s="62">
        <v>43816.563263888893</v>
      </c>
      <c r="AH296" s="62">
        <v>43824.506273148145</v>
      </c>
      <c r="AI296" s="62" t="s">
        <v>489</v>
      </c>
      <c r="AJ296" s="59" t="s">
        <v>10422</v>
      </c>
      <c r="AK296" s="62" t="s">
        <v>487</v>
      </c>
      <c r="AL296" s="62" t="s">
        <v>33</v>
      </c>
      <c r="AM296" s="62" t="s">
        <v>34</v>
      </c>
      <c r="AN296" s="62" t="s">
        <v>488</v>
      </c>
      <c r="AO296" s="62" t="s">
        <v>11</v>
      </c>
      <c r="AP296" s="62" t="s">
        <v>488</v>
      </c>
      <c r="AQ296" s="62" t="s">
        <v>33</v>
      </c>
      <c r="AR296" s="62" t="s">
        <v>34</v>
      </c>
      <c r="AS296" s="62" t="s">
        <v>498</v>
      </c>
      <c r="AT296" s="62">
        <v>43832.635891203703</v>
      </c>
      <c r="AU296" s="62"/>
      <c r="AV296" s="62">
        <v>43832.635891203703</v>
      </c>
      <c r="AW296" s="62" t="s">
        <v>526</v>
      </c>
      <c r="AX296" s="62"/>
      <c r="AY296" s="62" t="s">
        <v>14</v>
      </c>
      <c r="AZ296" s="62"/>
      <c r="BA296" s="62"/>
      <c r="BB296" s="62"/>
      <c r="BC296" s="62"/>
      <c r="BD296" s="62"/>
      <c r="BE296" s="62"/>
      <c r="BF296" s="62"/>
      <c r="BG296" s="62"/>
      <c r="BH296" s="62"/>
      <c r="BI296" s="62"/>
      <c r="BJ296" s="62"/>
      <c r="BK296" s="62"/>
      <c r="BL296" s="62"/>
      <c r="BM296" s="62"/>
      <c r="BN296" s="62"/>
      <c r="BO296" s="62" t="s">
        <v>6013</v>
      </c>
      <c r="BP296" s="62">
        <v>43830.99998842593</v>
      </c>
      <c r="BQ296" s="73">
        <v>632.54999999999995</v>
      </c>
      <c r="BR296" s="73">
        <v>123.48</v>
      </c>
      <c r="BS296" s="62">
        <v>0</v>
      </c>
      <c r="BT296" s="62">
        <v>101.2</v>
      </c>
      <c r="BU296" s="62">
        <v>69.58</v>
      </c>
      <c r="BV296" s="62">
        <v>0</v>
      </c>
      <c r="BW296" s="73">
        <v>926.81000000000006</v>
      </c>
      <c r="CE296" s="63" t="s">
        <v>10423</v>
      </c>
      <c r="CF296" s="99"/>
      <c r="CG296" s="99" t="s">
        <v>10383</v>
      </c>
    </row>
    <row r="297" spans="1:85" ht="27" hidden="1" customHeight="1">
      <c r="A297" s="73">
        <v>1912</v>
      </c>
      <c r="B297" s="62" t="s">
        <v>6003</v>
      </c>
      <c r="C297" s="62" t="s">
        <v>6004</v>
      </c>
      <c r="D297" s="62" t="s">
        <v>1867</v>
      </c>
      <c r="E297" s="63" t="str">
        <f>VLOOKUP(D297,原数据!B:C,2,FALSE)</f>
        <v>RCMFT000071408201912290001</v>
      </c>
      <c r="F297" s="62" t="s">
        <v>6005</v>
      </c>
      <c r="G297" s="62" t="s">
        <v>479</v>
      </c>
      <c r="H297" s="62" t="s">
        <v>6006</v>
      </c>
      <c r="I297" s="62" t="s">
        <v>6803</v>
      </c>
      <c r="J297" s="62" t="s">
        <v>1868</v>
      </c>
      <c r="K297" s="62" t="s">
        <v>485</v>
      </c>
      <c r="L297" s="62" t="s">
        <v>1074</v>
      </c>
      <c r="M297" s="62" t="s">
        <v>544</v>
      </c>
      <c r="N297" s="62" t="s">
        <v>437</v>
      </c>
      <c r="O297" s="66">
        <v>43634</v>
      </c>
      <c r="P297" s="66">
        <v>43651</v>
      </c>
      <c r="Q297" s="73">
        <v>97868</v>
      </c>
      <c r="R297" s="62"/>
      <c r="S297" s="62" t="s">
        <v>6008</v>
      </c>
      <c r="T297" s="62" t="s">
        <v>6043</v>
      </c>
      <c r="U297" s="62" t="s">
        <v>6064</v>
      </c>
      <c r="V297" s="62"/>
      <c r="W297" s="62" t="s">
        <v>1225</v>
      </c>
      <c r="X297" s="62" t="s">
        <v>6246</v>
      </c>
      <c r="Y297" s="62" t="s">
        <v>535</v>
      </c>
      <c r="Z297" s="62" t="s">
        <v>1870</v>
      </c>
      <c r="AA297" s="62" t="s">
        <v>766</v>
      </c>
      <c r="AB297" s="62" t="s">
        <v>1221</v>
      </c>
      <c r="AC297" s="62" t="s">
        <v>1222</v>
      </c>
      <c r="AD297" s="59" t="s">
        <v>1223</v>
      </c>
      <c r="AE297" s="62" t="s">
        <v>1074</v>
      </c>
      <c r="AF297" s="62" t="s">
        <v>6728</v>
      </c>
      <c r="AG297" s="62">
        <v>43827.425474537042</v>
      </c>
      <c r="AH297" s="62">
        <v>43828.358587962968</v>
      </c>
      <c r="AI297" s="62" t="s">
        <v>507</v>
      </c>
      <c r="AJ297" s="59" t="s">
        <v>1869</v>
      </c>
      <c r="AK297" s="62" t="s">
        <v>505</v>
      </c>
      <c r="AL297" s="62" t="s">
        <v>232</v>
      </c>
      <c r="AM297" s="62" t="s">
        <v>233</v>
      </c>
      <c r="AN297" s="62" t="s">
        <v>488</v>
      </c>
      <c r="AO297" s="62" t="s">
        <v>11</v>
      </c>
      <c r="AP297" s="62" t="s">
        <v>488</v>
      </c>
      <c r="AQ297" s="62" t="s">
        <v>232</v>
      </c>
      <c r="AR297" s="62" t="s">
        <v>233</v>
      </c>
      <c r="AS297" s="62" t="s">
        <v>500</v>
      </c>
      <c r="AT297" s="62">
        <v>43832.473159722227</v>
      </c>
      <c r="AU297" s="62"/>
      <c r="AV297" s="62">
        <v>43832.473159722227</v>
      </c>
      <c r="AW297" s="62" t="s">
        <v>558</v>
      </c>
      <c r="AX297" s="62"/>
      <c r="AY297" s="62" t="s">
        <v>14</v>
      </c>
      <c r="AZ297" s="62"/>
      <c r="BA297" s="62"/>
      <c r="BB297" s="62"/>
      <c r="BC297" s="62"/>
      <c r="BD297" s="62"/>
      <c r="BE297" s="62"/>
      <c r="BF297" s="62"/>
      <c r="BG297" s="62"/>
      <c r="BH297" s="62"/>
      <c r="BI297" s="62"/>
      <c r="BJ297" s="62"/>
      <c r="BK297" s="62"/>
      <c r="BL297" s="62"/>
      <c r="BM297" s="62"/>
      <c r="BN297" s="62"/>
      <c r="BO297" s="62" t="s">
        <v>6013</v>
      </c>
      <c r="BP297" s="62">
        <v>43830.99998842593</v>
      </c>
      <c r="BQ297" s="73">
        <v>265.44</v>
      </c>
      <c r="BR297" s="73">
        <v>246.96</v>
      </c>
      <c r="BS297" s="62">
        <v>0</v>
      </c>
      <c r="BT297" s="62">
        <v>42.47</v>
      </c>
      <c r="BU297" s="62">
        <v>29.19</v>
      </c>
      <c r="BV297" s="62">
        <v>0</v>
      </c>
      <c r="BW297" s="73">
        <v>584.06000000000006</v>
      </c>
      <c r="CE297" s="63" t="s">
        <v>10396</v>
      </c>
      <c r="CF297" s="99"/>
      <c r="CG297" s="99" t="s">
        <v>10369</v>
      </c>
    </row>
    <row r="298" spans="1:85" ht="27" hidden="1" customHeight="1">
      <c r="A298" s="73">
        <v>1912</v>
      </c>
      <c r="B298" s="62" t="s">
        <v>6003</v>
      </c>
      <c r="C298" s="62" t="s">
        <v>6004</v>
      </c>
      <c r="D298" s="62" t="s">
        <v>587</v>
      </c>
      <c r="E298" s="63" t="e">
        <f>VLOOKUP(D298,原数据!B:C,2,FALSE)</f>
        <v>#N/A</v>
      </c>
      <c r="F298" s="62" t="s">
        <v>6005</v>
      </c>
      <c r="G298" s="62" t="s">
        <v>479</v>
      </c>
      <c r="H298" s="62" t="s">
        <v>6006</v>
      </c>
      <c r="I298" s="62" t="s">
        <v>6804</v>
      </c>
      <c r="J298" s="62" t="s">
        <v>591</v>
      </c>
      <c r="K298" s="62" t="s">
        <v>485</v>
      </c>
      <c r="L298" s="62" t="s">
        <v>1074</v>
      </c>
      <c r="M298" s="62" t="s">
        <v>544</v>
      </c>
      <c r="N298" s="62" t="s">
        <v>437</v>
      </c>
      <c r="O298" s="66">
        <v>43491</v>
      </c>
      <c r="P298" s="66">
        <v>43564</v>
      </c>
      <c r="Q298" s="73">
        <v>22842</v>
      </c>
      <c r="R298" s="62"/>
      <c r="S298" s="62" t="s">
        <v>6008</v>
      </c>
      <c r="T298" s="62" t="s">
        <v>6043</v>
      </c>
      <c r="U298" s="62" t="s">
        <v>6064</v>
      </c>
      <c r="V298" s="62"/>
      <c r="W298" s="62"/>
      <c r="X298" s="62" t="s">
        <v>6147</v>
      </c>
      <c r="Y298" s="62" t="s">
        <v>491</v>
      </c>
      <c r="Z298" s="62" t="s">
        <v>592</v>
      </c>
      <c r="AA298" s="62" t="s">
        <v>493</v>
      </c>
      <c r="AB298" s="62" t="s">
        <v>588</v>
      </c>
      <c r="AC298" s="62" t="s">
        <v>589</v>
      </c>
      <c r="AD298" s="59" t="s">
        <v>590</v>
      </c>
      <c r="AE298" s="62" t="s">
        <v>6805</v>
      </c>
      <c r="AF298" s="62" t="s">
        <v>6806</v>
      </c>
      <c r="AG298" s="62">
        <v>43830.374722222223</v>
      </c>
      <c r="AH298" s="62">
        <v>43830.456805555557</v>
      </c>
      <c r="AI298" s="62" t="s">
        <v>489</v>
      </c>
      <c r="AJ298" s="59" t="s">
        <v>10424</v>
      </c>
      <c r="AK298" s="62" t="s">
        <v>487</v>
      </c>
      <c r="AL298" s="62" t="s">
        <v>80</v>
      </c>
      <c r="AM298" s="62" t="s">
        <v>81</v>
      </c>
      <c r="AN298" s="62" t="s">
        <v>488</v>
      </c>
      <c r="AO298" s="62" t="s">
        <v>11</v>
      </c>
      <c r="AP298" s="62" t="s">
        <v>488</v>
      </c>
      <c r="AQ298" s="62" t="s">
        <v>80</v>
      </c>
      <c r="AR298" s="62" t="s">
        <v>81</v>
      </c>
      <c r="AS298" s="62" t="s">
        <v>498</v>
      </c>
      <c r="AT298" s="62">
        <v>43835.555636574078</v>
      </c>
      <c r="AU298" s="62"/>
      <c r="AV298" s="62">
        <v>43835.555636574078</v>
      </c>
      <c r="AW298" s="62" t="s">
        <v>558</v>
      </c>
      <c r="AX298" s="62"/>
      <c r="AY298" s="62" t="s">
        <v>14</v>
      </c>
      <c r="AZ298" s="62"/>
      <c r="BA298" s="62"/>
      <c r="BB298" s="62"/>
      <c r="BC298" s="62"/>
      <c r="BD298" s="62"/>
      <c r="BE298" s="62"/>
      <c r="BF298" s="62"/>
      <c r="BG298" s="62"/>
      <c r="BH298" s="62"/>
      <c r="BI298" s="62"/>
      <c r="BJ298" s="62"/>
      <c r="BK298" s="62"/>
      <c r="BL298" s="62"/>
      <c r="BM298" s="62"/>
      <c r="BN298" s="62"/>
      <c r="BO298" s="62" t="s">
        <v>6013</v>
      </c>
      <c r="BP298" s="62">
        <v>43830.99998842593</v>
      </c>
      <c r="BQ298" s="73">
        <v>0</v>
      </c>
      <c r="BR298" s="73">
        <v>127.39999999999999</v>
      </c>
      <c r="BS298" s="62">
        <v>0</v>
      </c>
      <c r="BT298" s="62">
        <v>0</v>
      </c>
      <c r="BU298" s="62">
        <v>0</v>
      </c>
      <c r="BV298" s="62">
        <v>0</v>
      </c>
      <c r="BW298" s="73">
        <v>127.39999999999999</v>
      </c>
      <c r="CB298" s="64" t="s">
        <v>6022</v>
      </c>
      <c r="CE298" s="63" t="s">
        <v>10372</v>
      </c>
      <c r="CF298" s="99"/>
      <c r="CG298" s="99" t="s">
        <v>10383</v>
      </c>
    </row>
    <row r="299" spans="1:85" ht="27" hidden="1" customHeight="1">
      <c r="A299" s="73">
        <v>1912</v>
      </c>
      <c r="B299" s="62" t="s">
        <v>6003</v>
      </c>
      <c r="C299" s="62" t="s">
        <v>6004</v>
      </c>
      <c r="D299" s="62" t="s">
        <v>184</v>
      </c>
      <c r="E299" s="63" t="str">
        <f>VLOOKUP(D299,原数据!B:C,2,FALSE)</f>
        <v>RCMFT000077385201912250004</v>
      </c>
      <c r="F299" s="62" t="s">
        <v>6005</v>
      </c>
      <c r="G299" s="62" t="s">
        <v>479</v>
      </c>
      <c r="H299" s="62" t="s">
        <v>6006</v>
      </c>
      <c r="I299" s="62" t="s">
        <v>6807</v>
      </c>
      <c r="J299" s="62" t="s">
        <v>1195</v>
      </c>
      <c r="K299" s="62" t="s">
        <v>485</v>
      </c>
      <c r="L299" s="62" t="s">
        <v>1074</v>
      </c>
      <c r="M299" s="62" t="s">
        <v>544</v>
      </c>
      <c r="N299" s="62" t="s">
        <v>437</v>
      </c>
      <c r="O299" s="66">
        <v>43720</v>
      </c>
      <c r="P299" s="66">
        <v>43761</v>
      </c>
      <c r="Q299" s="73">
        <v>12548</v>
      </c>
      <c r="R299" s="62"/>
      <c r="S299" s="62" t="s">
        <v>6008</v>
      </c>
      <c r="T299" s="62" t="s">
        <v>6181</v>
      </c>
      <c r="U299" s="62" t="s">
        <v>6064</v>
      </c>
      <c r="V299" s="62"/>
      <c r="W299" s="62"/>
      <c r="X299" s="62" t="s">
        <v>6714</v>
      </c>
      <c r="Y299" s="62" t="s">
        <v>600</v>
      </c>
      <c r="Z299" s="62" t="s">
        <v>1200</v>
      </c>
      <c r="AA299" s="62" t="s">
        <v>961</v>
      </c>
      <c r="AB299" s="62" t="s">
        <v>1192</v>
      </c>
      <c r="AC299" s="62" t="s">
        <v>1193</v>
      </c>
      <c r="AD299" s="59" t="s">
        <v>1194</v>
      </c>
      <c r="AE299" s="62" t="s">
        <v>6808</v>
      </c>
      <c r="AF299" s="62" t="s">
        <v>6809</v>
      </c>
      <c r="AG299" s="62">
        <v>43824.578125</v>
      </c>
      <c r="AH299" s="62">
        <v>43824.641909722224</v>
      </c>
      <c r="AI299" s="62" t="s">
        <v>1198</v>
      </c>
      <c r="AJ299" s="59" t="s">
        <v>1199</v>
      </c>
      <c r="AK299" s="62" t="s">
        <v>1196</v>
      </c>
      <c r="AL299" s="62" t="s">
        <v>33</v>
      </c>
      <c r="AM299" s="62" t="s">
        <v>34</v>
      </c>
      <c r="AN299" s="62" t="s">
        <v>488</v>
      </c>
      <c r="AO299" s="62" t="s">
        <v>11</v>
      </c>
      <c r="AP299" s="62" t="s">
        <v>488</v>
      </c>
      <c r="AQ299" s="62" t="s">
        <v>33</v>
      </c>
      <c r="AR299" s="62" t="s">
        <v>34</v>
      </c>
      <c r="AS299" s="62" t="s">
        <v>498</v>
      </c>
      <c r="AT299" s="62">
        <v>43832.647557870368</v>
      </c>
      <c r="AU299" s="62"/>
      <c r="AV299" s="62">
        <v>43832.647557870368</v>
      </c>
      <c r="AW299" s="62" t="s">
        <v>550</v>
      </c>
      <c r="AX299" s="62"/>
      <c r="AY299" s="62" t="s">
        <v>14</v>
      </c>
      <c r="AZ299" s="62"/>
      <c r="BA299" s="62"/>
      <c r="BB299" s="62"/>
      <c r="BC299" s="62"/>
      <c r="BD299" s="62"/>
      <c r="BE299" s="62"/>
      <c r="BF299" s="62"/>
      <c r="BG299" s="62"/>
      <c r="BH299" s="62"/>
      <c r="BI299" s="62"/>
      <c r="BJ299" s="62"/>
      <c r="BK299" s="62"/>
      <c r="BL299" s="62"/>
      <c r="BM299" s="62"/>
      <c r="BN299" s="62" t="s">
        <v>1197</v>
      </c>
      <c r="BO299" s="62" t="s">
        <v>6013</v>
      </c>
      <c r="BP299" s="62">
        <v>43830.99998842593</v>
      </c>
      <c r="BQ299" s="73">
        <v>74.319999999999993</v>
      </c>
      <c r="BR299" s="73">
        <v>123.48</v>
      </c>
      <c r="BS299" s="62">
        <v>0</v>
      </c>
      <c r="BT299" s="62">
        <v>11.89</v>
      </c>
      <c r="BU299" s="62">
        <v>8.17</v>
      </c>
      <c r="BV299" s="62">
        <v>0</v>
      </c>
      <c r="BW299" s="73">
        <v>217.85999999999999</v>
      </c>
      <c r="CE299" s="63" t="s">
        <v>4986</v>
      </c>
      <c r="CF299" s="99">
        <v>0</v>
      </c>
      <c r="CG299" s="99" t="s">
        <v>10576</v>
      </c>
    </row>
    <row r="300" spans="1:85" ht="27" hidden="1" customHeight="1">
      <c r="A300" s="73">
        <v>1912</v>
      </c>
      <c r="B300" s="62" t="s">
        <v>6003</v>
      </c>
      <c r="C300" s="62" t="s">
        <v>6004</v>
      </c>
      <c r="D300" s="62" t="s">
        <v>993</v>
      </c>
      <c r="E300" s="63" t="str">
        <f>VLOOKUP(D300,原数据!B:C,2,FALSE)</f>
        <v>RCMFT000077511201912280013</v>
      </c>
      <c r="F300" s="62" t="s">
        <v>6005</v>
      </c>
      <c r="G300" s="62" t="s">
        <v>479</v>
      </c>
      <c r="H300" s="62" t="s">
        <v>6006</v>
      </c>
      <c r="I300" s="62" t="s">
        <v>6810</v>
      </c>
      <c r="J300" s="62" t="s">
        <v>997</v>
      </c>
      <c r="K300" s="62" t="s">
        <v>485</v>
      </c>
      <c r="L300" s="62" t="s">
        <v>1074</v>
      </c>
      <c r="M300" s="62" t="s">
        <v>486</v>
      </c>
      <c r="N300" s="62" t="s">
        <v>437</v>
      </c>
      <c r="O300" s="66">
        <v>43731</v>
      </c>
      <c r="P300" s="66">
        <v>43747</v>
      </c>
      <c r="Q300" s="73">
        <v>21383</v>
      </c>
      <c r="R300" s="62"/>
      <c r="S300" s="62" t="s">
        <v>6008</v>
      </c>
      <c r="T300" s="62" t="s">
        <v>6009</v>
      </c>
      <c r="U300" s="62" t="s">
        <v>6010</v>
      </c>
      <c r="V300" s="62"/>
      <c r="W300" s="62"/>
      <c r="X300" s="62" t="s">
        <v>6057</v>
      </c>
      <c r="Y300" s="62" t="s">
        <v>665</v>
      </c>
      <c r="Z300" s="62" t="s">
        <v>999</v>
      </c>
      <c r="AA300" s="62" t="s">
        <v>684</v>
      </c>
      <c r="AB300" s="62" t="s">
        <v>994</v>
      </c>
      <c r="AC300" s="62" t="s">
        <v>995</v>
      </c>
      <c r="AD300" s="59" t="s">
        <v>996</v>
      </c>
      <c r="AE300" s="62" t="s">
        <v>6811</v>
      </c>
      <c r="AF300" s="62" t="s">
        <v>6325</v>
      </c>
      <c r="AG300" s="62">
        <v>43827.524606481486</v>
      </c>
      <c r="AH300" s="62">
        <v>43827.596006944441</v>
      </c>
      <c r="AI300" s="62" t="s">
        <v>507</v>
      </c>
      <c r="AJ300" s="59" t="s">
        <v>10425</v>
      </c>
      <c r="AK300" s="62" t="s">
        <v>505</v>
      </c>
      <c r="AL300" s="62" t="s">
        <v>100</v>
      </c>
      <c r="AM300" s="62" t="s">
        <v>38</v>
      </c>
      <c r="AN300" s="62" t="s">
        <v>488</v>
      </c>
      <c r="AO300" s="62" t="s">
        <v>11</v>
      </c>
      <c r="AP300" s="62" t="s">
        <v>488</v>
      </c>
      <c r="AQ300" s="62" t="s">
        <v>100</v>
      </c>
      <c r="AR300" s="62" t="s">
        <v>38</v>
      </c>
      <c r="AS300" s="62" t="s">
        <v>498</v>
      </c>
      <c r="AT300" s="62">
        <v>43832.703078703707</v>
      </c>
      <c r="AU300" s="62"/>
      <c r="AV300" s="62">
        <v>43832.703078703707</v>
      </c>
      <c r="AW300" s="62" t="s">
        <v>941</v>
      </c>
      <c r="AX300" s="62"/>
      <c r="AY300" s="62" t="s">
        <v>14</v>
      </c>
      <c r="AZ300" s="62"/>
      <c r="BA300" s="62"/>
      <c r="BB300" s="62"/>
      <c r="BC300" s="62"/>
      <c r="BD300" s="62"/>
      <c r="BE300" s="62"/>
      <c r="BF300" s="62"/>
      <c r="BG300" s="62"/>
      <c r="BH300" s="62"/>
      <c r="BI300" s="62"/>
      <c r="BJ300" s="62"/>
      <c r="BK300" s="62"/>
      <c r="BL300" s="62"/>
      <c r="BM300" s="62"/>
      <c r="BN300" s="62" t="s">
        <v>998</v>
      </c>
      <c r="BO300" s="62" t="s">
        <v>6013</v>
      </c>
      <c r="BP300" s="62">
        <v>43830.99998842593</v>
      </c>
      <c r="BQ300" s="73">
        <v>3158.75</v>
      </c>
      <c r="BR300" s="73">
        <v>95.76</v>
      </c>
      <c r="BS300" s="62">
        <v>0</v>
      </c>
      <c r="BT300" s="62">
        <v>505.4</v>
      </c>
      <c r="BU300" s="62">
        <v>347.46</v>
      </c>
      <c r="BV300" s="62">
        <v>0</v>
      </c>
      <c r="BW300" s="73">
        <v>4107.37</v>
      </c>
      <c r="CE300" s="63" t="s">
        <v>10426</v>
      </c>
      <c r="CF300" s="99"/>
      <c r="CG300" s="99" t="s">
        <v>10375</v>
      </c>
    </row>
    <row r="301" spans="1:85" ht="27" hidden="1" customHeight="1">
      <c r="A301" s="73">
        <v>1912</v>
      </c>
      <c r="B301" s="62" t="s">
        <v>6003</v>
      </c>
      <c r="C301" s="62" t="s">
        <v>6004</v>
      </c>
      <c r="D301" s="62" t="s">
        <v>151</v>
      </c>
      <c r="E301" s="63" t="str">
        <f>VLOOKUP(D301,原数据!B:C,2,FALSE)</f>
        <v>RCMFT000083074201912270006</v>
      </c>
      <c r="F301" s="62" t="s">
        <v>6005</v>
      </c>
      <c r="G301" s="62" t="s">
        <v>479</v>
      </c>
      <c r="H301" s="62" t="s">
        <v>6006</v>
      </c>
      <c r="I301" s="62" t="s">
        <v>6812</v>
      </c>
      <c r="J301" s="62" t="s">
        <v>1886</v>
      </c>
      <c r="K301" s="62" t="s">
        <v>485</v>
      </c>
      <c r="L301" s="62" t="s">
        <v>1074</v>
      </c>
      <c r="M301" s="62" t="s">
        <v>486</v>
      </c>
      <c r="N301" s="62" t="s">
        <v>437</v>
      </c>
      <c r="O301" s="66">
        <v>43126</v>
      </c>
      <c r="P301" s="66">
        <v>43373</v>
      </c>
      <c r="Q301" s="73">
        <v>220611</v>
      </c>
      <c r="R301" s="62"/>
      <c r="S301" s="62" t="s">
        <v>6008</v>
      </c>
      <c r="T301" s="62" t="s">
        <v>6086</v>
      </c>
      <c r="U301" s="62" t="s">
        <v>1074</v>
      </c>
      <c r="V301" s="62"/>
      <c r="W301" s="62"/>
      <c r="X301" s="62" t="s">
        <v>6087</v>
      </c>
      <c r="Y301" s="62" t="s">
        <v>878</v>
      </c>
      <c r="Z301" s="62" t="s">
        <v>1887</v>
      </c>
      <c r="AA301" s="62" t="s">
        <v>537</v>
      </c>
      <c r="AB301" s="62" t="s">
        <v>729</v>
      </c>
      <c r="AC301" s="62" t="s">
        <v>730</v>
      </c>
      <c r="AD301" s="59" t="s">
        <v>731</v>
      </c>
      <c r="AE301" s="62" t="s">
        <v>6813</v>
      </c>
      <c r="AF301" s="62" t="s">
        <v>6089</v>
      </c>
      <c r="AG301" s="62">
        <v>43826.551192129627</v>
      </c>
      <c r="AH301" s="62">
        <v>43826.681863425925</v>
      </c>
      <c r="AI301" s="62" t="s">
        <v>612</v>
      </c>
      <c r="AJ301" s="59" t="s">
        <v>733</v>
      </c>
      <c r="AK301" s="62" t="s">
        <v>609</v>
      </c>
      <c r="AL301" s="62" t="s">
        <v>153</v>
      </c>
      <c r="AM301" s="62" t="s">
        <v>38</v>
      </c>
      <c r="AN301" s="62" t="s">
        <v>488</v>
      </c>
      <c r="AO301" s="62" t="s">
        <v>11</v>
      </c>
      <c r="AP301" s="62" t="s">
        <v>488</v>
      </c>
      <c r="AQ301" s="62" t="s">
        <v>153</v>
      </c>
      <c r="AR301" s="62" t="s">
        <v>38</v>
      </c>
      <c r="AS301" s="62" t="s">
        <v>498</v>
      </c>
      <c r="AT301" s="62">
        <v>43833.604780092588</v>
      </c>
      <c r="AU301" s="62"/>
      <c r="AV301" s="62">
        <v>43833.604780092588</v>
      </c>
      <c r="AW301" s="62" t="s">
        <v>577</v>
      </c>
      <c r="AX301" s="62"/>
      <c r="AY301" s="62" t="s">
        <v>14</v>
      </c>
      <c r="AZ301" s="62"/>
      <c r="BA301" s="62"/>
      <c r="BB301" s="62"/>
      <c r="BC301" s="62"/>
      <c r="BD301" s="62"/>
      <c r="BE301" s="62"/>
      <c r="BF301" s="62"/>
      <c r="BG301" s="62"/>
      <c r="BH301" s="62"/>
      <c r="BI301" s="62"/>
      <c r="BJ301" s="62"/>
      <c r="BK301" s="62"/>
      <c r="BL301" s="62"/>
      <c r="BM301" s="62"/>
      <c r="BN301" s="62"/>
      <c r="BO301" s="62" t="s">
        <v>6013</v>
      </c>
      <c r="BP301" s="62">
        <v>43830.99998842593</v>
      </c>
      <c r="BQ301" s="73">
        <v>2003.01</v>
      </c>
      <c r="BR301" s="73">
        <v>105.84</v>
      </c>
      <c r="BS301" s="62">
        <v>0</v>
      </c>
      <c r="BT301" s="62">
        <v>320.48</v>
      </c>
      <c r="BU301" s="62">
        <v>220.33</v>
      </c>
      <c r="BV301" s="62">
        <v>0</v>
      </c>
      <c r="BW301" s="73">
        <v>2649.66</v>
      </c>
      <c r="CE301" s="63" t="s">
        <v>5011</v>
      </c>
      <c r="CF301" s="99">
        <v>1801</v>
      </c>
      <c r="CG301" s="99" t="s">
        <v>5001</v>
      </c>
    </row>
    <row r="302" spans="1:85" ht="27" hidden="1" customHeight="1">
      <c r="A302" s="73">
        <v>1912</v>
      </c>
      <c r="B302" s="62" t="s">
        <v>6003</v>
      </c>
      <c r="C302" s="62" t="s">
        <v>6004</v>
      </c>
      <c r="D302" s="62" t="s">
        <v>154</v>
      </c>
      <c r="E302" s="63" t="str">
        <f>VLOOKUP(D302,原数据!B:C,2,FALSE)</f>
        <v>RCMFT000083074201912300008</v>
      </c>
      <c r="F302" s="62" t="s">
        <v>6005</v>
      </c>
      <c r="G302" s="62" t="s">
        <v>479</v>
      </c>
      <c r="H302" s="62" t="s">
        <v>6006</v>
      </c>
      <c r="I302" s="62" t="s">
        <v>6814</v>
      </c>
      <c r="J302" s="62" t="s">
        <v>732</v>
      </c>
      <c r="K302" s="62" t="s">
        <v>485</v>
      </c>
      <c r="L302" s="62" t="s">
        <v>1074</v>
      </c>
      <c r="M302" s="62" t="s">
        <v>486</v>
      </c>
      <c r="N302" s="62" t="s">
        <v>437</v>
      </c>
      <c r="O302" s="66">
        <v>43674</v>
      </c>
      <c r="P302" s="66">
        <v>43733</v>
      </c>
      <c r="Q302" s="73">
        <v>52124</v>
      </c>
      <c r="R302" s="62"/>
      <c r="S302" s="62" t="s">
        <v>6008</v>
      </c>
      <c r="T302" s="62" t="s">
        <v>6043</v>
      </c>
      <c r="U302" s="62" t="s">
        <v>6044</v>
      </c>
      <c r="V302" s="62"/>
      <c r="W302" s="62"/>
      <c r="X302" s="62" t="s">
        <v>6045</v>
      </c>
      <c r="Y302" s="62" t="s">
        <v>491</v>
      </c>
      <c r="Z302" s="62" t="s">
        <v>734</v>
      </c>
      <c r="AA302" s="62" t="s">
        <v>537</v>
      </c>
      <c r="AB302" s="62" t="s">
        <v>729</v>
      </c>
      <c r="AC302" s="62" t="s">
        <v>730</v>
      </c>
      <c r="AD302" s="59" t="s">
        <v>731</v>
      </c>
      <c r="AE302" s="62" t="s">
        <v>6815</v>
      </c>
      <c r="AF302" s="62" t="s">
        <v>6411</v>
      </c>
      <c r="AG302" s="62">
        <v>43828.393819444449</v>
      </c>
      <c r="AH302" s="62">
        <v>43829.437662037039</v>
      </c>
      <c r="AI302" s="62" t="s">
        <v>612</v>
      </c>
      <c r="AJ302" s="59" t="s">
        <v>733</v>
      </c>
      <c r="AK302" s="62" t="s">
        <v>609</v>
      </c>
      <c r="AL302" s="62" t="s">
        <v>100</v>
      </c>
      <c r="AM302" s="62" t="s">
        <v>38</v>
      </c>
      <c r="AN302" s="62" t="s">
        <v>488</v>
      </c>
      <c r="AO302" s="62" t="s">
        <v>11</v>
      </c>
      <c r="AP302" s="62" t="s">
        <v>488</v>
      </c>
      <c r="AQ302" s="62" t="s">
        <v>100</v>
      </c>
      <c r="AR302" s="62" t="s">
        <v>38</v>
      </c>
      <c r="AS302" s="62" t="s">
        <v>500</v>
      </c>
      <c r="AT302" s="62">
        <v>43834.627442129626</v>
      </c>
      <c r="AU302" s="62"/>
      <c r="AV302" s="62">
        <v>43834.627442129626</v>
      </c>
      <c r="AW302" s="62" t="s">
        <v>721</v>
      </c>
      <c r="AX302" s="62"/>
      <c r="AY302" s="62" t="s">
        <v>14</v>
      </c>
      <c r="AZ302" s="62"/>
      <c r="BA302" s="62"/>
      <c r="BB302" s="62"/>
      <c r="BC302" s="62"/>
      <c r="BD302" s="62"/>
      <c r="BE302" s="62"/>
      <c r="BF302" s="62"/>
      <c r="BG302" s="62"/>
      <c r="BH302" s="62"/>
      <c r="BI302" s="62"/>
      <c r="BJ302" s="62"/>
      <c r="BK302" s="62"/>
      <c r="BL302" s="62"/>
      <c r="BM302" s="62"/>
      <c r="BN302" s="62"/>
      <c r="BO302" s="62" t="s">
        <v>6013</v>
      </c>
      <c r="BP302" s="62">
        <v>43830.99998842593</v>
      </c>
      <c r="BQ302" s="73">
        <v>3388.08</v>
      </c>
      <c r="BR302" s="73">
        <v>105.84</v>
      </c>
      <c r="BS302" s="62">
        <v>0</v>
      </c>
      <c r="BT302" s="62">
        <v>542.09</v>
      </c>
      <c r="BU302" s="62">
        <v>372.68</v>
      </c>
      <c r="BV302" s="62">
        <v>0</v>
      </c>
      <c r="BW302" s="73">
        <v>4408.6900000000005</v>
      </c>
      <c r="CE302" s="63" t="s">
        <v>5006</v>
      </c>
      <c r="CF302" s="99">
        <v>190712</v>
      </c>
      <c r="CG302" s="99" t="s">
        <v>4983</v>
      </c>
    </row>
    <row r="303" spans="1:85" ht="27" hidden="1" customHeight="1">
      <c r="A303" s="73">
        <v>1912</v>
      </c>
      <c r="B303" s="62" t="s">
        <v>6003</v>
      </c>
      <c r="C303" s="62" t="s">
        <v>6004</v>
      </c>
      <c r="D303" s="62" t="s">
        <v>334</v>
      </c>
      <c r="E303" s="63" t="str">
        <f>VLOOKUP(D303,原数据!B:C,2,FALSE)</f>
        <v>RCMFT000085570201912260010</v>
      </c>
      <c r="F303" s="62" t="s">
        <v>6005</v>
      </c>
      <c r="G303" s="62" t="s">
        <v>479</v>
      </c>
      <c r="H303" s="62" t="s">
        <v>6006</v>
      </c>
      <c r="I303" s="62" t="s">
        <v>6816</v>
      </c>
      <c r="J303" s="62" t="s">
        <v>1898</v>
      </c>
      <c r="K303" s="62" t="s">
        <v>485</v>
      </c>
      <c r="L303" s="62" t="s">
        <v>1074</v>
      </c>
      <c r="M303" s="62" t="s">
        <v>544</v>
      </c>
      <c r="N303" s="62" t="s">
        <v>437</v>
      </c>
      <c r="O303" s="66">
        <v>43428</v>
      </c>
      <c r="P303" s="66">
        <v>43590</v>
      </c>
      <c r="Q303" s="73">
        <v>27878</v>
      </c>
      <c r="R303" s="62"/>
      <c r="S303" s="62" t="s">
        <v>6008</v>
      </c>
      <c r="T303" s="62" t="s">
        <v>6009</v>
      </c>
      <c r="U303" s="62" t="s">
        <v>1074</v>
      </c>
      <c r="V303" s="62"/>
      <c r="W303" s="62"/>
      <c r="X303" s="62" t="s">
        <v>1822</v>
      </c>
      <c r="Y303" s="62" t="s">
        <v>785</v>
      </c>
      <c r="Z303" s="62" t="s">
        <v>1900</v>
      </c>
      <c r="AA303" s="62" t="s">
        <v>511</v>
      </c>
      <c r="AB303" s="62" t="s">
        <v>1895</v>
      </c>
      <c r="AC303" s="62" t="s">
        <v>1896</v>
      </c>
      <c r="AD303" s="59" t="s">
        <v>1897</v>
      </c>
      <c r="AE303" s="62" t="s">
        <v>6105</v>
      </c>
      <c r="AF303" s="62" t="s">
        <v>6108</v>
      </c>
      <c r="AG303" s="62">
        <v>43825.670046296298</v>
      </c>
      <c r="AH303" s="62">
        <v>43825.764236111107</v>
      </c>
      <c r="AI303" s="62" t="s">
        <v>547</v>
      </c>
      <c r="AJ303" s="59" t="s">
        <v>1899</v>
      </c>
      <c r="AK303" s="62" t="s">
        <v>545</v>
      </c>
      <c r="AL303" s="62" t="s">
        <v>330</v>
      </c>
      <c r="AM303" s="62" t="s">
        <v>331</v>
      </c>
      <c r="AN303" s="62" t="s">
        <v>488</v>
      </c>
      <c r="AO303" s="62" t="s">
        <v>11</v>
      </c>
      <c r="AP303" s="62" t="s">
        <v>488</v>
      </c>
      <c r="AQ303" s="62" t="s">
        <v>330</v>
      </c>
      <c r="AR303" s="62" t="s">
        <v>331</v>
      </c>
      <c r="AS303" s="62" t="s">
        <v>500</v>
      </c>
      <c r="AT303" s="62">
        <v>43834.375034722223</v>
      </c>
      <c r="AU303" s="62"/>
      <c r="AV303" s="62">
        <v>43834.375034722223</v>
      </c>
      <c r="AW303" s="62" t="s">
        <v>1103</v>
      </c>
      <c r="AX303" s="62"/>
      <c r="AY303" s="62" t="s">
        <v>14</v>
      </c>
      <c r="AZ303" s="62"/>
      <c r="BA303" s="62"/>
      <c r="BB303" s="62"/>
      <c r="BC303" s="62"/>
      <c r="BD303" s="62"/>
      <c r="BE303" s="62"/>
      <c r="BF303" s="62"/>
      <c r="BG303" s="62"/>
      <c r="BH303" s="62"/>
      <c r="BI303" s="62"/>
      <c r="BJ303" s="62"/>
      <c r="BK303" s="62"/>
      <c r="BL303" s="62"/>
      <c r="BM303" s="62"/>
      <c r="BN303" s="62"/>
      <c r="BO303" s="62" t="s">
        <v>6013</v>
      </c>
      <c r="BP303" s="62">
        <v>43830.99998842593</v>
      </c>
      <c r="BQ303" s="73">
        <v>118.68</v>
      </c>
      <c r="BR303" s="73">
        <v>123.48</v>
      </c>
      <c r="BS303" s="62">
        <v>0</v>
      </c>
      <c r="BT303" s="62">
        <v>18.98</v>
      </c>
      <c r="BU303" s="62">
        <v>13.05</v>
      </c>
      <c r="BV303" s="62">
        <v>0</v>
      </c>
      <c r="BW303" s="73">
        <v>274.19000000000005</v>
      </c>
      <c r="CE303" s="63" t="s">
        <v>5028</v>
      </c>
      <c r="CF303" s="99">
        <v>0</v>
      </c>
      <c r="CG303" s="99" t="s">
        <v>5010</v>
      </c>
    </row>
    <row r="304" spans="1:85" ht="27" hidden="1" customHeight="1">
      <c r="A304" s="73">
        <v>1912</v>
      </c>
      <c r="B304" s="62" t="s">
        <v>6003</v>
      </c>
      <c r="C304" s="62" t="s">
        <v>6004</v>
      </c>
      <c r="D304" s="62" t="s">
        <v>69</v>
      </c>
      <c r="E304" s="63" t="str">
        <f>VLOOKUP(D304,原数据!B:C,2,FALSE)</f>
        <v>RCMFT000832201912280047</v>
      </c>
      <c r="F304" s="62" t="s">
        <v>6005</v>
      </c>
      <c r="G304" s="62" t="s">
        <v>479</v>
      </c>
      <c r="H304" s="62" t="s">
        <v>6817</v>
      </c>
      <c r="I304" s="62" t="s">
        <v>6818</v>
      </c>
      <c r="J304" s="62" t="s">
        <v>945</v>
      </c>
      <c r="K304" s="62" t="s">
        <v>485</v>
      </c>
      <c r="L304" s="62" t="s">
        <v>946</v>
      </c>
      <c r="M304" s="62" t="s">
        <v>486</v>
      </c>
      <c r="N304" s="62" t="s">
        <v>437</v>
      </c>
      <c r="O304" s="66">
        <v>43388</v>
      </c>
      <c r="P304" s="66">
        <v>43664</v>
      </c>
      <c r="Q304" s="73">
        <v>11127</v>
      </c>
      <c r="R304" s="62"/>
      <c r="S304" s="62" t="s">
        <v>6008</v>
      </c>
      <c r="T304" s="62"/>
      <c r="U304" s="62" t="s">
        <v>1074</v>
      </c>
      <c r="V304" s="62"/>
      <c r="W304" s="62" t="s">
        <v>946</v>
      </c>
      <c r="X304" s="62"/>
      <c r="Y304" s="62" t="s">
        <v>825</v>
      </c>
      <c r="Z304" s="62" t="s">
        <v>949</v>
      </c>
      <c r="AA304" s="62" t="s">
        <v>694</v>
      </c>
      <c r="AB304" s="62" t="s">
        <v>942</v>
      </c>
      <c r="AC304" s="62" t="s">
        <v>943</v>
      </c>
      <c r="AD304" s="59" t="s">
        <v>944</v>
      </c>
      <c r="AE304" s="62" t="s">
        <v>1074</v>
      </c>
      <c r="AF304" s="62" t="s">
        <v>6819</v>
      </c>
      <c r="AG304" s="62">
        <v>43825.611238425925</v>
      </c>
      <c r="AH304" s="62">
        <v>43827.72184027778</v>
      </c>
      <c r="AI304" s="62" t="s">
        <v>489</v>
      </c>
      <c r="AJ304" s="59" t="s">
        <v>948</v>
      </c>
      <c r="AK304" s="62" t="s">
        <v>487</v>
      </c>
      <c r="AL304" s="62" t="s">
        <v>71</v>
      </c>
      <c r="AM304" s="62" t="s">
        <v>38</v>
      </c>
      <c r="AN304" s="62" t="s">
        <v>488</v>
      </c>
      <c r="AO304" s="62" t="s">
        <v>11</v>
      </c>
      <c r="AP304" s="62" t="s">
        <v>488</v>
      </c>
      <c r="AQ304" s="62" t="s">
        <v>71</v>
      </c>
      <c r="AR304" s="62" t="s">
        <v>38</v>
      </c>
      <c r="AS304" s="62" t="s">
        <v>500</v>
      </c>
      <c r="AT304" s="62">
        <v>43833.622199074074</v>
      </c>
      <c r="AU304" s="62"/>
      <c r="AV304" s="62">
        <v>43833.622199074074</v>
      </c>
      <c r="AW304" s="62" t="s">
        <v>941</v>
      </c>
      <c r="AX304" s="62"/>
      <c r="AY304" s="62" t="s">
        <v>14</v>
      </c>
      <c r="AZ304" s="62"/>
      <c r="BA304" s="62"/>
      <c r="BB304" s="62"/>
      <c r="BC304" s="62"/>
      <c r="BD304" s="62"/>
      <c r="BE304" s="62"/>
      <c r="BF304" s="62"/>
      <c r="BG304" s="62"/>
      <c r="BH304" s="62"/>
      <c r="BI304" s="62"/>
      <c r="BJ304" s="62"/>
      <c r="BK304" s="62"/>
      <c r="BL304" s="62"/>
      <c r="BM304" s="62"/>
      <c r="BN304" s="62" t="s">
        <v>947</v>
      </c>
      <c r="BO304" s="62" t="s">
        <v>6013</v>
      </c>
      <c r="BP304" s="62">
        <v>43830.99998842593</v>
      </c>
      <c r="BQ304" s="73">
        <v>3158.75</v>
      </c>
      <c r="BR304" s="73">
        <v>123.48</v>
      </c>
      <c r="BS304" s="62">
        <v>0</v>
      </c>
      <c r="BT304" s="62">
        <v>505.4</v>
      </c>
      <c r="BU304" s="62">
        <v>347.46</v>
      </c>
      <c r="BV304" s="62">
        <v>0</v>
      </c>
      <c r="BW304" s="73">
        <v>4135.09</v>
      </c>
      <c r="CE304" s="63" t="s">
        <v>5000</v>
      </c>
      <c r="CF304" s="99">
        <v>0</v>
      </c>
      <c r="CG304" s="99" t="s">
        <v>5001</v>
      </c>
    </row>
    <row r="305" spans="1:85" ht="27" hidden="1" customHeight="1">
      <c r="A305" s="73">
        <v>1912</v>
      </c>
      <c r="B305" s="62" t="s">
        <v>6003</v>
      </c>
      <c r="C305" s="62" t="s">
        <v>6004</v>
      </c>
      <c r="D305" s="62" t="s">
        <v>909</v>
      </c>
      <c r="E305" s="63" t="str">
        <f>VLOOKUP(D305,原数据!B:C,2,FALSE)</f>
        <v>RCMFT001672201912290002</v>
      </c>
      <c r="F305" s="62" t="s">
        <v>6005</v>
      </c>
      <c r="G305" s="62" t="s">
        <v>479</v>
      </c>
      <c r="H305" s="62" t="s">
        <v>6006</v>
      </c>
      <c r="I305" s="62" t="s">
        <v>6820</v>
      </c>
      <c r="J305" s="62" t="s">
        <v>913</v>
      </c>
      <c r="K305" s="62" t="s">
        <v>485</v>
      </c>
      <c r="L305" s="62" t="s">
        <v>1074</v>
      </c>
      <c r="M305" s="62" t="s">
        <v>486</v>
      </c>
      <c r="N305" s="62" t="s">
        <v>437</v>
      </c>
      <c r="O305" s="66">
        <v>43675</v>
      </c>
      <c r="P305" s="66">
        <v>43767</v>
      </c>
      <c r="Q305" s="73">
        <v>27013</v>
      </c>
      <c r="R305" s="62"/>
      <c r="S305" s="62" t="s">
        <v>6008</v>
      </c>
      <c r="T305" s="62" t="s">
        <v>6009</v>
      </c>
      <c r="U305" s="62" t="s">
        <v>6010</v>
      </c>
      <c r="V305" s="62"/>
      <c r="W305" s="62"/>
      <c r="X305" s="62" t="s">
        <v>3101</v>
      </c>
      <c r="Y305" s="62" t="s">
        <v>535</v>
      </c>
      <c r="Z305" s="62" t="s">
        <v>915</v>
      </c>
      <c r="AA305" s="62" t="s">
        <v>646</v>
      </c>
      <c r="AB305" s="62" t="s">
        <v>910</v>
      </c>
      <c r="AC305" s="62" t="s">
        <v>911</v>
      </c>
      <c r="AD305" s="59" t="s">
        <v>912</v>
      </c>
      <c r="AE305" s="62" t="s">
        <v>6821</v>
      </c>
      <c r="AF305" s="62" t="s">
        <v>6328</v>
      </c>
      <c r="AG305" s="62">
        <v>43827.630937499998</v>
      </c>
      <c r="AH305" s="62">
        <v>43828.560729166667</v>
      </c>
      <c r="AI305" s="62" t="s">
        <v>489</v>
      </c>
      <c r="AJ305" s="59" t="s">
        <v>10427</v>
      </c>
      <c r="AK305" s="62" t="s">
        <v>487</v>
      </c>
      <c r="AL305" s="62" t="s">
        <v>95</v>
      </c>
      <c r="AM305" s="62" t="s">
        <v>38</v>
      </c>
      <c r="AN305" s="62" t="s">
        <v>488</v>
      </c>
      <c r="AO305" s="62" t="s">
        <v>11</v>
      </c>
      <c r="AP305" s="62" t="s">
        <v>488</v>
      </c>
      <c r="AQ305" s="62" t="s">
        <v>95</v>
      </c>
      <c r="AR305" s="62" t="s">
        <v>38</v>
      </c>
      <c r="AS305" s="62" t="s">
        <v>498</v>
      </c>
      <c r="AT305" s="62">
        <v>43830.473055555558</v>
      </c>
      <c r="AU305" s="62"/>
      <c r="AV305" s="62">
        <v>43830.473055555558</v>
      </c>
      <c r="AW305" s="62" t="s">
        <v>558</v>
      </c>
      <c r="AX305" s="62"/>
      <c r="AY305" s="62" t="s">
        <v>14</v>
      </c>
      <c r="AZ305" s="62"/>
      <c r="BA305" s="62"/>
      <c r="BB305" s="62"/>
      <c r="BC305" s="62"/>
      <c r="BD305" s="62"/>
      <c r="BE305" s="62"/>
      <c r="BF305" s="62"/>
      <c r="BG305" s="62"/>
      <c r="BH305" s="62"/>
      <c r="BI305" s="62"/>
      <c r="BJ305" s="62"/>
      <c r="BK305" s="62"/>
      <c r="BL305" s="62"/>
      <c r="BM305" s="62"/>
      <c r="BN305" s="62" t="s">
        <v>914</v>
      </c>
      <c r="BO305" s="62" t="s">
        <v>6013</v>
      </c>
      <c r="BP305" s="62">
        <v>43830.99998842593</v>
      </c>
      <c r="BQ305" s="73">
        <v>2947.28</v>
      </c>
      <c r="BR305" s="73">
        <v>111.72</v>
      </c>
      <c r="BS305" s="62">
        <v>0</v>
      </c>
      <c r="BT305" s="62">
        <v>471.56</v>
      </c>
      <c r="BU305" s="62">
        <v>324.2</v>
      </c>
      <c r="BV305" s="62">
        <v>0</v>
      </c>
      <c r="BW305" s="73">
        <v>3854.7599999999998</v>
      </c>
      <c r="CE305" s="63" t="s">
        <v>10372</v>
      </c>
      <c r="CF305" s="99"/>
      <c r="CG305" s="99" t="s">
        <v>10383</v>
      </c>
    </row>
    <row r="306" spans="1:85" ht="27" hidden="1" customHeight="1">
      <c r="A306" s="73">
        <v>1912</v>
      </c>
      <c r="B306" s="62" t="s">
        <v>6003</v>
      </c>
      <c r="C306" s="62" t="s">
        <v>6004</v>
      </c>
      <c r="D306" s="62" t="s">
        <v>250</v>
      </c>
      <c r="E306" s="63" t="str">
        <f>VLOOKUP(D306,原数据!B:C,2,FALSE)</f>
        <v>RCMFT001682201912230080</v>
      </c>
      <c r="F306" s="62" t="s">
        <v>6005</v>
      </c>
      <c r="G306" s="62" t="s">
        <v>479</v>
      </c>
      <c r="H306" s="62" t="s">
        <v>6006</v>
      </c>
      <c r="I306" s="62" t="s">
        <v>6822</v>
      </c>
      <c r="J306" s="62" t="s">
        <v>1327</v>
      </c>
      <c r="K306" s="62" t="s">
        <v>485</v>
      </c>
      <c r="L306" s="62" t="s">
        <v>1074</v>
      </c>
      <c r="M306" s="62" t="s">
        <v>486</v>
      </c>
      <c r="N306" s="62" t="s">
        <v>437</v>
      </c>
      <c r="O306" s="66">
        <v>43718</v>
      </c>
      <c r="P306" s="66">
        <v>43752</v>
      </c>
      <c r="Q306" s="73">
        <v>34338</v>
      </c>
      <c r="R306" s="62"/>
      <c r="S306" s="62" t="s">
        <v>6008</v>
      </c>
      <c r="T306" s="62" t="s">
        <v>6009</v>
      </c>
      <c r="U306" s="62" t="s">
        <v>6010</v>
      </c>
      <c r="V306" s="62"/>
      <c r="W306" s="62"/>
      <c r="X306" s="62" t="s">
        <v>6015</v>
      </c>
      <c r="Y306" s="62" t="s">
        <v>665</v>
      </c>
      <c r="Z306" s="62" t="s">
        <v>1329</v>
      </c>
      <c r="AA306" s="62" t="s">
        <v>1249</v>
      </c>
      <c r="AB306" s="62" t="s">
        <v>1324</v>
      </c>
      <c r="AC306" s="62" t="s">
        <v>1325</v>
      </c>
      <c r="AD306" s="59" t="s">
        <v>1326</v>
      </c>
      <c r="AE306" s="62" t="s">
        <v>6823</v>
      </c>
      <c r="AF306" s="62" t="s">
        <v>6120</v>
      </c>
      <c r="AG306" s="62">
        <v>43821.74119212963</v>
      </c>
      <c r="AH306" s="62">
        <v>43822.656168981484</v>
      </c>
      <c r="AI306" s="62" t="s">
        <v>489</v>
      </c>
      <c r="AJ306" s="59" t="s">
        <v>1328</v>
      </c>
      <c r="AK306" s="62" t="s">
        <v>487</v>
      </c>
      <c r="AL306" s="62" t="s">
        <v>12</v>
      </c>
      <c r="AM306" s="62" t="s">
        <v>13</v>
      </c>
      <c r="AN306" s="62" t="s">
        <v>488</v>
      </c>
      <c r="AO306" s="62" t="s">
        <v>11</v>
      </c>
      <c r="AP306" s="62" t="s">
        <v>488</v>
      </c>
      <c r="AQ306" s="62" t="s">
        <v>12</v>
      </c>
      <c r="AR306" s="62" t="s">
        <v>13</v>
      </c>
      <c r="AS306" s="62" t="s">
        <v>498</v>
      </c>
      <c r="AT306" s="62">
        <v>43830.686481481476</v>
      </c>
      <c r="AU306" s="62"/>
      <c r="AV306" s="62">
        <v>43830.686481481476</v>
      </c>
      <c r="AW306" s="62" t="s">
        <v>526</v>
      </c>
      <c r="AX306" s="62"/>
      <c r="AY306" s="62" t="s">
        <v>14</v>
      </c>
      <c r="AZ306" s="62"/>
      <c r="BA306" s="62"/>
      <c r="BB306" s="62"/>
      <c r="BC306" s="62"/>
      <c r="BD306" s="62"/>
      <c r="BE306" s="62"/>
      <c r="BF306" s="62"/>
      <c r="BG306" s="62"/>
      <c r="BH306" s="62"/>
      <c r="BI306" s="62"/>
      <c r="BJ306" s="62"/>
      <c r="BK306" s="62"/>
      <c r="BL306" s="62"/>
      <c r="BM306" s="62"/>
      <c r="BN306" s="62"/>
      <c r="BO306" s="62" t="s">
        <v>6013</v>
      </c>
      <c r="BP306" s="62">
        <v>43830.99998842593</v>
      </c>
      <c r="BQ306" s="73">
        <v>465.5</v>
      </c>
      <c r="BR306" s="73">
        <v>111.72</v>
      </c>
      <c r="BS306" s="62">
        <v>0</v>
      </c>
      <c r="BT306" s="62">
        <v>74.48</v>
      </c>
      <c r="BU306" s="62">
        <v>51.2</v>
      </c>
      <c r="BV306" s="62">
        <v>0</v>
      </c>
      <c r="BW306" s="73">
        <v>702.90000000000009</v>
      </c>
      <c r="CE306" s="63" t="s">
        <v>2377</v>
      </c>
      <c r="CF306" s="99">
        <v>0</v>
      </c>
      <c r="CG306" s="99" t="s">
        <v>4983</v>
      </c>
    </row>
    <row r="307" spans="1:85" ht="27" hidden="1" customHeight="1">
      <c r="A307" s="73">
        <v>1912</v>
      </c>
      <c r="B307" s="62" t="s">
        <v>6003</v>
      </c>
      <c r="C307" s="62" t="s">
        <v>6004</v>
      </c>
      <c r="D307" s="62" t="s">
        <v>103</v>
      </c>
      <c r="E307" s="63" t="str">
        <f>VLOOKUP(D307,原数据!B:C,2,FALSE)</f>
        <v>RCMFT001769201912270008</v>
      </c>
      <c r="F307" s="62" t="s">
        <v>6005</v>
      </c>
      <c r="G307" s="62" t="s">
        <v>479</v>
      </c>
      <c r="H307" s="62" t="s">
        <v>6006</v>
      </c>
      <c r="I307" s="62" t="s">
        <v>6824</v>
      </c>
      <c r="J307" s="62" t="s">
        <v>1047</v>
      </c>
      <c r="K307" s="62" t="s">
        <v>485</v>
      </c>
      <c r="L307" s="62" t="s">
        <v>1074</v>
      </c>
      <c r="M307" s="62" t="s">
        <v>544</v>
      </c>
      <c r="N307" s="62" t="s">
        <v>437</v>
      </c>
      <c r="O307" s="66">
        <v>43484</v>
      </c>
      <c r="P307" s="66">
        <v>43558</v>
      </c>
      <c r="Q307" s="73">
        <v>37924</v>
      </c>
      <c r="R307" s="62"/>
      <c r="S307" s="62" t="s">
        <v>6008</v>
      </c>
      <c r="T307" s="62" t="s">
        <v>6043</v>
      </c>
      <c r="U307" s="62" t="s">
        <v>1074</v>
      </c>
      <c r="V307" s="62"/>
      <c r="W307" s="62"/>
      <c r="X307" s="62" t="s">
        <v>6065</v>
      </c>
      <c r="Y307" s="62" t="s">
        <v>701</v>
      </c>
      <c r="Z307" s="62" t="s">
        <v>1049</v>
      </c>
      <c r="AA307" s="62" t="s">
        <v>537</v>
      </c>
      <c r="AB307" s="62" t="s">
        <v>1044</v>
      </c>
      <c r="AC307" s="62" t="s">
        <v>1045</v>
      </c>
      <c r="AD307" s="59" t="s">
        <v>1046</v>
      </c>
      <c r="AE307" s="62" t="s">
        <v>6825</v>
      </c>
      <c r="AF307" s="62" t="s">
        <v>6067</v>
      </c>
      <c r="AG307" s="62">
        <v>43825.692604166667</v>
      </c>
      <c r="AH307" s="62">
        <v>43826.616261574076</v>
      </c>
      <c r="AI307" s="62" t="s">
        <v>547</v>
      </c>
      <c r="AJ307" s="59" t="s">
        <v>1048</v>
      </c>
      <c r="AK307" s="62" t="s">
        <v>545</v>
      </c>
      <c r="AL307" s="62" t="s">
        <v>12</v>
      </c>
      <c r="AM307" s="62" t="s">
        <v>13</v>
      </c>
      <c r="AN307" s="62" t="s">
        <v>488</v>
      </c>
      <c r="AO307" s="62" t="s">
        <v>11</v>
      </c>
      <c r="AP307" s="62" t="s">
        <v>488</v>
      </c>
      <c r="AQ307" s="62" t="s">
        <v>169</v>
      </c>
      <c r="AR307" s="62" t="s">
        <v>38</v>
      </c>
      <c r="AS307" s="62" t="s">
        <v>500</v>
      </c>
      <c r="AT307" s="62">
        <v>43833.456111111111</v>
      </c>
      <c r="AU307" s="62"/>
      <c r="AV307" s="62">
        <v>43833.456111111111</v>
      </c>
      <c r="AW307" s="62" t="s">
        <v>1043</v>
      </c>
      <c r="AX307" s="62"/>
      <c r="AY307" s="62" t="s">
        <v>14</v>
      </c>
      <c r="AZ307" s="62"/>
      <c r="BA307" s="62"/>
      <c r="BB307" s="62"/>
      <c r="BC307" s="62"/>
      <c r="BD307" s="62"/>
      <c r="BE307" s="62"/>
      <c r="BF307" s="62"/>
      <c r="BG307" s="62"/>
      <c r="BH307" s="62"/>
      <c r="BI307" s="62"/>
      <c r="BJ307" s="62"/>
      <c r="BK307" s="62"/>
      <c r="BL307" s="62"/>
      <c r="BM307" s="62"/>
      <c r="BN307" s="62"/>
      <c r="BO307" s="62" t="s">
        <v>6013</v>
      </c>
      <c r="BP307" s="62">
        <v>43830.99998842593</v>
      </c>
      <c r="BQ307" s="73">
        <v>453.46</v>
      </c>
      <c r="BR307" s="73">
        <v>246.96</v>
      </c>
      <c r="BS307" s="62">
        <v>0</v>
      </c>
      <c r="BT307" s="62">
        <v>72.55</v>
      </c>
      <c r="BU307" s="62">
        <v>49.88</v>
      </c>
      <c r="BV307" s="62">
        <v>0</v>
      </c>
      <c r="BW307" s="73">
        <v>822.84999999999991</v>
      </c>
      <c r="CE307" s="63" t="s">
        <v>2377</v>
      </c>
      <c r="CF307" s="99">
        <v>0</v>
      </c>
      <c r="CG307" s="99" t="s">
        <v>4983</v>
      </c>
    </row>
    <row r="308" spans="1:85" ht="27" hidden="1" customHeight="1">
      <c r="A308" s="73">
        <v>1912</v>
      </c>
      <c r="B308" s="62" t="s">
        <v>6003</v>
      </c>
      <c r="C308" s="62" t="s">
        <v>6004</v>
      </c>
      <c r="D308" s="62" t="s">
        <v>722</v>
      </c>
      <c r="E308" s="63" t="e">
        <f>VLOOKUP(D308,原数据!B:C,2,FALSE)</f>
        <v>#N/A</v>
      </c>
      <c r="F308" s="62" t="s">
        <v>6005</v>
      </c>
      <c r="G308" s="62" t="s">
        <v>479</v>
      </c>
      <c r="H308" s="62" t="s">
        <v>6006</v>
      </c>
      <c r="I308" s="62" t="s">
        <v>6826</v>
      </c>
      <c r="J308" s="62" t="s">
        <v>726</v>
      </c>
      <c r="K308" s="62" t="s">
        <v>485</v>
      </c>
      <c r="L308" s="62" t="s">
        <v>1074</v>
      </c>
      <c r="M308" s="62" t="s">
        <v>544</v>
      </c>
      <c r="N308" s="62" t="s">
        <v>437</v>
      </c>
      <c r="O308" s="66">
        <v>43559</v>
      </c>
      <c r="P308" s="66">
        <v>43590</v>
      </c>
      <c r="Q308" s="73">
        <v>61063</v>
      </c>
      <c r="R308" s="62"/>
      <c r="S308" s="62" t="s">
        <v>6008</v>
      </c>
      <c r="T308" s="62" t="s">
        <v>6043</v>
      </c>
      <c r="U308" s="62" t="s">
        <v>6064</v>
      </c>
      <c r="V308" s="62"/>
      <c r="W308" s="62"/>
      <c r="X308" s="62" t="s">
        <v>6065</v>
      </c>
      <c r="Y308" s="62" t="s">
        <v>701</v>
      </c>
      <c r="Z308" s="62" t="s">
        <v>728</v>
      </c>
      <c r="AA308" s="62" t="s">
        <v>524</v>
      </c>
      <c r="AB308" s="62" t="s">
        <v>723</v>
      </c>
      <c r="AC308" s="62" t="s">
        <v>724</v>
      </c>
      <c r="AD308" s="59" t="s">
        <v>725</v>
      </c>
      <c r="AE308" s="62" t="s">
        <v>6827</v>
      </c>
      <c r="AF308" s="62" t="s">
        <v>6067</v>
      </c>
      <c r="AG308" s="62">
        <v>43828.626759259263</v>
      </c>
      <c r="AH308" s="62">
        <v>43829.439803240741</v>
      </c>
      <c r="AI308" s="62" t="s">
        <v>489</v>
      </c>
      <c r="AJ308" s="59" t="s">
        <v>10428</v>
      </c>
      <c r="AK308" s="62" t="s">
        <v>487</v>
      </c>
      <c r="AL308" s="62" t="s">
        <v>727</v>
      </c>
      <c r="AM308" s="62" t="s">
        <v>38</v>
      </c>
      <c r="AN308" s="62" t="s">
        <v>488</v>
      </c>
      <c r="AO308" s="62" t="s">
        <v>11</v>
      </c>
      <c r="AP308" s="62" t="s">
        <v>488</v>
      </c>
      <c r="AQ308" s="62" t="s">
        <v>727</v>
      </c>
      <c r="AR308" s="62" t="s">
        <v>38</v>
      </c>
      <c r="AS308" s="62" t="s">
        <v>498</v>
      </c>
      <c r="AT308" s="62">
        <v>43834.67387731481</v>
      </c>
      <c r="AU308" s="62"/>
      <c r="AV308" s="62">
        <v>43834.67387731481</v>
      </c>
      <c r="AW308" s="62" t="s">
        <v>721</v>
      </c>
      <c r="AX308" s="62"/>
      <c r="AY308" s="62" t="s">
        <v>14</v>
      </c>
      <c r="AZ308" s="62"/>
      <c r="BA308" s="62"/>
      <c r="BB308" s="62"/>
      <c r="BC308" s="62"/>
      <c r="BD308" s="62"/>
      <c r="BE308" s="62"/>
      <c r="BF308" s="62"/>
      <c r="BG308" s="62"/>
      <c r="BH308" s="62"/>
      <c r="BI308" s="62"/>
      <c r="BJ308" s="62"/>
      <c r="BK308" s="62"/>
      <c r="BL308" s="62"/>
      <c r="BM308" s="62"/>
      <c r="BN308" s="62"/>
      <c r="BO308" s="62" t="s">
        <v>6013</v>
      </c>
      <c r="BP308" s="62">
        <v>43830.99998842593</v>
      </c>
      <c r="BQ308" s="73">
        <v>0</v>
      </c>
      <c r="BR308" s="73">
        <v>79.38</v>
      </c>
      <c r="BS308" s="62">
        <v>0</v>
      </c>
      <c r="BT308" s="62">
        <v>0</v>
      </c>
      <c r="BU308" s="62">
        <v>0</v>
      </c>
      <c r="BV308" s="62">
        <v>0</v>
      </c>
      <c r="BW308" s="73">
        <v>79.38</v>
      </c>
      <c r="CE308" s="63" t="s">
        <v>10415</v>
      </c>
      <c r="CF308" s="99"/>
      <c r="CG308" s="99" t="s">
        <v>5048</v>
      </c>
    </row>
    <row r="309" spans="1:85" ht="27" hidden="1" customHeight="1">
      <c r="A309" s="73">
        <v>1912</v>
      </c>
      <c r="B309" s="62" t="s">
        <v>6003</v>
      </c>
      <c r="C309" s="62" t="s">
        <v>6004</v>
      </c>
      <c r="D309" s="62" t="s">
        <v>1933</v>
      </c>
      <c r="E309" s="63" t="str">
        <f>VLOOKUP(D309,原数据!B:C,2,FALSE)</f>
        <v>RCMFT001873201912250001</v>
      </c>
      <c r="F309" s="62" t="s">
        <v>6005</v>
      </c>
      <c r="G309" s="62" t="s">
        <v>628</v>
      </c>
      <c r="H309" s="62" t="s">
        <v>6006</v>
      </c>
      <c r="I309" s="62" t="s">
        <v>6828</v>
      </c>
      <c r="J309" s="62" t="s">
        <v>1934</v>
      </c>
      <c r="K309" s="62" t="s">
        <v>485</v>
      </c>
      <c r="L309" s="62" t="s">
        <v>1074</v>
      </c>
      <c r="M309" s="62" t="s">
        <v>544</v>
      </c>
      <c r="N309" s="62" t="s">
        <v>437</v>
      </c>
      <c r="O309" s="66">
        <v>43642</v>
      </c>
      <c r="P309" s="66">
        <v>43700</v>
      </c>
      <c r="Q309" s="73">
        <v>26195</v>
      </c>
      <c r="R309" s="62"/>
      <c r="S309" s="62" t="s">
        <v>6008</v>
      </c>
      <c r="T309" s="62" t="s">
        <v>6019</v>
      </c>
      <c r="U309" s="62" t="s">
        <v>6064</v>
      </c>
      <c r="V309" s="62"/>
      <c r="W309" s="62"/>
      <c r="X309" s="62" t="s">
        <v>651</v>
      </c>
      <c r="Y309" s="62" t="s">
        <v>655</v>
      </c>
      <c r="Z309" s="62" t="s">
        <v>1937</v>
      </c>
      <c r="AA309" s="62" t="s">
        <v>657</v>
      </c>
      <c r="AB309" s="62" t="s">
        <v>648</v>
      </c>
      <c r="AC309" s="62" t="s">
        <v>6491</v>
      </c>
      <c r="AD309" s="59" t="s">
        <v>649</v>
      </c>
      <c r="AE309" s="62" t="s">
        <v>6829</v>
      </c>
      <c r="AF309" s="62" t="s">
        <v>6830</v>
      </c>
      <c r="AG309" s="62">
        <v>43822.401736111111</v>
      </c>
      <c r="AH309" s="62">
        <v>43824.396122685182</v>
      </c>
      <c r="AI309" s="62" t="s">
        <v>507</v>
      </c>
      <c r="AJ309" s="59" t="s">
        <v>1936</v>
      </c>
      <c r="AK309" s="62" t="s">
        <v>505</v>
      </c>
      <c r="AL309" s="62" t="s">
        <v>68</v>
      </c>
      <c r="AM309" s="62" t="s">
        <v>38</v>
      </c>
      <c r="AN309" s="62" t="s">
        <v>488</v>
      </c>
      <c r="AO309" s="62" t="s">
        <v>11</v>
      </c>
      <c r="AP309" s="62" t="s">
        <v>488</v>
      </c>
      <c r="AQ309" s="62" t="s">
        <v>68</v>
      </c>
      <c r="AR309" s="62" t="s">
        <v>38</v>
      </c>
      <c r="AS309" s="62" t="s">
        <v>500</v>
      </c>
      <c r="AT309" s="62">
        <v>43833.666203703702</v>
      </c>
      <c r="AU309" s="62"/>
      <c r="AV309" s="62">
        <v>43833.666203703702</v>
      </c>
      <c r="AW309" s="62" t="s">
        <v>526</v>
      </c>
      <c r="AX309" s="62"/>
      <c r="AY309" s="62" t="s">
        <v>14</v>
      </c>
      <c r="AZ309" s="62"/>
      <c r="BA309" s="62"/>
      <c r="BB309" s="62"/>
      <c r="BC309" s="62"/>
      <c r="BD309" s="62"/>
      <c r="BE309" s="62" t="s">
        <v>6831</v>
      </c>
      <c r="BF309" s="62" t="s">
        <v>480</v>
      </c>
      <c r="BG309" s="62"/>
      <c r="BH309" s="62" t="s">
        <v>6832</v>
      </c>
      <c r="BI309" s="62" t="s">
        <v>6833</v>
      </c>
      <c r="BJ309" s="62"/>
      <c r="BK309" s="62"/>
      <c r="BL309" s="62"/>
      <c r="BM309" s="62"/>
      <c r="BN309" s="62" t="s">
        <v>1935</v>
      </c>
      <c r="BO309" s="62" t="s">
        <v>6013</v>
      </c>
      <c r="BP309" s="62">
        <v>43830.99998842593</v>
      </c>
      <c r="BQ309" s="73">
        <v>3445.1</v>
      </c>
      <c r="BR309" s="73">
        <v>79.38</v>
      </c>
      <c r="BS309" s="62">
        <v>712</v>
      </c>
      <c r="BT309" s="62">
        <v>551.21</v>
      </c>
      <c r="BU309" s="62">
        <v>378.96</v>
      </c>
      <c r="BV309" s="62">
        <v>0</v>
      </c>
      <c r="BW309" s="73">
        <v>5166.6499999999996</v>
      </c>
      <c r="CE309" s="63" t="s">
        <v>2377</v>
      </c>
      <c r="CF309" s="99">
        <v>0</v>
      </c>
      <c r="CG309" s="99" t="s">
        <v>10561</v>
      </c>
    </row>
    <row r="310" spans="1:85" ht="27" hidden="1" customHeight="1">
      <c r="A310" s="73">
        <v>1912</v>
      </c>
      <c r="B310" s="62" t="s">
        <v>6003</v>
      </c>
      <c r="C310" s="62" t="s">
        <v>6004</v>
      </c>
      <c r="D310" s="62" t="s">
        <v>1123</v>
      </c>
      <c r="E310" s="63" t="str">
        <f>VLOOKUP(D310,原数据!B:C,2,FALSE)</f>
        <v>RCMFT001873201912260007</v>
      </c>
      <c r="F310" s="62" t="s">
        <v>6005</v>
      </c>
      <c r="G310" s="62" t="s">
        <v>479</v>
      </c>
      <c r="H310" s="62" t="s">
        <v>6006</v>
      </c>
      <c r="I310" s="62" t="s">
        <v>6834</v>
      </c>
      <c r="J310" s="62" t="s">
        <v>1124</v>
      </c>
      <c r="K310" s="62" t="s">
        <v>485</v>
      </c>
      <c r="L310" s="62" t="s">
        <v>1074</v>
      </c>
      <c r="M310" s="62" t="s">
        <v>544</v>
      </c>
      <c r="N310" s="62" t="s">
        <v>437</v>
      </c>
      <c r="O310" s="66">
        <v>43592</v>
      </c>
      <c r="P310" s="66">
        <v>43655</v>
      </c>
      <c r="Q310" s="73">
        <v>36826</v>
      </c>
      <c r="R310" s="62"/>
      <c r="S310" s="62" t="s">
        <v>6008</v>
      </c>
      <c r="T310" s="62" t="s">
        <v>6019</v>
      </c>
      <c r="U310" s="62" t="s">
        <v>6064</v>
      </c>
      <c r="V310" s="62"/>
      <c r="W310" s="62" t="s">
        <v>651</v>
      </c>
      <c r="X310" s="62" t="s">
        <v>651</v>
      </c>
      <c r="Y310" s="62" t="s">
        <v>1127</v>
      </c>
      <c r="Z310" s="62" t="s">
        <v>1128</v>
      </c>
      <c r="AA310" s="62" t="s">
        <v>657</v>
      </c>
      <c r="AB310" s="62" t="s">
        <v>648</v>
      </c>
      <c r="AC310" s="62" t="s">
        <v>6491</v>
      </c>
      <c r="AD310" s="59" t="s">
        <v>649</v>
      </c>
      <c r="AE310" s="62" t="s">
        <v>6835</v>
      </c>
      <c r="AF310" s="62" t="s">
        <v>6836</v>
      </c>
      <c r="AG310" s="62">
        <v>43824.486412037033</v>
      </c>
      <c r="AH310" s="62">
        <v>43825.434571759259</v>
      </c>
      <c r="AI310" s="62" t="s">
        <v>489</v>
      </c>
      <c r="AJ310" s="59" t="s">
        <v>1126</v>
      </c>
      <c r="AK310" s="62" t="s">
        <v>487</v>
      </c>
      <c r="AL310" s="62" t="s">
        <v>68</v>
      </c>
      <c r="AM310" s="62" t="s">
        <v>38</v>
      </c>
      <c r="AN310" s="62" t="s">
        <v>488</v>
      </c>
      <c r="AO310" s="62" t="s">
        <v>11</v>
      </c>
      <c r="AP310" s="62" t="s">
        <v>488</v>
      </c>
      <c r="AQ310" s="62" t="s">
        <v>68</v>
      </c>
      <c r="AR310" s="62" t="s">
        <v>38</v>
      </c>
      <c r="AS310" s="62" t="s">
        <v>498</v>
      </c>
      <c r="AT310" s="62">
        <v>43833.780462962968</v>
      </c>
      <c r="AU310" s="62"/>
      <c r="AV310" s="62">
        <v>43833.780462962968</v>
      </c>
      <c r="AW310" s="62" t="s">
        <v>538</v>
      </c>
      <c r="AX310" s="62"/>
      <c r="AY310" s="62" t="s">
        <v>14</v>
      </c>
      <c r="AZ310" s="62"/>
      <c r="BA310" s="62"/>
      <c r="BB310" s="62"/>
      <c r="BC310" s="62"/>
      <c r="BD310" s="62"/>
      <c r="BE310" s="62"/>
      <c r="BF310" s="62"/>
      <c r="BG310" s="62"/>
      <c r="BH310" s="62"/>
      <c r="BI310" s="62"/>
      <c r="BJ310" s="62"/>
      <c r="BK310" s="62"/>
      <c r="BL310" s="62"/>
      <c r="BM310" s="62"/>
      <c r="BN310" s="62" t="s">
        <v>1125</v>
      </c>
      <c r="BO310" s="62" t="s">
        <v>6013</v>
      </c>
      <c r="BP310" s="62">
        <v>43830.99998842593</v>
      </c>
      <c r="BQ310" s="73">
        <v>3445.1</v>
      </c>
      <c r="BR310" s="73">
        <v>79.38</v>
      </c>
      <c r="BS310" s="62">
        <v>0</v>
      </c>
      <c r="BT310" s="62">
        <v>551.21</v>
      </c>
      <c r="BU310" s="62">
        <v>378.96</v>
      </c>
      <c r="BV310" s="62">
        <v>0</v>
      </c>
      <c r="BW310" s="73">
        <v>4454.6499999999996</v>
      </c>
      <c r="CE310" s="63" t="s">
        <v>2377</v>
      </c>
      <c r="CF310" s="99">
        <v>0</v>
      </c>
      <c r="CG310" s="99" t="s">
        <v>10561</v>
      </c>
    </row>
    <row r="311" spans="1:85" ht="27" hidden="1" customHeight="1">
      <c r="A311" s="73">
        <v>1912</v>
      </c>
      <c r="B311" s="62" t="s">
        <v>6003</v>
      </c>
      <c r="C311" s="62" t="s">
        <v>6004</v>
      </c>
      <c r="D311" s="62" t="s">
        <v>647</v>
      </c>
      <c r="E311" s="63" t="str">
        <f>VLOOKUP(D311,原数据!B:C,2,FALSE)</f>
        <v>RCMFT001873201912300007</v>
      </c>
      <c r="F311" s="62" t="s">
        <v>6005</v>
      </c>
      <c r="G311" s="62" t="s">
        <v>479</v>
      </c>
      <c r="H311" s="62" t="s">
        <v>6006</v>
      </c>
      <c r="I311" s="62" t="s">
        <v>6837</v>
      </c>
      <c r="J311" s="62" t="s">
        <v>650</v>
      </c>
      <c r="K311" s="62" t="s">
        <v>485</v>
      </c>
      <c r="L311" s="62" t="s">
        <v>1074</v>
      </c>
      <c r="M311" s="62" t="s">
        <v>544</v>
      </c>
      <c r="N311" s="62" t="s">
        <v>437</v>
      </c>
      <c r="O311" s="66">
        <v>43643</v>
      </c>
      <c r="P311" s="66">
        <v>43683</v>
      </c>
      <c r="Q311" s="73">
        <v>27687</v>
      </c>
      <c r="R311" s="62"/>
      <c r="S311" s="62" t="s">
        <v>6008</v>
      </c>
      <c r="T311" s="62" t="s">
        <v>6019</v>
      </c>
      <c r="U311" s="62" t="s">
        <v>6064</v>
      </c>
      <c r="V311" s="62"/>
      <c r="W311" s="62" t="s">
        <v>651</v>
      </c>
      <c r="X311" s="62" t="s">
        <v>651</v>
      </c>
      <c r="Y311" s="62" t="s">
        <v>655</v>
      </c>
      <c r="Z311" s="62" t="s">
        <v>656</v>
      </c>
      <c r="AA311" s="62" t="s">
        <v>657</v>
      </c>
      <c r="AB311" s="62" t="s">
        <v>648</v>
      </c>
      <c r="AC311" s="62" t="s">
        <v>6491</v>
      </c>
      <c r="AD311" s="59" t="s">
        <v>649</v>
      </c>
      <c r="AE311" s="62" t="s">
        <v>6838</v>
      </c>
      <c r="AF311" s="62" t="s">
        <v>6830</v>
      </c>
      <c r="AG311" s="62">
        <v>43829.480138888888</v>
      </c>
      <c r="AH311" s="62">
        <v>43829.700868055559</v>
      </c>
      <c r="AI311" s="62" t="s">
        <v>653</v>
      </c>
      <c r="AJ311" s="59" t="s">
        <v>654</v>
      </c>
      <c r="AK311" s="62" t="s">
        <v>652</v>
      </c>
      <c r="AL311" s="62" t="s">
        <v>260</v>
      </c>
      <c r="AM311" s="62" t="s">
        <v>34</v>
      </c>
      <c r="AN311" s="62" t="s">
        <v>488</v>
      </c>
      <c r="AO311" s="62" t="s">
        <v>11</v>
      </c>
      <c r="AP311" s="62" t="s">
        <v>488</v>
      </c>
      <c r="AQ311" s="62" t="s">
        <v>260</v>
      </c>
      <c r="AR311" s="62" t="s">
        <v>34</v>
      </c>
      <c r="AS311" s="62" t="s">
        <v>498</v>
      </c>
      <c r="AT311" s="62">
        <v>43833.578576388885</v>
      </c>
      <c r="AU311" s="62"/>
      <c r="AV311" s="62">
        <v>43833.578576388885</v>
      </c>
      <c r="AW311" s="62" t="s">
        <v>497</v>
      </c>
      <c r="AX311" s="62"/>
      <c r="AY311" s="62" t="s">
        <v>14</v>
      </c>
      <c r="AZ311" s="62"/>
      <c r="BA311" s="62"/>
      <c r="BB311" s="62"/>
      <c r="BC311" s="62"/>
      <c r="BD311" s="62"/>
      <c r="BE311" s="62"/>
      <c r="BF311" s="62"/>
      <c r="BG311" s="62"/>
      <c r="BH311" s="62"/>
      <c r="BI311" s="62"/>
      <c r="BJ311" s="62"/>
      <c r="BK311" s="62"/>
      <c r="BL311" s="62"/>
      <c r="BM311" s="62"/>
      <c r="BN311" s="62"/>
      <c r="BO311" s="62" t="s">
        <v>6013</v>
      </c>
      <c r="BP311" s="62">
        <v>43830.99998842593</v>
      </c>
      <c r="BQ311" s="73">
        <v>60.3</v>
      </c>
      <c r="BR311" s="73">
        <v>52.92</v>
      </c>
      <c r="BS311" s="62">
        <v>0</v>
      </c>
      <c r="BT311" s="62">
        <v>9.64</v>
      </c>
      <c r="BU311" s="62">
        <v>6.63</v>
      </c>
      <c r="BV311" s="62">
        <v>0</v>
      </c>
      <c r="BW311" s="73">
        <v>129.49</v>
      </c>
      <c r="CE311" s="63" t="s">
        <v>10423</v>
      </c>
      <c r="CF311" s="99"/>
      <c r="CG311" s="99" t="s">
        <v>10383</v>
      </c>
    </row>
    <row r="312" spans="1:85" ht="27" hidden="1" customHeight="1">
      <c r="A312" s="73">
        <v>1912</v>
      </c>
      <c r="B312" s="62" t="s">
        <v>6003</v>
      </c>
      <c r="C312" s="62" t="s">
        <v>6004</v>
      </c>
      <c r="D312" s="62" t="s">
        <v>87</v>
      </c>
      <c r="E312" s="63" t="str">
        <f>VLOOKUP(D312,原数据!B:C,2,FALSE)</f>
        <v>RCMFT002278201912290011</v>
      </c>
      <c r="F312" s="62" t="s">
        <v>6005</v>
      </c>
      <c r="G312" s="62" t="s">
        <v>628</v>
      </c>
      <c r="H312" s="62" t="s">
        <v>6006</v>
      </c>
      <c r="I312" s="62" t="s">
        <v>6839</v>
      </c>
      <c r="J312" s="62" t="s">
        <v>813</v>
      </c>
      <c r="K312" s="62" t="s">
        <v>485</v>
      </c>
      <c r="L312" s="62" t="s">
        <v>1074</v>
      </c>
      <c r="M312" s="62" t="s">
        <v>544</v>
      </c>
      <c r="N312" s="62" t="s">
        <v>437</v>
      </c>
      <c r="O312" s="66">
        <v>43559</v>
      </c>
      <c r="P312" s="66">
        <v>43615</v>
      </c>
      <c r="Q312" s="73">
        <v>67471</v>
      </c>
      <c r="R312" s="62"/>
      <c r="S312" s="62" t="s">
        <v>6008</v>
      </c>
      <c r="T312" s="62" t="s">
        <v>6043</v>
      </c>
      <c r="U312" s="62" t="s">
        <v>6064</v>
      </c>
      <c r="V312" s="62"/>
      <c r="W312" s="62"/>
      <c r="X312" s="62" t="s">
        <v>6400</v>
      </c>
      <c r="Y312" s="62" t="s">
        <v>816</v>
      </c>
      <c r="Z312" s="62" t="s">
        <v>817</v>
      </c>
      <c r="AA312" s="62" t="s">
        <v>524</v>
      </c>
      <c r="AB312" s="62" t="s">
        <v>810</v>
      </c>
      <c r="AC312" s="62" t="s">
        <v>811</v>
      </c>
      <c r="AD312" s="59" t="s">
        <v>812</v>
      </c>
      <c r="AE312" s="62" t="s">
        <v>6204</v>
      </c>
      <c r="AF312" s="62" t="s">
        <v>6493</v>
      </c>
      <c r="AG312" s="62">
        <v>43828.533761574072</v>
      </c>
      <c r="AH312" s="62">
        <v>43828.624421296292</v>
      </c>
      <c r="AI312" s="62" t="s">
        <v>507</v>
      </c>
      <c r="AJ312" s="59" t="s">
        <v>815</v>
      </c>
      <c r="AK312" s="62" t="s">
        <v>505</v>
      </c>
      <c r="AL312" s="62" t="s">
        <v>68</v>
      </c>
      <c r="AM312" s="62" t="s">
        <v>38</v>
      </c>
      <c r="AN312" s="62" t="s">
        <v>488</v>
      </c>
      <c r="AO312" s="62" t="s">
        <v>11</v>
      </c>
      <c r="AP312" s="62" t="s">
        <v>488</v>
      </c>
      <c r="AQ312" s="62" t="s">
        <v>68</v>
      </c>
      <c r="AR312" s="62" t="s">
        <v>38</v>
      </c>
      <c r="AS312" s="62" t="s">
        <v>498</v>
      </c>
      <c r="AT312" s="62">
        <v>43835.689027777778</v>
      </c>
      <c r="AU312" s="62"/>
      <c r="AV312" s="62">
        <v>43835.689027777778</v>
      </c>
      <c r="AW312" s="62" t="s">
        <v>603</v>
      </c>
      <c r="AX312" s="62"/>
      <c r="AY312" s="62" t="s">
        <v>14</v>
      </c>
      <c r="AZ312" s="62"/>
      <c r="BA312" s="62"/>
      <c r="BB312" s="62"/>
      <c r="BC312" s="62"/>
      <c r="BD312" s="62"/>
      <c r="BE312" s="62" t="s">
        <v>6840</v>
      </c>
      <c r="BF312" s="62" t="s">
        <v>480</v>
      </c>
      <c r="BG312" s="62"/>
      <c r="BH312" s="62" t="s">
        <v>6841</v>
      </c>
      <c r="BI312" s="62" t="s">
        <v>6842</v>
      </c>
      <c r="BJ312" s="62"/>
      <c r="BK312" s="62"/>
      <c r="BL312" s="62"/>
      <c r="BM312" s="62"/>
      <c r="BN312" s="62" t="s">
        <v>814</v>
      </c>
      <c r="BO312" s="62" t="s">
        <v>6013</v>
      </c>
      <c r="BP312" s="62">
        <v>43830.99998842593</v>
      </c>
      <c r="BQ312" s="73">
        <v>2947.28</v>
      </c>
      <c r="BR312" s="73">
        <v>79.38</v>
      </c>
      <c r="BS312" s="62">
        <v>140</v>
      </c>
      <c r="BT312" s="62">
        <v>471.56</v>
      </c>
      <c r="BU312" s="62">
        <v>324.2</v>
      </c>
      <c r="BV312" s="62">
        <v>0</v>
      </c>
      <c r="BW312" s="73">
        <v>3962.42</v>
      </c>
      <c r="CE312" s="63" t="s">
        <v>5005</v>
      </c>
      <c r="CF312" s="99">
        <v>190329</v>
      </c>
      <c r="CG312" s="99" t="s">
        <v>5045</v>
      </c>
    </row>
    <row r="313" spans="1:85" ht="27" hidden="1" customHeight="1">
      <c r="A313" s="73">
        <v>1912</v>
      </c>
      <c r="B313" s="62" t="s">
        <v>6003</v>
      </c>
      <c r="C313" s="62" t="s">
        <v>6004</v>
      </c>
      <c r="D313" s="62" t="s">
        <v>240</v>
      </c>
      <c r="E313" s="63" t="str">
        <f>VLOOKUP(D313,原数据!B:C,2,FALSE)</f>
        <v>RCMFT002284201912220001</v>
      </c>
      <c r="F313" s="62" t="s">
        <v>6005</v>
      </c>
      <c r="G313" s="62" t="s">
        <v>479</v>
      </c>
      <c r="H313" s="62" t="s">
        <v>6006</v>
      </c>
      <c r="I313" s="62" t="s">
        <v>6843</v>
      </c>
      <c r="J313" s="62" t="s">
        <v>1427</v>
      </c>
      <c r="K313" s="62" t="s">
        <v>485</v>
      </c>
      <c r="L313" s="62" t="s">
        <v>1074</v>
      </c>
      <c r="M313" s="62" t="s">
        <v>544</v>
      </c>
      <c r="N313" s="62" t="s">
        <v>437</v>
      </c>
      <c r="O313" s="66">
        <v>43511</v>
      </c>
      <c r="P313" s="66">
        <v>43569</v>
      </c>
      <c r="Q313" s="73">
        <v>24989</v>
      </c>
      <c r="R313" s="62"/>
      <c r="S313" s="62" t="s">
        <v>6008</v>
      </c>
      <c r="T313" s="62" t="s">
        <v>6043</v>
      </c>
      <c r="U313" s="62" t="s">
        <v>1074</v>
      </c>
      <c r="V313" s="62"/>
      <c r="W313" s="62"/>
      <c r="X313" s="62" t="s">
        <v>6147</v>
      </c>
      <c r="Y313" s="62" t="s">
        <v>491</v>
      </c>
      <c r="Z313" s="62" t="s">
        <v>1429</v>
      </c>
      <c r="AA313" s="62" t="s">
        <v>1136</v>
      </c>
      <c r="AB313" s="62" t="s">
        <v>1424</v>
      </c>
      <c r="AC313" s="62" t="s">
        <v>1425</v>
      </c>
      <c r="AD313" s="59" t="s">
        <v>1426</v>
      </c>
      <c r="AE313" s="62" t="s">
        <v>6075</v>
      </c>
      <c r="AF313" s="62" t="s">
        <v>6535</v>
      </c>
      <c r="AG313" s="62">
        <v>43818.362708333334</v>
      </c>
      <c r="AH313" s="62">
        <v>43821.423055555555</v>
      </c>
      <c r="AI313" s="62" t="s">
        <v>507</v>
      </c>
      <c r="AJ313" s="59" t="s">
        <v>1428</v>
      </c>
      <c r="AK313" s="62" t="s">
        <v>505</v>
      </c>
      <c r="AL313" s="62" t="s">
        <v>68</v>
      </c>
      <c r="AM313" s="62" t="s">
        <v>38</v>
      </c>
      <c r="AN313" s="62" t="s">
        <v>488</v>
      </c>
      <c r="AO313" s="62" t="s">
        <v>11</v>
      </c>
      <c r="AP313" s="62" t="s">
        <v>488</v>
      </c>
      <c r="AQ313" s="62" t="s">
        <v>68</v>
      </c>
      <c r="AR313" s="62" t="s">
        <v>38</v>
      </c>
      <c r="AS313" s="62" t="s">
        <v>498</v>
      </c>
      <c r="AT313" s="62">
        <v>43829.678136574075</v>
      </c>
      <c r="AU313" s="62" t="s">
        <v>1430</v>
      </c>
      <c r="AV313" s="62">
        <v>43829.678136574075</v>
      </c>
      <c r="AW313" s="62" t="s">
        <v>513</v>
      </c>
      <c r="AX313" s="62"/>
      <c r="AY313" s="62" t="s">
        <v>14</v>
      </c>
      <c r="AZ313" s="62"/>
      <c r="BA313" s="62"/>
      <c r="BB313" s="62"/>
      <c r="BC313" s="62"/>
      <c r="BD313" s="62"/>
      <c r="BE313" s="62"/>
      <c r="BF313" s="62"/>
      <c r="BG313" s="62"/>
      <c r="BH313" s="62"/>
      <c r="BI313" s="62"/>
      <c r="BJ313" s="62"/>
      <c r="BK313" s="62"/>
      <c r="BL313" s="62"/>
      <c r="BM313" s="62"/>
      <c r="BN313" s="62"/>
      <c r="BO313" s="62" t="s">
        <v>6013</v>
      </c>
      <c r="BP313" s="62">
        <v>43830.99998842593</v>
      </c>
      <c r="BQ313" s="73">
        <v>3445.1</v>
      </c>
      <c r="BR313" s="73">
        <v>71.819999999999993</v>
      </c>
      <c r="BS313" s="62">
        <v>0</v>
      </c>
      <c r="BT313" s="62">
        <v>551.21</v>
      </c>
      <c r="BU313" s="62">
        <v>378.96</v>
      </c>
      <c r="BV313" s="62">
        <v>0</v>
      </c>
      <c r="BW313" s="73">
        <v>4447.09</v>
      </c>
      <c r="CE313" s="63" t="s">
        <v>5005</v>
      </c>
      <c r="CF313" s="99">
        <v>190212</v>
      </c>
      <c r="CG313" s="99" t="s">
        <v>5045</v>
      </c>
    </row>
    <row r="314" spans="1:85" ht="27" hidden="1" customHeight="1">
      <c r="A314" s="73">
        <v>1912</v>
      </c>
      <c r="B314" s="62" t="s">
        <v>6003</v>
      </c>
      <c r="C314" s="62" t="s">
        <v>6004</v>
      </c>
      <c r="D314" s="62" t="s">
        <v>1825</v>
      </c>
      <c r="E314" s="63" t="e">
        <f>VLOOKUP(D314,原数据!B:C,2,FALSE)</f>
        <v>#N/A</v>
      </c>
      <c r="F314" s="62" t="s">
        <v>6005</v>
      </c>
      <c r="G314" s="62" t="s">
        <v>479</v>
      </c>
      <c r="H314" s="62" t="s">
        <v>6006</v>
      </c>
      <c r="I314" s="62" t="s">
        <v>6844</v>
      </c>
      <c r="J314" s="62" t="s">
        <v>1829</v>
      </c>
      <c r="K314" s="62" t="s">
        <v>485</v>
      </c>
      <c r="L314" s="62" t="s">
        <v>1074</v>
      </c>
      <c r="M314" s="62" t="s">
        <v>486</v>
      </c>
      <c r="N314" s="62" t="s">
        <v>437</v>
      </c>
      <c r="O314" s="66">
        <v>43464</v>
      </c>
      <c r="P314" s="66">
        <v>43791</v>
      </c>
      <c r="Q314" s="73">
        <v>438</v>
      </c>
      <c r="R314" s="62"/>
      <c r="S314" s="62" t="s">
        <v>6008</v>
      </c>
      <c r="T314" s="62" t="s">
        <v>6009</v>
      </c>
      <c r="U314" s="62" t="s">
        <v>6010</v>
      </c>
      <c r="V314" s="62"/>
      <c r="W314" s="62"/>
      <c r="X314" s="62" t="s">
        <v>2272</v>
      </c>
      <c r="Y314" s="62" t="s">
        <v>535</v>
      </c>
      <c r="Z314" s="62" t="s">
        <v>1833</v>
      </c>
      <c r="AA314" s="62" t="s">
        <v>766</v>
      </c>
      <c r="AB314" s="62" t="s">
        <v>1826</v>
      </c>
      <c r="AC314" s="62" t="s">
        <v>1827</v>
      </c>
      <c r="AD314" s="59" t="s">
        <v>1828</v>
      </c>
      <c r="AE314" s="62" t="s">
        <v>6845</v>
      </c>
      <c r="AF314" s="62" t="s">
        <v>6375</v>
      </c>
      <c r="AG314" s="62">
        <v>43829.687476851846</v>
      </c>
      <c r="AH314" s="62">
        <v>43829.710034722222</v>
      </c>
      <c r="AI314" s="62" t="s">
        <v>547</v>
      </c>
      <c r="AJ314" s="59" t="s">
        <v>1832</v>
      </c>
      <c r="AK314" s="62" t="s">
        <v>545</v>
      </c>
      <c r="AL314" s="62" t="s">
        <v>1831</v>
      </c>
      <c r="AM314" s="62" t="s">
        <v>1830</v>
      </c>
      <c r="AN314" s="62" t="s">
        <v>488</v>
      </c>
      <c r="AO314" s="62" t="s">
        <v>11</v>
      </c>
      <c r="AP314" s="62" t="s">
        <v>488</v>
      </c>
      <c r="AQ314" s="62" t="s">
        <v>1831</v>
      </c>
      <c r="AR314" s="62" t="s">
        <v>1830</v>
      </c>
      <c r="AS314" s="62" t="s">
        <v>498</v>
      </c>
      <c r="AT314" s="62">
        <v>43833.578356481477</v>
      </c>
      <c r="AU314" s="62"/>
      <c r="AV314" s="62">
        <v>43833.578356481477</v>
      </c>
      <c r="AW314" s="62" t="s">
        <v>497</v>
      </c>
      <c r="AX314" s="62"/>
      <c r="AY314" s="62" t="s">
        <v>14</v>
      </c>
      <c r="AZ314" s="62"/>
      <c r="BA314" s="62"/>
      <c r="BB314" s="62"/>
      <c r="BC314" s="62"/>
      <c r="BD314" s="62"/>
      <c r="BE314" s="62"/>
      <c r="BF314" s="62"/>
      <c r="BG314" s="62"/>
      <c r="BH314" s="62"/>
      <c r="BI314" s="62"/>
      <c r="BJ314" s="62"/>
      <c r="BK314" s="62"/>
      <c r="BL314" s="62"/>
      <c r="BM314" s="62"/>
      <c r="BN314" s="62"/>
      <c r="BO314" s="62" t="s">
        <v>6013</v>
      </c>
      <c r="BP314" s="62">
        <v>43830.99998842593</v>
      </c>
      <c r="BQ314" s="73">
        <v>0</v>
      </c>
      <c r="BR314" s="73">
        <v>123.48</v>
      </c>
      <c r="BS314" s="62">
        <v>0</v>
      </c>
      <c r="BT314" s="62">
        <v>0</v>
      </c>
      <c r="BU314" s="62">
        <v>0</v>
      </c>
      <c r="BV314" s="62">
        <v>0</v>
      </c>
      <c r="BW314" s="73">
        <v>123.48</v>
      </c>
      <c r="CE314" s="63" t="s">
        <v>10363</v>
      </c>
      <c r="CF314" s="99"/>
      <c r="CG314" s="99" t="s">
        <v>10383</v>
      </c>
    </row>
    <row r="315" spans="1:85" ht="27" hidden="1" customHeight="1">
      <c r="A315" s="73">
        <v>1912</v>
      </c>
      <c r="B315" s="62" t="s">
        <v>6003</v>
      </c>
      <c r="C315" s="62" t="s">
        <v>6004</v>
      </c>
      <c r="D315" s="62" t="s">
        <v>1305</v>
      </c>
      <c r="E315" s="63" t="e">
        <f>VLOOKUP(D315,原数据!B:C,2,FALSE)</f>
        <v>#N/A</v>
      </c>
      <c r="F315" s="62" t="s">
        <v>6005</v>
      </c>
      <c r="G315" s="62" t="s">
        <v>479</v>
      </c>
      <c r="H315" s="62" t="s">
        <v>6006</v>
      </c>
      <c r="I315" s="62" t="s">
        <v>6846</v>
      </c>
      <c r="J315" s="62" t="s">
        <v>1309</v>
      </c>
      <c r="K315" s="62" t="s">
        <v>485</v>
      </c>
      <c r="L315" s="62" t="s">
        <v>1074</v>
      </c>
      <c r="M315" s="62" t="s">
        <v>486</v>
      </c>
      <c r="N315" s="62" t="s">
        <v>437</v>
      </c>
      <c r="O315" s="66">
        <v>43760</v>
      </c>
      <c r="P315" s="66">
        <v>43774</v>
      </c>
      <c r="Q315" s="73">
        <v>12719</v>
      </c>
      <c r="R315" s="62"/>
      <c r="S315" s="62" t="s">
        <v>6008</v>
      </c>
      <c r="T315" s="62" t="s">
        <v>6009</v>
      </c>
      <c r="U315" s="62" t="s">
        <v>6010</v>
      </c>
      <c r="V315" s="62"/>
      <c r="W315" s="62"/>
      <c r="X315" s="62" t="s">
        <v>6015</v>
      </c>
      <c r="Y315" s="62" t="s">
        <v>535</v>
      </c>
      <c r="Z315" s="62" t="s">
        <v>1312</v>
      </c>
      <c r="AA315" s="62" t="s">
        <v>493</v>
      </c>
      <c r="AB315" s="62" t="s">
        <v>1306</v>
      </c>
      <c r="AC315" s="62" t="s">
        <v>1307</v>
      </c>
      <c r="AD315" s="59" t="s">
        <v>1308</v>
      </c>
      <c r="AE315" s="62" t="s">
        <v>6075</v>
      </c>
      <c r="AF315" s="62" t="s">
        <v>6017</v>
      </c>
      <c r="AG315" s="62">
        <v>43822.474351851852</v>
      </c>
      <c r="AH315" s="62">
        <v>43823.347233796296</v>
      </c>
      <c r="AI315" s="62" t="s">
        <v>489</v>
      </c>
      <c r="AJ315" s="59" t="s">
        <v>1311</v>
      </c>
      <c r="AK315" s="62" t="s">
        <v>487</v>
      </c>
      <c r="AL315" s="62" t="s">
        <v>922</v>
      </c>
      <c r="AM315" s="62" t="s">
        <v>921</v>
      </c>
      <c r="AN315" s="62" t="s">
        <v>488</v>
      </c>
      <c r="AO315" s="62" t="s">
        <v>11</v>
      </c>
      <c r="AP315" s="62" t="s">
        <v>488</v>
      </c>
      <c r="AQ315" s="62" t="s">
        <v>922</v>
      </c>
      <c r="AR315" s="62" t="s">
        <v>921</v>
      </c>
      <c r="AS315" s="62" t="s">
        <v>498</v>
      </c>
      <c r="AT315" s="62">
        <v>43830.638611111106</v>
      </c>
      <c r="AU315" s="62"/>
      <c r="AV315" s="62">
        <v>43830.638611111106</v>
      </c>
      <c r="AW315" s="62" t="s">
        <v>497</v>
      </c>
      <c r="AX315" s="62"/>
      <c r="AY315" s="62" t="s">
        <v>14</v>
      </c>
      <c r="AZ315" s="62"/>
      <c r="BA315" s="62"/>
      <c r="BB315" s="62"/>
      <c r="BC315" s="62"/>
      <c r="BD315" s="62"/>
      <c r="BE315" s="62"/>
      <c r="BF315" s="62"/>
      <c r="BG315" s="62"/>
      <c r="BH315" s="62"/>
      <c r="BI315" s="62"/>
      <c r="BJ315" s="62"/>
      <c r="BK315" s="62"/>
      <c r="BL315" s="62"/>
      <c r="BM315" s="62"/>
      <c r="BN315" s="62" t="s">
        <v>1310</v>
      </c>
      <c r="BO315" s="62" t="s">
        <v>6013</v>
      </c>
      <c r="BP315" s="62">
        <v>43830.99998842593</v>
      </c>
      <c r="BQ315" s="73">
        <v>0</v>
      </c>
      <c r="BR315" s="73">
        <v>111.72</v>
      </c>
      <c r="BS315" s="62">
        <v>0</v>
      </c>
      <c r="BT315" s="62">
        <v>0</v>
      </c>
      <c r="BU315" s="62">
        <v>0</v>
      </c>
      <c r="BV315" s="62">
        <v>0</v>
      </c>
      <c r="BW315" s="73">
        <v>111.72</v>
      </c>
      <c r="CE315" s="63" t="s">
        <v>10363</v>
      </c>
      <c r="CF315" s="99"/>
      <c r="CG315" s="99" t="s">
        <v>10383</v>
      </c>
    </row>
    <row r="316" spans="1:85" ht="27" hidden="1" customHeight="1">
      <c r="A316" s="73">
        <v>1912</v>
      </c>
      <c r="B316" s="62" t="s">
        <v>6003</v>
      </c>
      <c r="C316" s="62" t="s">
        <v>6004</v>
      </c>
      <c r="D316" s="62" t="s">
        <v>135</v>
      </c>
      <c r="E316" s="63" t="str">
        <f>VLOOKUP(D316,原数据!B:C,2,FALSE)</f>
        <v>RCMFT002413201912280030</v>
      </c>
      <c r="F316" s="62" t="s">
        <v>6005</v>
      </c>
      <c r="G316" s="62" t="s">
        <v>479</v>
      </c>
      <c r="H316" s="62" t="s">
        <v>6006</v>
      </c>
      <c r="I316" s="62" t="s">
        <v>6847</v>
      </c>
      <c r="J316" s="62" t="s">
        <v>973</v>
      </c>
      <c r="K316" s="62" t="s">
        <v>485</v>
      </c>
      <c r="L316" s="62" t="s">
        <v>1074</v>
      </c>
      <c r="M316" s="62" t="s">
        <v>486</v>
      </c>
      <c r="N316" s="62" t="s">
        <v>437</v>
      </c>
      <c r="O316" s="66">
        <v>43765</v>
      </c>
      <c r="P316" s="66">
        <v>43802</v>
      </c>
      <c r="Q316" s="73">
        <v>11824</v>
      </c>
      <c r="R316" s="62"/>
      <c r="S316" s="62" t="s">
        <v>6008</v>
      </c>
      <c r="T316" s="62" t="s">
        <v>6009</v>
      </c>
      <c r="U316" s="62" t="s">
        <v>6010</v>
      </c>
      <c r="V316" s="62"/>
      <c r="W316" s="62"/>
      <c r="X316" s="62" t="s">
        <v>6015</v>
      </c>
      <c r="Y316" s="62" t="s">
        <v>491</v>
      </c>
      <c r="Z316" s="62" t="s">
        <v>977</v>
      </c>
      <c r="AA316" s="62" t="s">
        <v>537</v>
      </c>
      <c r="AB316" s="62" t="s">
        <v>970</v>
      </c>
      <c r="AC316" s="62" t="s">
        <v>971</v>
      </c>
      <c r="AD316" s="59" t="s">
        <v>972</v>
      </c>
      <c r="AE316" s="62" t="s">
        <v>6848</v>
      </c>
      <c r="AF316" s="62" t="s">
        <v>6050</v>
      </c>
      <c r="AG316" s="62">
        <v>43827.413634259261</v>
      </c>
      <c r="AH316" s="62">
        <v>43827.70107638889</v>
      </c>
      <c r="AI316" s="62" t="s">
        <v>975</v>
      </c>
      <c r="AJ316" s="59" t="s">
        <v>976</v>
      </c>
      <c r="AK316" s="62" t="s">
        <v>974</v>
      </c>
      <c r="AL316" s="62" t="s">
        <v>29</v>
      </c>
      <c r="AM316" s="62" t="s">
        <v>30</v>
      </c>
      <c r="AN316" s="62" t="s">
        <v>488</v>
      </c>
      <c r="AO316" s="62" t="s">
        <v>11</v>
      </c>
      <c r="AP316" s="62" t="s">
        <v>488</v>
      </c>
      <c r="AQ316" s="62" t="s">
        <v>29</v>
      </c>
      <c r="AR316" s="62" t="s">
        <v>30</v>
      </c>
      <c r="AS316" s="62" t="s">
        <v>500</v>
      </c>
      <c r="AT316" s="62">
        <v>43833.604768518519</v>
      </c>
      <c r="AU316" s="62"/>
      <c r="AV316" s="62">
        <v>43833.604768518519</v>
      </c>
      <c r="AW316" s="62" t="s">
        <v>941</v>
      </c>
      <c r="AX316" s="62"/>
      <c r="AY316" s="62" t="s">
        <v>14</v>
      </c>
      <c r="AZ316" s="62"/>
      <c r="BA316" s="62"/>
      <c r="BB316" s="62"/>
      <c r="BC316" s="62"/>
      <c r="BD316" s="62"/>
      <c r="BE316" s="62"/>
      <c r="BF316" s="62"/>
      <c r="BG316" s="62"/>
      <c r="BH316" s="62"/>
      <c r="BI316" s="62"/>
      <c r="BJ316" s="62"/>
      <c r="BK316" s="62"/>
      <c r="BL316" s="62"/>
      <c r="BM316" s="62"/>
      <c r="BN316" s="62"/>
      <c r="BO316" s="62" t="s">
        <v>6013</v>
      </c>
      <c r="BP316" s="62">
        <v>43830.99998842593</v>
      </c>
      <c r="BQ316" s="73">
        <v>41.11</v>
      </c>
      <c r="BR316" s="73">
        <v>105.84</v>
      </c>
      <c r="BS316" s="62">
        <v>0</v>
      </c>
      <c r="BT316" s="62">
        <v>6.57</v>
      </c>
      <c r="BU316" s="62">
        <v>4.5199999999999996</v>
      </c>
      <c r="BV316" s="62">
        <v>0</v>
      </c>
      <c r="BW316" s="73">
        <v>158.04</v>
      </c>
      <c r="CE316" s="63" t="s">
        <v>4984</v>
      </c>
      <c r="CF316" s="99">
        <v>0</v>
      </c>
      <c r="CG316" s="99" t="s">
        <v>10576</v>
      </c>
    </row>
    <row r="317" spans="1:85" ht="27" hidden="1" customHeight="1">
      <c r="A317" s="73">
        <v>1912</v>
      </c>
      <c r="B317" s="62" t="s">
        <v>6003</v>
      </c>
      <c r="C317" s="62" t="s">
        <v>6004</v>
      </c>
      <c r="D317" s="62" t="s">
        <v>1088</v>
      </c>
      <c r="E317" s="63" t="str">
        <f>VLOOKUP(D317,原数据!B:C,2,FALSE)</f>
        <v>RCMFT002791201912270001</v>
      </c>
      <c r="F317" s="62" t="s">
        <v>6005</v>
      </c>
      <c r="G317" s="62" t="s">
        <v>479</v>
      </c>
      <c r="H317" s="62" t="s">
        <v>6006</v>
      </c>
      <c r="I317" s="62" t="s">
        <v>6849</v>
      </c>
      <c r="J317" s="62" t="s">
        <v>1092</v>
      </c>
      <c r="K317" s="62" t="s">
        <v>485</v>
      </c>
      <c r="L317" s="62" t="s">
        <v>1074</v>
      </c>
      <c r="M317" s="62" t="s">
        <v>486</v>
      </c>
      <c r="N317" s="62" t="s">
        <v>437</v>
      </c>
      <c r="O317" s="66">
        <v>43549</v>
      </c>
      <c r="P317" s="66">
        <v>43663</v>
      </c>
      <c r="Q317" s="73">
        <v>24131</v>
      </c>
      <c r="R317" s="62"/>
      <c r="S317" s="62" t="s">
        <v>6008</v>
      </c>
      <c r="T317" s="62" t="s">
        <v>6019</v>
      </c>
      <c r="U317" s="62" t="s">
        <v>6010</v>
      </c>
      <c r="V317" s="62"/>
      <c r="W317" s="62"/>
      <c r="X317" s="62" t="s">
        <v>3101</v>
      </c>
      <c r="Y317" s="62" t="s">
        <v>665</v>
      </c>
      <c r="Z317" s="62" t="s">
        <v>1095</v>
      </c>
      <c r="AA317" s="62" t="s">
        <v>1096</v>
      </c>
      <c r="AB317" s="62" t="s">
        <v>1089</v>
      </c>
      <c r="AC317" s="62" t="s">
        <v>1090</v>
      </c>
      <c r="AD317" s="59" t="s">
        <v>1091</v>
      </c>
      <c r="AE317" s="62" t="s">
        <v>6850</v>
      </c>
      <c r="AF317" s="62" t="s">
        <v>6210</v>
      </c>
      <c r="AG317" s="62">
        <v>43825.721377314811</v>
      </c>
      <c r="AH317" s="62">
        <v>43826.349803240737</v>
      </c>
      <c r="AI317" s="62" t="s">
        <v>547</v>
      </c>
      <c r="AJ317" s="59" t="s">
        <v>1094</v>
      </c>
      <c r="AK317" s="62" t="s">
        <v>545</v>
      </c>
      <c r="AL317" s="62" t="s">
        <v>100</v>
      </c>
      <c r="AM317" s="62" t="s">
        <v>38</v>
      </c>
      <c r="AN317" s="62" t="s">
        <v>488</v>
      </c>
      <c r="AO317" s="62" t="s">
        <v>11</v>
      </c>
      <c r="AP317" s="62" t="s">
        <v>488</v>
      </c>
      <c r="AQ317" s="62" t="s">
        <v>100</v>
      </c>
      <c r="AR317" s="62" t="s">
        <v>38</v>
      </c>
      <c r="AS317" s="62" t="s">
        <v>498</v>
      </c>
      <c r="AT317" s="62">
        <v>43835.430451388893</v>
      </c>
      <c r="AU317" s="62"/>
      <c r="AV317" s="62">
        <v>43835.430451388893</v>
      </c>
      <c r="AW317" s="62" t="s">
        <v>1043</v>
      </c>
      <c r="AX317" s="62"/>
      <c r="AY317" s="62" t="s">
        <v>14</v>
      </c>
      <c r="AZ317" s="62"/>
      <c r="BA317" s="62"/>
      <c r="BB317" s="62"/>
      <c r="BC317" s="62"/>
      <c r="BD317" s="62"/>
      <c r="BE317" s="62"/>
      <c r="BF317" s="62"/>
      <c r="BG317" s="62"/>
      <c r="BH317" s="62"/>
      <c r="BI317" s="62"/>
      <c r="BJ317" s="62"/>
      <c r="BK317" s="62"/>
      <c r="BL317" s="62"/>
      <c r="BM317" s="62"/>
      <c r="BN317" s="62" t="s">
        <v>1093</v>
      </c>
      <c r="BO317" s="62" t="s">
        <v>6013</v>
      </c>
      <c r="BP317" s="62">
        <v>43830.99998842593</v>
      </c>
      <c r="BQ317" s="73">
        <v>3158.75</v>
      </c>
      <c r="BR317" s="73">
        <v>95.76</v>
      </c>
      <c r="BS317" s="62">
        <v>0</v>
      </c>
      <c r="BT317" s="62">
        <v>505.4</v>
      </c>
      <c r="BU317" s="62">
        <v>347.46</v>
      </c>
      <c r="BV317" s="62">
        <v>0</v>
      </c>
      <c r="BW317" s="73">
        <v>4107.37</v>
      </c>
      <c r="CE317" s="63" t="s">
        <v>10702</v>
      </c>
      <c r="CF317" s="99">
        <v>0</v>
      </c>
      <c r="CG317" s="99" t="s">
        <v>10561</v>
      </c>
    </row>
    <row r="318" spans="1:85" ht="27" hidden="1" customHeight="1">
      <c r="A318" s="73">
        <v>1912</v>
      </c>
      <c r="B318" s="62" t="s">
        <v>6003</v>
      </c>
      <c r="C318" s="62" t="s">
        <v>6004</v>
      </c>
      <c r="D318" s="62" t="s">
        <v>105</v>
      </c>
      <c r="E318" s="63" t="str">
        <f>VLOOKUP(D318,原数据!B:C,2,FALSE)</f>
        <v>RCMFT003029201912230010</v>
      </c>
      <c r="F318" s="62" t="s">
        <v>6005</v>
      </c>
      <c r="G318" s="62" t="s">
        <v>479</v>
      </c>
      <c r="H318" s="62" t="s">
        <v>6006</v>
      </c>
      <c r="I318" s="62" t="s">
        <v>6851</v>
      </c>
      <c r="J318" s="62" t="s">
        <v>1301</v>
      </c>
      <c r="K318" s="62" t="s">
        <v>485</v>
      </c>
      <c r="L318" s="62" t="s">
        <v>1074</v>
      </c>
      <c r="M318" s="62" t="s">
        <v>486</v>
      </c>
      <c r="N318" s="62" t="s">
        <v>437</v>
      </c>
      <c r="O318" s="66">
        <v>43760</v>
      </c>
      <c r="P318" s="66">
        <v>43795</v>
      </c>
      <c r="Q318" s="73">
        <v>6065</v>
      </c>
      <c r="R318" s="62"/>
      <c r="S318" s="62" t="s">
        <v>6008</v>
      </c>
      <c r="T318" s="62" t="s">
        <v>6009</v>
      </c>
      <c r="U318" s="62" t="s">
        <v>6010</v>
      </c>
      <c r="V318" s="62"/>
      <c r="W318" s="62"/>
      <c r="X318" s="62" t="s">
        <v>6015</v>
      </c>
      <c r="Y318" s="62" t="s">
        <v>535</v>
      </c>
      <c r="Z318" s="62" t="s">
        <v>1304</v>
      </c>
      <c r="AA318" s="62" t="s">
        <v>537</v>
      </c>
      <c r="AB318" s="62" t="s">
        <v>748</v>
      </c>
      <c r="AC318" s="62" t="s">
        <v>749</v>
      </c>
      <c r="AD318" s="59" t="s">
        <v>750</v>
      </c>
      <c r="AE318" s="62" t="s">
        <v>6852</v>
      </c>
      <c r="AF318" s="62" t="s">
        <v>6191</v>
      </c>
      <c r="AG318" s="62">
        <v>43821.570787037039</v>
      </c>
      <c r="AH318" s="62">
        <v>43823.368472222224</v>
      </c>
      <c r="AI318" s="62" t="s">
        <v>489</v>
      </c>
      <c r="AJ318" s="59" t="s">
        <v>1303</v>
      </c>
      <c r="AK318" s="62" t="s">
        <v>487</v>
      </c>
      <c r="AL318" s="62" t="s">
        <v>12</v>
      </c>
      <c r="AM318" s="62" t="s">
        <v>13</v>
      </c>
      <c r="AN318" s="62" t="s">
        <v>488</v>
      </c>
      <c r="AO318" s="62" t="s">
        <v>11</v>
      </c>
      <c r="AP318" s="62" t="s">
        <v>488</v>
      </c>
      <c r="AQ318" s="62" t="s">
        <v>95</v>
      </c>
      <c r="AR318" s="62" t="s">
        <v>38</v>
      </c>
      <c r="AS318" s="62" t="s">
        <v>498</v>
      </c>
      <c r="AT318" s="62">
        <v>43830.638368055559</v>
      </c>
      <c r="AU318" s="62"/>
      <c r="AV318" s="62">
        <v>43830.638368055559</v>
      </c>
      <c r="AW318" s="62" t="s">
        <v>497</v>
      </c>
      <c r="AX318" s="62"/>
      <c r="AY318" s="62" t="s">
        <v>14</v>
      </c>
      <c r="AZ318" s="62"/>
      <c r="BA318" s="62"/>
      <c r="BB318" s="62"/>
      <c r="BC318" s="62"/>
      <c r="BD318" s="62"/>
      <c r="BE318" s="62"/>
      <c r="BF318" s="62"/>
      <c r="BG318" s="62"/>
      <c r="BH318" s="62"/>
      <c r="BI318" s="62"/>
      <c r="BJ318" s="62"/>
      <c r="BK318" s="62"/>
      <c r="BL318" s="62"/>
      <c r="BM318" s="62"/>
      <c r="BN318" s="62" t="s">
        <v>1302</v>
      </c>
      <c r="BO318" s="62" t="s">
        <v>6013</v>
      </c>
      <c r="BP318" s="62">
        <v>43830.99998842593</v>
      </c>
      <c r="BQ318" s="73">
        <v>465.5</v>
      </c>
      <c r="BR318" s="73">
        <v>352.8</v>
      </c>
      <c r="BS318" s="62">
        <v>0</v>
      </c>
      <c r="BT318" s="62">
        <v>74.48</v>
      </c>
      <c r="BU318" s="62">
        <v>51.2</v>
      </c>
      <c r="BV318" s="62">
        <v>0</v>
      </c>
      <c r="BW318" s="73">
        <v>943.98</v>
      </c>
      <c r="CE318" s="63" t="s">
        <v>2377</v>
      </c>
      <c r="CF318" s="99">
        <v>0</v>
      </c>
      <c r="CG318" s="99" t="s">
        <v>4983</v>
      </c>
    </row>
    <row r="319" spans="1:85" ht="27" hidden="1" customHeight="1">
      <c r="A319" s="73">
        <v>1912</v>
      </c>
      <c r="B319" s="62" t="s">
        <v>6003</v>
      </c>
      <c r="C319" s="62" t="s">
        <v>6004</v>
      </c>
      <c r="D319" s="62" t="s">
        <v>747</v>
      </c>
      <c r="E319" s="63" t="e">
        <f>VLOOKUP(D319,原数据!B:C,2,FALSE)</f>
        <v>#N/A</v>
      </c>
      <c r="F319" s="62" t="s">
        <v>6005</v>
      </c>
      <c r="G319" s="62" t="s">
        <v>628</v>
      </c>
      <c r="H319" s="62" t="s">
        <v>6006</v>
      </c>
      <c r="I319" s="62" t="s">
        <v>6853</v>
      </c>
      <c r="J319" s="62" t="s">
        <v>751</v>
      </c>
      <c r="K319" s="62" t="s">
        <v>485</v>
      </c>
      <c r="L319" s="62" t="s">
        <v>1074</v>
      </c>
      <c r="M319" s="62" t="s">
        <v>486</v>
      </c>
      <c r="N319" s="62" t="s">
        <v>437</v>
      </c>
      <c r="O319" s="66">
        <v>43802</v>
      </c>
      <c r="P319" s="66">
        <v>43811</v>
      </c>
      <c r="Q319" s="73">
        <v>1804</v>
      </c>
      <c r="R319" s="62"/>
      <c r="S319" s="62" t="s">
        <v>6008</v>
      </c>
      <c r="T319" s="62" t="s">
        <v>6009</v>
      </c>
      <c r="U319" s="62" t="s">
        <v>6010</v>
      </c>
      <c r="V319" s="62"/>
      <c r="W319" s="62"/>
      <c r="X319" s="62" t="s">
        <v>6015</v>
      </c>
      <c r="Y319" s="62" t="s">
        <v>491</v>
      </c>
      <c r="Z319" s="62" t="s">
        <v>754</v>
      </c>
      <c r="AA319" s="62" t="s">
        <v>537</v>
      </c>
      <c r="AB319" s="62" t="s">
        <v>748</v>
      </c>
      <c r="AC319" s="62" t="s">
        <v>749</v>
      </c>
      <c r="AD319" s="59" t="s">
        <v>750</v>
      </c>
      <c r="AE319" s="62" t="s">
        <v>6854</v>
      </c>
      <c r="AF319" s="62" t="s">
        <v>6076</v>
      </c>
      <c r="AG319" s="62">
        <v>43827.354872685188</v>
      </c>
      <c r="AH319" s="62">
        <v>43829.379791666666</v>
      </c>
      <c r="AI319" s="62" t="s">
        <v>547</v>
      </c>
      <c r="AJ319" s="59" t="s">
        <v>753</v>
      </c>
      <c r="AK319" s="62" t="s">
        <v>545</v>
      </c>
      <c r="AL319" s="62" t="s">
        <v>12</v>
      </c>
      <c r="AM319" s="62" t="s">
        <v>13</v>
      </c>
      <c r="AN319" s="62" t="s">
        <v>488</v>
      </c>
      <c r="AO319" s="62" t="s">
        <v>11</v>
      </c>
      <c r="AP319" s="62" t="s">
        <v>488</v>
      </c>
      <c r="AQ319" s="62" t="s">
        <v>95</v>
      </c>
      <c r="AR319" s="62" t="s">
        <v>38</v>
      </c>
      <c r="AS319" s="62" t="s">
        <v>500</v>
      </c>
      <c r="AT319" s="62">
        <v>43833.567858796298</v>
      </c>
      <c r="AU319" s="62"/>
      <c r="AV319" s="62">
        <v>43833.567858796298</v>
      </c>
      <c r="AW319" s="62" t="s">
        <v>721</v>
      </c>
      <c r="AX319" s="62"/>
      <c r="AY319" s="62" t="s">
        <v>14</v>
      </c>
      <c r="AZ319" s="62"/>
      <c r="BA319" s="62"/>
      <c r="BB319" s="62"/>
      <c r="BC319" s="62"/>
      <c r="BD319" s="62"/>
      <c r="BE319" s="62" t="s">
        <v>6855</v>
      </c>
      <c r="BF319" s="62" t="s">
        <v>480</v>
      </c>
      <c r="BG319" s="62"/>
      <c r="BH319" s="62" t="s">
        <v>753</v>
      </c>
      <c r="BI319" s="62" t="s">
        <v>6856</v>
      </c>
      <c r="BJ319" s="62"/>
      <c r="BK319" s="62"/>
      <c r="BL319" s="62"/>
      <c r="BM319" s="62"/>
      <c r="BN319" s="62" t="s">
        <v>752</v>
      </c>
      <c r="BO319" s="62" t="s">
        <v>6013</v>
      </c>
      <c r="BP319" s="62">
        <v>43830.99998842593</v>
      </c>
      <c r="BQ319" s="73">
        <v>0</v>
      </c>
      <c r="BR319" s="73">
        <v>246.96</v>
      </c>
      <c r="BS319" s="62">
        <v>405</v>
      </c>
      <c r="BT319" s="62">
        <v>0</v>
      </c>
      <c r="BU319" s="62">
        <v>0</v>
      </c>
      <c r="BV319" s="62">
        <v>0</v>
      </c>
      <c r="BW319" s="73">
        <v>651.96</v>
      </c>
      <c r="CE319" s="63" t="s">
        <v>10360</v>
      </c>
      <c r="CF319" s="99"/>
      <c r="CG319" s="99" t="s">
        <v>10417</v>
      </c>
    </row>
    <row r="320" spans="1:85" ht="27" hidden="1" customHeight="1">
      <c r="A320" s="73">
        <v>1912</v>
      </c>
      <c r="B320" s="62" t="s">
        <v>6003</v>
      </c>
      <c r="C320" s="62" t="s">
        <v>6004</v>
      </c>
      <c r="D320" s="62" t="s">
        <v>1230</v>
      </c>
      <c r="E320" s="63" t="e">
        <f>VLOOKUP(D320,原数据!B:C,2,FALSE)</f>
        <v>#N/A</v>
      </c>
      <c r="F320" s="62" t="s">
        <v>6005</v>
      </c>
      <c r="G320" s="62" t="s">
        <v>479</v>
      </c>
      <c r="H320" s="62" t="s">
        <v>6006</v>
      </c>
      <c r="I320" s="62" t="s">
        <v>6857</v>
      </c>
      <c r="J320" s="62" t="s">
        <v>1234</v>
      </c>
      <c r="K320" s="62" t="s">
        <v>485</v>
      </c>
      <c r="L320" s="62" t="s">
        <v>1074</v>
      </c>
      <c r="M320" s="62" t="s">
        <v>544</v>
      </c>
      <c r="N320" s="62" t="s">
        <v>437</v>
      </c>
      <c r="O320" s="66">
        <v>43537</v>
      </c>
      <c r="P320" s="66">
        <v>43572</v>
      </c>
      <c r="Q320" s="73">
        <v>43328</v>
      </c>
      <c r="R320" s="62"/>
      <c r="S320" s="62" t="s">
        <v>6008</v>
      </c>
      <c r="T320" s="62" t="s">
        <v>6043</v>
      </c>
      <c r="U320" s="62" t="s">
        <v>1074</v>
      </c>
      <c r="V320" s="62"/>
      <c r="W320" s="62"/>
      <c r="X320" s="62" t="s">
        <v>6147</v>
      </c>
      <c r="Y320" s="62" t="s">
        <v>701</v>
      </c>
      <c r="Z320" s="62" t="s">
        <v>1236</v>
      </c>
      <c r="AA320" s="62" t="s">
        <v>493</v>
      </c>
      <c r="AB320" s="62" t="s">
        <v>1231</v>
      </c>
      <c r="AC320" s="62" t="s">
        <v>1232</v>
      </c>
      <c r="AD320" s="59" t="s">
        <v>1233</v>
      </c>
      <c r="AE320" s="62" t="s">
        <v>6858</v>
      </c>
      <c r="AF320" s="62" t="s">
        <v>6148</v>
      </c>
      <c r="AG320" s="62">
        <v>43823.453298611115</v>
      </c>
      <c r="AH320" s="62">
        <v>43823.947083333333</v>
      </c>
      <c r="AI320" s="62" t="s">
        <v>547</v>
      </c>
      <c r="AJ320" s="59" t="s">
        <v>10429</v>
      </c>
      <c r="AK320" s="62" t="s">
        <v>545</v>
      </c>
      <c r="AL320" s="62" t="s">
        <v>12</v>
      </c>
      <c r="AM320" s="62" t="s">
        <v>13</v>
      </c>
      <c r="AN320" s="62" t="s">
        <v>488</v>
      </c>
      <c r="AO320" s="62" t="s">
        <v>11</v>
      </c>
      <c r="AP320" s="62" t="s">
        <v>488</v>
      </c>
      <c r="AQ320" s="62" t="s">
        <v>68</v>
      </c>
      <c r="AR320" s="62" t="s">
        <v>38</v>
      </c>
      <c r="AS320" s="62" t="s">
        <v>498</v>
      </c>
      <c r="AT320" s="62">
        <v>43830.575833333336</v>
      </c>
      <c r="AU320" s="62"/>
      <c r="AV320" s="62">
        <v>43830.575833333336</v>
      </c>
      <c r="AW320" s="62" t="s">
        <v>513</v>
      </c>
      <c r="AX320" s="62"/>
      <c r="AY320" s="62" t="s">
        <v>14</v>
      </c>
      <c r="AZ320" s="62"/>
      <c r="BA320" s="62"/>
      <c r="BB320" s="62"/>
      <c r="BC320" s="62"/>
      <c r="BD320" s="62"/>
      <c r="BE320" s="62"/>
      <c r="BF320" s="62"/>
      <c r="BG320" s="62"/>
      <c r="BH320" s="62"/>
      <c r="BI320" s="62"/>
      <c r="BJ320" s="62"/>
      <c r="BK320" s="62"/>
      <c r="BL320" s="62"/>
      <c r="BM320" s="62"/>
      <c r="BN320" s="62" t="s">
        <v>1235</v>
      </c>
      <c r="BO320" s="62" t="s">
        <v>6013</v>
      </c>
      <c r="BP320" s="62">
        <v>43830.99998842593</v>
      </c>
      <c r="BQ320" s="73">
        <v>0</v>
      </c>
      <c r="BR320" s="73">
        <v>223.44</v>
      </c>
      <c r="BS320" s="62">
        <v>0</v>
      </c>
      <c r="BT320" s="62">
        <v>0</v>
      </c>
      <c r="BU320" s="62">
        <v>0</v>
      </c>
      <c r="BV320" s="62">
        <v>0</v>
      </c>
      <c r="BW320" s="73">
        <v>223.44</v>
      </c>
      <c r="CE320" s="63" t="s">
        <v>10360</v>
      </c>
      <c r="CF320" s="99"/>
      <c r="CG320" s="99" t="s">
        <v>10417</v>
      </c>
    </row>
    <row r="321" spans="1:85" ht="27" hidden="1" customHeight="1">
      <c r="A321" s="73">
        <v>1912</v>
      </c>
      <c r="B321" s="62" t="s">
        <v>6003</v>
      </c>
      <c r="C321" s="62" t="s">
        <v>6004</v>
      </c>
      <c r="D321" s="62" t="s">
        <v>1502</v>
      </c>
      <c r="E321" s="63" t="e">
        <f>VLOOKUP(D321,原数据!B:C,2,FALSE)</f>
        <v>#N/A</v>
      </c>
      <c r="F321" s="62" t="s">
        <v>6005</v>
      </c>
      <c r="G321" s="62" t="s">
        <v>479</v>
      </c>
      <c r="H321" s="62" t="s">
        <v>6006</v>
      </c>
      <c r="I321" s="62" t="s">
        <v>6859</v>
      </c>
      <c r="J321" s="62" t="s">
        <v>1503</v>
      </c>
      <c r="K321" s="62" t="s">
        <v>485</v>
      </c>
      <c r="L321" s="62" t="s">
        <v>1074</v>
      </c>
      <c r="M321" s="62" t="s">
        <v>486</v>
      </c>
      <c r="N321" s="62" t="s">
        <v>437</v>
      </c>
      <c r="O321" s="66">
        <v>43569</v>
      </c>
      <c r="P321" s="66">
        <v>43647</v>
      </c>
      <c r="Q321" s="73">
        <v>25242</v>
      </c>
      <c r="R321" s="62"/>
      <c r="S321" s="62" t="s">
        <v>6008</v>
      </c>
      <c r="T321" s="62" t="s">
        <v>6009</v>
      </c>
      <c r="U321" s="62" t="s">
        <v>6010</v>
      </c>
      <c r="V321" s="62"/>
      <c r="W321" s="62"/>
      <c r="X321" s="62" t="s">
        <v>3101</v>
      </c>
      <c r="Y321" s="62" t="s">
        <v>665</v>
      </c>
      <c r="Z321" s="62" t="s">
        <v>1506</v>
      </c>
      <c r="AA321" s="62" t="s">
        <v>585</v>
      </c>
      <c r="AB321" s="62" t="s">
        <v>579</v>
      </c>
      <c r="AC321" s="62" t="s">
        <v>580</v>
      </c>
      <c r="AD321" s="59" t="s">
        <v>581</v>
      </c>
      <c r="AE321" s="62" t="s">
        <v>6860</v>
      </c>
      <c r="AF321" s="62" t="s">
        <v>6073</v>
      </c>
      <c r="AG321" s="62">
        <v>43819.695208333331</v>
      </c>
      <c r="AH321" s="62">
        <v>43820.654675925922</v>
      </c>
      <c r="AI321" s="62" t="s">
        <v>489</v>
      </c>
      <c r="AJ321" s="59" t="s">
        <v>1505</v>
      </c>
      <c r="AK321" s="62" t="s">
        <v>487</v>
      </c>
      <c r="AL321" s="62" t="s">
        <v>100</v>
      </c>
      <c r="AM321" s="62" t="s">
        <v>38</v>
      </c>
      <c r="AN321" s="62" t="s">
        <v>488</v>
      </c>
      <c r="AO321" s="62" t="s">
        <v>11</v>
      </c>
      <c r="AP321" s="62" t="s">
        <v>488</v>
      </c>
      <c r="AQ321" s="62" t="s">
        <v>100</v>
      </c>
      <c r="AR321" s="62" t="s">
        <v>38</v>
      </c>
      <c r="AS321" s="62" t="s">
        <v>498</v>
      </c>
      <c r="AT321" s="62">
        <v>43829.769513888888</v>
      </c>
      <c r="AU321" s="62"/>
      <c r="AV321" s="62">
        <v>43829.769513888888</v>
      </c>
      <c r="AW321" s="62" t="s">
        <v>550</v>
      </c>
      <c r="AX321" s="62"/>
      <c r="AY321" s="62" t="s">
        <v>14</v>
      </c>
      <c r="AZ321" s="62"/>
      <c r="BA321" s="62"/>
      <c r="BB321" s="62"/>
      <c r="BC321" s="62"/>
      <c r="BD321" s="62"/>
      <c r="BE321" s="62"/>
      <c r="BF321" s="62"/>
      <c r="BG321" s="62"/>
      <c r="BH321" s="62"/>
      <c r="BI321" s="62"/>
      <c r="BJ321" s="62"/>
      <c r="BK321" s="62"/>
      <c r="BL321" s="62"/>
      <c r="BM321" s="62"/>
      <c r="BN321" s="62" t="s">
        <v>1504</v>
      </c>
      <c r="BO321" s="62" t="s">
        <v>6013</v>
      </c>
      <c r="BP321" s="62">
        <v>43830.99998842593</v>
      </c>
      <c r="BQ321" s="73">
        <v>0</v>
      </c>
      <c r="BR321" s="73">
        <v>246.96</v>
      </c>
      <c r="BS321" s="62">
        <v>0</v>
      </c>
      <c r="BT321" s="62">
        <v>0</v>
      </c>
      <c r="BU321" s="62">
        <v>0</v>
      </c>
      <c r="BV321" s="62">
        <v>0</v>
      </c>
      <c r="BW321" s="73">
        <v>246.96</v>
      </c>
      <c r="CE321" s="63" t="s">
        <v>10363</v>
      </c>
      <c r="CF321" s="99"/>
      <c r="CG321" s="99" t="s">
        <v>10383</v>
      </c>
    </row>
    <row r="322" spans="1:85" ht="27" hidden="1" customHeight="1">
      <c r="A322" s="73">
        <v>1912</v>
      </c>
      <c r="B322" s="62" t="s">
        <v>6003</v>
      </c>
      <c r="C322" s="62" t="s">
        <v>6004</v>
      </c>
      <c r="D322" s="62" t="s">
        <v>1319</v>
      </c>
      <c r="E322" s="63" t="e">
        <f>VLOOKUP(D322,原数据!B:C,2,FALSE)</f>
        <v>#N/A</v>
      </c>
      <c r="F322" s="62" t="s">
        <v>6005</v>
      </c>
      <c r="G322" s="62" t="s">
        <v>479</v>
      </c>
      <c r="H322" s="62" t="s">
        <v>6006</v>
      </c>
      <c r="I322" s="62" t="s">
        <v>6861</v>
      </c>
      <c r="J322" s="62" t="s">
        <v>1320</v>
      </c>
      <c r="K322" s="62" t="s">
        <v>485</v>
      </c>
      <c r="L322" s="62" t="s">
        <v>1074</v>
      </c>
      <c r="M322" s="62" t="s">
        <v>486</v>
      </c>
      <c r="N322" s="62" t="s">
        <v>437</v>
      </c>
      <c r="O322" s="66">
        <v>43699</v>
      </c>
      <c r="P322" s="66">
        <v>43710</v>
      </c>
      <c r="Q322" s="73">
        <v>23680</v>
      </c>
      <c r="R322" s="62"/>
      <c r="S322" s="62" t="s">
        <v>6008</v>
      </c>
      <c r="T322" s="62" t="s">
        <v>6009</v>
      </c>
      <c r="U322" s="62" t="s">
        <v>6010</v>
      </c>
      <c r="V322" s="62"/>
      <c r="W322" s="62"/>
      <c r="X322" s="62" t="s">
        <v>3101</v>
      </c>
      <c r="Y322" s="62" t="s">
        <v>665</v>
      </c>
      <c r="Z322" s="62" t="s">
        <v>1323</v>
      </c>
      <c r="AA322" s="62" t="s">
        <v>585</v>
      </c>
      <c r="AB322" s="62" t="s">
        <v>579</v>
      </c>
      <c r="AC322" s="62" t="s">
        <v>580</v>
      </c>
      <c r="AD322" s="59" t="s">
        <v>581</v>
      </c>
      <c r="AE322" s="62" t="s">
        <v>6862</v>
      </c>
      <c r="AF322" s="62" t="s">
        <v>6120</v>
      </c>
      <c r="AG322" s="62">
        <v>43821.532997685186</v>
      </c>
      <c r="AH322" s="62">
        <v>43822.665381944447</v>
      </c>
      <c r="AI322" s="62" t="s">
        <v>489</v>
      </c>
      <c r="AJ322" s="59" t="s">
        <v>1322</v>
      </c>
      <c r="AK322" s="62" t="s">
        <v>487</v>
      </c>
      <c r="AL322" s="62" t="s">
        <v>100</v>
      </c>
      <c r="AM322" s="62" t="s">
        <v>38</v>
      </c>
      <c r="AN322" s="62" t="s">
        <v>488</v>
      </c>
      <c r="AO322" s="62" t="s">
        <v>11</v>
      </c>
      <c r="AP322" s="62" t="s">
        <v>488</v>
      </c>
      <c r="AQ322" s="62" t="s">
        <v>100</v>
      </c>
      <c r="AR322" s="62" t="s">
        <v>38</v>
      </c>
      <c r="AS322" s="62" t="s">
        <v>498</v>
      </c>
      <c r="AT322" s="62">
        <v>43830.450381944444</v>
      </c>
      <c r="AU322" s="62"/>
      <c r="AV322" s="62">
        <v>43830.450381944444</v>
      </c>
      <c r="AW322" s="62" t="s">
        <v>526</v>
      </c>
      <c r="AX322" s="62"/>
      <c r="AY322" s="62" t="s">
        <v>14</v>
      </c>
      <c r="AZ322" s="62"/>
      <c r="BA322" s="62"/>
      <c r="BB322" s="62"/>
      <c r="BC322" s="62"/>
      <c r="BD322" s="62"/>
      <c r="BE322" s="62"/>
      <c r="BF322" s="62"/>
      <c r="BG322" s="62"/>
      <c r="BH322" s="62"/>
      <c r="BI322" s="62"/>
      <c r="BJ322" s="62"/>
      <c r="BK322" s="62"/>
      <c r="BL322" s="62"/>
      <c r="BM322" s="62"/>
      <c r="BN322" s="62" t="s">
        <v>1321</v>
      </c>
      <c r="BO322" s="62" t="s">
        <v>6013</v>
      </c>
      <c r="BP322" s="62">
        <v>43830.99998842593</v>
      </c>
      <c r="BQ322" s="73">
        <v>0</v>
      </c>
      <c r="BR322" s="73">
        <v>105.84</v>
      </c>
      <c r="BS322" s="62">
        <v>0</v>
      </c>
      <c r="BT322" s="62">
        <v>0</v>
      </c>
      <c r="BU322" s="62">
        <v>0</v>
      </c>
      <c r="BV322" s="62">
        <v>0</v>
      </c>
      <c r="BW322" s="73">
        <v>105.84</v>
      </c>
      <c r="CE322" s="63" t="s">
        <v>10421</v>
      </c>
      <c r="CF322" s="99"/>
      <c r="CG322" s="99" t="s">
        <v>5048</v>
      </c>
    </row>
    <row r="323" spans="1:85" ht="27" hidden="1" customHeight="1">
      <c r="A323" s="73">
        <v>1912</v>
      </c>
      <c r="B323" s="62" t="s">
        <v>6003</v>
      </c>
      <c r="C323" s="59" t="s">
        <v>6004</v>
      </c>
      <c r="D323" s="59" t="s">
        <v>1064</v>
      </c>
      <c r="E323" s="60" t="e">
        <f>VLOOKUP(D323,原数据!B:C,2,FALSE)</f>
        <v>#N/A</v>
      </c>
      <c r="F323" s="62" t="s">
        <v>6005</v>
      </c>
      <c r="G323" s="62" t="s">
        <v>479</v>
      </c>
      <c r="H323" s="62" t="s">
        <v>6006</v>
      </c>
      <c r="I323" s="62" t="s">
        <v>6863</v>
      </c>
      <c r="J323" s="62" t="s">
        <v>1065</v>
      </c>
      <c r="K323" s="62" t="s">
        <v>485</v>
      </c>
      <c r="L323" s="62" t="s">
        <v>1074</v>
      </c>
      <c r="M323" s="62" t="s">
        <v>486</v>
      </c>
      <c r="N323" s="62" t="s">
        <v>437</v>
      </c>
      <c r="O323" s="66">
        <v>43757</v>
      </c>
      <c r="P323" s="66">
        <v>43782</v>
      </c>
      <c r="Q323" s="73">
        <v>12705</v>
      </c>
      <c r="R323" s="62"/>
      <c r="S323" s="62" t="s">
        <v>6008</v>
      </c>
      <c r="T323" s="62" t="s">
        <v>6009</v>
      </c>
      <c r="U323" s="62" t="s">
        <v>6010</v>
      </c>
      <c r="V323" s="62"/>
      <c r="W323" s="62"/>
      <c r="X323" s="62" t="s">
        <v>6015</v>
      </c>
      <c r="Y323" s="62" t="s">
        <v>665</v>
      </c>
      <c r="Z323" s="62" t="s">
        <v>1067</v>
      </c>
      <c r="AA323" s="62" t="s">
        <v>585</v>
      </c>
      <c r="AB323" s="62" t="s">
        <v>579</v>
      </c>
      <c r="AC323" s="62" t="s">
        <v>580</v>
      </c>
      <c r="AD323" s="59" t="s">
        <v>581</v>
      </c>
      <c r="AE323" s="62" t="s">
        <v>6864</v>
      </c>
      <c r="AF323" s="62" t="s">
        <v>6759</v>
      </c>
      <c r="AG323" s="62">
        <v>43825.530439814815</v>
      </c>
      <c r="AH323" s="62">
        <v>43826.419386574074</v>
      </c>
      <c r="AI323" s="62" t="s">
        <v>612</v>
      </c>
      <c r="AJ323" s="59" t="s">
        <v>10430</v>
      </c>
      <c r="AK323" s="62" t="s">
        <v>609</v>
      </c>
      <c r="AL323" s="62" t="s">
        <v>100</v>
      </c>
      <c r="AM323" s="62" t="s">
        <v>38</v>
      </c>
      <c r="AN323" s="62" t="s">
        <v>488</v>
      </c>
      <c r="AO323" s="62" t="s">
        <v>11</v>
      </c>
      <c r="AP323" s="62" t="s">
        <v>488</v>
      </c>
      <c r="AQ323" s="62" t="s">
        <v>100</v>
      </c>
      <c r="AR323" s="62" t="s">
        <v>38</v>
      </c>
      <c r="AS323" s="62" t="s">
        <v>500</v>
      </c>
      <c r="AT323" s="62">
        <v>43835.478217592594</v>
      </c>
      <c r="AU323" s="62"/>
      <c r="AV323" s="62">
        <v>43835.478217592594</v>
      </c>
      <c r="AW323" s="62" t="s">
        <v>1043</v>
      </c>
      <c r="AX323" s="62"/>
      <c r="AY323" s="62" t="s">
        <v>14</v>
      </c>
      <c r="AZ323" s="62"/>
      <c r="BA323" s="62"/>
      <c r="BB323" s="62"/>
      <c r="BC323" s="62"/>
      <c r="BD323" s="62"/>
      <c r="BE323" s="62"/>
      <c r="BF323" s="62"/>
      <c r="BG323" s="62"/>
      <c r="BH323" s="62"/>
      <c r="BI323" s="62"/>
      <c r="BJ323" s="62"/>
      <c r="BK323" s="62"/>
      <c r="BL323" s="62"/>
      <c r="BM323" s="62"/>
      <c r="BN323" s="62" t="s">
        <v>1066</v>
      </c>
      <c r="BO323" s="62" t="s">
        <v>6013</v>
      </c>
      <c r="BP323" s="62">
        <v>43830.99998842593</v>
      </c>
      <c r="BQ323" s="73">
        <v>0</v>
      </c>
      <c r="BR323" s="73">
        <v>105.84</v>
      </c>
      <c r="BS323" s="62">
        <v>0</v>
      </c>
      <c r="BT323" s="62">
        <v>0</v>
      </c>
      <c r="BU323" s="62">
        <v>0</v>
      </c>
      <c r="BV323" s="62">
        <v>0</v>
      </c>
      <c r="BW323" s="73">
        <v>105.84</v>
      </c>
      <c r="CE323" s="63" t="s">
        <v>10509</v>
      </c>
      <c r="CF323" s="99"/>
      <c r="CG323" s="99" t="s">
        <v>10383</v>
      </c>
    </row>
    <row r="324" spans="1:85" ht="27" hidden="1" customHeight="1">
      <c r="A324" s="73">
        <v>1912</v>
      </c>
      <c r="B324" s="62" t="s">
        <v>6003</v>
      </c>
      <c r="C324" s="62" t="s">
        <v>6004</v>
      </c>
      <c r="D324" s="62" t="s">
        <v>1839</v>
      </c>
      <c r="E324" s="63" t="e">
        <f>VLOOKUP(D324,原数据!B:C,2,FALSE)</f>
        <v>#N/A</v>
      </c>
      <c r="F324" s="62" t="s">
        <v>6005</v>
      </c>
      <c r="G324" s="62" t="s">
        <v>479</v>
      </c>
      <c r="H324" s="62" t="s">
        <v>6006</v>
      </c>
      <c r="I324" s="62" t="s">
        <v>6865</v>
      </c>
      <c r="J324" s="62" t="s">
        <v>1840</v>
      </c>
      <c r="K324" s="62" t="s">
        <v>485</v>
      </c>
      <c r="L324" s="62" t="s">
        <v>1074</v>
      </c>
      <c r="M324" s="62" t="s">
        <v>486</v>
      </c>
      <c r="N324" s="62" t="s">
        <v>437</v>
      </c>
      <c r="O324" s="66">
        <v>43737</v>
      </c>
      <c r="P324" s="66">
        <v>43769</v>
      </c>
      <c r="Q324" s="73">
        <v>14067</v>
      </c>
      <c r="R324" s="62"/>
      <c r="S324" s="62" t="s">
        <v>6008</v>
      </c>
      <c r="T324" s="62" t="s">
        <v>6009</v>
      </c>
      <c r="U324" s="62" t="s">
        <v>6010</v>
      </c>
      <c r="V324" s="62"/>
      <c r="W324" s="62"/>
      <c r="X324" s="62" t="s">
        <v>6057</v>
      </c>
      <c r="Y324" s="62" t="s">
        <v>665</v>
      </c>
      <c r="Z324" s="62" t="s">
        <v>1842</v>
      </c>
      <c r="AA324" s="62" t="s">
        <v>585</v>
      </c>
      <c r="AB324" s="62" t="s">
        <v>579</v>
      </c>
      <c r="AC324" s="62" t="s">
        <v>580</v>
      </c>
      <c r="AD324" s="59" t="s">
        <v>581</v>
      </c>
      <c r="AE324" s="62" t="s">
        <v>6163</v>
      </c>
      <c r="AF324" s="62" t="s">
        <v>6325</v>
      </c>
      <c r="AG324" s="62">
        <v>43829.566990740743</v>
      </c>
      <c r="AH324" s="62">
        <v>43829.605092592596</v>
      </c>
      <c r="AI324" s="62" t="s">
        <v>489</v>
      </c>
      <c r="AJ324" s="59" t="s">
        <v>10431</v>
      </c>
      <c r="AK324" s="62" t="s">
        <v>487</v>
      </c>
      <c r="AL324" s="62" t="s">
        <v>162</v>
      </c>
      <c r="AM324" s="62" t="s">
        <v>38</v>
      </c>
      <c r="AN324" s="62" t="s">
        <v>488</v>
      </c>
      <c r="AO324" s="62" t="s">
        <v>11</v>
      </c>
      <c r="AP324" s="62" t="s">
        <v>488</v>
      </c>
      <c r="AQ324" s="62" t="s">
        <v>162</v>
      </c>
      <c r="AR324" s="62" t="s">
        <v>38</v>
      </c>
      <c r="AS324" s="62" t="s">
        <v>500</v>
      </c>
      <c r="AT324" s="62">
        <v>43834.866481481484</v>
      </c>
      <c r="AU324" s="62"/>
      <c r="AV324" s="62">
        <v>43834.866481481484</v>
      </c>
      <c r="AW324" s="62" t="s">
        <v>721</v>
      </c>
      <c r="AX324" s="62"/>
      <c r="AY324" s="62" t="s">
        <v>14</v>
      </c>
      <c r="AZ324" s="62"/>
      <c r="BA324" s="62"/>
      <c r="BB324" s="62"/>
      <c r="BC324" s="62"/>
      <c r="BD324" s="62"/>
      <c r="BE324" s="62"/>
      <c r="BF324" s="62"/>
      <c r="BG324" s="62"/>
      <c r="BH324" s="62"/>
      <c r="BI324" s="62"/>
      <c r="BJ324" s="62"/>
      <c r="BK324" s="62"/>
      <c r="BL324" s="62"/>
      <c r="BM324" s="62"/>
      <c r="BN324" s="62" t="s">
        <v>1841</v>
      </c>
      <c r="BO324" s="62" t="s">
        <v>6013</v>
      </c>
      <c r="BP324" s="62">
        <v>43830.99998842593</v>
      </c>
      <c r="BQ324" s="73">
        <v>0</v>
      </c>
      <c r="BR324" s="73">
        <v>246.96</v>
      </c>
      <c r="BS324" s="62">
        <v>0</v>
      </c>
      <c r="BT324" s="62">
        <v>0</v>
      </c>
      <c r="BU324" s="62">
        <v>0</v>
      </c>
      <c r="BV324" s="62">
        <v>0</v>
      </c>
      <c r="BW324" s="73">
        <v>246.96</v>
      </c>
      <c r="CE324" s="63" t="s">
        <v>10360</v>
      </c>
      <c r="CF324" s="99"/>
      <c r="CG324" s="99" t="s">
        <v>10406</v>
      </c>
    </row>
    <row r="325" spans="1:85" ht="27" hidden="1" customHeight="1">
      <c r="A325" s="73">
        <v>1912</v>
      </c>
      <c r="B325" s="62" t="s">
        <v>6003</v>
      </c>
      <c r="C325" s="62" t="s">
        <v>6004</v>
      </c>
      <c r="D325" s="62" t="s">
        <v>578</v>
      </c>
      <c r="E325" s="63" t="e">
        <f>VLOOKUP(D325,原数据!B:C,2,FALSE)</f>
        <v>#N/A</v>
      </c>
      <c r="F325" s="62" t="s">
        <v>6005</v>
      </c>
      <c r="G325" s="62" t="s">
        <v>479</v>
      </c>
      <c r="H325" s="62" t="s">
        <v>6006</v>
      </c>
      <c r="I325" s="62" t="s">
        <v>6866</v>
      </c>
      <c r="J325" s="62" t="s">
        <v>582</v>
      </c>
      <c r="K325" s="62" t="s">
        <v>485</v>
      </c>
      <c r="L325" s="62" t="s">
        <v>1074</v>
      </c>
      <c r="M325" s="62" t="s">
        <v>486</v>
      </c>
      <c r="N325" s="62" t="s">
        <v>437</v>
      </c>
      <c r="O325" s="66">
        <v>43677</v>
      </c>
      <c r="P325" s="66">
        <v>43781</v>
      </c>
      <c r="Q325" s="73">
        <v>7082</v>
      </c>
      <c r="R325" s="62"/>
      <c r="S325" s="62" t="s">
        <v>6008</v>
      </c>
      <c r="T325" s="62" t="s">
        <v>6009</v>
      </c>
      <c r="U325" s="62" t="s">
        <v>6010</v>
      </c>
      <c r="V325" s="62"/>
      <c r="W325" s="62"/>
      <c r="X325" s="62" t="s">
        <v>584</v>
      </c>
      <c r="Y325" s="62" t="s">
        <v>584</v>
      </c>
      <c r="Z325" s="62" t="s">
        <v>584</v>
      </c>
      <c r="AA325" s="62" t="s">
        <v>585</v>
      </c>
      <c r="AB325" s="62" t="s">
        <v>579</v>
      </c>
      <c r="AC325" s="62" t="s">
        <v>580</v>
      </c>
      <c r="AD325" s="59" t="s">
        <v>581</v>
      </c>
      <c r="AE325" s="62" t="s">
        <v>6163</v>
      </c>
      <c r="AF325" s="62" t="s">
        <v>6867</v>
      </c>
      <c r="AG325" s="62">
        <v>43829.740057870367</v>
      </c>
      <c r="AH325" s="62">
        <v>43830.466435185182</v>
      </c>
      <c r="AI325" s="62" t="s">
        <v>547</v>
      </c>
      <c r="AJ325" s="59" t="s">
        <v>10432</v>
      </c>
      <c r="AK325" s="62" t="s">
        <v>545</v>
      </c>
      <c r="AL325" s="62" t="s">
        <v>100</v>
      </c>
      <c r="AM325" s="62" t="s">
        <v>38</v>
      </c>
      <c r="AN325" s="62" t="s">
        <v>488</v>
      </c>
      <c r="AO325" s="62" t="s">
        <v>11</v>
      </c>
      <c r="AP325" s="62" t="s">
        <v>488</v>
      </c>
      <c r="AQ325" s="62" t="s">
        <v>100</v>
      </c>
      <c r="AR325" s="62" t="s">
        <v>38</v>
      </c>
      <c r="AS325" s="62" t="s">
        <v>498</v>
      </c>
      <c r="AT325" s="62">
        <v>43835.643101851849</v>
      </c>
      <c r="AU325" s="62"/>
      <c r="AV325" s="62">
        <v>43835.643101851849</v>
      </c>
      <c r="AW325" s="62" t="s">
        <v>577</v>
      </c>
      <c r="AX325" s="62"/>
      <c r="AY325" s="62" t="s">
        <v>14</v>
      </c>
      <c r="AZ325" s="62"/>
      <c r="BA325" s="62"/>
      <c r="BB325" s="62"/>
      <c r="BC325" s="62"/>
      <c r="BD325" s="62"/>
      <c r="BE325" s="62"/>
      <c r="BF325" s="62"/>
      <c r="BG325" s="62"/>
      <c r="BH325" s="62"/>
      <c r="BI325" s="62"/>
      <c r="BJ325" s="62"/>
      <c r="BK325" s="62"/>
      <c r="BL325" s="62"/>
      <c r="BM325" s="62"/>
      <c r="BN325" s="62" t="s">
        <v>583</v>
      </c>
      <c r="BO325" s="62" t="s">
        <v>6013</v>
      </c>
      <c r="BP325" s="62">
        <v>43830.99998842593</v>
      </c>
      <c r="BQ325" s="73">
        <v>0</v>
      </c>
      <c r="BR325" s="73">
        <v>246.96</v>
      </c>
      <c r="BS325" s="62">
        <v>0</v>
      </c>
      <c r="BT325" s="62">
        <v>0</v>
      </c>
      <c r="BU325" s="62">
        <v>0</v>
      </c>
      <c r="BV325" s="62">
        <v>0</v>
      </c>
      <c r="BW325" s="73">
        <v>246.96</v>
      </c>
      <c r="CE325" s="63" t="s">
        <v>10389</v>
      </c>
      <c r="CF325" s="99"/>
      <c r="CG325" s="99" t="s">
        <v>10383</v>
      </c>
    </row>
    <row r="326" spans="1:85" ht="27" hidden="1" customHeight="1">
      <c r="A326" s="73">
        <v>1912</v>
      </c>
      <c r="B326" s="62" t="s">
        <v>6003</v>
      </c>
      <c r="C326" s="62" t="s">
        <v>6004</v>
      </c>
      <c r="D326" s="62" t="s">
        <v>1926</v>
      </c>
      <c r="E326" s="63" t="str">
        <f>VLOOKUP(D326,原数据!B:C,2,FALSE)</f>
        <v>RCMFT003725201912250002</v>
      </c>
      <c r="F326" s="62" t="s">
        <v>6005</v>
      </c>
      <c r="G326" s="62" t="s">
        <v>479</v>
      </c>
      <c r="H326" s="62" t="s">
        <v>6006</v>
      </c>
      <c r="I326" s="62" t="s">
        <v>6868</v>
      </c>
      <c r="J326" s="62" t="s">
        <v>1930</v>
      </c>
      <c r="K326" s="62" t="s">
        <v>485</v>
      </c>
      <c r="L326" s="62" t="s">
        <v>1074</v>
      </c>
      <c r="M326" s="62" t="s">
        <v>544</v>
      </c>
      <c r="N326" s="62" t="s">
        <v>437</v>
      </c>
      <c r="O326" s="66">
        <v>43532</v>
      </c>
      <c r="P326" s="66">
        <v>43646</v>
      </c>
      <c r="Q326" s="73">
        <v>67980</v>
      </c>
      <c r="R326" s="62"/>
      <c r="S326" s="62" t="s">
        <v>6008</v>
      </c>
      <c r="T326" s="62" t="s">
        <v>6043</v>
      </c>
      <c r="U326" s="62" t="s">
        <v>6064</v>
      </c>
      <c r="V326" s="62"/>
      <c r="W326" s="62"/>
      <c r="X326" s="62" t="s">
        <v>6147</v>
      </c>
      <c r="Y326" s="62" t="s">
        <v>491</v>
      </c>
      <c r="Z326" s="62" t="s">
        <v>1932</v>
      </c>
      <c r="AA326" s="62" t="s">
        <v>711</v>
      </c>
      <c r="AB326" s="62" t="s">
        <v>1927</v>
      </c>
      <c r="AC326" s="62" t="s">
        <v>1928</v>
      </c>
      <c r="AD326" s="59" t="s">
        <v>1929</v>
      </c>
      <c r="AE326" s="62" t="s">
        <v>6869</v>
      </c>
      <c r="AF326" s="62" t="s">
        <v>6806</v>
      </c>
      <c r="AG326" s="62">
        <v>43823.445092592592</v>
      </c>
      <c r="AH326" s="62">
        <v>43824.402835648143</v>
      </c>
      <c r="AI326" s="62" t="s">
        <v>489</v>
      </c>
      <c r="AJ326" s="59" t="s">
        <v>1931</v>
      </c>
      <c r="AK326" s="62" t="s">
        <v>487</v>
      </c>
      <c r="AL326" s="62" t="s">
        <v>400</v>
      </c>
      <c r="AM326" s="62" t="s">
        <v>233</v>
      </c>
      <c r="AN326" s="62" t="s">
        <v>488</v>
      </c>
      <c r="AO326" s="62" t="s">
        <v>11</v>
      </c>
      <c r="AP326" s="62" t="s">
        <v>488</v>
      </c>
      <c r="AQ326" s="62" t="s">
        <v>400</v>
      </c>
      <c r="AR326" s="62" t="s">
        <v>233</v>
      </c>
      <c r="AS326" s="62" t="s">
        <v>498</v>
      </c>
      <c r="AT326" s="62">
        <v>43833.717268518521</v>
      </c>
      <c r="AU326" s="62"/>
      <c r="AV326" s="62">
        <v>43833.717268518521</v>
      </c>
      <c r="AW326" s="62" t="s">
        <v>526</v>
      </c>
      <c r="AX326" s="62"/>
      <c r="AY326" s="62" t="s">
        <v>14</v>
      </c>
      <c r="AZ326" s="62"/>
      <c r="BA326" s="62"/>
      <c r="BB326" s="62"/>
      <c r="BC326" s="62"/>
      <c r="BD326" s="62"/>
      <c r="BE326" s="62"/>
      <c r="BF326" s="62"/>
      <c r="BG326" s="62"/>
      <c r="BH326" s="62"/>
      <c r="BI326" s="62"/>
      <c r="BJ326" s="62"/>
      <c r="BK326" s="62"/>
      <c r="BL326" s="62"/>
      <c r="BM326" s="62"/>
      <c r="BN326" s="62"/>
      <c r="BO326" s="62" t="s">
        <v>6013</v>
      </c>
      <c r="BP326" s="62">
        <v>43830.99998842593</v>
      </c>
      <c r="BQ326" s="73">
        <v>272.49</v>
      </c>
      <c r="BR326" s="73">
        <v>246.96</v>
      </c>
      <c r="BS326" s="62">
        <v>0</v>
      </c>
      <c r="BT326" s="62">
        <v>43.59</v>
      </c>
      <c r="BU326" s="62">
        <v>29.97</v>
      </c>
      <c r="BV326" s="62">
        <v>0</v>
      </c>
      <c r="BW326" s="73">
        <v>593.0100000000001</v>
      </c>
      <c r="CE326" s="63" t="s">
        <v>5011</v>
      </c>
      <c r="CF326" s="99">
        <v>0</v>
      </c>
      <c r="CG326" s="99" t="s">
        <v>10523</v>
      </c>
    </row>
    <row r="327" spans="1:85" ht="27" hidden="1" customHeight="1">
      <c r="A327" s="73">
        <v>1912</v>
      </c>
      <c r="B327" s="62" t="s">
        <v>6003</v>
      </c>
      <c r="C327" s="62" t="s">
        <v>6004</v>
      </c>
      <c r="D327" s="62" t="s">
        <v>145</v>
      </c>
      <c r="E327" s="63" t="str">
        <f>VLOOKUP(D327,原数据!B:C,2,FALSE)</f>
        <v>RCMFT003760201912310042</v>
      </c>
      <c r="F327" s="62" t="s">
        <v>6005</v>
      </c>
      <c r="G327" s="62" t="s">
        <v>479</v>
      </c>
      <c r="H327" s="62" t="s">
        <v>6006</v>
      </c>
      <c r="I327" s="62" t="s">
        <v>6870</v>
      </c>
      <c r="J327" s="62" t="s">
        <v>530</v>
      </c>
      <c r="K327" s="62" t="s">
        <v>485</v>
      </c>
      <c r="L327" s="62" t="s">
        <v>1074</v>
      </c>
      <c r="M327" s="62" t="s">
        <v>486</v>
      </c>
      <c r="N327" s="62" t="s">
        <v>437</v>
      </c>
      <c r="O327" s="66">
        <v>43726</v>
      </c>
      <c r="P327" s="66">
        <v>43748</v>
      </c>
      <c r="Q327" s="73">
        <v>24693</v>
      </c>
      <c r="R327" s="62"/>
      <c r="S327" s="62" t="s">
        <v>6008</v>
      </c>
      <c r="T327" s="62" t="s">
        <v>6009</v>
      </c>
      <c r="U327" s="62" t="s">
        <v>6010</v>
      </c>
      <c r="V327" s="62"/>
      <c r="W327" s="62"/>
      <c r="X327" s="62" t="s">
        <v>2272</v>
      </c>
      <c r="Y327" s="62" t="s">
        <v>535</v>
      </c>
      <c r="Z327" s="62" t="s">
        <v>536</v>
      </c>
      <c r="AA327" s="62" t="s">
        <v>537</v>
      </c>
      <c r="AB327" s="62" t="s">
        <v>527</v>
      </c>
      <c r="AC327" s="62" t="s">
        <v>528</v>
      </c>
      <c r="AD327" s="59" t="s">
        <v>529</v>
      </c>
      <c r="AE327" s="62" t="s">
        <v>6871</v>
      </c>
      <c r="AF327" s="62" t="s">
        <v>6375</v>
      </c>
      <c r="AG327" s="62">
        <v>43830.349178240736</v>
      </c>
      <c r="AH327" s="62">
        <v>43830.670335648145</v>
      </c>
      <c r="AI327" s="62" t="s">
        <v>533</v>
      </c>
      <c r="AJ327" s="59" t="s">
        <v>534</v>
      </c>
      <c r="AK327" s="62" t="s">
        <v>531</v>
      </c>
      <c r="AL327" s="62" t="s">
        <v>147</v>
      </c>
      <c r="AM327" s="62" t="s">
        <v>65</v>
      </c>
      <c r="AN327" s="62" t="s">
        <v>488</v>
      </c>
      <c r="AO327" s="62" t="s">
        <v>11</v>
      </c>
      <c r="AP327" s="62" t="s">
        <v>488</v>
      </c>
      <c r="AQ327" s="62" t="s">
        <v>147</v>
      </c>
      <c r="AR327" s="62" t="s">
        <v>65</v>
      </c>
      <c r="AS327" s="62" t="s">
        <v>498</v>
      </c>
      <c r="AT327" s="62">
        <v>43835.545590277776</v>
      </c>
      <c r="AU327" s="62"/>
      <c r="AV327" s="62">
        <v>43835.545590277776</v>
      </c>
      <c r="AW327" s="62" t="s">
        <v>538</v>
      </c>
      <c r="AX327" s="62"/>
      <c r="AY327" s="62" t="s">
        <v>14</v>
      </c>
      <c r="AZ327" s="62"/>
      <c r="BA327" s="62"/>
      <c r="BB327" s="62"/>
      <c r="BC327" s="62"/>
      <c r="BD327" s="62"/>
      <c r="BE327" s="62"/>
      <c r="BF327" s="62"/>
      <c r="BG327" s="62"/>
      <c r="BH327" s="62"/>
      <c r="BI327" s="62"/>
      <c r="BJ327" s="62"/>
      <c r="BK327" s="62"/>
      <c r="BL327" s="62"/>
      <c r="BM327" s="62"/>
      <c r="BN327" s="62" t="s">
        <v>532</v>
      </c>
      <c r="BO327" s="62" t="s">
        <v>6013</v>
      </c>
      <c r="BP327" s="62">
        <v>43830.99998842593</v>
      </c>
      <c r="BQ327" s="73">
        <v>916.74</v>
      </c>
      <c r="BR327" s="73">
        <v>79.38</v>
      </c>
      <c r="BS327" s="62">
        <v>0</v>
      </c>
      <c r="BT327" s="62">
        <v>146.66999999999999</v>
      </c>
      <c r="BU327" s="62">
        <v>100.84</v>
      </c>
      <c r="BV327" s="62">
        <v>0</v>
      </c>
      <c r="BW327" s="73">
        <v>1243.6299999999999</v>
      </c>
      <c r="CE327" s="63" t="s">
        <v>4997</v>
      </c>
      <c r="CF327" s="99">
        <v>0</v>
      </c>
      <c r="CG327" s="99" t="s">
        <v>10576</v>
      </c>
    </row>
    <row r="328" spans="1:85" ht="27" hidden="1" customHeight="1">
      <c r="A328" s="73">
        <v>1912</v>
      </c>
      <c r="B328" s="62" t="s">
        <v>6003</v>
      </c>
      <c r="C328" s="62" t="s">
        <v>6004</v>
      </c>
      <c r="D328" s="62" t="s">
        <v>119</v>
      </c>
      <c r="E328" s="63" t="str">
        <f>VLOOKUP(D328,原数据!B:C,2,FALSE)</f>
        <v>RCMFT003761201912220021</v>
      </c>
      <c r="F328" s="62" t="s">
        <v>6005</v>
      </c>
      <c r="G328" s="62" t="s">
        <v>479</v>
      </c>
      <c r="H328" s="62" t="s">
        <v>6006</v>
      </c>
      <c r="I328" s="62" t="s">
        <v>6872</v>
      </c>
      <c r="J328" s="62" t="s">
        <v>1395</v>
      </c>
      <c r="K328" s="62" t="s">
        <v>485</v>
      </c>
      <c r="L328" s="62" t="s">
        <v>1074</v>
      </c>
      <c r="M328" s="62" t="s">
        <v>486</v>
      </c>
      <c r="N328" s="62" t="s">
        <v>437</v>
      </c>
      <c r="O328" s="66">
        <v>43540</v>
      </c>
      <c r="P328" s="66">
        <v>43634</v>
      </c>
      <c r="Q328" s="73">
        <v>51808</v>
      </c>
      <c r="R328" s="62"/>
      <c r="S328" s="62" t="s">
        <v>6008</v>
      </c>
      <c r="T328" s="62" t="s">
        <v>6009</v>
      </c>
      <c r="U328" s="62" t="s">
        <v>6010</v>
      </c>
      <c r="V328" s="62"/>
      <c r="W328" s="62"/>
      <c r="X328" s="62" t="s">
        <v>3101</v>
      </c>
      <c r="Y328" s="62" t="s">
        <v>491</v>
      </c>
      <c r="Z328" s="62" t="s">
        <v>1398</v>
      </c>
      <c r="AA328" s="62" t="s">
        <v>537</v>
      </c>
      <c r="AB328" s="62" t="s">
        <v>1137</v>
      </c>
      <c r="AC328" s="62" t="s">
        <v>1138</v>
      </c>
      <c r="AD328" s="59" t="s">
        <v>1139</v>
      </c>
      <c r="AE328" s="62" t="s">
        <v>6873</v>
      </c>
      <c r="AF328" s="62" t="s">
        <v>6095</v>
      </c>
      <c r="AG328" s="62">
        <v>43820.451249999998</v>
      </c>
      <c r="AH328" s="62">
        <v>43821.712789351848</v>
      </c>
      <c r="AI328" s="62" t="s">
        <v>489</v>
      </c>
      <c r="AJ328" s="59" t="s">
        <v>1397</v>
      </c>
      <c r="AK328" s="62" t="s">
        <v>487</v>
      </c>
      <c r="AL328" s="62" t="s">
        <v>12</v>
      </c>
      <c r="AM328" s="62" t="s">
        <v>13</v>
      </c>
      <c r="AN328" s="62" t="s">
        <v>488</v>
      </c>
      <c r="AO328" s="62" t="s">
        <v>11</v>
      </c>
      <c r="AP328" s="62" t="s">
        <v>488</v>
      </c>
      <c r="AQ328" s="62" t="s">
        <v>12</v>
      </c>
      <c r="AR328" s="62" t="s">
        <v>13</v>
      </c>
      <c r="AS328" s="62" t="s">
        <v>498</v>
      </c>
      <c r="AT328" s="62">
        <v>43829.792407407411</v>
      </c>
      <c r="AU328" s="62"/>
      <c r="AV328" s="62">
        <v>43829.792407407411</v>
      </c>
      <c r="AW328" s="62" t="s">
        <v>721</v>
      </c>
      <c r="AX328" s="62"/>
      <c r="AY328" s="62" t="s">
        <v>14</v>
      </c>
      <c r="AZ328" s="62"/>
      <c r="BA328" s="62"/>
      <c r="BB328" s="62"/>
      <c r="BC328" s="62"/>
      <c r="BD328" s="62"/>
      <c r="BE328" s="62"/>
      <c r="BF328" s="62"/>
      <c r="BG328" s="62"/>
      <c r="BH328" s="62"/>
      <c r="BI328" s="62"/>
      <c r="BJ328" s="62"/>
      <c r="BK328" s="62"/>
      <c r="BL328" s="62"/>
      <c r="BM328" s="62"/>
      <c r="BN328" s="62" t="s">
        <v>1396</v>
      </c>
      <c r="BO328" s="62" t="s">
        <v>6013</v>
      </c>
      <c r="BP328" s="62">
        <v>43830.99998842593</v>
      </c>
      <c r="BQ328" s="73">
        <v>465.5</v>
      </c>
      <c r="BR328" s="73">
        <v>123.48</v>
      </c>
      <c r="BS328" s="62">
        <v>0</v>
      </c>
      <c r="BT328" s="62">
        <v>74.48</v>
      </c>
      <c r="BU328" s="62">
        <v>51.2</v>
      </c>
      <c r="BV328" s="62">
        <v>0</v>
      </c>
      <c r="BW328" s="73">
        <v>714.66000000000008</v>
      </c>
      <c r="CE328" s="63" t="s">
        <v>2377</v>
      </c>
      <c r="CF328" s="99">
        <v>0</v>
      </c>
      <c r="CG328" s="99" t="s">
        <v>4983</v>
      </c>
    </row>
    <row r="329" spans="1:85" ht="27" hidden="1" customHeight="1">
      <c r="A329" s="73">
        <v>1912</v>
      </c>
      <c r="B329" s="62" t="s">
        <v>6003</v>
      </c>
      <c r="C329" s="62" t="s">
        <v>6004</v>
      </c>
      <c r="D329" s="62" t="s">
        <v>121</v>
      </c>
      <c r="E329" s="63" t="str">
        <f>VLOOKUP(D329,原数据!B:C,2,FALSE)</f>
        <v>RCMFT003761201912250020</v>
      </c>
      <c r="F329" s="62" t="s">
        <v>6005</v>
      </c>
      <c r="G329" s="62" t="s">
        <v>479</v>
      </c>
      <c r="H329" s="62" t="s">
        <v>6006</v>
      </c>
      <c r="I329" s="62" t="s">
        <v>6874</v>
      </c>
      <c r="J329" s="62" t="s">
        <v>1140</v>
      </c>
      <c r="K329" s="62" t="s">
        <v>485</v>
      </c>
      <c r="L329" s="62" t="s">
        <v>1074</v>
      </c>
      <c r="M329" s="62" t="s">
        <v>486</v>
      </c>
      <c r="N329" s="62" t="s">
        <v>437</v>
      </c>
      <c r="O329" s="66">
        <v>43620</v>
      </c>
      <c r="P329" s="66">
        <v>43682</v>
      </c>
      <c r="Q329" s="73">
        <v>87886</v>
      </c>
      <c r="R329" s="62"/>
      <c r="S329" s="62" t="s">
        <v>6008</v>
      </c>
      <c r="T329" s="62" t="s">
        <v>6019</v>
      </c>
      <c r="U329" s="62" t="s">
        <v>6010</v>
      </c>
      <c r="V329" s="62"/>
      <c r="W329" s="62"/>
      <c r="X329" s="62" t="s">
        <v>6057</v>
      </c>
      <c r="Y329" s="62" t="s">
        <v>535</v>
      </c>
      <c r="Z329" s="62" t="s">
        <v>1143</v>
      </c>
      <c r="AA329" s="62" t="s">
        <v>537</v>
      </c>
      <c r="AB329" s="62" t="s">
        <v>1137</v>
      </c>
      <c r="AC329" s="62" t="s">
        <v>1138</v>
      </c>
      <c r="AD329" s="59" t="s">
        <v>1139</v>
      </c>
      <c r="AE329" s="62" t="s">
        <v>6875</v>
      </c>
      <c r="AF329" s="62" t="s">
        <v>6612</v>
      </c>
      <c r="AG329" s="62">
        <v>43822.445555555554</v>
      </c>
      <c r="AH329" s="62">
        <v>43824.742905092593</v>
      </c>
      <c r="AI329" s="62" t="s">
        <v>489</v>
      </c>
      <c r="AJ329" s="59" t="s">
        <v>1142</v>
      </c>
      <c r="AK329" s="62" t="s">
        <v>487</v>
      </c>
      <c r="AL329" s="62" t="s">
        <v>12</v>
      </c>
      <c r="AM329" s="62" t="s">
        <v>13</v>
      </c>
      <c r="AN329" s="62" t="s">
        <v>488</v>
      </c>
      <c r="AO329" s="62" t="s">
        <v>11</v>
      </c>
      <c r="AP329" s="62" t="s">
        <v>488</v>
      </c>
      <c r="AQ329" s="62" t="s">
        <v>12</v>
      </c>
      <c r="AR329" s="62" t="s">
        <v>13</v>
      </c>
      <c r="AS329" s="62" t="s">
        <v>498</v>
      </c>
      <c r="AT329" s="62">
        <v>43834.676354166666</v>
      </c>
      <c r="AU329" s="62"/>
      <c r="AV329" s="62">
        <v>43834.676354166666</v>
      </c>
      <c r="AW329" s="62" t="s">
        <v>550</v>
      </c>
      <c r="AX329" s="62"/>
      <c r="AY329" s="62" t="s">
        <v>14</v>
      </c>
      <c r="AZ329" s="62"/>
      <c r="BA329" s="62"/>
      <c r="BB329" s="62"/>
      <c r="BC329" s="62"/>
      <c r="BD329" s="62"/>
      <c r="BE329" s="62"/>
      <c r="BF329" s="62"/>
      <c r="BG329" s="62"/>
      <c r="BH329" s="62"/>
      <c r="BI329" s="62"/>
      <c r="BJ329" s="62"/>
      <c r="BK329" s="62"/>
      <c r="BL329" s="62"/>
      <c r="BM329" s="62"/>
      <c r="BN329" s="62" t="s">
        <v>1141</v>
      </c>
      <c r="BO329" s="62" t="s">
        <v>6013</v>
      </c>
      <c r="BP329" s="62">
        <v>43830.99998842593</v>
      </c>
      <c r="BQ329" s="73">
        <v>465.5</v>
      </c>
      <c r="BR329" s="73">
        <v>123.48</v>
      </c>
      <c r="BS329" s="62">
        <v>0</v>
      </c>
      <c r="BT329" s="62">
        <v>74.48</v>
      </c>
      <c r="BU329" s="62">
        <v>51.2</v>
      </c>
      <c r="BV329" s="62">
        <v>0</v>
      </c>
      <c r="BW329" s="73">
        <v>714.66000000000008</v>
      </c>
      <c r="CE329" s="63" t="s">
        <v>2377</v>
      </c>
      <c r="CF329" s="99">
        <v>0</v>
      </c>
      <c r="CG329" s="99" t="s">
        <v>4983</v>
      </c>
    </row>
    <row r="330" spans="1:85" ht="27" hidden="1" customHeight="1">
      <c r="A330" s="73">
        <v>1912</v>
      </c>
      <c r="B330" s="62" t="s">
        <v>6003</v>
      </c>
      <c r="C330" s="62" t="s">
        <v>6004</v>
      </c>
      <c r="D330" s="62" t="s">
        <v>125</v>
      </c>
      <c r="E330" s="63" t="str">
        <f>VLOOKUP(D330,原数据!B:C,2,FALSE)</f>
        <v>RCMFT003765201912250002</v>
      </c>
      <c r="F330" s="62" t="s">
        <v>6005</v>
      </c>
      <c r="G330" s="62" t="s">
        <v>479</v>
      </c>
      <c r="H330" s="62" t="s">
        <v>6006</v>
      </c>
      <c r="I330" s="62" t="s">
        <v>6876</v>
      </c>
      <c r="J330" s="62" t="s">
        <v>1100</v>
      </c>
      <c r="K330" s="62" t="s">
        <v>485</v>
      </c>
      <c r="L330" s="62" t="s">
        <v>1074</v>
      </c>
      <c r="M330" s="62" t="s">
        <v>544</v>
      </c>
      <c r="N330" s="62" t="s">
        <v>437</v>
      </c>
      <c r="O330" s="66">
        <v>43535</v>
      </c>
      <c r="P330" s="66">
        <v>43579</v>
      </c>
      <c r="Q330" s="73">
        <v>46364</v>
      </c>
      <c r="R330" s="62"/>
      <c r="S330" s="62" t="s">
        <v>6008</v>
      </c>
      <c r="T330" s="62" t="s">
        <v>6043</v>
      </c>
      <c r="U330" s="62" t="s">
        <v>6064</v>
      </c>
      <c r="V330" s="62"/>
      <c r="W330" s="62"/>
      <c r="X330" s="62" t="s">
        <v>6147</v>
      </c>
      <c r="Y330" s="62" t="s">
        <v>701</v>
      </c>
      <c r="Z330" s="62" t="s">
        <v>1102</v>
      </c>
      <c r="AA330" s="62" t="s">
        <v>537</v>
      </c>
      <c r="AB330" s="62" t="s">
        <v>1097</v>
      </c>
      <c r="AC330" s="62" t="s">
        <v>1098</v>
      </c>
      <c r="AD330" s="59" t="s">
        <v>1099</v>
      </c>
      <c r="AE330" s="62" t="s">
        <v>6877</v>
      </c>
      <c r="AF330" s="62" t="s">
        <v>6148</v>
      </c>
      <c r="AG330" s="62">
        <v>43824.436400462961</v>
      </c>
      <c r="AH330" s="62">
        <v>43825.701979166668</v>
      </c>
      <c r="AI330" s="62" t="s">
        <v>547</v>
      </c>
      <c r="AJ330" s="59" t="s">
        <v>1101</v>
      </c>
      <c r="AK330" s="62" t="s">
        <v>545</v>
      </c>
      <c r="AL330" s="62" t="s">
        <v>12</v>
      </c>
      <c r="AM330" s="62" t="s">
        <v>13</v>
      </c>
      <c r="AN330" s="62" t="s">
        <v>488</v>
      </c>
      <c r="AO330" s="62" t="s">
        <v>11</v>
      </c>
      <c r="AP330" s="62" t="s">
        <v>488</v>
      </c>
      <c r="AQ330" s="62" t="s">
        <v>68</v>
      </c>
      <c r="AR330" s="62" t="s">
        <v>38</v>
      </c>
      <c r="AS330" s="62" t="s">
        <v>500</v>
      </c>
      <c r="AT330" s="62">
        <v>43834.56895833333</v>
      </c>
      <c r="AU330" s="62"/>
      <c r="AV330" s="62">
        <v>43834.56895833333</v>
      </c>
      <c r="AW330" s="62" t="s">
        <v>1103</v>
      </c>
      <c r="AX330" s="62"/>
      <c r="AY330" s="62" t="s">
        <v>14</v>
      </c>
      <c r="AZ330" s="62"/>
      <c r="BA330" s="62"/>
      <c r="BB330" s="62"/>
      <c r="BC330" s="62"/>
      <c r="BD330" s="62"/>
      <c r="BE330" s="62"/>
      <c r="BF330" s="62"/>
      <c r="BG330" s="62"/>
      <c r="BH330" s="62"/>
      <c r="BI330" s="62"/>
      <c r="BJ330" s="62"/>
      <c r="BK330" s="62"/>
      <c r="BL330" s="62"/>
      <c r="BM330" s="62"/>
      <c r="BN330" s="62"/>
      <c r="BO330" s="62" t="s">
        <v>6013</v>
      </c>
      <c r="BP330" s="62">
        <v>43830.99998842593</v>
      </c>
      <c r="BQ330" s="73">
        <v>465.5</v>
      </c>
      <c r="BR330" s="73">
        <v>246.96</v>
      </c>
      <c r="BS330" s="62">
        <v>0</v>
      </c>
      <c r="BT330" s="62">
        <v>74.48</v>
      </c>
      <c r="BU330" s="62">
        <v>51.2</v>
      </c>
      <c r="BV330" s="62">
        <v>0</v>
      </c>
      <c r="BW330" s="73">
        <v>838.1400000000001</v>
      </c>
      <c r="CE330" s="63" t="s">
        <v>2377</v>
      </c>
      <c r="CF330" s="99">
        <v>0</v>
      </c>
      <c r="CG330" s="99" t="s">
        <v>4983</v>
      </c>
    </row>
    <row r="331" spans="1:85" ht="27" hidden="1" customHeight="1">
      <c r="A331" s="73">
        <v>1912</v>
      </c>
      <c r="B331" s="62" t="s">
        <v>6003</v>
      </c>
      <c r="C331" s="62" t="s">
        <v>6004</v>
      </c>
      <c r="D331" s="62" t="s">
        <v>1163</v>
      </c>
      <c r="E331" s="63" t="str">
        <f>VLOOKUP(D331,原数据!B:C,2,FALSE)</f>
        <v>RCMFT003767201912240001</v>
      </c>
      <c r="F331" s="62" t="s">
        <v>6005</v>
      </c>
      <c r="G331" s="62" t="s">
        <v>628</v>
      </c>
      <c r="H331" s="62" t="s">
        <v>6006</v>
      </c>
      <c r="I331" s="62" t="s">
        <v>6878</v>
      </c>
      <c r="J331" s="62" t="s">
        <v>1164</v>
      </c>
      <c r="K331" s="62" t="s">
        <v>485</v>
      </c>
      <c r="L331" s="62" t="s">
        <v>1074</v>
      </c>
      <c r="M331" s="62" t="s">
        <v>544</v>
      </c>
      <c r="N331" s="62" t="s">
        <v>437</v>
      </c>
      <c r="O331" s="66">
        <v>43753</v>
      </c>
      <c r="P331" s="66">
        <v>43780</v>
      </c>
      <c r="Q331" s="73">
        <v>6103</v>
      </c>
      <c r="R331" s="62"/>
      <c r="S331" s="62" t="s">
        <v>6008</v>
      </c>
      <c r="T331" s="62" t="s">
        <v>6019</v>
      </c>
      <c r="U331" s="62" t="s">
        <v>6064</v>
      </c>
      <c r="V331" s="62"/>
      <c r="W331" s="62"/>
      <c r="X331" s="62" t="s">
        <v>6505</v>
      </c>
      <c r="Y331" s="62" t="s">
        <v>644</v>
      </c>
      <c r="Z331" s="62" t="s">
        <v>1171</v>
      </c>
      <c r="AA331" s="62" t="s">
        <v>636</v>
      </c>
      <c r="AB331" s="62" t="s">
        <v>629</v>
      </c>
      <c r="AC331" s="62" t="s">
        <v>630</v>
      </c>
      <c r="AD331" s="59" t="s">
        <v>631</v>
      </c>
      <c r="AE331" s="62" t="s">
        <v>6879</v>
      </c>
      <c r="AF331" s="62" t="s">
        <v>6507</v>
      </c>
      <c r="AG331" s="62">
        <v>43821.650046296301</v>
      </c>
      <c r="AH331" s="62">
        <v>43824.690335648149</v>
      </c>
      <c r="AI331" s="62" t="s">
        <v>1169</v>
      </c>
      <c r="AJ331" s="59" t="s">
        <v>1170</v>
      </c>
      <c r="AK331" s="62" t="s">
        <v>1165</v>
      </c>
      <c r="AL331" s="62" t="s">
        <v>1167</v>
      </c>
      <c r="AM331" s="62" t="s">
        <v>1166</v>
      </c>
      <c r="AN331" s="62" t="s">
        <v>488</v>
      </c>
      <c r="AO331" s="62" t="s">
        <v>11</v>
      </c>
      <c r="AP331" s="62" t="s">
        <v>488</v>
      </c>
      <c r="AQ331" s="62" t="s">
        <v>1167</v>
      </c>
      <c r="AR331" s="62" t="s">
        <v>1166</v>
      </c>
      <c r="AS331" s="62" t="s">
        <v>498</v>
      </c>
      <c r="AT331" s="62">
        <v>43833.708796296298</v>
      </c>
      <c r="AU331" s="62"/>
      <c r="AV331" s="62">
        <v>43833.708796296298</v>
      </c>
      <c r="AW331" s="62" t="s">
        <v>550</v>
      </c>
      <c r="AX331" s="62"/>
      <c r="AY331" s="62" t="s">
        <v>14</v>
      </c>
      <c r="AZ331" s="62"/>
      <c r="BA331" s="62"/>
      <c r="BB331" s="62"/>
      <c r="BC331" s="62"/>
      <c r="BD331" s="62"/>
      <c r="BE331" s="62"/>
      <c r="BF331" s="62"/>
      <c r="BG331" s="62"/>
      <c r="BH331" s="62"/>
      <c r="BI331" s="62"/>
      <c r="BJ331" s="62"/>
      <c r="BK331" s="62"/>
      <c r="BL331" s="62"/>
      <c r="BM331" s="62"/>
      <c r="BN331" s="62" t="s">
        <v>1168</v>
      </c>
      <c r="BO331" s="62" t="s">
        <v>6013</v>
      </c>
      <c r="BP331" s="62">
        <v>43830.99998842593</v>
      </c>
      <c r="BQ331" s="73">
        <v>222.32</v>
      </c>
      <c r="BR331" s="73">
        <v>79.38</v>
      </c>
      <c r="BS331" s="62">
        <v>0</v>
      </c>
      <c r="BT331" s="62">
        <v>35.57</v>
      </c>
      <c r="BU331" s="62">
        <v>24.45</v>
      </c>
      <c r="BV331" s="62">
        <v>0</v>
      </c>
      <c r="BW331" s="73">
        <v>361.71999999999997</v>
      </c>
      <c r="CE331" s="63" t="s">
        <v>5218</v>
      </c>
      <c r="CF331" s="99">
        <v>0</v>
      </c>
      <c r="CG331" s="99" t="s">
        <v>10692</v>
      </c>
    </row>
    <row r="332" spans="1:85" ht="27" hidden="1" customHeight="1">
      <c r="A332" s="73">
        <v>1912</v>
      </c>
      <c r="B332" s="62" t="s">
        <v>6003</v>
      </c>
      <c r="C332" s="62" t="s">
        <v>6004</v>
      </c>
      <c r="D332" s="62" t="s">
        <v>627</v>
      </c>
      <c r="E332" s="63" t="e">
        <f>VLOOKUP(D332,原数据!B:C,2,FALSE)</f>
        <v>#N/A</v>
      </c>
      <c r="F332" s="62" t="s">
        <v>6005</v>
      </c>
      <c r="G332" s="62" t="s">
        <v>628</v>
      </c>
      <c r="H332" s="62" t="s">
        <v>6006</v>
      </c>
      <c r="I332" s="62" t="s">
        <v>6880</v>
      </c>
      <c r="J332" s="62" t="s">
        <v>632</v>
      </c>
      <c r="K332" s="62" t="s">
        <v>485</v>
      </c>
      <c r="L332" s="62" t="s">
        <v>1074</v>
      </c>
      <c r="M332" s="62" t="s">
        <v>486</v>
      </c>
      <c r="N332" s="62" t="s">
        <v>437</v>
      </c>
      <c r="O332" s="66">
        <v>43631</v>
      </c>
      <c r="P332" s="66">
        <v>43680</v>
      </c>
      <c r="Q332" s="73">
        <v>33630</v>
      </c>
      <c r="R332" s="62"/>
      <c r="S332" s="62" t="s">
        <v>6008</v>
      </c>
      <c r="T332" s="62" t="s">
        <v>6128</v>
      </c>
      <c r="U332" s="62" t="s">
        <v>6010</v>
      </c>
      <c r="V332" s="62"/>
      <c r="W332" s="62"/>
      <c r="X332" s="62" t="s">
        <v>6176</v>
      </c>
      <c r="Y332" s="62" t="s">
        <v>491</v>
      </c>
      <c r="Z332" s="62" t="s">
        <v>635</v>
      </c>
      <c r="AA332" s="62" t="s">
        <v>636</v>
      </c>
      <c r="AB332" s="62" t="s">
        <v>629</v>
      </c>
      <c r="AC332" s="62" t="s">
        <v>630</v>
      </c>
      <c r="AD332" s="59" t="s">
        <v>631</v>
      </c>
      <c r="AE332" s="62" t="s">
        <v>6881</v>
      </c>
      <c r="AF332" s="62" t="s">
        <v>6130</v>
      </c>
      <c r="AG332" s="62">
        <v>43829.420312499999</v>
      </c>
      <c r="AH332" s="62">
        <v>43829.739502314813</v>
      </c>
      <c r="AI332" s="62" t="s">
        <v>507</v>
      </c>
      <c r="AJ332" s="59" t="s">
        <v>634</v>
      </c>
      <c r="AK332" s="62" t="s">
        <v>505</v>
      </c>
      <c r="AL332" s="62" t="s">
        <v>182</v>
      </c>
      <c r="AM332" s="62" t="s">
        <v>183</v>
      </c>
      <c r="AN332" s="62" t="s">
        <v>488</v>
      </c>
      <c r="AO332" s="62" t="s">
        <v>11</v>
      </c>
      <c r="AP332" s="62" t="s">
        <v>488</v>
      </c>
      <c r="AQ332" s="62" t="s">
        <v>182</v>
      </c>
      <c r="AR332" s="62" t="s">
        <v>183</v>
      </c>
      <c r="AS332" s="62" t="s">
        <v>498</v>
      </c>
      <c r="AT332" s="62">
        <v>43834.586435185185</v>
      </c>
      <c r="AU332" s="62"/>
      <c r="AV332" s="62">
        <v>43834.586435185185</v>
      </c>
      <c r="AW332" s="62" t="s">
        <v>513</v>
      </c>
      <c r="AX332" s="62"/>
      <c r="AY332" s="62" t="s">
        <v>14</v>
      </c>
      <c r="AZ332" s="62"/>
      <c r="BA332" s="62"/>
      <c r="BB332" s="62"/>
      <c r="BC332" s="62"/>
      <c r="BD332" s="62"/>
      <c r="BE332" s="62" t="s">
        <v>6882</v>
      </c>
      <c r="BF332" s="62" t="s">
        <v>480</v>
      </c>
      <c r="BG332" s="62"/>
      <c r="BH332" s="62" t="s">
        <v>6883</v>
      </c>
      <c r="BI332" s="62" t="s">
        <v>6884</v>
      </c>
      <c r="BJ332" s="62"/>
      <c r="BK332" s="62"/>
      <c r="BL332" s="62"/>
      <c r="BM332" s="62"/>
      <c r="BN332" s="62" t="s">
        <v>633</v>
      </c>
      <c r="BO332" s="62" t="s">
        <v>6013</v>
      </c>
      <c r="BP332" s="62">
        <v>43830.99998842593</v>
      </c>
      <c r="BQ332" s="73">
        <v>0</v>
      </c>
      <c r="BR332" s="73">
        <v>123.48</v>
      </c>
      <c r="BS332" s="62">
        <v>245</v>
      </c>
      <c r="BT332" s="62">
        <v>0</v>
      </c>
      <c r="BU332" s="62">
        <v>0</v>
      </c>
      <c r="BV332" s="62">
        <v>0</v>
      </c>
      <c r="BW332" s="73">
        <v>368.48</v>
      </c>
      <c r="CE332" s="63" t="s">
        <v>10389</v>
      </c>
      <c r="CF332" s="99"/>
      <c r="CG332" s="99" t="s">
        <v>10383</v>
      </c>
    </row>
    <row r="333" spans="1:85" ht="27" hidden="1" customHeight="1">
      <c r="A333" s="73">
        <v>1912</v>
      </c>
      <c r="B333" s="62" t="s">
        <v>6003</v>
      </c>
      <c r="C333" s="62" t="s">
        <v>6004</v>
      </c>
      <c r="D333" s="62" t="s">
        <v>1907</v>
      </c>
      <c r="E333" s="63" t="str">
        <f>VLOOKUP(D333,原数据!B:C,2,FALSE)</f>
        <v>RCMFT003775201912250070</v>
      </c>
      <c r="F333" s="62" t="s">
        <v>6005</v>
      </c>
      <c r="G333" s="62" t="s">
        <v>479</v>
      </c>
      <c r="H333" s="62" t="s">
        <v>6006</v>
      </c>
      <c r="I333" s="62" t="s">
        <v>6885</v>
      </c>
      <c r="J333" s="62" t="s">
        <v>1908</v>
      </c>
      <c r="K333" s="62" t="s">
        <v>485</v>
      </c>
      <c r="L333" s="62" t="s">
        <v>1074</v>
      </c>
      <c r="M333" s="62" t="s">
        <v>486</v>
      </c>
      <c r="N333" s="62" t="s">
        <v>437</v>
      </c>
      <c r="O333" s="66">
        <v>43323</v>
      </c>
      <c r="P333" s="66">
        <v>43420</v>
      </c>
      <c r="Q333" s="73">
        <v>62390</v>
      </c>
      <c r="R333" s="62"/>
      <c r="S333" s="62" t="s">
        <v>6008</v>
      </c>
      <c r="T333" s="62" t="s">
        <v>6086</v>
      </c>
      <c r="U333" s="62" t="s">
        <v>1074</v>
      </c>
      <c r="V333" s="62"/>
      <c r="W333" s="62"/>
      <c r="X333" s="62" t="s">
        <v>6087</v>
      </c>
      <c r="Y333" s="62" t="s">
        <v>878</v>
      </c>
      <c r="Z333" s="62" t="s">
        <v>1910</v>
      </c>
      <c r="AA333" s="62" t="s">
        <v>711</v>
      </c>
      <c r="AB333" s="62" t="s">
        <v>704</v>
      </c>
      <c r="AC333" s="62" t="s">
        <v>705</v>
      </c>
      <c r="AD333" s="59" t="s">
        <v>706</v>
      </c>
      <c r="AE333" s="62" t="s">
        <v>6886</v>
      </c>
      <c r="AF333" s="62" t="s">
        <v>6202</v>
      </c>
      <c r="AG333" s="62">
        <v>43824.571747685186</v>
      </c>
      <c r="AH333" s="62">
        <v>43824.690289351856</v>
      </c>
      <c r="AI333" s="62" t="s">
        <v>489</v>
      </c>
      <c r="AJ333" s="59" t="s">
        <v>1909</v>
      </c>
      <c r="AK333" s="62" t="s">
        <v>487</v>
      </c>
      <c r="AL333" s="62" t="s">
        <v>12</v>
      </c>
      <c r="AM333" s="62" t="s">
        <v>13</v>
      </c>
      <c r="AN333" s="62" t="s">
        <v>488</v>
      </c>
      <c r="AO333" s="62" t="s">
        <v>11</v>
      </c>
      <c r="AP333" s="62" t="s">
        <v>488</v>
      </c>
      <c r="AQ333" s="62" t="s">
        <v>12</v>
      </c>
      <c r="AR333" s="62" t="s">
        <v>13</v>
      </c>
      <c r="AS333" s="62" t="s">
        <v>500</v>
      </c>
      <c r="AT333" s="62">
        <v>43834.402835648143</v>
      </c>
      <c r="AU333" s="62"/>
      <c r="AV333" s="62">
        <v>43834.402835648143</v>
      </c>
      <c r="AW333" s="62" t="s">
        <v>550</v>
      </c>
      <c r="AX333" s="62"/>
      <c r="AY333" s="62" t="s">
        <v>14</v>
      </c>
      <c r="AZ333" s="62"/>
      <c r="BA333" s="62"/>
      <c r="BB333" s="62"/>
      <c r="BC333" s="62"/>
      <c r="BD333" s="62"/>
      <c r="BE333" s="62"/>
      <c r="BF333" s="62"/>
      <c r="BG333" s="62"/>
      <c r="BH333" s="62"/>
      <c r="BI333" s="62"/>
      <c r="BJ333" s="62"/>
      <c r="BK333" s="62"/>
      <c r="BL333" s="62"/>
      <c r="BM333" s="62"/>
      <c r="BN333" s="62" t="s">
        <v>1040</v>
      </c>
      <c r="BO333" s="62" t="s">
        <v>6013</v>
      </c>
      <c r="BP333" s="62">
        <v>43830.99998842593</v>
      </c>
      <c r="BQ333" s="73">
        <v>465.5</v>
      </c>
      <c r="BR333" s="73">
        <v>123.48</v>
      </c>
      <c r="BS333" s="62">
        <v>0</v>
      </c>
      <c r="BT333" s="62">
        <v>74.48</v>
      </c>
      <c r="BU333" s="62">
        <v>51.2</v>
      </c>
      <c r="BV333" s="62">
        <v>0</v>
      </c>
      <c r="BW333" s="73">
        <v>714.66000000000008</v>
      </c>
      <c r="CE333" s="63" t="s">
        <v>2377</v>
      </c>
      <c r="CF333" s="99">
        <v>0</v>
      </c>
      <c r="CG333" s="99" t="s">
        <v>10561</v>
      </c>
    </row>
    <row r="334" spans="1:85" ht="27" hidden="1" customHeight="1">
      <c r="A334" s="73">
        <v>1912</v>
      </c>
      <c r="B334" s="62" t="s">
        <v>6003</v>
      </c>
      <c r="C334" s="62" t="s">
        <v>6004</v>
      </c>
      <c r="D334" s="62" t="s">
        <v>1104</v>
      </c>
      <c r="E334" s="63" t="str">
        <f>VLOOKUP(D334,原数据!B:C,2,FALSE)</f>
        <v>RCMFT003775201912260091</v>
      </c>
      <c r="F334" s="62" t="s">
        <v>6005</v>
      </c>
      <c r="G334" s="62" t="s">
        <v>479</v>
      </c>
      <c r="H334" s="62" t="s">
        <v>6006</v>
      </c>
      <c r="I334" s="62" t="s">
        <v>6887</v>
      </c>
      <c r="J334" s="62" t="s">
        <v>1105</v>
      </c>
      <c r="K334" s="62" t="s">
        <v>485</v>
      </c>
      <c r="L334" s="62" t="s">
        <v>1074</v>
      </c>
      <c r="M334" s="62" t="s">
        <v>544</v>
      </c>
      <c r="N334" s="62" t="s">
        <v>437</v>
      </c>
      <c r="O334" s="66">
        <v>43567</v>
      </c>
      <c r="P334" s="66">
        <v>43620</v>
      </c>
      <c r="Q334" s="73">
        <v>33795</v>
      </c>
      <c r="R334" s="62"/>
      <c r="S334" s="62" t="s">
        <v>6008</v>
      </c>
      <c r="T334" s="62" t="s">
        <v>6019</v>
      </c>
      <c r="U334" s="62" t="s">
        <v>6064</v>
      </c>
      <c r="V334" s="62"/>
      <c r="W334" s="62"/>
      <c r="X334" s="62" t="s">
        <v>6206</v>
      </c>
      <c r="Y334" s="62" t="s">
        <v>655</v>
      </c>
      <c r="Z334" s="62" t="s">
        <v>1107</v>
      </c>
      <c r="AA334" s="62" t="s">
        <v>711</v>
      </c>
      <c r="AB334" s="62" t="s">
        <v>704</v>
      </c>
      <c r="AC334" s="62" t="s">
        <v>705</v>
      </c>
      <c r="AD334" s="59" t="s">
        <v>706</v>
      </c>
      <c r="AE334" s="62" t="s">
        <v>6204</v>
      </c>
      <c r="AF334" s="62" t="s">
        <v>6207</v>
      </c>
      <c r="AG334" s="62">
        <v>43825.563275462962</v>
      </c>
      <c r="AH334" s="62">
        <v>43825.668912037036</v>
      </c>
      <c r="AI334" s="62" t="s">
        <v>489</v>
      </c>
      <c r="AJ334" s="59" t="s">
        <v>1106</v>
      </c>
      <c r="AK334" s="62" t="s">
        <v>487</v>
      </c>
      <c r="AL334" s="62" t="s">
        <v>12</v>
      </c>
      <c r="AM334" s="62" t="s">
        <v>13</v>
      </c>
      <c r="AN334" s="62" t="s">
        <v>488</v>
      </c>
      <c r="AO334" s="62" t="s">
        <v>11</v>
      </c>
      <c r="AP334" s="62" t="s">
        <v>488</v>
      </c>
      <c r="AQ334" s="62" t="s">
        <v>12</v>
      </c>
      <c r="AR334" s="62" t="s">
        <v>13</v>
      </c>
      <c r="AS334" s="62" t="s">
        <v>498</v>
      </c>
      <c r="AT334" s="62">
        <v>43832.604409722218</v>
      </c>
      <c r="AU334" s="62"/>
      <c r="AV334" s="62">
        <v>43832.604409722218</v>
      </c>
      <c r="AW334" s="62" t="s">
        <v>1103</v>
      </c>
      <c r="AX334" s="62"/>
      <c r="AY334" s="62" t="s">
        <v>14</v>
      </c>
      <c r="AZ334" s="62"/>
      <c r="BA334" s="62"/>
      <c r="BB334" s="62"/>
      <c r="BC334" s="62"/>
      <c r="BD334" s="62"/>
      <c r="BE334" s="62"/>
      <c r="BF334" s="62"/>
      <c r="BG334" s="62"/>
      <c r="BH334" s="62"/>
      <c r="BI334" s="62"/>
      <c r="BJ334" s="62"/>
      <c r="BK334" s="62"/>
      <c r="BL334" s="62"/>
      <c r="BM334" s="62"/>
      <c r="BN334" s="62" t="s">
        <v>744</v>
      </c>
      <c r="BO334" s="62" t="s">
        <v>6013</v>
      </c>
      <c r="BP334" s="62">
        <v>43830.99998842593</v>
      </c>
      <c r="BQ334" s="73">
        <v>465.5</v>
      </c>
      <c r="BR334" s="73">
        <v>123.48</v>
      </c>
      <c r="BS334" s="62">
        <v>0</v>
      </c>
      <c r="BT334" s="62">
        <v>74.48</v>
      </c>
      <c r="BU334" s="62">
        <v>51.2</v>
      </c>
      <c r="BV334" s="62">
        <v>0</v>
      </c>
      <c r="BW334" s="73">
        <v>714.66000000000008</v>
      </c>
      <c r="CE334" s="63" t="s">
        <v>2377</v>
      </c>
      <c r="CF334" s="99">
        <v>0</v>
      </c>
      <c r="CG334" s="99" t="s">
        <v>10561</v>
      </c>
    </row>
    <row r="335" spans="1:85" ht="27" hidden="1" customHeight="1">
      <c r="A335" s="73">
        <v>1912</v>
      </c>
      <c r="B335" s="62" t="s">
        <v>6003</v>
      </c>
      <c r="C335" s="62" t="s">
        <v>6004</v>
      </c>
      <c r="D335" s="62" t="s">
        <v>1050</v>
      </c>
      <c r="E335" s="63" t="str">
        <f>VLOOKUP(D335,原数据!B:C,2,FALSE)</f>
        <v>RCMFT003775201912270087</v>
      </c>
      <c r="F335" s="62" t="s">
        <v>6005</v>
      </c>
      <c r="G335" s="62" t="s">
        <v>479</v>
      </c>
      <c r="H335" s="62" t="s">
        <v>6006</v>
      </c>
      <c r="I335" s="62" t="s">
        <v>6888</v>
      </c>
      <c r="J335" s="62" t="s">
        <v>1051</v>
      </c>
      <c r="K335" s="62" t="s">
        <v>485</v>
      </c>
      <c r="L335" s="62" t="s">
        <v>1074</v>
      </c>
      <c r="M335" s="62" t="s">
        <v>486</v>
      </c>
      <c r="N335" s="62" t="s">
        <v>437</v>
      </c>
      <c r="O335" s="66">
        <v>43616</v>
      </c>
      <c r="P335" s="66">
        <v>43707</v>
      </c>
      <c r="Q335" s="73">
        <v>39397</v>
      </c>
      <c r="R335" s="62"/>
      <c r="S335" s="62" t="s">
        <v>6008</v>
      </c>
      <c r="T335" s="62" t="s">
        <v>6128</v>
      </c>
      <c r="U335" s="62" t="s">
        <v>6010</v>
      </c>
      <c r="V335" s="62"/>
      <c r="W335" s="62"/>
      <c r="X335" s="62" t="s">
        <v>584</v>
      </c>
      <c r="Y335" s="62" t="s">
        <v>491</v>
      </c>
      <c r="Z335" s="62" t="s">
        <v>1053</v>
      </c>
      <c r="AA335" s="62" t="s">
        <v>711</v>
      </c>
      <c r="AB335" s="62" t="s">
        <v>704</v>
      </c>
      <c r="AC335" s="62" t="s">
        <v>705</v>
      </c>
      <c r="AD335" s="59" t="s">
        <v>706</v>
      </c>
      <c r="AE335" s="62" t="s">
        <v>6204</v>
      </c>
      <c r="AF335" s="62" t="s">
        <v>6130</v>
      </c>
      <c r="AG335" s="62">
        <v>43826.461909722224</v>
      </c>
      <c r="AH335" s="62">
        <v>43826.610289351855</v>
      </c>
      <c r="AI335" s="62" t="s">
        <v>489</v>
      </c>
      <c r="AJ335" s="59" t="s">
        <v>1052</v>
      </c>
      <c r="AK335" s="62" t="s">
        <v>487</v>
      </c>
      <c r="AL335" s="62" t="s">
        <v>12</v>
      </c>
      <c r="AM335" s="62" t="s">
        <v>13</v>
      </c>
      <c r="AN335" s="62" t="s">
        <v>488</v>
      </c>
      <c r="AO335" s="62" t="s">
        <v>11</v>
      </c>
      <c r="AP335" s="62" t="s">
        <v>488</v>
      </c>
      <c r="AQ335" s="62" t="s">
        <v>12</v>
      </c>
      <c r="AR335" s="62" t="s">
        <v>13</v>
      </c>
      <c r="AS335" s="62" t="s">
        <v>498</v>
      </c>
      <c r="AT335" s="62">
        <v>43833.581377314811</v>
      </c>
      <c r="AU335" s="62"/>
      <c r="AV335" s="62">
        <v>43833.581377314811</v>
      </c>
      <c r="AW335" s="62" t="s">
        <v>1043</v>
      </c>
      <c r="AX335" s="62"/>
      <c r="AY335" s="62" t="s">
        <v>14</v>
      </c>
      <c r="AZ335" s="62"/>
      <c r="BA335" s="62"/>
      <c r="BB335" s="62"/>
      <c r="BC335" s="62"/>
      <c r="BD335" s="62"/>
      <c r="BE335" s="62"/>
      <c r="BF335" s="62"/>
      <c r="BG335" s="62"/>
      <c r="BH335" s="62"/>
      <c r="BI335" s="62"/>
      <c r="BJ335" s="62"/>
      <c r="BK335" s="62"/>
      <c r="BL335" s="62"/>
      <c r="BM335" s="62"/>
      <c r="BN335" s="62" t="s">
        <v>1040</v>
      </c>
      <c r="BO335" s="62" t="s">
        <v>6013</v>
      </c>
      <c r="BP335" s="62">
        <v>43830.99998842593</v>
      </c>
      <c r="BQ335" s="73">
        <v>453.46</v>
      </c>
      <c r="BR335" s="73">
        <v>123.48</v>
      </c>
      <c r="BS335" s="62">
        <v>0</v>
      </c>
      <c r="BT335" s="62">
        <v>72.55</v>
      </c>
      <c r="BU335" s="62">
        <v>49.88</v>
      </c>
      <c r="BV335" s="62">
        <v>0</v>
      </c>
      <c r="BW335" s="73">
        <v>699.36999999999989</v>
      </c>
      <c r="CE335" s="63" t="s">
        <v>2377</v>
      </c>
      <c r="CF335" s="99">
        <v>0</v>
      </c>
      <c r="CG335" s="99" t="s">
        <v>10561</v>
      </c>
    </row>
    <row r="336" spans="1:85" ht="27" hidden="1" customHeight="1">
      <c r="A336" s="73">
        <v>1912</v>
      </c>
      <c r="B336" s="62" t="s">
        <v>6003</v>
      </c>
      <c r="C336" s="62" t="s">
        <v>6004</v>
      </c>
      <c r="D336" s="62" t="s">
        <v>1038</v>
      </c>
      <c r="E336" s="63" t="str">
        <f>VLOOKUP(D336,原数据!B:C,2,FALSE)</f>
        <v>RCMFT003775201912270090</v>
      </c>
      <c r="F336" s="62" t="s">
        <v>6005</v>
      </c>
      <c r="G336" s="62" t="s">
        <v>479</v>
      </c>
      <c r="H336" s="62" t="s">
        <v>6006</v>
      </c>
      <c r="I336" s="62" t="s">
        <v>6889</v>
      </c>
      <c r="J336" s="62" t="s">
        <v>1039</v>
      </c>
      <c r="K336" s="62" t="s">
        <v>485</v>
      </c>
      <c r="L336" s="62" t="s">
        <v>1074</v>
      </c>
      <c r="M336" s="62" t="s">
        <v>544</v>
      </c>
      <c r="N336" s="62" t="s">
        <v>437</v>
      </c>
      <c r="O336" s="66">
        <v>43568</v>
      </c>
      <c r="P336" s="66">
        <v>43602</v>
      </c>
      <c r="Q336" s="73">
        <v>88703</v>
      </c>
      <c r="R336" s="62"/>
      <c r="S336" s="62" t="s">
        <v>6008</v>
      </c>
      <c r="T336" s="62" t="s">
        <v>6019</v>
      </c>
      <c r="U336" s="62" t="s">
        <v>6064</v>
      </c>
      <c r="V336" s="62"/>
      <c r="W336" s="62"/>
      <c r="X336" s="62" t="s">
        <v>6206</v>
      </c>
      <c r="Y336" s="62" t="s">
        <v>655</v>
      </c>
      <c r="Z336" s="62" t="s">
        <v>1042</v>
      </c>
      <c r="AA336" s="62" t="s">
        <v>711</v>
      </c>
      <c r="AB336" s="62" t="s">
        <v>704</v>
      </c>
      <c r="AC336" s="62" t="s">
        <v>705</v>
      </c>
      <c r="AD336" s="59" t="s">
        <v>706</v>
      </c>
      <c r="AE336" s="62" t="s">
        <v>6204</v>
      </c>
      <c r="AF336" s="62" t="s">
        <v>6207</v>
      </c>
      <c r="AG336" s="62">
        <v>43826.586261574077</v>
      </c>
      <c r="AH336" s="62">
        <v>43826.616712962961</v>
      </c>
      <c r="AI336" s="62" t="s">
        <v>489</v>
      </c>
      <c r="AJ336" s="59" t="s">
        <v>1041</v>
      </c>
      <c r="AK336" s="62" t="s">
        <v>487</v>
      </c>
      <c r="AL336" s="62" t="s">
        <v>12</v>
      </c>
      <c r="AM336" s="62" t="s">
        <v>13</v>
      </c>
      <c r="AN336" s="62" t="s">
        <v>488</v>
      </c>
      <c r="AO336" s="62" t="s">
        <v>11</v>
      </c>
      <c r="AP336" s="62" t="s">
        <v>488</v>
      </c>
      <c r="AQ336" s="62" t="s">
        <v>12</v>
      </c>
      <c r="AR336" s="62" t="s">
        <v>13</v>
      </c>
      <c r="AS336" s="62" t="s">
        <v>498</v>
      </c>
      <c r="AT336" s="62">
        <v>43833.455763888887</v>
      </c>
      <c r="AU336" s="62"/>
      <c r="AV336" s="62">
        <v>43833.455763888887</v>
      </c>
      <c r="AW336" s="62" t="s">
        <v>1043</v>
      </c>
      <c r="AX336" s="62"/>
      <c r="AY336" s="62" t="s">
        <v>14</v>
      </c>
      <c r="AZ336" s="62"/>
      <c r="BA336" s="62"/>
      <c r="BB336" s="62"/>
      <c r="BC336" s="62"/>
      <c r="BD336" s="62"/>
      <c r="BE336" s="62"/>
      <c r="BF336" s="62"/>
      <c r="BG336" s="62"/>
      <c r="BH336" s="62"/>
      <c r="BI336" s="62"/>
      <c r="BJ336" s="62"/>
      <c r="BK336" s="62"/>
      <c r="BL336" s="62"/>
      <c r="BM336" s="62"/>
      <c r="BN336" s="62" t="s">
        <v>1040</v>
      </c>
      <c r="BO336" s="62" t="s">
        <v>6013</v>
      </c>
      <c r="BP336" s="62">
        <v>43830.99998842593</v>
      </c>
      <c r="BQ336" s="73">
        <v>453.46</v>
      </c>
      <c r="BR336" s="73">
        <v>123.48</v>
      </c>
      <c r="BS336" s="62">
        <v>0</v>
      </c>
      <c r="BT336" s="62">
        <v>72.55</v>
      </c>
      <c r="BU336" s="62">
        <v>49.88</v>
      </c>
      <c r="BV336" s="62">
        <v>0</v>
      </c>
      <c r="BW336" s="73">
        <v>699.36999999999989</v>
      </c>
      <c r="CE336" s="63" t="s">
        <v>2377</v>
      </c>
      <c r="CF336" s="99">
        <v>0</v>
      </c>
      <c r="CG336" s="99" t="s">
        <v>10561</v>
      </c>
    </row>
    <row r="337" spans="1:85" ht="27" hidden="1" customHeight="1">
      <c r="A337" s="73">
        <v>1912</v>
      </c>
      <c r="B337" s="62" t="s">
        <v>6003</v>
      </c>
      <c r="C337" s="62" t="s">
        <v>6004</v>
      </c>
      <c r="D337" s="62" t="s">
        <v>742</v>
      </c>
      <c r="E337" s="63" t="str">
        <f>VLOOKUP(D337,原数据!B:C,2,FALSE)</f>
        <v>RCMFT003775201912300002</v>
      </c>
      <c r="F337" s="62" t="s">
        <v>6005</v>
      </c>
      <c r="G337" s="62" t="s">
        <v>479</v>
      </c>
      <c r="H337" s="62" t="s">
        <v>6006</v>
      </c>
      <c r="I337" s="62" t="s">
        <v>6890</v>
      </c>
      <c r="J337" s="62" t="s">
        <v>743</v>
      </c>
      <c r="K337" s="62" t="s">
        <v>485</v>
      </c>
      <c r="L337" s="62" t="s">
        <v>1074</v>
      </c>
      <c r="M337" s="62" t="s">
        <v>486</v>
      </c>
      <c r="N337" s="62" t="s">
        <v>437</v>
      </c>
      <c r="O337" s="66">
        <v>43357</v>
      </c>
      <c r="P337" s="66">
        <v>43474</v>
      </c>
      <c r="Q337" s="73">
        <v>148758</v>
      </c>
      <c r="R337" s="62"/>
      <c r="S337" s="62" t="s">
        <v>6008</v>
      </c>
      <c r="T337" s="62" t="s">
        <v>6043</v>
      </c>
      <c r="U337" s="62" t="s">
        <v>1074</v>
      </c>
      <c r="V337" s="62"/>
      <c r="W337" s="62"/>
      <c r="X337" s="62" t="s">
        <v>6045</v>
      </c>
      <c r="Y337" s="62" t="s">
        <v>491</v>
      </c>
      <c r="Z337" s="62" t="s">
        <v>746</v>
      </c>
      <c r="AA337" s="62" t="s">
        <v>711</v>
      </c>
      <c r="AB337" s="62" t="s">
        <v>704</v>
      </c>
      <c r="AC337" s="62" t="s">
        <v>705</v>
      </c>
      <c r="AD337" s="59" t="s">
        <v>706</v>
      </c>
      <c r="AE337" s="62" t="s">
        <v>6704</v>
      </c>
      <c r="AF337" s="62" t="s">
        <v>6411</v>
      </c>
      <c r="AG337" s="62">
        <v>43828.636180555557</v>
      </c>
      <c r="AH337" s="62">
        <v>43829.394629629634</v>
      </c>
      <c r="AI337" s="62" t="s">
        <v>489</v>
      </c>
      <c r="AJ337" s="59" t="s">
        <v>745</v>
      </c>
      <c r="AK337" s="62" t="s">
        <v>487</v>
      </c>
      <c r="AL337" s="62" t="s">
        <v>12</v>
      </c>
      <c r="AM337" s="62" t="s">
        <v>13</v>
      </c>
      <c r="AN337" s="62" t="s">
        <v>488</v>
      </c>
      <c r="AO337" s="62" t="s">
        <v>11</v>
      </c>
      <c r="AP337" s="62" t="s">
        <v>488</v>
      </c>
      <c r="AQ337" s="62" t="s">
        <v>12</v>
      </c>
      <c r="AR337" s="62" t="s">
        <v>13</v>
      </c>
      <c r="AS337" s="62" t="s">
        <v>498</v>
      </c>
      <c r="AT337" s="62">
        <v>43834.723252314812</v>
      </c>
      <c r="AU337" s="62"/>
      <c r="AV337" s="62">
        <v>43834.723252314812</v>
      </c>
      <c r="AW337" s="62" t="s">
        <v>721</v>
      </c>
      <c r="AX337" s="62"/>
      <c r="AY337" s="62" t="s">
        <v>14</v>
      </c>
      <c r="AZ337" s="62"/>
      <c r="BA337" s="62"/>
      <c r="BB337" s="62"/>
      <c r="BC337" s="62"/>
      <c r="BD337" s="62"/>
      <c r="BE337" s="62"/>
      <c r="BF337" s="62"/>
      <c r="BG337" s="62"/>
      <c r="BH337" s="62"/>
      <c r="BI337" s="62"/>
      <c r="BJ337" s="62"/>
      <c r="BK337" s="62"/>
      <c r="BL337" s="62"/>
      <c r="BM337" s="62"/>
      <c r="BN337" s="62" t="s">
        <v>744</v>
      </c>
      <c r="BO337" s="62" t="s">
        <v>6013</v>
      </c>
      <c r="BP337" s="62">
        <v>43830.99998842593</v>
      </c>
      <c r="BQ337" s="73">
        <v>453.46</v>
      </c>
      <c r="BR337" s="73">
        <v>123.48</v>
      </c>
      <c r="BS337" s="62">
        <v>0</v>
      </c>
      <c r="BT337" s="62">
        <v>72.55</v>
      </c>
      <c r="BU337" s="62">
        <v>49.88</v>
      </c>
      <c r="BV337" s="62">
        <v>0</v>
      </c>
      <c r="BW337" s="73">
        <v>699.36999999999989</v>
      </c>
      <c r="CE337" s="63" t="s">
        <v>2377</v>
      </c>
      <c r="CF337" s="99">
        <v>0</v>
      </c>
      <c r="CG337" s="99" t="s">
        <v>10561</v>
      </c>
    </row>
    <row r="338" spans="1:85" ht="27" hidden="1" customHeight="1">
      <c r="A338" s="73">
        <v>1912</v>
      </c>
      <c r="B338" s="62" t="s">
        <v>6003</v>
      </c>
      <c r="C338" s="62" t="s">
        <v>6004</v>
      </c>
      <c r="D338" s="62" t="s">
        <v>703</v>
      </c>
      <c r="E338" s="63" t="str">
        <f>VLOOKUP(D338,原数据!B:C,2,FALSE)</f>
        <v>RCMFT003775201912300065</v>
      </c>
      <c r="F338" s="62" t="s">
        <v>6005</v>
      </c>
      <c r="G338" s="62" t="s">
        <v>479</v>
      </c>
      <c r="H338" s="62" t="s">
        <v>6006</v>
      </c>
      <c r="I338" s="62" t="s">
        <v>6891</v>
      </c>
      <c r="J338" s="62" t="s">
        <v>707</v>
      </c>
      <c r="K338" s="62" t="s">
        <v>485</v>
      </c>
      <c r="L338" s="62" t="s">
        <v>1074</v>
      </c>
      <c r="M338" s="62" t="s">
        <v>544</v>
      </c>
      <c r="N338" s="62" t="s">
        <v>437</v>
      </c>
      <c r="O338" s="66">
        <v>43568</v>
      </c>
      <c r="P338" s="66">
        <v>43606</v>
      </c>
      <c r="Q338" s="73">
        <v>70738</v>
      </c>
      <c r="R338" s="62"/>
      <c r="S338" s="62" t="s">
        <v>6008</v>
      </c>
      <c r="T338" s="62" t="s">
        <v>6019</v>
      </c>
      <c r="U338" s="62" t="s">
        <v>6064</v>
      </c>
      <c r="V338" s="62"/>
      <c r="W338" s="62"/>
      <c r="X338" s="62" t="s">
        <v>6206</v>
      </c>
      <c r="Y338" s="62" t="s">
        <v>655</v>
      </c>
      <c r="Z338" s="62" t="s">
        <v>710</v>
      </c>
      <c r="AA338" s="62" t="s">
        <v>711</v>
      </c>
      <c r="AB338" s="62" t="s">
        <v>704</v>
      </c>
      <c r="AC338" s="62" t="s">
        <v>705</v>
      </c>
      <c r="AD338" s="59" t="s">
        <v>706</v>
      </c>
      <c r="AE338" s="62" t="s">
        <v>6892</v>
      </c>
      <c r="AF338" s="62" t="s">
        <v>6207</v>
      </c>
      <c r="AG338" s="62">
        <v>43829.58792824074</v>
      </c>
      <c r="AH338" s="62">
        <v>43829.631851851853</v>
      </c>
      <c r="AI338" s="62" t="s">
        <v>489</v>
      </c>
      <c r="AJ338" s="59" t="s">
        <v>709</v>
      </c>
      <c r="AK338" s="62" t="s">
        <v>487</v>
      </c>
      <c r="AL338" s="62" t="s">
        <v>12</v>
      </c>
      <c r="AM338" s="62" t="s">
        <v>13</v>
      </c>
      <c r="AN338" s="62" t="s">
        <v>488</v>
      </c>
      <c r="AO338" s="62" t="s">
        <v>11</v>
      </c>
      <c r="AP338" s="62" t="s">
        <v>488</v>
      </c>
      <c r="AQ338" s="62" t="s">
        <v>12</v>
      </c>
      <c r="AR338" s="62" t="s">
        <v>13</v>
      </c>
      <c r="AS338" s="62" t="s">
        <v>500</v>
      </c>
      <c r="AT338" s="62">
        <v>43833.391087962962</v>
      </c>
      <c r="AU338" s="62"/>
      <c r="AV338" s="62">
        <v>43833.391087962962</v>
      </c>
      <c r="AW338" s="62" t="s">
        <v>497</v>
      </c>
      <c r="AX338" s="62"/>
      <c r="AY338" s="62" t="s">
        <v>14</v>
      </c>
      <c r="AZ338" s="62"/>
      <c r="BA338" s="62"/>
      <c r="BB338" s="62"/>
      <c r="BC338" s="62"/>
      <c r="BD338" s="62"/>
      <c r="BE338" s="62"/>
      <c r="BF338" s="62"/>
      <c r="BG338" s="62"/>
      <c r="BH338" s="62"/>
      <c r="BI338" s="62"/>
      <c r="BJ338" s="62"/>
      <c r="BK338" s="62"/>
      <c r="BL338" s="62"/>
      <c r="BM338" s="62"/>
      <c r="BN338" s="62" t="s">
        <v>708</v>
      </c>
      <c r="BO338" s="62" t="s">
        <v>6013</v>
      </c>
      <c r="BP338" s="62">
        <v>43830.99998842593</v>
      </c>
      <c r="BQ338" s="73">
        <v>453.46</v>
      </c>
      <c r="BR338" s="73">
        <v>123.48</v>
      </c>
      <c r="BS338" s="62">
        <v>0</v>
      </c>
      <c r="BT338" s="62">
        <v>72.55</v>
      </c>
      <c r="BU338" s="62">
        <v>49.88</v>
      </c>
      <c r="BV338" s="62">
        <v>0</v>
      </c>
      <c r="BW338" s="73">
        <v>699.36999999999989</v>
      </c>
      <c r="CE338" s="63" t="s">
        <v>2377</v>
      </c>
      <c r="CF338" s="99">
        <v>0</v>
      </c>
      <c r="CG338" s="99" t="s">
        <v>10561</v>
      </c>
    </row>
    <row r="339" spans="1:85" ht="27" hidden="1" customHeight="1">
      <c r="A339" s="73">
        <v>1912</v>
      </c>
      <c r="B339" s="62" t="s">
        <v>6003</v>
      </c>
      <c r="C339" s="62" t="s">
        <v>6004</v>
      </c>
      <c r="D339" s="62" t="s">
        <v>1116</v>
      </c>
      <c r="E339" s="63" t="e">
        <f>VLOOKUP(D339,原数据!B:C,2,FALSE)</f>
        <v>#N/A</v>
      </c>
      <c r="F339" s="62" t="s">
        <v>6005</v>
      </c>
      <c r="G339" s="62" t="s">
        <v>479</v>
      </c>
      <c r="H339" s="62" t="s">
        <v>6006</v>
      </c>
      <c r="I339" s="62" t="s">
        <v>6893</v>
      </c>
      <c r="J339" s="62" t="s">
        <v>1120</v>
      </c>
      <c r="K339" s="62" t="s">
        <v>485</v>
      </c>
      <c r="L339" s="62" t="s">
        <v>1074</v>
      </c>
      <c r="M339" s="62" t="s">
        <v>486</v>
      </c>
      <c r="N339" s="62" t="s">
        <v>437</v>
      </c>
      <c r="O339" s="66">
        <v>43775</v>
      </c>
      <c r="P339" s="66">
        <v>43784</v>
      </c>
      <c r="Q339" s="73">
        <v>10593</v>
      </c>
      <c r="R339" s="62"/>
      <c r="S339" s="62" t="s">
        <v>6008</v>
      </c>
      <c r="T339" s="62" t="s">
        <v>6181</v>
      </c>
      <c r="U339" s="62" t="s">
        <v>6044</v>
      </c>
      <c r="V339" s="62"/>
      <c r="W339" s="62"/>
      <c r="X339" s="62" t="s">
        <v>6045</v>
      </c>
      <c r="Y339" s="62" t="s">
        <v>491</v>
      </c>
      <c r="Z339" s="62" t="s">
        <v>1122</v>
      </c>
      <c r="AA339" s="62" t="s">
        <v>493</v>
      </c>
      <c r="AB339" s="62" t="s">
        <v>1117</v>
      </c>
      <c r="AC339" s="62" t="s">
        <v>1118</v>
      </c>
      <c r="AD339" s="59" t="s">
        <v>1119</v>
      </c>
      <c r="AE339" s="62" t="s">
        <v>6894</v>
      </c>
      <c r="AF339" s="62" t="s">
        <v>6047</v>
      </c>
      <c r="AG339" s="62">
        <v>43825.452164351853</v>
      </c>
      <c r="AH339" s="62">
        <v>43825.624293981484</v>
      </c>
      <c r="AI339" s="62" t="s">
        <v>547</v>
      </c>
      <c r="AJ339" s="59" t="s">
        <v>10433</v>
      </c>
      <c r="AK339" s="62" t="s">
        <v>545</v>
      </c>
      <c r="AL339" s="62" t="s">
        <v>922</v>
      </c>
      <c r="AM339" s="62" t="s">
        <v>921</v>
      </c>
      <c r="AN339" s="62" t="s">
        <v>488</v>
      </c>
      <c r="AO339" s="62" t="s">
        <v>11</v>
      </c>
      <c r="AP339" s="62" t="s">
        <v>488</v>
      </c>
      <c r="AQ339" s="62" t="s">
        <v>922</v>
      </c>
      <c r="AR339" s="62" t="s">
        <v>921</v>
      </c>
      <c r="AS339" s="62" t="s">
        <v>498</v>
      </c>
      <c r="AT339" s="62">
        <v>43832.369525462964</v>
      </c>
      <c r="AU339" s="62"/>
      <c r="AV339" s="62">
        <v>43832.369525462964</v>
      </c>
      <c r="AW339" s="62" t="s">
        <v>1103</v>
      </c>
      <c r="AX339" s="62"/>
      <c r="AY339" s="62" t="s">
        <v>14</v>
      </c>
      <c r="AZ339" s="62"/>
      <c r="BA339" s="62"/>
      <c r="BB339" s="62"/>
      <c r="BC339" s="62"/>
      <c r="BD339" s="62"/>
      <c r="BE339" s="62"/>
      <c r="BF339" s="62"/>
      <c r="BG339" s="62"/>
      <c r="BH339" s="62"/>
      <c r="BI339" s="62"/>
      <c r="BJ339" s="62"/>
      <c r="BK339" s="62"/>
      <c r="BL339" s="62"/>
      <c r="BM339" s="62"/>
      <c r="BN339" s="62" t="s">
        <v>1121</v>
      </c>
      <c r="BO339" s="62" t="s">
        <v>6013</v>
      </c>
      <c r="BP339" s="62">
        <v>43830.99998842593</v>
      </c>
      <c r="BQ339" s="73">
        <v>0</v>
      </c>
      <c r="BR339" s="73">
        <v>223.44</v>
      </c>
      <c r="BS339" s="62">
        <v>0</v>
      </c>
      <c r="BT339" s="62">
        <v>0</v>
      </c>
      <c r="BU339" s="62">
        <v>0</v>
      </c>
      <c r="BV339" s="62">
        <v>0</v>
      </c>
      <c r="BW339" s="73">
        <v>223.44</v>
      </c>
      <c r="CE339" s="63" t="s">
        <v>10389</v>
      </c>
      <c r="CF339" s="99"/>
      <c r="CG339" s="99" t="s">
        <v>10383</v>
      </c>
    </row>
    <row r="340" spans="1:85" ht="27" hidden="1" customHeight="1">
      <c r="A340" s="73">
        <v>1912</v>
      </c>
      <c r="B340" s="62" t="s">
        <v>6003</v>
      </c>
      <c r="C340" s="62" t="s">
        <v>6004</v>
      </c>
      <c r="D340" s="62" t="s">
        <v>1283</v>
      </c>
      <c r="E340" s="63" t="str">
        <f>VLOOKUP(D340,原数据!B:C,2,FALSE)</f>
        <v>RCMFT003812201912240002</v>
      </c>
      <c r="F340" s="62" t="s">
        <v>6005</v>
      </c>
      <c r="G340" s="62" t="s">
        <v>479</v>
      </c>
      <c r="H340" s="62" t="s">
        <v>6006</v>
      </c>
      <c r="I340" s="62" t="s">
        <v>6895</v>
      </c>
      <c r="J340" s="62" t="s">
        <v>1287</v>
      </c>
      <c r="K340" s="62" t="s">
        <v>485</v>
      </c>
      <c r="L340" s="62" t="s">
        <v>1074</v>
      </c>
      <c r="M340" s="62" t="s">
        <v>486</v>
      </c>
      <c r="N340" s="62" t="s">
        <v>437</v>
      </c>
      <c r="O340" s="66">
        <v>43404</v>
      </c>
      <c r="P340" s="66">
        <v>43404</v>
      </c>
      <c r="Q340" s="73">
        <v>72743</v>
      </c>
      <c r="R340" s="62"/>
      <c r="S340" s="62" t="s">
        <v>6008</v>
      </c>
      <c r="T340" s="62" t="s">
        <v>6019</v>
      </c>
      <c r="U340" s="62" t="s">
        <v>1074</v>
      </c>
      <c r="V340" s="62"/>
      <c r="W340" s="62"/>
      <c r="X340" s="62" t="s">
        <v>584</v>
      </c>
      <c r="Y340" s="62" t="s">
        <v>535</v>
      </c>
      <c r="Z340" s="62" t="s">
        <v>584</v>
      </c>
      <c r="AA340" s="62" t="s">
        <v>1289</v>
      </c>
      <c r="AB340" s="62" t="s">
        <v>1284</v>
      </c>
      <c r="AC340" s="62" t="s">
        <v>1285</v>
      </c>
      <c r="AD340" s="59" t="s">
        <v>1286</v>
      </c>
      <c r="AE340" s="62" t="s">
        <v>6896</v>
      </c>
      <c r="AF340" s="62" t="s">
        <v>6375</v>
      </c>
      <c r="AG340" s="62">
        <v>43800.564745370371</v>
      </c>
      <c r="AH340" s="62">
        <v>43823.473159722227</v>
      </c>
      <c r="AI340" s="62" t="s">
        <v>533</v>
      </c>
      <c r="AJ340" s="59" t="s">
        <v>1288</v>
      </c>
      <c r="AK340" s="62" t="s">
        <v>531</v>
      </c>
      <c r="AL340" s="62" t="s">
        <v>153</v>
      </c>
      <c r="AM340" s="62" t="s">
        <v>38</v>
      </c>
      <c r="AN340" s="62" t="s">
        <v>488</v>
      </c>
      <c r="AO340" s="62" t="s">
        <v>11</v>
      </c>
      <c r="AP340" s="62" t="s">
        <v>488</v>
      </c>
      <c r="AQ340" s="62" t="s">
        <v>153</v>
      </c>
      <c r="AR340" s="62" t="s">
        <v>38</v>
      </c>
      <c r="AS340" s="62" t="s">
        <v>500</v>
      </c>
      <c r="AT340" s="62">
        <v>43830.816990740743</v>
      </c>
      <c r="AU340" s="62"/>
      <c r="AV340" s="62">
        <v>43830.816990740743</v>
      </c>
      <c r="AW340" s="62" t="s">
        <v>497</v>
      </c>
      <c r="AX340" s="62"/>
      <c r="AY340" s="62" t="s">
        <v>14</v>
      </c>
      <c r="AZ340" s="62"/>
      <c r="BA340" s="62"/>
      <c r="BB340" s="62"/>
      <c r="BC340" s="62"/>
      <c r="BD340" s="62"/>
      <c r="BE340" s="62"/>
      <c r="BF340" s="62"/>
      <c r="BG340" s="62"/>
      <c r="BH340" s="62"/>
      <c r="BI340" s="62"/>
      <c r="BJ340" s="62"/>
      <c r="BK340" s="62"/>
      <c r="BL340" s="62"/>
      <c r="BM340" s="62"/>
      <c r="BN340" s="62"/>
      <c r="BO340" s="62" t="s">
        <v>6013</v>
      </c>
      <c r="BP340" s="62">
        <v>43830.99998842593</v>
      </c>
      <c r="BQ340" s="73">
        <v>2640.05</v>
      </c>
      <c r="BR340" s="73">
        <v>109.2</v>
      </c>
      <c r="BS340" s="62">
        <v>0</v>
      </c>
      <c r="BT340" s="62">
        <v>422.4</v>
      </c>
      <c r="BU340" s="62">
        <v>290.39999999999998</v>
      </c>
      <c r="BV340" s="62">
        <v>0</v>
      </c>
      <c r="BW340" s="73">
        <v>3462.05</v>
      </c>
      <c r="CB340" s="64" t="s">
        <v>6022</v>
      </c>
      <c r="CE340" s="63" t="s">
        <v>5206</v>
      </c>
      <c r="CF340" s="99">
        <v>0</v>
      </c>
      <c r="CG340" s="99" t="s">
        <v>10523</v>
      </c>
    </row>
    <row r="341" spans="1:85" ht="27" hidden="1" customHeight="1">
      <c r="A341" s="73">
        <v>1912</v>
      </c>
      <c r="B341" s="62" t="s">
        <v>6003</v>
      </c>
      <c r="C341" s="62" t="s">
        <v>6004</v>
      </c>
      <c r="D341" s="62" t="s">
        <v>350</v>
      </c>
      <c r="E341" s="63" t="str">
        <f>VLOOKUP(D341,原数据!B:C,2,FALSE)</f>
        <v>RCMFT003820201912230004</v>
      </c>
      <c r="F341" s="62" t="s">
        <v>6005</v>
      </c>
      <c r="G341" s="62" t="s">
        <v>479</v>
      </c>
      <c r="H341" s="62" t="s">
        <v>6006</v>
      </c>
      <c r="I341" s="62" t="s">
        <v>6897</v>
      </c>
      <c r="J341" s="62" t="s">
        <v>1370</v>
      </c>
      <c r="K341" s="62" t="s">
        <v>485</v>
      </c>
      <c r="L341" s="62" t="s">
        <v>1074</v>
      </c>
      <c r="M341" s="62" t="s">
        <v>486</v>
      </c>
      <c r="N341" s="62" t="s">
        <v>437</v>
      </c>
      <c r="O341" s="66">
        <v>43614</v>
      </c>
      <c r="P341" s="66">
        <v>43738</v>
      </c>
      <c r="Q341" s="73">
        <v>45125</v>
      </c>
      <c r="R341" s="62"/>
      <c r="S341" s="62" t="s">
        <v>6008</v>
      </c>
      <c r="T341" s="62" t="s">
        <v>6009</v>
      </c>
      <c r="U341" s="62" t="s">
        <v>6010</v>
      </c>
      <c r="V341" s="62"/>
      <c r="W341" s="62"/>
      <c r="X341" s="62" t="s">
        <v>1663</v>
      </c>
      <c r="Y341" s="62" t="s">
        <v>1281</v>
      </c>
      <c r="Z341" s="62" t="s">
        <v>1372</v>
      </c>
      <c r="AA341" s="62" t="s">
        <v>511</v>
      </c>
      <c r="AB341" s="62" t="s">
        <v>1276</v>
      </c>
      <c r="AC341" s="62" t="s">
        <v>1277</v>
      </c>
      <c r="AD341" s="59" t="s">
        <v>1278</v>
      </c>
      <c r="AE341" s="62" t="s">
        <v>6898</v>
      </c>
      <c r="AF341" s="62" t="s">
        <v>6899</v>
      </c>
      <c r="AG341" s="62">
        <v>43821.415509259255</v>
      </c>
      <c r="AH341" s="62">
        <v>43822.48709490741</v>
      </c>
      <c r="AI341" s="62" t="s">
        <v>598</v>
      </c>
      <c r="AJ341" s="59" t="s">
        <v>1371</v>
      </c>
      <c r="AK341" s="62" t="s">
        <v>597</v>
      </c>
      <c r="AL341" s="62" t="s">
        <v>71</v>
      </c>
      <c r="AM341" s="62" t="s">
        <v>38</v>
      </c>
      <c r="AN341" s="62" t="s">
        <v>488</v>
      </c>
      <c r="AO341" s="62" t="s">
        <v>11</v>
      </c>
      <c r="AP341" s="62" t="s">
        <v>488</v>
      </c>
      <c r="AQ341" s="62" t="s">
        <v>71</v>
      </c>
      <c r="AR341" s="62" t="s">
        <v>38</v>
      </c>
      <c r="AS341" s="62" t="s">
        <v>498</v>
      </c>
      <c r="AT341" s="62">
        <v>43830.628958333335</v>
      </c>
      <c r="AU341" s="62"/>
      <c r="AV341" s="62">
        <v>43830.628958333335</v>
      </c>
      <c r="AW341" s="62" t="s">
        <v>538</v>
      </c>
      <c r="AX341" s="62"/>
      <c r="AY341" s="62" t="s">
        <v>14</v>
      </c>
      <c r="AZ341" s="62"/>
      <c r="BA341" s="62"/>
      <c r="BB341" s="62"/>
      <c r="BC341" s="62"/>
      <c r="BD341" s="62"/>
      <c r="BE341" s="62"/>
      <c r="BF341" s="62"/>
      <c r="BG341" s="62"/>
      <c r="BH341" s="62"/>
      <c r="BI341" s="62"/>
      <c r="BJ341" s="62"/>
      <c r="BK341" s="62"/>
      <c r="BL341" s="62"/>
      <c r="BM341" s="62"/>
      <c r="BN341" s="62"/>
      <c r="BO341" s="62" t="s">
        <v>6013</v>
      </c>
      <c r="BP341" s="62">
        <v>43830.99998842593</v>
      </c>
      <c r="BQ341" s="73">
        <v>1555.99</v>
      </c>
      <c r="BR341" s="73">
        <v>95.76</v>
      </c>
      <c r="BS341" s="62">
        <v>0</v>
      </c>
      <c r="BT341" s="62">
        <v>248.95</v>
      </c>
      <c r="BU341" s="62">
        <v>171.15</v>
      </c>
      <c r="BV341" s="62">
        <v>0</v>
      </c>
      <c r="BW341" s="73">
        <v>2071.85</v>
      </c>
      <c r="CE341" s="63" t="s">
        <v>5000</v>
      </c>
      <c r="CF341" s="99">
        <v>0</v>
      </c>
      <c r="CG341" s="99" t="s">
        <v>5001</v>
      </c>
    </row>
    <row r="342" spans="1:85" ht="27" hidden="1" customHeight="1">
      <c r="A342" s="73">
        <v>1912</v>
      </c>
      <c r="B342" s="62" t="s">
        <v>6003</v>
      </c>
      <c r="C342" s="62" t="s">
        <v>6004</v>
      </c>
      <c r="D342" s="62" t="s">
        <v>352</v>
      </c>
      <c r="E342" s="63" t="str">
        <f>VLOOKUP(D342,原数据!B:C,2,FALSE)</f>
        <v>RCMFT003820201912240009</v>
      </c>
      <c r="F342" s="62" t="s">
        <v>6005</v>
      </c>
      <c r="G342" s="62" t="s">
        <v>479</v>
      </c>
      <c r="H342" s="62" t="s">
        <v>6006</v>
      </c>
      <c r="I342" s="62" t="s">
        <v>6900</v>
      </c>
      <c r="J342" s="62" t="s">
        <v>1279</v>
      </c>
      <c r="K342" s="62" t="s">
        <v>485</v>
      </c>
      <c r="L342" s="62" t="s">
        <v>1074</v>
      </c>
      <c r="M342" s="62" t="s">
        <v>486</v>
      </c>
      <c r="N342" s="62" t="s">
        <v>437</v>
      </c>
      <c r="O342" s="66">
        <v>43399</v>
      </c>
      <c r="P342" s="66">
        <v>43402</v>
      </c>
      <c r="Q342" s="73">
        <v>145060</v>
      </c>
      <c r="R342" s="62"/>
      <c r="S342" s="62" t="s">
        <v>6008</v>
      </c>
      <c r="T342" s="62" t="s">
        <v>6009</v>
      </c>
      <c r="U342" s="62" t="s">
        <v>1074</v>
      </c>
      <c r="V342" s="62"/>
      <c r="W342" s="62"/>
      <c r="X342" s="62" t="s">
        <v>1663</v>
      </c>
      <c r="Y342" s="62" t="s">
        <v>1281</v>
      </c>
      <c r="Z342" s="62" t="s">
        <v>1282</v>
      </c>
      <c r="AA342" s="62" t="s">
        <v>511</v>
      </c>
      <c r="AB342" s="62" t="s">
        <v>1276</v>
      </c>
      <c r="AC342" s="62" t="s">
        <v>1277</v>
      </c>
      <c r="AD342" s="59" t="s">
        <v>1278</v>
      </c>
      <c r="AE342" s="62" t="s">
        <v>6901</v>
      </c>
      <c r="AF342" s="62" t="s">
        <v>2586</v>
      </c>
      <c r="AG342" s="62">
        <v>43822.541249999995</v>
      </c>
      <c r="AH342" s="62">
        <v>43823.525451388894</v>
      </c>
      <c r="AI342" s="62" t="s">
        <v>507</v>
      </c>
      <c r="AJ342" s="59" t="s">
        <v>1280</v>
      </c>
      <c r="AK342" s="62" t="s">
        <v>505</v>
      </c>
      <c r="AL342" s="62" t="s">
        <v>71</v>
      </c>
      <c r="AM342" s="62" t="s">
        <v>38</v>
      </c>
      <c r="AN342" s="62" t="s">
        <v>488</v>
      </c>
      <c r="AO342" s="62" t="s">
        <v>11</v>
      </c>
      <c r="AP342" s="62" t="s">
        <v>488</v>
      </c>
      <c r="AQ342" s="62" t="s">
        <v>71</v>
      </c>
      <c r="AR342" s="62" t="s">
        <v>38</v>
      </c>
      <c r="AS342" s="62" t="s">
        <v>498</v>
      </c>
      <c r="AT342" s="62">
        <v>43830.419571759259</v>
      </c>
      <c r="AU342" s="62"/>
      <c r="AV342" s="62">
        <v>43830.419571759259</v>
      </c>
      <c r="AW342" s="62" t="s">
        <v>497</v>
      </c>
      <c r="AX342" s="62"/>
      <c r="AY342" s="62" t="s">
        <v>14</v>
      </c>
      <c r="AZ342" s="62"/>
      <c r="BA342" s="62"/>
      <c r="BB342" s="62"/>
      <c r="BC342" s="62"/>
      <c r="BD342" s="62"/>
      <c r="BE342" s="62"/>
      <c r="BF342" s="62"/>
      <c r="BG342" s="62"/>
      <c r="BH342" s="62"/>
      <c r="BI342" s="62"/>
      <c r="BJ342" s="62"/>
      <c r="BK342" s="62"/>
      <c r="BL342" s="62"/>
      <c r="BM342" s="62"/>
      <c r="BN342" s="62"/>
      <c r="BO342" s="62" t="s">
        <v>6013</v>
      </c>
      <c r="BP342" s="62">
        <v>43830.99998842593</v>
      </c>
      <c r="BQ342" s="73">
        <v>1555.99</v>
      </c>
      <c r="BR342" s="73">
        <v>95.76</v>
      </c>
      <c r="BS342" s="62">
        <v>0</v>
      </c>
      <c r="BT342" s="62">
        <v>248.95</v>
      </c>
      <c r="BU342" s="62">
        <v>171.15</v>
      </c>
      <c r="BV342" s="62">
        <v>0</v>
      </c>
      <c r="BW342" s="73">
        <v>2071.85</v>
      </c>
      <c r="CE342" s="63" t="s">
        <v>5000</v>
      </c>
      <c r="CF342" s="99">
        <v>0</v>
      </c>
      <c r="CG342" s="99" t="s">
        <v>5001</v>
      </c>
    </row>
    <row r="343" spans="1:85" ht="27" hidden="1" customHeight="1">
      <c r="A343" s="73">
        <v>1912</v>
      </c>
      <c r="B343" s="62" t="s">
        <v>6003</v>
      </c>
      <c r="C343" s="62" t="s">
        <v>6004</v>
      </c>
      <c r="D343" s="62" t="s">
        <v>1450</v>
      </c>
      <c r="E343" s="63" t="str">
        <f>VLOOKUP(D343,原数据!B:C,2,FALSE)</f>
        <v>RCMFT003827201912210151</v>
      </c>
      <c r="F343" s="62" t="s">
        <v>6005</v>
      </c>
      <c r="G343" s="62" t="s">
        <v>479</v>
      </c>
      <c r="H343" s="62" t="s">
        <v>6006</v>
      </c>
      <c r="I343" s="62" t="s">
        <v>6902</v>
      </c>
      <c r="J343" s="62" t="s">
        <v>1454</v>
      </c>
      <c r="K343" s="62" t="s">
        <v>485</v>
      </c>
      <c r="L343" s="62" t="s">
        <v>1074</v>
      </c>
      <c r="M343" s="62" t="s">
        <v>486</v>
      </c>
      <c r="N343" s="62" t="s">
        <v>437</v>
      </c>
      <c r="O343" s="66">
        <v>43493</v>
      </c>
      <c r="P343" s="66">
        <v>43567</v>
      </c>
      <c r="Q343" s="73">
        <v>60921</v>
      </c>
      <c r="R343" s="62"/>
      <c r="S343" s="62" t="s">
        <v>6008</v>
      </c>
      <c r="T343" s="62" t="s">
        <v>6019</v>
      </c>
      <c r="U343" s="62" t="s">
        <v>1074</v>
      </c>
      <c r="V343" s="62"/>
      <c r="W343" s="62"/>
      <c r="X343" s="62" t="s">
        <v>3101</v>
      </c>
      <c r="Y343" s="62" t="s">
        <v>535</v>
      </c>
      <c r="Z343" s="62" t="s">
        <v>1457</v>
      </c>
      <c r="AA343" s="62" t="s">
        <v>1191</v>
      </c>
      <c r="AB343" s="62" t="s">
        <v>1451</v>
      </c>
      <c r="AC343" s="62" t="s">
        <v>1452</v>
      </c>
      <c r="AD343" s="59" t="s">
        <v>1453</v>
      </c>
      <c r="AE343" s="62" t="s">
        <v>6903</v>
      </c>
      <c r="AF343" s="62" t="s">
        <v>6025</v>
      </c>
      <c r="AG343" s="62">
        <v>43814.592928240745</v>
      </c>
      <c r="AH343" s="62">
        <v>43820.796076388884</v>
      </c>
      <c r="AI343" s="62" t="s">
        <v>507</v>
      </c>
      <c r="AJ343" s="59" t="s">
        <v>1456</v>
      </c>
      <c r="AK343" s="62" t="s">
        <v>505</v>
      </c>
      <c r="AL343" s="62" t="s">
        <v>922</v>
      </c>
      <c r="AM343" s="62" t="s">
        <v>921</v>
      </c>
      <c r="AN343" s="62" t="s">
        <v>488</v>
      </c>
      <c r="AO343" s="62" t="s">
        <v>11</v>
      </c>
      <c r="AP343" s="62" t="s">
        <v>488</v>
      </c>
      <c r="AQ343" s="62" t="s">
        <v>922</v>
      </c>
      <c r="AR343" s="62" t="s">
        <v>921</v>
      </c>
      <c r="AS343" s="62" t="s">
        <v>500</v>
      </c>
      <c r="AT343" s="62">
        <v>43830.562893518523</v>
      </c>
      <c r="AU343" s="62"/>
      <c r="AV343" s="62">
        <v>43830.562893518523</v>
      </c>
      <c r="AW343" s="62" t="s">
        <v>550</v>
      </c>
      <c r="AX343" s="62"/>
      <c r="AY343" s="62" t="s">
        <v>14</v>
      </c>
      <c r="AZ343" s="62"/>
      <c r="BA343" s="62"/>
      <c r="BB343" s="62"/>
      <c r="BC343" s="62"/>
      <c r="BD343" s="62"/>
      <c r="BE343" s="62"/>
      <c r="BF343" s="62"/>
      <c r="BG343" s="62"/>
      <c r="BH343" s="62"/>
      <c r="BI343" s="62"/>
      <c r="BJ343" s="62"/>
      <c r="BK343" s="62"/>
      <c r="BL343" s="62"/>
      <c r="BM343" s="62"/>
      <c r="BN343" s="62" t="s">
        <v>1455</v>
      </c>
      <c r="BO343" s="62" t="s">
        <v>6013</v>
      </c>
      <c r="BP343" s="62">
        <v>43830.99998842593</v>
      </c>
      <c r="BQ343" s="73">
        <v>296.38</v>
      </c>
      <c r="BR343" s="73">
        <v>123.48</v>
      </c>
      <c r="BS343" s="62">
        <v>0</v>
      </c>
      <c r="BT343" s="62">
        <v>47.42</v>
      </c>
      <c r="BU343" s="62">
        <v>32.6</v>
      </c>
      <c r="BV343" s="62">
        <v>0</v>
      </c>
      <c r="BW343" s="73">
        <v>499.88000000000005</v>
      </c>
      <c r="CE343" s="63" t="s">
        <v>5655</v>
      </c>
      <c r="CF343" s="99">
        <v>0</v>
      </c>
      <c r="CG343" s="99" t="s">
        <v>10523</v>
      </c>
    </row>
    <row r="344" spans="1:85" ht="27" hidden="1" customHeight="1">
      <c r="A344" s="73">
        <v>1912</v>
      </c>
      <c r="B344" s="62" t="s">
        <v>6003</v>
      </c>
      <c r="C344" s="62" t="s">
        <v>6004</v>
      </c>
      <c r="D344" s="62" t="s">
        <v>2751</v>
      </c>
      <c r="E344" s="63" t="str">
        <f>VLOOKUP(D344,原数据!B:C,2,FALSE)</f>
        <v>RCMFT003879201912270004</v>
      </c>
      <c r="F344" s="62" t="s">
        <v>6005</v>
      </c>
      <c r="G344" s="62" t="s">
        <v>628</v>
      </c>
      <c r="H344" s="62" t="s">
        <v>6006</v>
      </c>
      <c r="I344" s="62" t="s">
        <v>6904</v>
      </c>
      <c r="J344" s="62" t="s">
        <v>2755</v>
      </c>
      <c r="K344" s="62" t="s">
        <v>485</v>
      </c>
      <c r="L344" s="62" t="s">
        <v>1074</v>
      </c>
      <c r="M344" s="62" t="s">
        <v>544</v>
      </c>
      <c r="N344" s="62" t="s">
        <v>437</v>
      </c>
      <c r="O344" s="66">
        <v>43515</v>
      </c>
      <c r="P344" s="66">
        <v>43767</v>
      </c>
      <c r="Q344" s="73">
        <v>2430</v>
      </c>
      <c r="R344" s="62"/>
      <c r="S344" s="62" t="s">
        <v>6008</v>
      </c>
      <c r="T344" s="62" t="s">
        <v>6019</v>
      </c>
      <c r="U344" s="62" t="s">
        <v>6064</v>
      </c>
      <c r="V344" s="62"/>
      <c r="W344" s="62"/>
      <c r="X344" s="62" t="s">
        <v>6505</v>
      </c>
      <c r="Y344" s="62" t="s">
        <v>655</v>
      </c>
      <c r="Z344" s="62" t="s">
        <v>2757</v>
      </c>
      <c r="AA344" s="62" t="s">
        <v>777</v>
      </c>
      <c r="AB344" s="62" t="s">
        <v>2752</v>
      </c>
      <c r="AC344" s="62" t="s">
        <v>2753</v>
      </c>
      <c r="AD344" s="59" t="s">
        <v>2754</v>
      </c>
      <c r="AE344" s="62" t="s">
        <v>6091</v>
      </c>
      <c r="AF344" s="62" t="s">
        <v>6551</v>
      </c>
      <c r="AG344" s="62">
        <v>43824.355740740742</v>
      </c>
      <c r="AH344" s="62">
        <v>43826.362037037034</v>
      </c>
      <c r="AI344" s="62" t="s">
        <v>489</v>
      </c>
      <c r="AJ344" s="59" t="s">
        <v>2756</v>
      </c>
      <c r="AK344" s="62" t="s">
        <v>487</v>
      </c>
      <c r="AL344" s="62" t="s">
        <v>410</v>
      </c>
      <c r="AM344" s="62" t="s">
        <v>411</v>
      </c>
      <c r="AN344" s="62" t="s">
        <v>488</v>
      </c>
      <c r="AO344" s="62" t="s">
        <v>11</v>
      </c>
      <c r="AP344" s="62" t="s">
        <v>488</v>
      </c>
      <c r="AQ344" s="62" t="s">
        <v>410</v>
      </c>
      <c r="AR344" s="62" t="s">
        <v>411</v>
      </c>
      <c r="AS344" s="62" t="s">
        <v>500</v>
      </c>
      <c r="AT344" s="62">
        <v>43835.410104166665</v>
      </c>
      <c r="AU344" s="62"/>
      <c r="AV344" s="62">
        <v>43835.410104166665</v>
      </c>
      <c r="AW344" s="62" t="s">
        <v>1043</v>
      </c>
      <c r="AX344" s="62"/>
      <c r="AY344" s="62" t="s">
        <v>14</v>
      </c>
      <c r="AZ344" s="62"/>
      <c r="BA344" s="62"/>
      <c r="BB344" s="62"/>
      <c r="BC344" s="62"/>
      <c r="BD344" s="62"/>
      <c r="BE344" s="62" t="s">
        <v>6905</v>
      </c>
      <c r="BF344" s="62" t="s">
        <v>480</v>
      </c>
      <c r="BG344" s="62"/>
      <c r="BH344" s="62" t="s">
        <v>6553</v>
      </c>
      <c r="BI344" s="62" t="s">
        <v>6906</v>
      </c>
      <c r="BJ344" s="62"/>
      <c r="BK344" s="62"/>
      <c r="BL344" s="62"/>
      <c r="BM344" s="62"/>
      <c r="BN344" s="62"/>
      <c r="BO344" s="62" t="s">
        <v>6013</v>
      </c>
      <c r="BP344" s="62">
        <v>43830.99998842593</v>
      </c>
      <c r="BQ344" s="73">
        <v>359.67</v>
      </c>
      <c r="BR344" s="73">
        <v>111.72</v>
      </c>
      <c r="BS344" s="62">
        <v>215</v>
      </c>
      <c r="BT344" s="62">
        <v>57.54</v>
      </c>
      <c r="BU344" s="62">
        <v>39.56</v>
      </c>
      <c r="BV344" s="62">
        <v>0</v>
      </c>
      <c r="BW344" s="73">
        <v>783.49</v>
      </c>
      <c r="CE344" s="63" t="s">
        <v>5446</v>
      </c>
      <c r="CF344" s="99">
        <v>0</v>
      </c>
      <c r="CG344" s="99" t="s">
        <v>10523</v>
      </c>
    </row>
    <row r="345" spans="1:85" ht="27" hidden="1" customHeight="1">
      <c r="A345" s="73">
        <v>1912</v>
      </c>
      <c r="B345" s="62" t="s">
        <v>6003</v>
      </c>
      <c r="C345" s="62" t="s">
        <v>6004</v>
      </c>
      <c r="D345" s="62" t="s">
        <v>1871</v>
      </c>
      <c r="E345" s="63" t="str">
        <f>VLOOKUP(D345,原数据!B:C,2,FALSE)</f>
        <v>RCMFT003922201912280006</v>
      </c>
      <c r="F345" s="62" t="s">
        <v>6005</v>
      </c>
      <c r="G345" s="62" t="s">
        <v>479</v>
      </c>
      <c r="H345" s="62" t="s">
        <v>6006</v>
      </c>
      <c r="I345" s="62" t="s">
        <v>6907</v>
      </c>
      <c r="J345" s="62" t="s">
        <v>1875</v>
      </c>
      <c r="K345" s="62" t="s">
        <v>485</v>
      </c>
      <c r="L345" s="62" t="s">
        <v>1074</v>
      </c>
      <c r="M345" s="62" t="s">
        <v>486</v>
      </c>
      <c r="N345" s="62" t="s">
        <v>437</v>
      </c>
      <c r="O345" s="66">
        <v>43482</v>
      </c>
      <c r="P345" s="66">
        <v>43523</v>
      </c>
      <c r="Q345" s="73">
        <v>88480</v>
      </c>
      <c r="R345" s="62"/>
      <c r="S345" s="62" t="s">
        <v>6008</v>
      </c>
      <c r="T345" s="62" t="s">
        <v>6181</v>
      </c>
      <c r="U345" s="62" t="s">
        <v>1074</v>
      </c>
      <c r="V345" s="62"/>
      <c r="W345" s="62"/>
      <c r="X345" s="62" t="s">
        <v>6521</v>
      </c>
      <c r="Y345" s="62" t="s">
        <v>535</v>
      </c>
      <c r="Z345" s="62" t="s">
        <v>1877</v>
      </c>
      <c r="AA345" s="62" t="s">
        <v>646</v>
      </c>
      <c r="AB345" s="62" t="s">
        <v>1872</v>
      </c>
      <c r="AC345" s="62" t="s">
        <v>1873</v>
      </c>
      <c r="AD345" s="59" t="s">
        <v>1874</v>
      </c>
      <c r="AE345" s="62" t="s">
        <v>6908</v>
      </c>
      <c r="AF345" s="62" t="s">
        <v>6909</v>
      </c>
      <c r="AG345" s="62">
        <v>43827.391238425931</v>
      </c>
      <c r="AH345" s="62">
        <v>43827.917824074073</v>
      </c>
      <c r="AI345" s="62" t="s">
        <v>489</v>
      </c>
      <c r="AJ345" s="59" t="s">
        <v>1876</v>
      </c>
      <c r="AK345" s="62" t="s">
        <v>487</v>
      </c>
      <c r="AL345" s="62" t="s">
        <v>162</v>
      </c>
      <c r="AM345" s="62" t="s">
        <v>38</v>
      </c>
      <c r="AN345" s="62" t="s">
        <v>488</v>
      </c>
      <c r="AO345" s="62" t="s">
        <v>11</v>
      </c>
      <c r="AP345" s="62" t="s">
        <v>488</v>
      </c>
      <c r="AQ345" s="62" t="s">
        <v>162</v>
      </c>
      <c r="AR345" s="62" t="s">
        <v>38</v>
      </c>
      <c r="AS345" s="62" t="s">
        <v>500</v>
      </c>
      <c r="AT345" s="62">
        <v>43833.621840277774</v>
      </c>
      <c r="AU345" s="62"/>
      <c r="AV345" s="62">
        <v>43833.621840277774</v>
      </c>
      <c r="AW345" s="62" t="s">
        <v>941</v>
      </c>
      <c r="AX345" s="62"/>
      <c r="AY345" s="62" t="s">
        <v>14</v>
      </c>
      <c r="AZ345" s="62"/>
      <c r="BA345" s="62"/>
      <c r="BB345" s="62"/>
      <c r="BC345" s="62"/>
      <c r="BD345" s="62"/>
      <c r="BE345" s="62"/>
      <c r="BF345" s="62"/>
      <c r="BG345" s="62"/>
      <c r="BH345" s="62"/>
      <c r="BI345" s="62"/>
      <c r="BJ345" s="62"/>
      <c r="BK345" s="62"/>
      <c r="BL345" s="62"/>
      <c r="BM345" s="62"/>
      <c r="BN345" s="62"/>
      <c r="BO345" s="62" t="s">
        <v>6013</v>
      </c>
      <c r="BP345" s="62">
        <v>43830.99998842593</v>
      </c>
      <c r="BQ345" s="73">
        <v>2481.7800000000002</v>
      </c>
      <c r="BR345" s="73">
        <v>95.76</v>
      </c>
      <c r="BS345" s="62">
        <v>0</v>
      </c>
      <c r="BT345" s="62">
        <v>397.08</v>
      </c>
      <c r="BU345" s="62">
        <v>272.99</v>
      </c>
      <c r="BV345" s="62">
        <v>0</v>
      </c>
      <c r="BW345" s="73">
        <v>3247.6100000000006</v>
      </c>
      <c r="CE345" s="63" t="s">
        <v>2377</v>
      </c>
      <c r="CF345" s="99">
        <v>0</v>
      </c>
      <c r="CG345" s="99" t="s">
        <v>10561</v>
      </c>
    </row>
    <row r="346" spans="1:85" ht="27" customHeight="1">
      <c r="A346" s="73">
        <v>1912</v>
      </c>
      <c r="B346" s="62" t="s">
        <v>6003</v>
      </c>
      <c r="C346" s="62" t="s">
        <v>6004</v>
      </c>
      <c r="D346" s="62" t="s">
        <v>31</v>
      </c>
      <c r="E346" s="63" t="str">
        <f>VLOOKUP(D346,原数据!B:C,2,FALSE)</f>
        <v>RCMFT003956201912250004</v>
      </c>
      <c r="F346" s="62" t="s">
        <v>6005</v>
      </c>
      <c r="G346" s="62" t="s">
        <v>479</v>
      </c>
      <c r="H346" s="62" t="s">
        <v>6006</v>
      </c>
      <c r="I346" s="62" t="s">
        <v>6910</v>
      </c>
      <c r="J346" s="62" t="s">
        <v>1921</v>
      </c>
      <c r="K346" s="62" t="s">
        <v>485</v>
      </c>
      <c r="L346" s="62" t="s">
        <v>1074</v>
      </c>
      <c r="M346" s="62" t="s">
        <v>486</v>
      </c>
      <c r="N346" s="62" t="s">
        <v>437</v>
      </c>
      <c r="O346" s="66">
        <v>43614</v>
      </c>
      <c r="P346" s="66">
        <v>43620</v>
      </c>
      <c r="Q346" s="73">
        <v>76143</v>
      </c>
      <c r="R346" s="62"/>
      <c r="S346" s="62" t="s">
        <v>6008</v>
      </c>
      <c r="T346" s="62" t="s">
        <v>6009</v>
      </c>
      <c r="U346" s="62" t="s">
        <v>6010</v>
      </c>
      <c r="V346" s="62"/>
      <c r="W346" s="62"/>
      <c r="X346" s="62" t="s">
        <v>3101</v>
      </c>
      <c r="Y346" s="62" t="s">
        <v>491</v>
      </c>
      <c r="Z346" s="62" t="s">
        <v>1925</v>
      </c>
      <c r="AA346" s="62" t="s">
        <v>585</v>
      </c>
      <c r="AB346" s="62" t="s">
        <v>1918</v>
      </c>
      <c r="AC346" s="62" t="s">
        <v>1919</v>
      </c>
      <c r="AD346" s="59" t="s">
        <v>1920</v>
      </c>
      <c r="AE346" s="62" t="s">
        <v>6911</v>
      </c>
      <c r="AF346" s="62" t="s">
        <v>6095</v>
      </c>
      <c r="AG346" s="62">
        <v>43823.395601851851</v>
      </c>
      <c r="AH346" s="62">
        <v>43824.429629629631</v>
      </c>
      <c r="AI346" s="62" t="s">
        <v>1923</v>
      </c>
      <c r="AJ346" s="59" t="s">
        <v>1924</v>
      </c>
      <c r="AK346" s="62" t="s">
        <v>1922</v>
      </c>
      <c r="AL346" s="62" t="s">
        <v>33</v>
      </c>
      <c r="AM346" s="62" t="s">
        <v>34</v>
      </c>
      <c r="AN346" s="62" t="s">
        <v>488</v>
      </c>
      <c r="AO346" s="62" t="s">
        <v>11</v>
      </c>
      <c r="AP346" s="62" t="s">
        <v>488</v>
      </c>
      <c r="AQ346" s="62" t="s">
        <v>162</v>
      </c>
      <c r="AR346" s="62" t="s">
        <v>38</v>
      </c>
      <c r="AS346" s="62" t="s">
        <v>500</v>
      </c>
      <c r="AT346" s="62">
        <v>43833.562523148154</v>
      </c>
      <c r="AU346" s="62"/>
      <c r="AV346" s="62">
        <v>43833.562523148154</v>
      </c>
      <c r="AW346" s="62" t="s">
        <v>526</v>
      </c>
      <c r="AX346" s="62"/>
      <c r="AY346" s="62" t="s">
        <v>14</v>
      </c>
      <c r="AZ346" s="62"/>
      <c r="BA346" s="62"/>
      <c r="BB346" s="62"/>
      <c r="BC346" s="62"/>
      <c r="BD346" s="62"/>
      <c r="BE346" s="62"/>
      <c r="BF346" s="62"/>
      <c r="BG346" s="62"/>
      <c r="BH346" s="62"/>
      <c r="BI346" s="62"/>
      <c r="BJ346" s="62"/>
      <c r="BK346" s="62"/>
      <c r="BL346" s="62"/>
      <c r="BM346" s="62"/>
      <c r="BN346" s="62"/>
      <c r="BO346" s="62" t="s">
        <v>6013</v>
      </c>
      <c r="BP346" s="62">
        <v>43830.99998842593</v>
      </c>
      <c r="BQ346" s="73">
        <v>74.319999999999993</v>
      </c>
      <c r="BR346" s="73">
        <v>123.48</v>
      </c>
      <c r="BS346" s="73">
        <v>0</v>
      </c>
      <c r="BT346" s="73">
        <v>11.89</v>
      </c>
      <c r="BU346" s="73">
        <v>8.17</v>
      </c>
      <c r="BV346" s="73">
        <v>0</v>
      </c>
      <c r="BW346" s="73">
        <v>217.85999999999999</v>
      </c>
      <c r="CE346" s="63" t="s">
        <v>4986</v>
      </c>
      <c r="CF346" s="99">
        <v>0</v>
      </c>
      <c r="CG346" s="99" t="s">
        <v>10757</v>
      </c>
    </row>
    <row r="347" spans="1:85" ht="27" hidden="1" customHeight="1">
      <c r="A347" s="73">
        <v>1912</v>
      </c>
      <c r="B347" s="62" t="s">
        <v>6003</v>
      </c>
      <c r="C347" s="62" t="s">
        <v>6004</v>
      </c>
      <c r="D347" s="62" t="s">
        <v>559</v>
      </c>
      <c r="E347" s="63" t="str">
        <f>VLOOKUP(D347,原数据!B:C,2,FALSE)</f>
        <v>RCMFT003957201912310012</v>
      </c>
      <c r="F347" s="62" t="s">
        <v>6005</v>
      </c>
      <c r="G347" s="62" t="s">
        <v>479</v>
      </c>
      <c r="H347" s="62" t="s">
        <v>6006</v>
      </c>
      <c r="I347" s="62" t="s">
        <v>6912</v>
      </c>
      <c r="J347" s="62" t="s">
        <v>563</v>
      </c>
      <c r="K347" s="62" t="s">
        <v>485</v>
      </c>
      <c r="L347" s="62" t="s">
        <v>1074</v>
      </c>
      <c r="M347" s="62" t="s">
        <v>486</v>
      </c>
      <c r="N347" s="62" t="s">
        <v>437</v>
      </c>
      <c r="O347" s="66">
        <v>43521</v>
      </c>
      <c r="P347" s="66">
        <v>43621</v>
      </c>
      <c r="Q347" s="73">
        <v>117676</v>
      </c>
      <c r="R347" s="62"/>
      <c r="S347" s="62" t="s">
        <v>6008</v>
      </c>
      <c r="T347" s="62" t="s">
        <v>6009</v>
      </c>
      <c r="U347" s="62" t="s">
        <v>6010</v>
      </c>
      <c r="V347" s="62"/>
      <c r="W347" s="62"/>
      <c r="X347" s="62" t="s">
        <v>4634</v>
      </c>
      <c r="Y347" s="62" t="s">
        <v>567</v>
      </c>
      <c r="Z347" s="62" t="s">
        <v>568</v>
      </c>
      <c r="AA347" s="62" t="s">
        <v>569</v>
      </c>
      <c r="AB347" s="62" t="s">
        <v>560</v>
      </c>
      <c r="AC347" s="62" t="s">
        <v>561</v>
      </c>
      <c r="AD347" s="59" t="s">
        <v>562</v>
      </c>
      <c r="AE347" s="62" t="s">
        <v>6913</v>
      </c>
      <c r="AF347" s="62" t="s">
        <v>6032</v>
      </c>
      <c r="AG347" s="62">
        <v>43829.351840277777</v>
      </c>
      <c r="AH347" s="62">
        <v>43830.527175925927</v>
      </c>
      <c r="AI347" s="62" t="s">
        <v>565</v>
      </c>
      <c r="AJ347" s="59" t="s">
        <v>566</v>
      </c>
      <c r="AK347" s="62" t="s">
        <v>564</v>
      </c>
      <c r="AL347" s="62" t="s">
        <v>95</v>
      </c>
      <c r="AM347" s="62" t="s">
        <v>38</v>
      </c>
      <c r="AN347" s="62" t="s">
        <v>488</v>
      </c>
      <c r="AO347" s="62" t="s">
        <v>11</v>
      </c>
      <c r="AP347" s="62" t="s">
        <v>488</v>
      </c>
      <c r="AQ347" s="62" t="s">
        <v>95</v>
      </c>
      <c r="AR347" s="62" t="s">
        <v>38</v>
      </c>
      <c r="AS347" s="62" t="s">
        <v>498</v>
      </c>
      <c r="AT347" s="62">
        <v>43833.581875000003</v>
      </c>
      <c r="AU347" s="62"/>
      <c r="AV347" s="62">
        <v>43833.581875000003</v>
      </c>
      <c r="AW347" s="62" t="s">
        <v>558</v>
      </c>
      <c r="AX347" s="62"/>
      <c r="AY347" s="62" t="s">
        <v>14</v>
      </c>
      <c r="AZ347" s="62"/>
      <c r="BA347" s="62"/>
      <c r="BB347" s="62"/>
      <c r="BC347" s="62"/>
      <c r="BD347" s="62"/>
      <c r="BE347" s="62"/>
      <c r="BF347" s="62"/>
      <c r="BG347" s="62"/>
      <c r="BH347" s="62"/>
      <c r="BI347" s="62"/>
      <c r="BJ347" s="62"/>
      <c r="BK347" s="62"/>
      <c r="BL347" s="62"/>
      <c r="BM347" s="62"/>
      <c r="BN347" s="62"/>
      <c r="BO347" s="62" t="s">
        <v>6013</v>
      </c>
      <c r="BP347" s="62">
        <v>43830.99998842593</v>
      </c>
      <c r="BQ347" s="73">
        <v>2947.28</v>
      </c>
      <c r="BR347" s="73">
        <v>105.84</v>
      </c>
      <c r="BS347" s="62">
        <v>0</v>
      </c>
      <c r="BT347" s="62">
        <v>471.56</v>
      </c>
      <c r="BU347" s="62">
        <v>324.2</v>
      </c>
      <c r="BV347" s="62">
        <v>0</v>
      </c>
      <c r="BW347" s="73">
        <v>3848.88</v>
      </c>
      <c r="CE347" s="63" t="s">
        <v>2377</v>
      </c>
      <c r="CF347" s="99">
        <v>0</v>
      </c>
      <c r="CG347" s="99" t="s">
        <v>10561</v>
      </c>
    </row>
    <row r="348" spans="1:85" ht="27" hidden="1" customHeight="1">
      <c r="A348" s="73">
        <v>1912</v>
      </c>
      <c r="B348" s="62" t="s">
        <v>6003</v>
      </c>
      <c r="C348" s="62" t="s">
        <v>6004</v>
      </c>
      <c r="D348" s="62" t="s">
        <v>617</v>
      </c>
      <c r="E348" s="63" t="str">
        <f>VLOOKUP(D348,原数据!B:C,2,FALSE)</f>
        <v>RCMFT003963201912300003</v>
      </c>
      <c r="F348" s="62" t="s">
        <v>6005</v>
      </c>
      <c r="G348" s="62" t="s">
        <v>479</v>
      </c>
      <c r="H348" s="62" t="s">
        <v>6006</v>
      </c>
      <c r="I348" s="62" t="s">
        <v>6914</v>
      </c>
      <c r="J348" s="62" t="s">
        <v>618</v>
      </c>
      <c r="K348" s="62" t="s">
        <v>485</v>
      </c>
      <c r="L348" s="62" t="s">
        <v>1074</v>
      </c>
      <c r="M348" s="62" t="s">
        <v>486</v>
      </c>
      <c r="N348" s="62" t="s">
        <v>437</v>
      </c>
      <c r="O348" s="66">
        <v>43544</v>
      </c>
      <c r="P348" s="66">
        <v>43581</v>
      </c>
      <c r="Q348" s="73">
        <v>85000</v>
      </c>
      <c r="R348" s="62"/>
      <c r="S348" s="62" t="s">
        <v>6008</v>
      </c>
      <c r="T348" s="62" t="s">
        <v>6043</v>
      </c>
      <c r="U348" s="62" t="s">
        <v>1074</v>
      </c>
      <c r="V348" s="62"/>
      <c r="W348" s="62"/>
      <c r="X348" s="62" t="s">
        <v>6101</v>
      </c>
      <c r="Y348" s="62" t="s">
        <v>535</v>
      </c>
      <c r="Z348" s="62" t="s">
        <v>620</v>
      </c>
      <c r="AA348" s="62" t="s">
        <v>493</v>
      </c>
      <c r="AB348" s="62" t="s">
        <v>481</v>
      </c>
      <c r="AC348" s="62" t="s">
        <v>482</v>
      </c>
      <c r="AD348" s="59" t="s">
        <v>483</v>
      </c>
      <c r="AE348" s="62" t="s">
        <v>6915</v>
      </c>
      <c r="AF348" s="62" t="s">
        <v>6627</v>
      </c>
      <c r="AG348" s="62">
        <v>43823.403263888889</v>
      </c>
      <c r="AH348" s="62">
        <v>43829.952199074076</v>
      </c>
      <c r="AI348" s="62" t="s">
        <v>547</v>
      </c>
      <c r="AJ348" s="59" t="s">
        <v>619</v>
      </c>
      <c r="AK348" s="62" t="s">
        <v>545</v>
      </c>
      <c r="AL348" s="62" t="s">
        <v>12</v>
      </c>
      <c r="AM348" s="62" t="s">
        <v>13</v>
      </c>
      <c r="AN348" s="62" t="s">
        <v>488</v>
      </c>
      <c r="AO348" s="62" t="s">
        <v>11</v>
      </c>
      <c r="AP348" s="62" t="s">
        <v>488</v>
      </c>
      <c r="AQ348" s="62" t="s">
        <v>12</v>
      </c>
      <c r="AR348" s="62" t="s">
        <v>13</v>
      </c>
      <c r="AS348" s="62" t="s">
        <v>500</v>
      </c>
      <c r="AT348" s="62">
        <v>43833.644606481481</v>
      </c>
      <c r="AU348" s="62"/>
      <c r="AV348" s="62">
        <v>43833.644606481481</v>
      </c>
      <c r="AW348" s="62" t="s">
        <v>513</v>
      </c>
      <c r="AX348" s="62"/>
      <c r="AY348" s="62" t="s">
        <v>14</v>
      </c>
      <c r="AZ348" s="62"/>
      <c r="BA348" s="62"/>
      <c r="BB348" s="62"/>
      <c r="BC348" s="62"/>
      <c r="BD348" s="62"/>
      <c r="BE348" s="62"/>
      <c r="BF348" s="62"/>
      <c r="BG348" s="62"/>
      <c r="BH348" s="62"/>
      <c r="BI348" s="62"/>
      <c r="BJ348" s="62"/>
      <c r="BK348" s="62"/>
      <c r="BL348" s="62"/>
      <c r="BM348" s="62"/>
      <c r="BN348" s="62"/>
      <c r="BO348" s="62" t="s">
        <v>6013</v>
      </c>
      <c r="BP348" s="62">
        <v>43830.99998842593</v>
      </c>
      <c r="BQ348" s="73">
        <v>453.46</v>
      </c>
      <c r="BR348" s="73">
        <v>223.44</v>
      </c>
      <c r="BS348" s="62">
        <v>0</v>
      </c>
      <c r="BT348" s="62">
        <v>72.55</v>
      </c>
      <c r="BU348" s="62">
        <v>49.88</v>
      </c>
      <c r="BV348" s="62">
        <v>0</v>
      </c>
      <c r="BW348" s="73">
        <v>799.32999999999993</v>
      </c>
      <c r="CE348" s="63" t="s">
        <v>2377</v>
      </c>
      <c r="CF348" s="99">
        <v>0</v>
      </c>
      <c r="CG348" s="99" t="s">
        <v>10561</v>
      </c>
    </row>
    <row r="349" spans="1:85" ht="27" hidden="1" customHeight="1">
      <c r="A349" s="73">
        <v>1912</v>
      </c>
      <c r="B349" s="62" t="s">
        <v>6003</v>
      </c>
      <c r="C349" s="62" t="s">
        <v>6004</v>
      </c>
      <c r="D349" s="62" t="s">
        <v>478</v>
      </c>
      <c r="E349" s="63" t="str">
        <f>VLOOKUP(D349,原数据!B:C,2,FALSE)</f>
        <v>RCMFT003963201912310012</v>
      </c>
      <c r="F349" s="62" t="s">
        <v>6005</v>
      </c>
      <c r="G349" s="62" t="s">
        <v>479</v>
      </c>
      <c r="H349" s="62" t="s">
        <v>6006</v>
      </c>
      <c r="I349" s="62" t="s">
        <v>6916</v>
      </c>
      <c r="J349" s="62" t="s">
        <v>484</v>
      </c>
      <c r="K349" s="62" t="s">
        <v>485</v>
      </c>
      <c r="L349" s="62" t="s">
        <v>1074</v>
      </c>
      <c r="M349" s="62" t="s">
        <v>486</v>
      </c>
      <c r="N349" s="62" t="s">
        <v>437</v>
      </c>
      <c r="O349" s="66">
        <v>43567</v>
      </c>
      <c r="P349" s="66">
        <v>43733</v>
      </c>
      <c r="Q349" s="73">
        <v>48746</v>
      </c>
      <c r="R349" s="62"/>
      <c r="S349" s="62" t="s">
        <v>6008</v>
      </c>
      <c r="T349" s="62" t="s">
        <v>6009</v>
      </c>
      <c r="U349" s="62" t="s">
        <v>6010</v>
      </c>
      <c r="V349" s="62"/>
      <c r="W349" s="62"/>
      <c r="X349" s="62" t="s">
        <v>3101</v>
      </c>
      <c r="Y349" s="62" t="s">
        <v>491</v>
      </c>
      <c r="Z349" s="62" t="s">
        <v>492</v>
      </c>
      <c r="AA349" s="62" t="s">
        <v>493</v>
      </c>
      <c r="AB349" s="62" t="s">
        <v>481</v>
      </c>
      <c r="AC349" s="62" t="s">
        <v>482</v>
      </c>
      <c r="AD349" s="59" t="s">
        <v>483</v>
      </c>
      <c r="AE349" s="62" t="s">
        <v>6917</v>
      </c>
      <c r="AF349" s="62" t="s">
        <v>6367</v>
      </c>
      <c r="AG349" s="62">
        <v>43826.38082175926</v>
      </c>
      <c r="AH349" s="62">
        <v>43830.933912037042</v>
      </c>
      <c r="AI349" s="62" t="s">
        <v>489</v>
      </c>
      <c r="AJ349" s="59" t="s">
        <v>490</v>
      </c>
      <c r="AK349" s="62" t="s">
        <v>487</v>
      </c>
      <c r="AL349" s="62" t="s">
        <v>12</v>
      </c>
      <c r="AM349" s="62" t="s">
        <v>13</v>
      </c>
      <c r="AN349" s="62" t="s">
        <v>488</v>
      </c>
      <c r="AO349" s="62" t="s">
        <v>11</v>
      </c>
      <c r="AP349" s="62" t="s">
        <v>488</v>
      </c>
      <c r="AQ349" s="62" t="s">
        <v>12</v>
      </c>
      <c r="AR349" s="62" t="s">
        <v>13</v>
      </c>
      <c r="AS349" s="62" t="s">
        <v>498</v>
      </c>
      <c r="AT349" s="62">
        <v>43834.621759259258</v>
      </c>
      <c r="AU349" s="62"/>
      <c r="AV349" s="62">
        <v>43834.621759259258</v>
      </c>
      <c r="AW349" s="62" t="s">
        <v>497</v>
      </c>
      <c r="AX349" s="62"/>
      <c r="AY349" s="62" t="s">
        <v>14</v>
      </c>
      <c r="AZ349" s="62"/>
      <c r="BA349" s="62"/>
      <c r="BB349" s="62"/>
      <c r="BC349" s="62"/>
      <c r="BD349" s="62"/>
      <c r="BE349" s="62"/>
      <c r="BF349" s="62"/>
      <c r="BG349" s="62"/>
      <c r="BH349" s="62"/>
      <c r="BI349" s="62"/>
      <c r="BJ349" s="62"/>
      <c r="BK349" s="62"/>
      <c r="BL349" s="62"/>
      <c r="BM349" s="62"/>
      <c r="BN349" s="62"/>
      <c r="BO349" s="62" t="s">
        <v>6013</v>
      </c>
      <c r="BP349" s="62">
        <v>43830.99998842593</v>
      </c>
      <c r="BQ349" s="73">
        <v>453.46</v>
      </c>
      <c r="BR349" s="73">
        <v>223.44</v>
      </c>
      <c r="BS349" s="62">
        <v>0</v>
      </c>
      <c r="BT349" s="62">
        <v>72.55</v>
      </c>
      <c r="BU349" s="62">
        <v>49.88</v>
      </c>
      <c r="BV349" s="62">
        <v>0</v>
      </c>
      <c r="BW349" s="73">
        <v>799.32999999999993</v>
      </c>
      <c r="CE349" s="63" t="s">
        <v>2377</v>
      </c>
      <c r="CF349" s="99">
        <v>0</v>
      </c>
      <c r="CG349" s="99" t="s">
        <v>10561</v>
      </c>
    </row>
    <row r="350" spans="1:85" ht="27" hidden="1" customHeight="1">
      <c r="A350" s="73">
        <v>1912</v>
      </c>
      <c r="B350" s="62" t="s">
        <v>6003</v>
      </c>
      <c r="C350" s="62" t="s">
        <v>6004</v>
      </c>
      <c r="D350" s="62" t="s">
        <v>1337</v>
      </c>
      <c r="E350" s="63" t="e">
        <f>VLOOKUP(D350,原数据!B:C,2,FALSE)</f>
        <v>#N/A</v>
      </c>
      <c r="F350" s="62" t="s">
        <v>6005</v>
      </c>
      <c r="G350" s="62" t="s">
        <v>628</v>
      </c>
      <c r="H350" s="62" t="s">
        <v>6006</v>
      </c>
      <c r="I350" s="62" t="s">
        <v>6918</v>
      </c>
      <c r="J350" s="62" t="s">
        <v>1341</v>
      </c>
      <c r="K350" s="62" t="s">
        <v>485</v>
      </c>
      <c r="L350" s="62" t="s">
        <v>1074</v>
      </c>
      <c r="M350" s="62" t="s">
        <v>486</v>
      </c>
      <c r="N350" s="62" t="s">
        <v>437</v>
      </c>
      <c r="O350" s="66">
        <v>43762</v>
      </c>
      <c r="P350" s="66">
        <v>43763</v>
      </c>
      <c r="Q350" s="73">
        <v>11519</v>
      </c>
      <c r="R350" s="62"/>
      <c r="S350" s="62" t="s">
        <v>6008</v>
      </c>
      <c r="T350" s="62" t="s">
        <v>6128</v>
      </c>
      <c r="U350" s="62" t="s">
        <v>6010</v>
      </c>
      <c r="V350" s="62"/>
      <c r="W350" s="62"/>
      <c r="X350" s="62" t="s">
        <v>6176</v>
      </c>
      <c r="Y350" s="62" t="s">
        <v>491</v>
      </c>
      <c r="Z350" s="62" t="s">
        <v>1348</v>
      </c>
      <c r="AA350" s="62" t="s">
        <v>537</v>
      </c>
      <c r="AB350" s="62" t="s">
        <v>1338</v>
      </c>
      <c r="AC350" s="62" t="s">
        <v>1339</v>
      </c>
      <c r="AD350" s="59" t="s">
        <v>1340</v>
      </c>
      <c r="AE350" s="62" t="s">
        <v>6919</v>
      </c>
      <c r="AF350" s="62" t="s">
        <v>6130</v>
      </c>
      <c r="AG350" s="62">
        <v>43822.520231481481</v>
      </c>
      <c r="AH350" s="62">
        <v>43822.601342592592</v>
      </c>
      <c r="AI350" s="62" t="s">
        <v>1346</v>
      </c>
      <c r="AJ350" s="59" t="s">
        <v>1347</v>
      </c>
      <c r="AK350" s="62" t="s">
        <v>1342</v>
      </c>
      <c r="AL350" s="62" t="s">
        <v>1344</v>
      </c>
      <c r="AM350" s="62" t="s">
        <v>1343</v>
      </c>
      <c r="AN350" s="62" t="s">
        <v>488</v>
      </c>
      <c r="AO350" s="62" t="s">
        <v>11</v>
      </c>
      <c r="AP350" s="62" t="s">
        <v>488</v>
      </c>
      <c r="AQ350" s="62" t="s">
        <v>95</v>
      </c>
      <c r="AR350" s="62" t="s">
        <v>38</v>
      </c>
      <c r="AS350" s="62" t="s">
        <v>500</v>
      </c>
      <c r="AT350" s="62">
        <v>43829.466099537036</v>
      </c>
      <c r="AU350" s="62"/>
      <c r="AV350" s="62">
        <v>43829.466099537036</v>
      </c>
      <c r="AW350" s="62" t="s">
        <v>526</v>
      </c>
      <c r="AX350" s="62"/>
      <c r="AY350" s="62" t="s">
        <v>14</v>
      </c>
      <c r="AZ350" s="62"/>
      <c r="BA350" s="62"/>
      <c r="BB350" s="62"/>
      <c r="BC350" s="62"/>
      <c r="BD350" s="62"/>
      <c r="BE350" s="62" t="s">
        <v>6920</v>
      </c>
      <c r="BF350" s="62" t="s">
        <v>480</v>
      </c>
      <c r="BG350" s="62"/>
      <c r="BH350" s="62" t="s">
        <v>6921</v>
      </c>
      <c r="BI350" s="62" t="s">
        <v>6922</v>
      </c>
      <c r="BJ350" s="62"/>
      <c r="BK350" s="62"/>
      <c r="BL350" s="62"/>
      <c r="BM350" s="62"/>
      <c r="BN350" s="62" t="s">
        <v>1345</v>
      </c>
      <c r="BO350" s="62" t="s">
        <v>6013</v>
      </c>
      <c r="BP350" s="62">
        <v>43830.99998842593</v>
      </c>
      <c r="BQ350" s="73">
        <v>0</v>
      </c>
      <c r="BR350" s="73">
        <v>123.48</v>
      </c>
      <c r="BS350" s="62">
        <v>120</v>
      </c>
      <c r="BT350" s="62">
        <v>0</v>
      </c>
      <c r="BU350" s="62">
        <v>0</v>
      </c>
      <c r="BV350" s="62">
        <v>0</v>
      </c>
      <c r="BW350" s="73">
        <v>243.48000000000002</v>
      </c>
      <c r="CE350" s="63" t="s">
        <v>10389</v>
      </c>
      <c r="CF350" s="99"/>
      <c r="CG350" s="99" t="s">
        <v>10383</v>
      </c>
    </row>
    <row r="351" spans="1:85" ht="27" hidden="1" customHeight="1">
      <c r="A351" s="73">
        <v>1912</v>
      </c>
      <c r="B351" s="62" t="s">
        <v>6003</v>
      </c>
      <c r="C351" s="62" t="s">
        <v>6004</v>
      </c>
      <c r="D351" s="62" t="s">
        <v>1964</v>
      </c>
      <c r="E351" s="63" t="e">
        <f>VLOOKUP(D351,原数据!B:C,2,FALSE)</f>
        <v>#N/A</v>
      </c>
      <c r="F351" s="62" t="s">
        <v>6005</v>
      </c>
      <c r="G351" s="62" t="s">
        <v>479</v>
      </c>
      <c r="H351" s="62" t="s">
        <v>6006</v>
      </c>
      <c r="I351" s="62" t="s">
        <v>6923</v>
      </c>
      <c r="J351" s="62" t="s">
        <v>1965</v>
      </c>
      <c r="K351" s="62" t="s">
        <v>485</v>
      </c>
      <c r="L351" s="62" t="s">
        <v>1074</v>
      </c>
      <c r="M351" s="62" t="s">
        <v>544</v>
      </c>
      <c r="N351" s="62" t="s">
        <v>437</v>
      </c>
      <c r="O351" s="66">
        <v>43687</v>
      </c>
      <c r="P351" s="66">
        <v>43738</v>
      </c>
      <c r="Q351" s="73">
        <v>11729</v>
      </c>
      <c r="R351" s="62"/>
      <c r="S351" s="62" t="s">
        <v>6008</v>
      </c>
      <c r="T351" s="62" t="s">
        <v>6009</v>
      </c>
      <c r="U351" s="62" t="s">
        <v>6064</v>
      </c>
      <c r="V351" s="62"/>
      <c r="W351" s="62"/>
      <c r="X351" s="62" t="s">
        <v>6463</v>
      </c>
      <c r="Y351" s="62" t="s">
        <v>775</v>
      </c>
      <c r="Z351" s="62" t="s">
        <v>1967</v>
      </c>
      <c r="AA351" s="62" t="s">
        <v>777</v>
      </c>
      <c r="AB351" s="62" t="s">
        <v>769</v>
      </c>
      <c r="AC351" s="62" t="s">
        <v>770</v>
      </c>
      <c r="AD351" s="59" t="s">
        <v>771</v>
      </c>
      <c r="AE351" s="62" t="s">
        <v>6924</v>
      </c>
      <c r="AF351" s="62" t="s">
        <v>6349</v>
      </c>
      <c r="AG351" s="62">
        <v>43819.494108796294</v>
      </c>
      <c r="AH351" s="62">
        <v>43820.430810185186</v>
      </c>
      <c r="AI351" s="62" t="s">
        <v>612</v>
      </c>
      <c r="AJ351" s="59" t="s">
        <v>1966</v>
      </c>
      <c r="AK351" s="62" t="s">
        <v>609</v>
      </c>
      <c r="AL351" s="62" t="s">
        <v>68</v>
      </c>
      <c r="AM351" s="62" t="s">
        <v>38</v>
      </c>
      <c r="AN351" s="62" t="s">
        <v>488</v>
      </c>
      <c r="AO351" s="62" t="s">
        <v>11</v>
      </c>
      <c r="AP351" s="62" t="s">
        <v>488</v>
      </c>
      <c r="AQ351" s="62" t="s">
        <v>68</v>
      </c>
      <c r="AR351" s="62" t="s">
        <v>38</v>
      </c>
      <c r="AS351" s="62" t="s">
        <v>498</v>
      </c>
      <c r="AT351" s="62">
        <v>43828.389062499999</v>
      </c>
      <c r="AU351" s="62"/>
      <c r="AV351" s="62">
        <v>43828.389062499999</v>
      </c>
      <c r="AW351" s="62" t="s">
        <v>1103</v>
      </c>
      <c r="AX351" s="62"/>
      <c r="AY351" s="62" t="s">
        <v>14</v>
      </c>
      <c r="AZ351" s="62"/>
      <c r="BA351" s="62"/>
      <c r="BB351" s="62"/>
      <c r="BC351" s="62"/>
      <c r="BD351" s="62"/>
      <c r="BE351" s="62"/>
      <c r="BF351" s="62"/>
      <c r="BG351" s="62"/>
      <c r="BH351" s="62"/>
      <c r="BI351" s="62"/>
      <c r="BJ351" s="62"/>
      <c r="BK351" s="62"/>
      <c r="BL351" s="62"/>
      <c r="BM351" s="62"/>
      <c r="BN351" s="62" t="s">
        <v>773</v>
      </c>
      <c r="BO351" s="62" t="s">
        <v>6013</v>
      </c>
      <c r="BP351" s="62">
        <v>43830.99998842593</v>
      </c>
      <c r="BQ351" s="73">
        <v>0</v>
      </c>
      <c r="BR351" s="73">
        <v>123.48</v>
      </c>
      <c r="BS351" s="62">
        <v>0</v>
      </c>
      <c r="BT351" s="62">
        <v>0</v>
      </c>
      <c r="BU351" s="62">
        <v>0</v>
      </c>
      <c r="BV351" s="62">
        <v>0</v>
      </c>
      <c r="BW351" s="73">
        <v>123.48</v>
      </c>
      <c r="CE351" s="63" t="s">
        <v>10389</v>
      </c>
      <c r="CF351" s="99"/>
      <c r="CG351" s="99" t="s">
        <v>10383</v>
      </c>
    </row>
    <row r="352" spans="1:85" ht="27" hidden="1" customHeight="1">
      <c r="A352" s="73">
        <v>1912</v>
      </c>
      <c r="B352" s="62" t="s">
        <v>6003</v>
      </c>
      <c r="C352" s="62" t="s">
        <v>6004</v>
      </c>
      <c r="D352" s="62" t="s">
        <v>768</v>
      </c>
      <c r="E352" s="63" t="e">
        <f>VLOOKUP(D352,原数据!B:C,2,FALSE)</f>
        <v>#N/A</v>
      </c>
      <c r="F352" s="62" t="s">
        <v>6005</v>
      </c>
      <c r="G352" s="62" t="s">
        <v>479</v>
      </c>
      <c r="H352" s="62" t="s">
        <v>6006</v>
      </c>
      <c r="I352" s="62" t="s">
        <v>6925</v>
      </c>
      <c r="J352" s="62" t="s">
        <v>772</v>
      </c>
      <c r="K352" s="62" t="s">
        <v>485</v>
      </c>
      <c r="L352" s="62" t="s">
        <v>1074</v>
      </c>
      <c r="M352" s="62" t="s">
        <v>544</v>
      </c>
      <c r="N352" s="62" t="s">
        <v>437</v>
      </c>
      <c r="O352" s="66">
        <v>43691</v>
      </c>
      <c r="P352" s="66">
        <v>43714</v>
      </c>
      <c r="Q352" s="73">
        <v>28639</v>
      </c>
      <c r="R352" s="62"/>
      <c r="S352" s="62" t="s">
        <v>6008</v>
      </c>
      <c r="T352" s="62" t="s">
        <v>6009</v>
      </c>
      <c r="U352" s="62" t="s">
        <v>6064</v>
      </c>
      <c r="V352" s="62"/>
      <c r="W352" s="62"/>
      <c r="X352" s="62" t="s">
        <v>6463</v>
      </c>
      <c r="Y352" s="62" t="s">
        <v>775</v>
      </c>
      <c r="Z352" s="62" t="s">
        <v>776</v>
      </c>
      <c r="AA352" s="62" t="s">
        <v>777</v>
      </c>
      <c r="AB352" s="62" t="s">
        <v>769</v>
      </c>
      <c r="AC352" s="62" t="s">
        <v>770</v>
      </c>
      <c r="AD352" s="59" t="s">
        <v>771</v>
      </c>
      <c r="AE352" s="62" t="s">
        <v>6926</v>
      </c>
      <c r="AF352" s="62" t="s">
        <v>6349</v>
      </c>
      <c r="AG352" s="62">
        <v>43825.604548611111</v>
      </c>
      <c r="AH352" s="62">
        <v>43829.358634259261</v>
      </c>
      <c r="AI352" s="62" t="s">
        <v>612</v>
      </c>
      <c r="AJ352" s="59" t="s">
        <v>774</v>
      </c>
      <c r="AK352" s="62" t="s">
        <v>609</v>
      </c>
      <c r="AL352" s="62" t="s">
        <v>80</v>
      </c>
      <c r="AM352" s="62" t="s">
        <v>81</v>
      </c>
      <c r="AN352" s="62" t="s">
        <v>488</v>
      </c>
      <c r="AO352" s="62" t="s">
        <v>11</v>
      </c>
      <c r="AP352" s="62" t="s">
        <v>488</v>
      </c>
      <c r="AQ352" s="62" t="s">
        <v>80</v>
      </c>
      <c r="AR352" s="62" t="s">
        <v>81</v>
      </c>
      <c r="AS352" s="62" t="s">
        <v>500</v>
      </c>
      <c r="AT352" s="62">
        <v>43833.777037037042</v>
      </c>
      <c r="AU352" s="62" t="s">
        <v>773</v>
      </c>
      <c r="AV352" s="62">
        <v>43833.777037037042</v>
      </c>
      <c r="AW352" s="62" t="s">
        <v>721</v>
      </c>
      <c r="AX352" s="62"/>
      <c r="AY352" s="62" t="s">
        <v>14</v>
      </c>
      <c r="AZ352" s="62"/>
      <c r="BA352" s="62"/>
      <c r="BB352" s="62"/>
      <c r="BC352" s="62"/>
      <c r="BD352" s="62"/>
      <c r="BE352" s="62"/>
      <c r="BF352" s="62"/>
      <c r="BG352" s="62"/>
      <c r="BH352" s="62"/>
      <c r="BI352" s="62"/>
      <c r="BJ352" s="62"/>
      <c r="BK352" s="62"/>
      <c r="BL352" s="62"/>
      <c r="BM352" s="62"/>
      <c r="BN352" s="62" t="s">
        <v>773</v>
      </c>
      <c r="BO352" s="62" t="s">
        <v>6013</v>
      </c>
      <c r="BP352" s="62">
        <v>43830.99998842593</v>
      </c>
      <c r="BQ352" s="73">
        <v>0</v>
      </c>
      <c r="BR352" s="73">
        <v>246.96</v>
      </c>
      <c r="BS352" s="62">
        <v>0</v>
      </c>
      <c r="BT352" s="62">
        <v>0</v>
      </c>
      <c r="BU352" s="62">
        <v>0</v>
      </c>
      <c r="BV352" s="62">
        <v>0</v>
      </c>
      <c r="BW352" s="73">
        <v>246.96</v>
      </c>
      <c r="CE352" s="63" t="s">
        <v>10389</v>
      </c>
      <c r="CF352" s="99"/>
      <c r="CG352" s="99" t="s">
        <v>10383</v>
      </c>
    </row>
    <row r="353" spans="1:85" ht="27" hidden="1" customHeight="1">
      <c r="A353" s="73">
        <v>1912</v>
      </c>
      <c r="B353" s="62" t="s">
        <v>6003</v>
      </c>
      <c r="C353" s="62" t="s">
        <v>6004</v>
      </c>
      <c r="D353" s="62" t="s">
        <v>1290</v>
      </c>
      <c r="E353" s="63" t="e">
        <f>VLOOKUP(D353,原数据!B:C,2,FALSE)</f>
        <v>#N/A</v>
      </c>
      <c r="F353" s="62" t="s">
        <v>6005</v>
      </c>
      <c r="G353" s="62" t="s">
        <v>479</v>
      </c>
      <c r="H353" s="62" t="s">
        <v>6006</v>
      </c>
      <c r="I353" s="62" t="s">
        <v>6927</v>
      </c>
      <c r="J353" s="62" t="s">
        <v>1291</v>
      </c>
      <c r="K353" s="62" t="s">
        <v>485</v>
      </c>
      <c r="L353" s="62" t="s">
        <v>1074</v>
      </c>
      <c r="M353" s="62" t="s">
        <v>486</v>
      </c>
      <c r="N353" s="62" t="s">
        <v>437</v>
      </c>
      <c r="O353" s="66">
        <v>43700</v>
      </c>
      <c r="P353" s="66">
        <v>43803</v>
      </c>
      <c r="Q353" s="73">
        <v>7171</v>
      </c>
      <c r="R353" s="62"/>
      <c r="S353" s="62" t="s">
        <v>6008</v>
      </c>
      <c r="T353" s="62" t="s">
        <v>6009</v>
      </c>
      <c r="U353" s="62" t="s">
        <v>6010</v>
      </c>
      <c r="V353" s="62"/>
      <c r="W353" s="62"/>
      <c r="X353" s="62" t="s">
        <v>3101</v>
      </c>
      <c r="Y353" s="62" t="s">
        <v>535</v>
      </c>
      <c r="Z353" s="62" t="s">
        <v>1293</v>
      </c>
      <c r="AA353" s="62" t="s">
        <v>684</v>
      </c>
      <c r="AB353" s="62" t="s">
        <v>677</v>
      </c>
      <c r="AC353" s="62" t="s">
        <v>678</v>
      </c>
      <c r="AD353" s="59" t="s">
        <v>679</v>
      </c>
      <c r="AE353" s="62" t="s">
        <v>6928</v>
      </c>
      <c r="AF353" s="62" t="s">
        <v>6328</v>
      </c>
      <c r="AG353" s="62">
        <v>43822.620648148149</v>
      </c>
      <c r="AH353" s="62">
        <v>43823.381932870368</v>
      </c>
      <c r="AI353" s="62" t="s">
        <v>489</v>
      </c>
      <c r="AJ353" s="59" t="s">
        <v>1292</v>
      </c>
      <c r="AK353" s="62" t="s">
        <v>487</v>
      </c>
      <c r="AL353" s="62" t="s">
        <v>95</v>
      </c>
      <c r="AM353" s="62" t="s">
        <v>38</v>
      </c>
      <c r="AN353" s="62" t="s">
        <v>488</v>
      </c>
      <c r="AO353" s="62" t="s">
        <v>11</v>
      </c>
      <c r="AP353" s="62" t="s">
        <v>488</v>
      </c>
      <c r="AQ353" s="62" t="s">
        <v>95</v>
      </c>
      <c r="AR353" s="62" t="s">
        <v>38</v>
      </c>
      <c r="AS353" s="62" t="s">
        <v>498</v>
      </c>
      <c r="AT353" s="62">
        <v>43830.712314814809</v>
      </c>
      <c r="AU353" s="62"/>
      <c r="AV353" s="62">
        <v>43830.712314814809</v>
      </c>
      <c r="AW353" s="62" t="s">
        <v>497</v>
      </c>
      <c r="AX353" s="62"/>
      <c r="AY353" s="62" t="s">
        <v>14</v>
      </c>
      <c r="AZ353" s="62"/>
      <c r="BA353" s="62"/>
      <c r="BB353" s="62"/>
      <c r="BC353" s="62"/>
      <c r="BD353" s="62"/>
      <c r="BE353" s="62"/>
      <c r="BF353" s="62"/>
      <c r="BG353" s="62"/>
      <c r="BH353" s="62"/>
      <c r="BI353" s="62"/>
      <c r="BJ353" s="62"/>
      <c r="BK353" s="62"/>
      <c r="BL353" s="62"/>
      <c r="BM353" s="62"/>
      <c r="BN353" s="62"/>
      <c r="BO353" s="62" t="s">
        <v>6013</v>
      </c>
      <c r="BP353" s="62">
        <v>43830.99998842593</v>
      </c>
      <c r="BQ353" s="73">
        <v>0</v>
      </c>
      <c r="BR353" s="73">
        <v>123.48</v>
      </c>
      <c r="BS353" s="62">
        <v>0</v>
      </c>
      <c r="BT353" s="62">
        <v>0</v>
      </c>
      <c r="BU353" s="62">
        <v>0</v>
      </c>
      <c r="BV353" s="62">
        <v>0</v>
      </c>
      <c r="BW353" s="73">
        <v>123.48</v>
      </c>
      <c r="CE353" s="63" t="s">
        <v>10389</v>
      </c>
      <c r="CF353" s="99"/>
      <c r="CG353" s="99" t="s">
        <v>10383</v>
      </c>
    </row>
    <row r="354" spans="1:85" ht="27" hidden="1" customHeight="1">
      <c r="A354" s="73">
        <v>1912</v>
      </c>
      <c r="B354" s="62" t="s">
        <v>6003</v>
      </c>
      <c r="C354" s="62" t="s">
        <v>6004</v>
      </c>
      <c r="D354" s="62" t="s">
        <v>1904</v>
      </c>
      <c r="E354" s="63" t="str">
        <f>VLOOKUP(D354,原数据!B:C,2,FALSE)</f>
        <v>RCMFT004864201912260032</v>
      </c>
      <c r="F354" s="62" t="s">
        <v>6005</v>
      </c>
      <c r="G354" s="62" t="s">
        <v>479</v>
      </c>
      <c r="H354" s="62" t="s">
        <v>6006</v>
      </c>
      <c r="I354" s="62" t="s">
        <v>6929</v>
      </c>
      <c r="J354" s="62" t="s">
        <v>1905</v>
      </c>
      <c r="K354" s="62" t="s">
        <v>485</v>
      </c>
      <c r="L354" s="62" t="s">
        <v>1074</v>
      </c>
      <c r="M354" s="62" t="s">
        <v>486</v>
      </c>
      <c r="N354" s="62" t="s">
        <v>437</v>
      </c>
      <c r="O354" s="66">
        <v>43775</v>
      </c>
      <c r="P354" s="66">
        <v>43781</v>
      </c>
      <c r="Q354" s="73">
        <v>11365</v>
      </c>
      <c r="R354" s="62"/>
      <c r="S354" s="62" t="s">
        <v>6008</v>
      </c>
      <c r="T354" s="62" t="s">
        <v>6009</v>
      </c>
      <c r="U354" s="62" t="s">
        <v>6010</v>
      </c>
      <c r="V354" s="62"/>
      <c r="W354" s="62"/>
      <c r="X354" s="62" t="s">
        <v>4873</v>
      </c>
      <c r="Y354" s="62" t="s">
        <v>600</v>
      </c>
      <c r="Z354" s="62" t="s">
        <v>1906</v>
      </c>
      <c r="AA354" s="62" t="s">
        <v>684</v>
      </c>
      <c r="AB354" s="62" t="s">
        <v>677</v>
      </c>
      <c r="AC354" s="62" t="s">
        <v>678</v>
      </c>
      <c r="AD354" s="59" t="s">
        <v>679</v>
      </c>
      <c r="AE354" s="62" t="s">
        <v>6930</v>
      </c>
      <c r="AF354" s="62" t="s">
        <v>6269</v>
      </c>
      <c r="AG354" s="62">
        <v>43825.409062499995</v>
      </c>
      <c r="AH354" s="62">
        <v>43825.568483796298</v>
      </c>
      <c r="AI354" s="62" t="s">
        <v>1036</v>
      </c>
      <c r="AJ354" s="59" t="s">
        <v>10434</v>
      </c>
      <c r="AK354" s="62" t="s">
        <v>1035</v>
      </c>
      <c r="AL354" s="62" t="s">
        <v>59</v>
      </c>
      <c r="AM354" s="62" t="s">
        <v>60</v>
      </c>
      <c r="AN354" s="62" t="s">
        <v>488</v>
      </c>
      <c r="AO354" s="62" t="s">
        <v>11</v>
      </c>
      <c r="AP354" s="62" t="s">
        <v>488</v>
      </c>
      <c r="AQ354" s="62" t="s">
        <v>59</v>
      </c>
      <c r="AR354" s="62" t="s">
        <v>60</v>
      </c>
      <c r="AS354" s="62" t="s">
        <v>500</v>
      </c>
      <c r="AT354" s="62">
        <v>43832.739120370374</v>
      </c>
      <c r="AU354" s="62"/>
      <c r="AV354" s="62">
        <v>43832.739120370374</v>
      </c>
      <c r="AW354" s="62" t="s">
        <v>538</v>
      </c>
      <c r="AX354" s="62"/>
      <c r="AY354" s="62" t="s">
        <v>14</v>
      </c>
      <c r="AZ354" s="62"/>
      <c r="BA354" s="62"/>
      <c r="BB354" s="62"/>
      <c r="BC354" s="62"/>
      <c r="BD354" s="62"/>
      <c r="BE354" s="62"/>
      <c r="BF354" s="62"/>
      <c r="BG354" s="62"/>
      <c r="BH354" s="62"/>
      <c r="BI354" s="62"/>
      <c r="BJ354" s="62"/>
      <c r="BK354" s="62"/>
      <c r="BL354" s="62"/>
      <c r="BM354" s="62"/>
      <c r="BN354" s="62"/>
      <c r="BO354" s="62" t="s">
        <v>6013</v>
      </c>
      <c r="BP354" s="62">
        <v>43830.99998842593</v>
      </c>
      <c r="BQ354" s="73">
        <v>92.3</v>
      </c>
      <c r="BR354" s="73">
        <v>123.48</v>
      </c>
      <c r="BS354" s="62">
        <v>0</v>
      </c>
      <c r="BT354" s="62">
        <v>14.76</v>
      </c>
      <c r="BU354" s="62">
        <v>10.15</v>
      </c>
      <c r="BV354" s="62">
        <v>0</v>
      </c>
      <c r="BW354" s="73">
        <v>240.69</v>
      </c>
      <c r="CE354" s="63" t="s">
        <v>10389</v>
      </c>
      <c r="CF354" s="99"/>
      <c r="CG354" s="99" t="s">
        <v>10369</v>
      </c>
    </row>
    <row r="355" spans="1:85" ht="27" hidden="1" customHeight="1">
      <c r="A355" s="73">
        <v>1912</v>
      </c>
      <c r="B355" s="62" t="s">
        <v>6003</v>
      </c>
      <c r="C355" s="62" t="s">
        <v>6004</v>
      </c>
      <c r="D355" s="62" t="s">
        <v>963</v>
      </c>
      <c r="E355" s="63" t="str">
        <f>VLOOKUP(D355,原数据!B:C,2,FALSE)</f>
        <v>RCMFT004864201912280027</v>
      </c>
      <c r="F355" s="62" t="s">
        <v>6005</v>
      </c>
      <c r="G355" s="62" t="s">
        <v>479</v>
      </c>
      <c r="H355" s="62" t="s">
        <v>6006</v>
      </c>
      <c r="I355" s="62" t="s">
        <v>6931</v>
      </c>
      <c r="J355" s="62" t="s">
        <v>964</v>
      </c>
      <c r="K355" s="62" t="s">
        <v>485</v>
      </c>
      <c r="L355" s="62" t="s">
        <v>1074</v>
      </c>
      <c r="M355" s="62" t="s">
        <v>486</v>
      </c>
      <c r="N355" s="62" t="s">
        <v>437</v>
      </c>
      <c r="O355" s="66">
        <v>43784</v>
      </c>
      <c r="P355" s="66">
        <v>43809</v>
      </c>
      <c r="Q355" s="73">
        <v>3629</v>
      </c>
      <c r="R355" s="62"/>
      <c r="S355" s="62" t="s">
        <v>6008</v>
      </c>
      <c r="T355" s="62" t="s">
        <v>6009</v>
      </c>
      <c r="U355" s="62" t="s">
        <v>6010</v>
      </c>
      <c r="V355" s="62"/>
      <c r="W355" s="62"/>
      <c r="X355" s="62" t="s">
        <v>4873</v>
      </c>
      <c r="Y355" s="62" t="s">
        <v>600</v>
      </c>
      <c r="Z355" s="62" t="s">
        <v>966</v>
      </c>
      <c r="AA355" s="62" t="s">
        <v>684</v>
      </c>
      <c r="AB355" s="62" t="s">
        <v>677</v>
      </c>
      <c r="AC355" s="62" t="s">
        <v>678</v>
      </c>
      <c r="AD355" s="59" t="s">
        <v>679</v>
      </c>
      <c r="AE355" s="62" t="s">
        <v>6932</v>
      </c>
      <c r="AF355" s="62" t="s">
        <v>6224</v>
      </c>
      <c r="AG355" s="62">
        <v>43825.617129629631</v>
      </c>
      <c r="AH355" s="62">
        <v>43827.706863425927</v>
      </c>
      <c r="AI355" s="62" t="s">
        <v>489</v>
      </c>
      <c r="AJ355" s="59" t="s">
        <v>965</v>
      </c>
      <c r="AK355" s="62" t="s">
        <v>487</v>
      </c>
      <c r="AL355" s="62" t="s">
        <v>611</v>
      </c>
      <c r="AM355" s="62" t="s">
        <v>610</v>
      </c>
      <c r="AN355" s="62" t="s">
        <v>488</v>
      </c>
      <c r="AO355" s="62" t="s">
        <v>11</v>
      </c>
      <c r="AP355" s="62" t="s">
        <v>488</v>
      </c>
      <c r="AQ355" s="62" t="s">
        <v>611</v>
      </c>
      <c r="AR355" s="62" t="s">
        <v>610</v>
      </c>
      <c r="AS355" s="62" t="s">
        <v>498</v>
      </c>
      <c r="AT355" s="62">
        <v>43833.61072916667</v>
      </c>
      <c r="AU355" s="62"/>
      <c r="AV355" s="62">
        <v>43833.61072916667</v>
      </c>
      <c r="AW355" s="62" t="s">
        <v>941</v>
      </c>
      <c r="AX355" s="62"/>
      <c r="AY355" s="62" t="s">
        <v>14</v>
      </c>
      <c r="AZ355" s="62"/>
      <c r="BA355" s="62"/>
      <c r="BB355" s="62"/>
      <c r="BC355" s="62"/>
      <c r="BD355" s="62"/>
      <c r="BE355" s="62"/>
      <c r="BF355" s="62"/>
      <c r="BG355" s="62"/>
      <c r="BH355" s="62"/>
      <c r="BI355" s="62"/>
      <c r="BJ355" s="62"/>
      <c r="BK355" s="62"/>
      <c r="BL355" s="62"/>
      <c r="BM355" s="62"/>
      <c r="BN355" s="62"/>
      <c r="BO355" s="62" t="s">
        <v>6013</v>
      </c>
      <c r="BP355" s="62">
        <v>43830.99998842593</v>
      </c>
      <c r="BQ355" s="73">
        <v>115.6</v>
      </c>
      <c r="BR355" s="73">
        <v>123.48</v>
      </c>
      <c r="BS355" s="62">
        <v>0</v>
      </c>
      <c r="BT355" s="62">
        <v>18.489999999999998</v>
      </c>
      <c r="BU355" s="62">
        <v>12.71</v>
      </c>
      <c r="BV355" s="62">
        <v>0</v>
      </c>
      <c r="BW355" s="73">
        <v>270.27999999999997</v>
      </c>
      <c r="CE355" s="63" t="s">
        <v>5566</v>
      </c>
      <c r="CF355" s="99">
        <v>0</v>
      </c>
      <c r="CG355" s="99" t="s">
        <v>10527</v>
      </c>
    </row>
    <row r="356" spans="1:85" ht="27" hidden="1" customHeight="1">
      <c r="A356" s="73">
        <v>1912</v>
      </c>
      <c r="B356" s="62" t="s">
        <v>6003</v>
      </c>
      <c r="C356" s="62" t="s">
        <v>6004</v>
      </c>
      <c r="D356" s="62" t="s">
        <v>676</v>
      </c>
      <c r="E356" s="63" t="str">
        <f>VLOOKUP(D356,原数据!B:C,2,FALSE)</f>
        <v>RCMFT004864201912300066</v>
      </c>
      <c r="F356" s="62" t="s">
        <v>6005</v>
      </c>
      <c r="G356" s="62" t="s">
        <v>479</v>
      </c>
      <c r="H356" s="62" t="s">
        <v>6006</v>
      </c>
      <c r="I356" s="62" t="s">
        <v>6933</v>
      </c>
      <c r="J356" s="62" t="s">
        <v>680</v>
      </c>
      <c r="K356" s="62" t="s">
        <v>485</v>
      </c>
      <c r="L356" s="62" t="s">
        <v>1074</v>
      </c>
      <c r="M356" s="62" t="s">
        <v>544</v>
      </c>
      <c r="N356" s="62" t="s">
        <v>437</v>
      </c>
      <c r="O356" s="66">
        <v>43552</v>
      </c>
      <c r="P356" s="66">
        <v>43767</v>
      </c>
      <c r="Q356" s="73">
        <v>12121</v>
      </c>
      <c r="R356" s="62"/>
      <c r="S356" s="62" t="s">
        <v>6008</v>
      </c>
      <c r="T356" s="62" t="s">
        <v>6019</v>
      </c>
      <c r="U356" s="62" t="s">
        <v>6064</v>
      </c>
      <c r="V356" s="62"/>
      <c r="W356" s="62"/>
      <c r="X356" s="62" t="s">
        <v>6122</v>
      </c>
      <c r="Y356" s="62" t="s">
        <v>644</v>
      </c>
      <c r="Z356" s="62" t="s">
        <v>683</v>
      </c>
      <c r="AA356" s="62" t="s">
        <v>684</v>
      </c>
      <c r="AB356" s="62" t="s">
        <v>677</v>
      </c>
      <c r="AC356" s="62" t="s">
        <v>678</v>
      </c>
      <c r="AD356" s="59" t="s">
        <v>679</v>
      </c>
      <c r="AE356" s="62" t="s">
        <v>6934</v>
      </c>
      <c r="AF356" s="62" t="s">
        <v>6124</v>
      </c>
      <c r="AG356" s="62">
        <v>43829.571817129632</v>
      </c>
      <c r="AH356" s="62">
        <v>43829.646620370375</v>
      </c>
      <c r="AI356" s="62" t="s">
        <v>489</v>
      </c>
      <c r="AJ356" s="59" t="s">
        <v>682</v>
      </c>
      <c r="AK356" s="62" t="s">
        <v>487</v>
      </c>
      <c r="AL356" s="62" t="s">
        <v>46</v>
      </c>
      <c r="AM356" s="62" t="s">
        <v>47</v>
      </c>
      <c r="AN356" s="62" t="s">
        <v>488</v>
      </c>
      <c r="AO356" s="62" t="s">
        <v>11</v>
      </c>
      <c r="AP356" s="62" t="s">
        <v>488</v>
      </c>
      <c r="AQ356" s="62" t="s">
        <v>46</v>
      </c>
      <c r="AR356" s="62" t="s">
        <v>47</v>
      </c>
      <c r="AS356" s="62" t="s">
        <v>500</v>
      </c>
      <c r="AT356" s="62">
        <v>43833.390150462961</v>
      </c>
      <c r="AU356" s="62"/>
      <c r="AV356" s="62">
        <v>43833.390150462961</v>
      </c>
      <c r="AW356" s="62" t="s">
        <v>497</v>
      </c>
      <c r="AX356" s="62"/>
      <c r="AY356" s="62" t="s">
        <v>14</v>
      </c>
      <c r="AZ356" s="62"/>
      <c r="BA356" s="62"/>
      <c r="BB356" s="62"/>
      <c r="BC356" s="62"/>
      <c r="BD356" s="62"/>
      <c r="BE356" s="62"/>
      <c r="BF356" s="62"/>
      <c r="BG356" s="62"/>
      <c r="BH356" s="62"/>
      <c r="BI356" s="62"/>
      <c r="BJ356" s="62"/>
      <c r="BK356" s="62"/>
      <c r="BL356" s="62"/>
      <c r="BM356" s="62"/>
      <c r="BN356" s="62" t="s">
        <v>681</v>
      </c>
      <c r="BO356" s="62" t="s">
        <v>6013</v>
      </c>
      <c r="BP356" s="62">
        <v>43830.99998842593</v>
      </c>
      <c r="BQ356" s="73">
        <v>89.92</v>
      </c>
      <c r="BR356" s="73">
        <v>123.48</v>
      </c>
      <c r="BS356" s="62">
        <v>0</v>
      </c>
      <c r="BT356" s="62">
        <v>14.38</v>
      </c>
      <c r="BU356" s="62">
        <v>9.89</v>
      </c>
      <c r="BV356" s="62">
        <v>0</v>
      </c>
      <c r="BW356" s="73">
        <v>237.67000000000002</v>
      </c>
      <c r="CE356" s="63" t="s">
        <v>5094</v>
      </c>
      <c r="CF356" s="99">
        <v>0</v>
      </c>
      <c r="CG356" s="99" t="s">
        <v>10576</v>
      </c>
    </row>
    <row r="357" spans="1:85" ht="27" hidden="1" customHeight="1">
      <c r="A357" s="73">
        <v>1912</v>
      </c>
      <c r="B357" s="62" t="s">
        <v>6003</v>
      </c>
      <c r="C357" s="62" t="s">
        <v>6004</v>
      </c>
      <c r="D357" s="62" t="s">
        <v>382</v>
      </c>
      <c r="E357" s="63" t="str">
        <f>VLOOKUP(D357,原数据!B:C,2,FALSE)</f>
        <v>RCMFT004892201912310079</v>
      </c>
      <c r="F357" s="62" t="s">
        <v>6005</v>
      </c>
      <c r="G357" s="62" t="s">
        <v>479</v>
      </c>
      <c r="H357" s="62" t="s">
        <v>6006</v>
      </c>
      <c r="I357" s="62" t="s">
        <v>6935</v>
      </c>
      <c r="J357" s="62" t="s">
        <v>504</v>
      </c>
      <c r="K357" s="62" t="s">
        <v>485</v>
      </c>
      <c r="L357" s="62" t="s">
        <v>1074</v>
      </c>
      <c r="M357" s="62" t="s">
        <v>486</v>
      </c>
      <c r="N357" s="62" t="s">
        <v>437</v>
      </c>
      <c r="O357" s="66">
        <v>43403</v>
      </c>
      <c r="P357" s="66">
        <v>43413</v>
      </c>
      <c r="Q357" s="73">
        <v>271724</v>
      </c>
      <c r="R357" s="62"/>
      <c r="S357" s="62" t="s">
        <v>6008</v>
      </c>
      <c r="T357" s="62" t="s">
        <v>6009</v>
      </c>
      <c r="U357" s="62" t="s">
        <v>1074</v>
      </c>
      <c r="V357" s="62"/>
      <c r="W357" s="62"/>
      <c r="X357" s="62" t="s">
        <v>584</v>
      </c>
      <c r="Y357" s="62" t="s">
        <v>509</v>
      </c>
      <c r="Z357" s="62" t="s">
        <v>510</v>
      </c>
      <c r="AA357" s="62" t="s">
        <v>511</v>
      </c>
      <c r="AB357" s="62" t="s">
        <v>501</v>
      </c>
      <c r="AC357" s="62" t="s">
        <v>502</v>
      </c>
      <c r="AD357" s="59" t="s">
        <v>503</v>
      </c>
      <c r="AE357" s="62" t="s">
        <v>6936</v>
      </c>
      <c r="AF357" s="62" t="s">
        <v>6937</v>
      </c>
      <c r="AG357" s="62">
        <v>43826.453946759255</v>
      </c>
      <c r="AH357" s="62">
        <v>43830.809490740736</v>
      </c>
      <c r="AI357" s="62" t="s">
        <v>507</v>
      </c>
      <c r="AJ357" s="59" t="s">
        <v>508</v>
      </c>
      <c r="AK357" s="62" t="s">
        <v>505</v>
      </c>
      <c r="AL357" s="62" t="s">
        <v>232</v>
      </c>
      <c r="AM357" s="62" t="s">
        <v>233</v>
      </c>
      <c r="AN357" s="62" t="s">
        <v>488</v>
      </c>
      <c r="AO357" s="62" t="s">
        <v>11</v>
      </c>
      <c r="AP357" s="62" t="s">
        <v>488</v>
      </c>
      <c r="AQ357" s="62" t="s">
        <v>162</v>
      </c>
      <c r="AR357" s="62" t="s">
        <v>38</v>
      </c>
      <c r="AS357" s="62" t="s">
        <v>498</v>
      </c>
      <c r="AT357" s="62">
        <v>43835.608159722222</v>
      </c>
      <c r="AU357" s="62"/>
      <c r="AV357" s="62">
        <v>43835.608159722222</v>
      </c>
      <c r="AW357" s="62" t="s">
        <v>513</v>
      </c>
      <c r="AX357" s="62"/>
      <c r="AY357" s="62" t="s">
        <v>14</v>
      </c>
      <c r="AZ357" s="62"/>
      <c r="BA357" s="62"/>
      <c r="BB357" s="62"/>
      <c r="BC357" s="62"/>
      <c r="BD357" s="62"/>
      <c r="BE357" s="62"/>
      <c r="BF357" s="62"/>
      <c r="BG357" s="62"/>
      <c r="BH357" s="62"/>
      <c r="BI357" s="62"/>
      <c r="BJ357" s="62"/>
      <c r="BK357" s="62"/>
      <c r="BL357" s="62"/>
      <c r="BM357" s="62"/>
      <c r="BN357" s="62" t="s">
        <v>506</v>
      </c>
      <c r="BO357" s="62" t="s">
        <v>6013</v>
      </c>
      <c r="BP357" s="62">
        <v>43830.99998842593</v>
      </c>
      <c r="BQ357" s="73">
        <v>265.44</v>
      </c>
      <c r="BR357" s="73">
        <v>223.44</v>
      </c>
      <c r="BS357" s="62">
        <v>0</v>
      </c>
      <c r="BT357" s="62">
        <v>42.47</v>
      </c>
      <c r="BU357" s="62">
        <v>29.19</v>
      </c>
      <c r="BV357" s="62">
        <v>0</v>
      </c>
      <c r="BW357" s="73">
        <v>560.54000000000008</v>
      </c>
      <c r="CE357" s="63" t="s">
        <v>5011</v>
      </c>
      <c r="CF357" s="99">
        <v>0</v>
      </c>
      <c r="CG357" s="99" t="s">
        <v>5001</v>
      </c>
    </row>
    <row r="358" spans="1:85" ht="27" hidden="1" customHeight="1">
      <c r="A358" s="73">
        <v>1912</v>
      </c>
      <c r="B358" s="62" t="s">
        <v>6003</v>
      </c>
      <c r="C358" s="62" t="s">
        <v>6004</v>
      </c>
      <c r="D358" s="62" t="s">
        <v>1878</v>
      </c>
      <c r="E358" s="63" t="str">
        <f>VLOOKUP(D358,原数据!B:C,2,FALSE)</f>
        <v>RCMFT005009201912270019</v>
      </c>
      <c r="F358" s="62" t="s">
        <v>6005</v>
      </c>
      <c r="G358" s="62" t="s">
        <v>479</v>
      </c>
      <c r="H358" s="62" t="s">
        <v>6006</v>
      </c>
      <c r="I358" s="62" t="s">
        <v>6938</v>
      </c>
      <c r="J358" s="62" t="s">
        <v>1882</v>
      </c>
      <c r="K358" s="62" t="s">
        <v>485</v>
      </c>
      <c r="L358" s="62" t="s">
        <v>1074</v>
      </c>
      <c r="M358" s="62" t="s">
        <v>544</v>
      </c>
      <c r="N358" s="62" t="s">
        <v>437</v>
      </c>
      <c r="O358" s="66">
        <v>43455</v>
      </c>
      <c r="P358" s="66">
        <v>43755</v>
      </c>
      <c r="Q358" s="73">
        <v>14156</v>
      </c>
      <c r="R358" s="62"/>
      <c r="S358" s="62" t="s">
        <v>6008</v>
      </c>
      <c r="T358" s="62" t="s">
        <v>6043</v>
      </c>
      <c r="U358" s="62" t="s">
        <v>6064</v>
      </c>
      <c r="V358" s="62"/>
      <c r="W358" s="62"/>
      <c r="X358" s="62" t="s">
        <v>6939</v>
      </c>
      <c r="Y358" s="62" t="s">
        <v>600</v>
      </c>
      <c r="Z358" s="62" t="s">
        <v>1885</v>
      </c>
      <c r="AA358" s="62" t="s">
        <v>684</v>
      </c>
      <c r="AB358" s="62" t="s">
        <v>1879</v>
      </c>
      <c r="AC358" s="62" t="s">
        <v>1880</v>
      </c>
      <c r="AD358" s="59" t="s">
        <v>1881</v>
      </c>
      <c r="AE358" s="62" t="s">
        <v>6940</v>
      </c>
      <c r="AF358" s="62" t="s">
        <v>6941</v>
      </c>
      <c r="AG358" s="62">
        <v>43824.700902777782</v>
      </c>
      <c r="AH358" s="62">
        <v>43826.719976851848</v>
      </c>
      <c r="AI358" s="62" t="s">
        <v>547</v>
      </c>
      <c r="AJ358" s="59" t="s">
        <v>1884</v>
      </c>
      <c r="AK358" s="62" t="s">
        <v>545</v>
      </c>
      <c r="AL358" s="62" t="s">
        <v>1405</v>
      </c>
      <c r="AM358" s="62" t="s">
        <v>1404</v>
      </c>
      <c r="AN358" s="62" t="s">
        <v>488</v>
      </c>
      <c r="AO358" s="62" t="s">
        <v>11</v>
      </c>
      <c r="AP358" s="62" t="s">
        <v>488</v>
      </c>
      <c r="AQ358" s="62" t="s">
        <v>1405</v>
      </c>
      <c r="AR358" s="62" t="s">
        <v>1404</v>
      </c>
      <c r="AS358" s="62" t="s">
        <v>500</v>
      </c>
      <c r="AT358" s="62">
        <v>43834.595659722225</v>
      </c>
      <c r="AU358" s="62"/>
      <c r="AV358" s="62">
        <v>43834.595659722225</v>
      </c>
      <c r="AW358" s="62" t="s">
        <v>577</v>
      </c>
      <c r="AX358" s="62"/>
      <c r="AY358" s="62" t="s">
        <v>14</v>
      </c>
      <c r="AZ358" s="62"/>
      <c r="BA358" s="62"/>
      <c r="BB358" s="62"/>
      <c r="BC358" s="62"/>
      <c r="BD358" s="62"/>
      <c r="BE358" s="62"/>
      <c r="BF358" s="62"/>
      <c r="BG358" s="62"/>
      <c r="BH358" s="62"/>
      <c r="BI358" s="62"/>
      <c r="BJ358" s="62"/>
      <c r="BK358" s="62"/>
      <c r="BL358" s="62"/>
      <c r="BM358" s="62"/>
      <c r="BN358" s="62" t="s">
        <v>1883</v>
      </c>
      <c r="BO358" s="62" t="s">
        <v>6013</v>
      </c>
      <c r="BP358" s="62">
        <v>43830.99998842593</v>
      </c>
      <c r="BQ358" s="73">
        <v>739.89</v>
      </c>
      <c r="BR358" s="73">
        <v>223.44</v>
      </c>
      <c r="BS358" s="62">
        <v>0</v>
      </c>
      <c r="BT358" s="62">
        <v>118.38</v>
      </c>
      <c r="BU358" s="62">
        <v>81.38</v>
      </c>
      <c r="BV358" s="62">
        <v>0</v>
      </c>
      <c r="BW358" s="73">
        <v>1163.0900000000001</v>
      </c>
      <c r="CE358" s="63" t="s">
        <v>5011</v>
      </c>
      <c r="CF358" s="99">
        <v>0</v>
      </c>
      <c r="CG358" s="99" t="s">
        <v>10523</v>
      </c>
    </row>
    <row r="359" spans="1:85" ht="27" hidden="1" customHeight="1">
      <c r="A359" s="73">
        <v>1912</v>
      </c>
      <c r="B359" s="62" t="s">
        <v>6003</v>
      </c>
      <c r="C359" s="62" t="s">
        <v>6004</v>
      </c>
      <c r="D359" s="62" t="s">
        <v>1350</v>
      </c>
      <c r="E359" s="63" t="str">
        <f>VLOOKUP(D359,原数据!B:C,2,FALSE)</f>
        <v>RCMFT005094201912230014</v>
      </c>
      <c r="F359" s="62" t="s">
        <v>6005</v>
      </c>
      <c r="G359" s="62" t="s">
        <v>479</v>
      </c>
      <c r="H359" s="62" t="s">
        <v>6006</v>
      </c>
      <c r="I359" s="62" t="s">
        <v>6942</v>
      </c>
      <c r="J359" s="62" t="s">
        <v>1354</v>
      </c>
      <c r="K359" s="62" t="s">
        <v>485</v>
      </c>
      <c r="L359" s="62" t="s">
        <v>1074</v>
      </c>
      <c r="M359" s="62" t="s">
        <v>486</v>
      </c>
      <c r="N359" s="62" t="s">
        <v>437</v>
      </c>
      <c r="O359" s="66">
        <v>43728</v>
      </c>
      <c r="P359" s="66">
        <v>43746</v>
      </c>
      <c r="Q359" s="73">
        <v>25456</v>
      </c>
      <c r="R359" s="62"/>
      <c r="S359" s="62" t="s">
        <v>6008</v>
      </c>
      <c r="T359" s="62" t="s">
        <v>6009</v>
      </c>
      <c r="U359" s="62" t="s">
        <v>6010</v>
      </c>
      <c r="V359" s="62"/>
      <c r="W359" s="62"/>
      <c r="X359" s="62" t="s">
        <v>6015</v>
      </c>
      <c r="Y359" s="62" t="s">
        <v>491</v>
      </c>
      <c r="Z359" s="62" t="s">
        <v>1356</v>
      </c>
      <c r="AA359" s="62" t="s">
        <v>1289</v>
      </c>
      <c r="AB359" s="62" t="s">
        <v>1351</v>
      </c>
      <c r="AC359" s="62" t="s">
        <v>1352</v>
      </c>
      <c r="AD359" s="59" t="s">
        <v>1353</v>
      </c>
      <c r="AE359" s="62" t="s">
        <v>6943</v>
      </c>
      <c r="AF359" s="62" t="s">
        <v>6199</v>
      </c>
      <c r="AG359" s="62">
        <v>43822.545972222222</v>
      </c>
      <c r="AH359" s="62">
        <v>43822.600520833337</v>
      </c>
      <c r="AI359" s="62" t="s">
        <v>547</v>
      </c>
      <c r="AJ359" s="59" t="s">
        <v>1355</v>
      </c>
      <c r="AK359" s="62" t="s">
        <v>545</v>
      </c>
      <c r="AL359" s="62" t="s">
        <v>12</v>
      </c>
      <c r="AM359" s="62" t="s">
        <v>13</v>
      </c>
      <c r="AN359" s="62" t="s">
        <v>488</v>
      </c>
      <c r="AO359" s="62" t="s">
        <v>11</v>
      </c>
      <c r="AP359" s="62" t="s">
        <v>488</v>
      </c>
      <c r="AQ359" s="62" t="s">
        <v>12</v>
      </c>
      <c r="AR359" s="62" t="s">
        <v>13</v>
      </c>
      <c r="AS359" s="62" t="s">
        <v>500</v>
      </c>
      <c r="AT359" s="62">
        <v>43829.595775462964</v>
      </c>
      <c r="AU359" s="62"/>
      <c r="AV359" s="62">
        <v>43829.595775462964</v>
      </c>
      <c r="AW359" s="62" t="s">
        <v>526</v>
      </c>
      <c r="AX359" s="62"/>
      <c r="AY359" s="62" t="s">
        <v>14</v>
      </c>
      <c r="AZ359" s="62"/>
      <c r="BA359" s="62"/>
      <c r="BB359" s="62"/>
      <c r="BC359" s="62"/>
      <c r="BD359" s="62"/>
      <c r="BE359" s="62"/>
      <c r="BF359" s="62"/>
      <c r="BG359" s="62"/>
      <c r="BH359" s="62"/>
      <c r="BI359" s="62"/>
      <c r="BJ359" s="62"/>
      <c r="BK359" s="62"/>
      <c r="BL359" s="62"/>
      <c r="BM359" s="62"/>
      <c r="BN359" s="62"/>
      <c r="BO359" s="62" t="s">
        <v>6013</v>
      </c>
      <c r="BP359" s="62">
        <v>43830.99998842593</v>
      </c>
      <c r="BQ359" s="73">
        <v>465.5</v>
      </c>
      <c r="BR359" s="73">
        <v>95.76</v>
      </c>
      <c r="BS359" s="62">
        <v>0</v>
      </c>
      <c r="BT359" s="62">
        <v>74.48</v>
      </c>
      <c r="BU359" s="62">
        <v>51.2</v>
      </c>
      <c r="BV359" s="62">
        <v>0</v>
      </c>
      <c r="BW359" s="73">
        <v>686.94</v>
      </c>
      <c r="CE359" s="63" t="s">
        <v>2377</v>
      </c>
      <c r="CF359" s="99">
        <v>0</v>
      </c>
      <c r="CG359" s="99" t="s">
        <v>10521</v>
      </c>
    </row>
    <row r="360" spans="1:85" ht="27" hidden="1" customHeight="1">
      <c r="A360" s="73">
        <v>1912</v>
      </c>
      <c r="B360" s="62" t="s">
        <v>6003</v>
      </c>
      <c r="C360" s="62" t="s">
        <v>6004</v>
      </c>
      <c r="D360" s="62" t="s">
        <v>1183</v>
      </c>
      <c r="E360" s="63" t="str">
        <f>VLOOKUP(D360,原数据!B:C,2,FALSE)</f>
        <v>RCMFT005131201912250003</v>
      </c>
      <c r="F360" s="62" t="s">
        <v>6005</v>
      </c>
      <c r="G360" s="62" t="s">
        <v>479</v>
      </c>
      <c r="H360" s="62" t="s">
        <v>6006</v>
      </c>
      <c r="I360" s="62" t="s">
        <v>6944</v>
      </c>
      <c r="J360" s="62" t="s">
        <v>1187</v>
      </c>
      <c r="K360" s="62" t="s">
        <v>485</v>
      </c>
      <c r="L360" s="62" t="s">
        <v>1074</v>
      </c>
      <c r="M360" s="62" t="s">
        <v>486</v>
      </c>
      <c r="N360" s="62" t="s">
        <v>437</v>
      </c>
      <c r="O360" s="66">
        <v>43621</v>
      </c>
      <c r="P360" s="66">
        <v>43643</v>
      </c>
      <c r="Q360" s="73">
        <v>42432</v>
      </c>
      <c r="R360" s="62"/>
      <c r="S360" s="62" t="s">
        <v>6008</v>
      </c>
      <c r="T360" s="62" t="s">
        <v>6019</v>
      </c>
      <c r="U360" s="62" t="s">
        <v>6010</v>
      </c>
      <c r="V360" s="62"/>
      <c r="W360" s="62"/>
      <c r="X360" s="62" t="s">
        <v>3101</v>
      </c>
      <c r="Y360" s="62" t="s">
        <v>665</v>
      </c>
      <c r="Z360" s="62" t="s">
        <v>1190</v>
      </c>
      <c r="AA360" s="62" t="s">
        <v>1191</v>
      </c>
      <c r="AB360" s="62" t="s">
        <v>1184</v>
      </c>
      <c r="AC360" s="62" t="s">
        <v>1185</v>
      </c>
      <c r="AD360" s="59" t="s">
        <v>1186</v>
      </c>
      <c r="AE360" s="62" t="s">
        <v>6945</v>
      </c>
      <c r="AF360" s="62" t="s">
        <v>6120</v>
      </c>
      <c r="AG360" s="62">
        <v>43822.506655092591</v>
      </c>
      <c r="AH360" s="62">
        <v>43824.65861111111</v>
      </c>
      <c r="AI360" s="62" t="s">
        <v>612</v>
      </c>
      <c r="AJ360" s="59" t="s">
        <v>1189</v>
      </c>
      <c r="AK360" s="62" t="s">
        <v>609</v>
      </c>
      <c r="AL360" s="62" t="s">
        <v>100</v>
      </c>
      <c r="AM360" s="62" t="s">
        <v>38</v>
      </c>
      <c r="AN360" s="62" t="s">
        <v>488</v>
      </c>
      <c r="AO360" s="62" t="s">
        <v>11</v>
      </c>
      <c r="AP360" s="62" t="s">
        <v>488</v>
      </c>
      <c r="AQ360" s="62" t="s">
        <v>100</v>
      </c>
      <c r="AR360" s="62" t="s">
        <v>38</v>
      </c>
      <c r="AS360" s="62" t="s">
        <v>498</v>
      </c>
      <c r="AT360" s="62">
        <v>43832.463090277779</v>
      </c>
      <c r="AU360" s="62"/>
      <c r="AV360" s="62">
        <v>43832.463090277779</v>
      </c>
      <c r="AW360" s="62" t="s">
        <v>550</v>
      </c>
      <c r="AX360" s="62"/>
      <c r="AY360" s="62" t="s">
        <v>14</v>
      </c>
      <c r="AZ360" s="62"/>
      <c r="BA360" s="62"/>
      <c r="BB360" s="62"/>
      <c r="BC360" s="62"/>
      <c r="BD360" s="62"/>
      <c r="BE360" s="62"/>
      <c r="BF360" s="62"/>
      <c r="BG360" s="62"/>
      <c r="BH360" s="62"/>
      <c r="BI360" s="62"/>
      <c r="BJ360" s="62"/>
      <c r="BK360" s="62"/>
      <c r="BL360" s="62"/>
      <c r="BM360" s="62"/>
      <c r="BN360" s="62" t="s">
        <v>1188</v>
      </c>
      <c r="BO360" s="62" t="s">
        <v>6013</v>
      </c>
      <c r="BP360" s="62">
        <v>43830.99998842593</v>
      </c>
      <c r="BQ360" s="73">
        <v>3241.81</v>
      </c>
      <c r="BR360" s="73">
        <v>105.84</v>
      </c>
      <c r="BS360" s="62">
        <v>0</v>
      </c>
      <c r="BT360" s="62">
        <v>518.67999999999995</v>
      </c>
      <c r="BU360" s="62">
        <v>356.59</v>
      </c>
      <c r="BV360" s="62">
        <v>0</v>
      </c>
      <c r="BW360" s="73">
        <v>4222.92</v>
      </c>
      <c r="CE360" s="63" t="s">
        <v>3154</v>
      </c>
      <c r="CF360" s="99">
        <v>0</v>
      </c>
      <c r="CG360" s="99" t="s">
        <v>10561</v>
      </c>
    </row>
    <row r="361" spans="1:85" ht="27" hidden="1" customHeight="1">
      <c r="A361" s="73">
        <v>1912</v>
      </c>
      <c r="B361" s="62" t="s">
        <v>6003</v>
      </c>
      <c r="C361" s="62" t="s">
        <v>6004</v>
      </c>
      <c r="D361" s="62" t="s">
        <v>1016</v>
      </c>
      <c r="E361" s="63" t="str">
        <f>VLOOKUP(D361,原数据!B:C,2,FALSE)</f>
        <v>RCMFT005137201912270008</v>
      </c>
      <c r="F361" s="62" t="s">
        <v>6005</v>
      </c>
      <c r="G361" s="62" t="s">
        <v>479</v>
      </c>
      <c r="H361" s="62" t="s">
        <v>6006</v>
      </c>
      <c r="I361" s="62" t="s">
        <v>6946</v>
      </c>
      <c r="J361" s="62" t="s">
        <v>1020</v>
      </c>
      <c r="K361" s="62" t="s">
        <v>485</v>
      </c>
      <c r="L361" s="62" t="s">
        <v>1074</v>
      </c>
      <c r="M361" s="62" t="s">
        <v>486</v>
      </c>
      <c r="N361" s="62" t="s">
        <v>437</v>
      </c>
      <c r="O361" s="66">
        <v>43570</v>
      </c>
      <c r="P361" s="66">
        <v>43574</v>
      </c>
      <c r="Q361" s="73">
        <v>54567</v>
      </c>
      <c r="R361" s="62"/>
      <c r="S361" s="62" t="s">
        <v>6008</v>
      </c>
      <c r="T361" s="62" t="s">
        <v>6019</v>
      </c>
      <c r="U361" s="62" t="s">
        <v>6010</v>
      </c>
      <c r="V361" s="62"/>
      <c r="W361" s="62"/>
      <c r="X361" s="62" t="s">
        <v>6027</v>
      </c>
      <c r="Y361" s="62" t="s">
        <v>701</v>
      </c>
      <c r="Z361" s="62" t="s">
        <v>1022</v>
      </c>
      <c r="AA361" s="62" t="s">
        <v>493</v>
      </c>
      <c r="AB361" s="62" t="s">
        <v>1017</v>
      </c>
      <c r="AC361" s="62" t="s">
        <v>1018</v>
      </c>
      <c r="AD361" s="59" t="s">
        <v>1019</v>
      </c>
      <c r="AE361" s="62" t="s">
        <v>6947</v>
      </c>
      <c r="AF361" s="62" t="s">
        <v>4060</v>
      </c>
      <c r="AG361" s="62">
        <v>43824.700868055559</v>
      </c>
      <c r="AH361" s="62">
        <v>43826.731111111112</v>
      </c>
      <c r="AI361" s="62" t="s">
        <v>489</v>
      </c>
      <c r="AJ361" s="59" t="s">
        <v>1021</v>
      </c>
      <c r="AK361" s="62" t="s">
        <v>487</v>
      </c>
      <c r="AL361" s="62" t="s">
        <v>95</v>
      </c>
      <c r="AM361" s="62" t="s">
        <v>38</v>
      </c>
      <c r="AN361" s="62" t="s">
        <v>488</v>
      </c>
      <c r="AO361" s="62" t="s">
        <v>11</v>
      </c>
      <c r="AP361" s="62" t="s">
        <v>488</v>
      </c>
      <c r="AQ361" s="62" t="s">
        <v>95</v>
      </c>
      <c r="AR361" s="62" t="s">
        <v>38</v>
      </c>
      <c r="AS361" s="62" t="s">
        <v>498</v>
      </c>
      <c r="AT361" s="62">
        <v>43834.45207175926</v>
      </c>
      <c r="AU361" s="62"/>
      <c r="AV361" s="62">
        <v>43834.45207175926</v>
      </c>
      <c r="AW361" s="62" t="s">
        <v>577</v>
      </c>
      <c r="AX361" s="62"/>
      <c r="AY361" s="62" t="s">
        <v>14</v>
      </c>
      <c r="AZ361" s="62"/>
      <c r="BA361" s="62"/>
      <c r="BB361" s="62"/>
      <c r="BC361" s="62"/>
      <c r="BD361" s="62"/>
      <c r="BE361" s="62"/>
      <c r="BF361" s="62"/>
      <c r="BG361" s="62"/>
      <c r="BH361" s="62"/>
      <c r="BI361" s="62"/>
      <c r="BJ361" s="62"/>
      <c r="BK361" s="62"/>
      <c r="BL361" s="62"/>
      <c r="BM361" s="62"/>
      <c r="BN361" s="62"/>
      <c r="BO361" s="62" t="s">
        <v>6013</v>
      </c>
      <c r="BP361" s="62">
        <v>43830.99998842593</v>
      </c>
      <c r="BQ361" s="73">
        <v>2947.28</v>
      </c>
      <c r="BR361" s="73">
        <v>111.72</v>
      </c>
      <c r="BS361" s="62">
        <v>0</v>
      </c>
      <c r="BT361" s="62">
        <v>471.56</v>
      </c>
      <c r="BU361" s="62">
        <v>324.2</v>
      </c>
      <c r="BV361" s="62">
        <v>0</v>
      </c>
      <c r="BW361" s="73">
        <v>3854.7599999999998</v>
      </c>
      <c r="CE361" s="63" t="s">
        <v>5255</v>
      </c>
      <c r="CF361" s="99">
        <v>0</v>
      </c>
      <c r="CG361" s="99" t="s">
        <v>10523</v>
      </c>
    </row>
    <row r="362" spans="1:85" ht="27" hidden="1" customHeight="1">
      <c r="A362" s="73">
        <v>1912</v>
      </c>
      <c r="B362" s="62" t="s">
        <v>6003</v>
      </c>
      <c r="C362" s="62" t="s">
        <v>6004</v>
      </c>
      <c r="D362" s="62" t="s">
        <v>902</v>
      </c>
      <c r="E362" s="63" t="str">
        <f>VLOOKUP(D362,原数据!B:C,2,FALSE)</f>
        <v>RCMFT005700201912290004</v>
      </c>
      <c r="F362" s="62" t="s">
        <v>6005</v>
      </c>
      <c r="G362" s="62" t="s">
        <v>479</v>
      </c>
      <c r="H362" s="62" t="s">
        <v>6006</v>
      </c>
      <c r="I362" s="62" t="s">
        <v>6948</v>
      </c>
      <c r="J362" s="62" t="s">
        <v>906</v>
      </c>
      <c r="K362" s="62" t="s">
        <v>485</v>
      </c>
      <c r="L362" s="62" t="s">
        <v>1074</v>
      </c>
      <c r="M362" s="62" t="s">
        <v>544</v>
      </c>
      <c r="N362" s="62" t="s">
        <v>437</v>
      </c>
      <c r="O362" s="66">
        <v>43535</v>
      </c>
      <c r="P362" s="66">
        <v>43627</v>
      </c>
      <c r="Q362" s="73">
        <v>75248</v>
      </c>
      <c r="R362" s="62"/>
      <c r="S362" s="62" t="s">
        <v>6008</v>
      </c>
      <c r="T362" s="62" t="s">
        <v>6181</v>
      </c>
      <c r="U362" s="62" t="s">
        <v>6064</v>
      </c>
      <c r="V362" s="62"/>
      <c r="W362" s="62"/>
      <c r="X362" s="62" t="s">
        <v>6147</v>
      </c>
      <c r="Y362" s="62" t="s">
        <v>491</v>
      </c>
      <c r="Z362" s="62" t="s">
        <v>908</v>
      </c>
      <c r="AA362" s="62" t="s">
        <v>493</v>
      </c>
      <c r="AB362" s="62" t="s">
        <v>903</v>
      </c>
      <c r="AC362" s="62" t="s">
        <v>904</v>
      </c>
      <c r="AD362" s="59" t="s">
        <v>905</v>
      </c>
      <c r="AE362" s="62" t="s">
        <v>6949</v>
      </c>
      <c r="AF362" s="62" t="s">
        <v>6950</v>
      </c>
      <c r="AG362" s="62">
        <v>43828.467222222222</v>
      </c>
      <c r="AH362" s="62">
        <v>43828.602986111116</v>
      </c>
      <c r="AI362" s="62" t="s">
        <v>489</v>
      </c>
      <c r="AJ362" s="59" t="s">
        <v>907</v>
      </c>
      <c r="AK362" s="62" t="s">
        <v>487</v>
      </c>
      <c r="AL362" s="62" t="s">
        <v>12</v>
      </c>
      <c r="AM362" s="62" t="s">
        <v>13</v>
      </c>
      <c r="AN362" s="62" t="s">
        <v>488</v>
      </c>
      <c r="AO362" s="62" t="s">
        <v>11</v>
      </c>
      <c r="AP362" s="62" t="s">
        <v>488</v>
      </c>
      <c r="AQ362" s="62" t="s">
        <v>12</v>
      </c>
      <c r="AR362" s="62" t="s">
        <v>13</v>
      </c>
      <c r="AS362" s="62" t="s">
        <v>498</v>
      </c>
      <c r="AT362" s="62">
        <v>43830.463506944448</v>
      </c>
      <c r="AU362" s="62"/>
      <c r="AV362" s="62">
        <v>43830.463506944448</v>
      </c>
      <c r="AW362" s="62" t="s">
        <v>558</v>
      </c>
      <c r="AX362" s="62"/>
      <c r="AY362" s="62" t="s">
        <v>14</v>
      </c>
      <c r="AZ362" s="62"/>
      <c r="BA362" s="62"/>
      <c r="BB362" s="62"/>
      <c r="BC362" s="62"/>
      <c r="BD362" s="62"/>
      <c r="BE362" s="62"/>
      <c r="BF362" s="62"/>
      <c r="BG362" s="62"/>
      <c r="BH362" s="62"/>
      <c r="BI362" s="62"/>
      <c r="BJ362" s="62"/>
      <c r="BK362" s="62"/>
      <c r="BL362" s="62"/>
      <c r="BM362" s="62"/>
      <c r="BN362" s="62"/>
      <c r="BO362" s="62" t="s">
        <v>6013</v>
      </c>
      <c r="BP362" s="62">
        <v>43830.99998842593</v>
      </c>
      <c r="BQ362" s="73">
        <v>453.46</v>
      </c>
      <c r="BR362" s="73">
        <v>223.44</v>
      </c>
      <c r="BS362" s="62">
        <v>0</v>
      </c>
      <c r="BT362" s="62">
        <v>72.55</v>
      </c>
      <c r="BU362" s="62">
        <v>49.88</v>
      </c>
      <c r="BV362" s="62">
        <v>0</v>
      </c>
      <c r="BW362" s="73">
        <v>799.32999999999993</v>
      </c>
      <c r="CE362" s="63" t="s">
        <v>2377</v>
      </c>
      <c r="CF362" s="99">
        <v>0</v>
      </c>
      <c r="CG362" s="99" t="s">
        <v>10561</v>
      </c>
    </row>
    <row r="363" spans="1:85" ht="27" hidden="1" customHeight="1">
      <c r="A363" s="73">
        <v>1912</v>
      </c>
      <c r="B363" s="62" t="s">
        <v>6003</v>
      </c>
      <c r="C363" s="62" t="s">
        <v>6004</v>
      </c>
      <c r="D363" s="62" t="s">
        <v>898</v>
      </c>
      <c r="E363" s="63" t="e">
        <f>VLOOKUP(D363,原数据!B:C,2,FALSE)</f>
        <v>#N/A</v>
      </c>
      <c r="F363" s="62" t="s">
        <v>6005</v>
      </c>
      <c r="G363" s="62" t="s">
        <v>479</v>
      </c>
      <c r="H363" s="62" t="s">
        <v>6006</v>
      </c>
      <c r="I363" s="62" t="s">
        <v>6951</v>
      </c>
      <c r="J363" s="62" t="s">
        <v>899</v>
      </c>
      <c r="K363" s="62" t="s">
        <v>485</v>
      </c>
      <c r="L363" s="62" t="s">
        <v>1074</v>
      </c>
      <c r="M363" s="62" t="s">
        <v>544</v>
      </c>
      <c r="N363" s="62" t="s">
        <v>437</v>
      </c>
      <c r="O363" s="66">
        <v>43631</v>
      </c>
      <c r="P363" s="66">
        <v>43645</v>
      </c>
      <c r="Q363" s="73">
        <v>24278</v>
      </c>
      <c r="R363" s="62"/>
      <c r="S363" s="62" t="s">
        <v>6008</v>
      </c>
      <c r="T363" s="62" t="s">
        <v>6019</v>
      </c>
      <c r="U363" s="62" t="s">
        <v>6064</v>
      </c>
      <c r="V363" s="62"/>
      <c r="W363" s="62"/>
      <c r="X363" s="62" t="s">
        <v>6330</v>
      </c>
      <c r="Y363" s="62" t="s">
        <v>825</v>
      </c>
      <c r="Z363" s="62" t="s">
        <v>901</v>
      </c>
      <c r="AA363" s="62" t="s">
        <v>657</v>
      </c>
      <c r="AB363" s="62" t="s">
        <v>819</v>
      </c>
      <c r="AC363" s="62" t="s">
        <v>820</v>
      </c>
      <c r="AD363" s="59" t="s">
        <v>821</v>
      </c>
      <c r="AE363" s="62" t="s">
        <v>6952</v>
      </c>
      <c r="AF363" s="62" t="s">
        <v>6953</v>
      </c>
      <c r="AG363" s="62">
        <v>43804.444560185184</v>
      </c>
      <c r="AH363" s="62">
        <v>43828.606481481482</v>
      </c>
      <c r="AI363" s="62" t="s">
        <v>612</v>
      </c>
      <c r="AJ363" s="59" t="s">
        <v>10397</v>
      </c>
      <c r="AK363" s="62" t="s">
        <v>609</v>
      </c>
      <c r="AL363" s="62" t="s">
        <v>68</v>
      </c>
      <c r="AM363" s="62" t="s">
        <v>38</v>
      </c>
      <c r="AN363" s="62" t="s">
        <v>488</v>
      </c>
      <c r="AO363" s="62" t="s">
        <v>11</v>
      </c>
      <c r="AP363" s="62" t="s">
        <v>488</v>
      </c>
      <c r="AQ363" s="62" t="s">
        <v>68</v>
      </c>
      <c r="AR363" s="62" t="s">
        <v>38</v>
      </c>
      <c r="AS363" s="62" t="s">
        <v>498</v>
      </c>
      <c r="AT363" s="62">
        <v>43830.465555555551</v>
      </c>
      <c r="AU363" s="62" t="s">
        <v>897</v>
      </c>
      <c r="AV363" s="62">
        <v>43830.465555555551</v>
      </c>
      <c r="AW363" s="62" t="s">
        <v>558</v>
      </c>
      <c r="AX363" s="62"/>
      <c r="AY363" s="62" t="s">
        <v>14</v>
      </c>
      <c r="AZ363" s="62"/>
      <c r="BA363" s="62"/>
      <c r="BB363" s="62"/>
      <c r="BC363" s="62"/>
      <c r="BD363" s="62"/>
      <c r="BE363" s="62"/>
      <c r="BF363" s="62"/>
      <c r="BG363" s="62"/>
      <c r="BH363" s="62"/>
      <c r="BI363" s="62"/>
      <c r="BJ363" s="62"/>
      <c r="BK363" s="62"/>
      <c r="BL363" s="62"/>
      <c r="BM363" s="62"/>
      <c r="BN363" s="62" t="s">
        <v>900</v>
      </c>
      <c r="BO363" s="62" t="s">
        <v>6013</v>
      </c>
      <c r="BP363" s="62">
        <v>43830.99998842593</v>
      </c>
      <c r="BQ363" s="73">
        <v>24.4</v>
      </c>
      <c r="BR363" s="73">
        <v>0</v>
      </c>
      <c r="BS363" s="62">
        <v>0</v>
      </c>
      <c r="BT363" s="62">
        <v>3.9</v>
      </c>
      <c r="BU363" s="62">
        <v>2.68</v>
      </c>
      <c r="BV363" s="62">
        <v>180</v>
      </c>
      <c r="BW363" s="73">
        <v>210.98</v>
      </c>
      <c r="CE363" s="63" t="s">
        <v>10395</v>
      </c>
      <c r="CF363" s="99"/>
      <c r="CG363" s="99" t="s">
        <v>10367</v>
      </c>
    </row>
    <row r="364" spans="1:85" ht="27" hidden="1" customHeight="1">
      <c r="A364" s="73">
        <v>1912</v>
      </c>
      <c r="B364" s="62" t="s">
        <v>6003</v>
      </c>
      <c r="C364" s="62" t="s">
        <v>6004</v>
      </c>
      <c r="D364" s="62" t="s">
        <v>893</v>
      </c>
      <c r="E364" s="63" t="e">
        <f>VLOOKUP(D364,原数据!B:C,2,FALSE)</f>
        <v>#N/A</v>
      </c>
      <c r="F364" s="62" t="s">
        <v>6005</v>
      </c>
      <c r="G364" s="62" t="s">
        <v>479</v>
      </c>
      <c r="H364" s="62" t="s">
        <v>6006</v>
      </c>
      <c r="I364" s="62" t="s">
        <v>6954</v>
      </c>
      <c r="J364" s="62" t="s">
        <v>894</v>
      </c>
      <c r="K364" s="62" t="s">
        <v>485</v>
      </c>
      <c r="L364" s="62" t="s">
        <v>1074</v>
      </c>
      <c r="M364" s="62" t="s">
        <v>544</v>
      </c>
      <c r="N364" s="62" t="s">
        <v>437</v>
      </c>
      <c r="O364" s="66">
        <v>43632</v>
      </c>
      <c r="P364" s="66">
        <v>43645</v>
      </c>
      <c r="Q364" s="73">
        <v>21823</v>
      </c>
      <c r="R364" s="62"/>
      <c r="S364" s="62" t="s">
        <v>6008</v>
      </c>
      <c r="T364" s="62" t="s">
        <v>6019</v>
      </c>
      <c r="U364" s="62" t="s">
        <v>6064</v>
      </c>
      <c r="V364" s="62"/>
      <c r="W364" s="62"/>
      <c r="X364" s="62" t="s">
        <v>6330</v>
      </c>
      <c r="Y364" s="62" t="s">
        <v>825</v>
      </c>
      <c r="Z364" s="62" t="s">
        <v>896</v>
      </c>
      <c r="AA364" s="62" t="s">
        <v>657</v>
      </c>
      <c r="AB364" s="62" t="s">
        <v>819</v>
      </c>
      <c r="AC364" s="62" t="s">
        <v>820</v>
      </c>
      <c r="AD364" s="59" t="s">
        <v>821</v>
      </c>
      <c r="AE364" s="62" t="s">
        <v>6955</v>
      </c>
      <c r="AF364" s="62" t="s">
        <v>6953</v>
      </c>
      <c r="AG364" s="62">
        <v>43804.459756944445</v>
      </c>
      <c r="AH364" s="62">
        <v>43828.606620370367</v>
      </c>
      <c r="AI364" s="62" t="s">
        <v>612</v>
      </c>
      <c r="AJ364" s="59" t="s">
        <v>895</v>
      </c>
      <c r="AK364" s="62" t="s">
        <v>609</v>
      </c>
      <c r="AL364" s="62" t="s">
        <v>68</v>
      </c>
      <c r="AM364" s="62" t="s">
        <v>38</v>
      </c>
      <c r="AN364" s="62" t="s">
        <v>488</v>
      </c>
      <c r="AO364" s="62" t="s">
        <v>11</v>
      </c>
      <c r="AP364" s="62" t="s">
        <v>488</v>
      </c>
      <c r="AQ364" s="62" t="s">
        <v>68</v>
      </c>
      <c r="AR364" s="62" t="s">
        <v>38</v>
      </c>
      <c r="AS364" s="62" t="s">
        <v>500</v>
      </c>
      <c r="AT364" s="62">
        <v>43830.465347222227</v>
      </c>
      <c r="AU364" s="62" t="s">
        <v>897</v>
      </c>
      <c r="AV364" s="62">
        <v>43830.465347222227</v>
      </c>
      <c r="AW364" s="62" t="s">
        <v>558</v>
      </c>
      <c r="AX364" s="62"/>
      <c r="AY364" s="62" t="s">
        <v>14</v>
      </c>
      <c r="AZ364" s="62"/>
      <c r="BA364" s="62"/>
      <c r="BB364" s="62"/>
      <c r="BC364" s="62"/>
      <c r="BD364" s="62"/>
      <c r="BE364" s="62"/>
      <c r="BF364" s="62"/>
      <c r="BG364" s="62"/>
      <c r="BH364" s="62"/>
      <c r="BI364" s="62"/>
      <c r="BJ364" s="62"/>
      <c r="BK364" s="62"/>
      <c r="BL364" s="62"/>
      <c r="BM364" s="62"/>
      <c r="BN364" s="62" t="s">
        <v>871</v>
      </c>
      <c r="BO364" s="62" t="s">
        <v>6013</v>
      </c>
      <c r="BP364" s="62">
        <v>43830.99998842593</v>
      </c>
      <c r="BQ364" s="73">
        <v>24.4</v>
      </c>
      <c r="BR364" s="73">
        <v>0</v>
      </c>
      <c r="BS364" s="62">
        <v>0</v>
      </c>
      <c r="BT364" s="62">
        <v>3.9</v>
      </c>
      <c r="BU364" s="62">
        <v>2.68</v>
      </c>
      <c r="BV364" s="62">
        <v>180</v>
      </c>
      <c r="BW364" s="73">
        <v>210.98</v>
      </c>
      <c r="CE364" s="63" t="s">
        <v>10395</v>
      </c>
      <c r="CF364" s="99"/>
      <c r="CG364" s="99" t="s">
        <v>10367</v>
      </c>
    </row>
    <row r="365" spans="1:85" ht="27" hidden="1" customHeight="1">
      <c r="A365" s="73">
        <v>1912</v>
      </c>
      <c r="B365" s="62" t="s">
        <v>6003</v>
      </c>
      <c r="C365" s="62" t="s">
        <v>6004</v>
      </c>
      <c r="D365" s="62" t="s">
        <v>1864</v>
      </c>
      <c r="E365" s="63" t="e">
        <f>VLOOKUP(D365,原数据!B:C,2,FALSE)</f>
        <v>#N/A</v>
      </c>
      <c r="F365" s="62" t="s">
        <v>6005</v>
      </c>
      <c r="G365" s="62" t="s">
        <v>479</v>
      </c>
      <c r="H365" s="62" t="s">
        <v>6006</v>
      </c>
      <c r="I365" s="62" t="s">
        <v>6956</v>
      </c>
      <c r="J365" s="62" t="s">
        <v>1865</v>
      </c>
      <c r="K365" s="62" t="s">
        <v>485</v>
      </c>
      <c r="L365" s="62" t="s">
        <v>1074</v>
      </c>
      <c r="M365" s="62" t="s">
        <v>544</v>
      </c>
      <c r="N365" s="62" t="s">
        <v>437</v>
      </c>
      <c r="O365" s="66">
        <v>43631</v>
      </c>
      <c r="P365" s="66">
        <v>43645</v>
      </c>
      <c r="Q365" s="73">
        <v>25187</v>
      </c>
      <c r="R365" s="62"/>
      <c r="S365" s="62" t="s">
        <v>6008</v>
      </c>
      <c r="T365" s="62" t="s">
        <v>6019</v>
      </c>
      <c r="U365" s="62" t="s">
        <v>6064</v>
      </c>
      <c r="V365" s="62"/>
      <c r="W365" s="62"/>
      <c r="X365" s="62" t="s">
        <v>6330</v>
      </c>
      <c r="Y365" s="62" t="s">
        <v>825</v>
      </c>
      <c r="Z365" s="62" t="s">
        <v>1866</v>
      </c>
      <c r="AA365" s="62" t="s">
        <v>657</v>
      </c>
      <c r="AB365" s="62" t="s">
        <v>819</v>
      </c>
      <c r="AC365" s="62" t="s">
        <v>820</v>
      </c>
      <c r="AD365" s="59" t="s">
        <v>821</v>
      </c>
      <c r="AE365" s="62" t="s">
        <v>6957</v>
      </c>
      <c r="AF365" s="62" t="s">
        <v>6953</v>
      </c>
      <c r="AG365" s="62">
        <v>43804.476226851853</v>
      </c>
      <c r="AH365" s="62">
        <v>43828.606886574074</v>
      </c>
      <c r="AI365" s="62" t="s">
        <v>612</v>
      </c>
      <c r="AJ365" s="59" t="s">
        <v>840</v>
      </c>
      <c r="AK365" s="62" t="s">
        <v>609</v>
      </c>
      <c r="AL365" s="62" t="s">
        <v>68</v>
      </c>
      <c r="AM365" s="62" t="s">
        <v>38</v>
      </c>
      <c r="AN365" s="62" t="s">
        <v>488</v>
      </c>
      <c r="AO365" s="62" t="s">
        <v>11</v>
      </c>
      <c r="AP365" s="62" t="s">
        <v>488</v>
      </c>
      <c r="AQ365" s="62" t="s">
        <v>68</v>
      </c>
      <c r="AR365" s="62" t="s">
        <v>38</v>
      </c>
      <c r="AS365" s="62" t="s">
        <v>500</v>
      </c>
      <c r="AT365" s="62">
        <v>43830.464814814812</v>
      </c>
      <c r="AU365" s="62" t="s">
        <v>897</v>
      </c>
      <c r="AV365" s="62">
        <v>43830.464814814812</v>
      </c>
      <c r="AW365" s="62" t="s">
        <v>558</v>
      </c>
      <c r="AX365" s="62"/>
      <c r="AY365" s="62" t="s">
        <v>14</v>
      </c>
      <c r="AZ365" s="62"/>
      <c r="BA365" s="62"/>
      <c r="BB365" s="62"/>
      <c r="BC365" s="62"/>
      <c r="BD365" s="62"/>
      <c r="BE365" s="62"/>
      <c r="BF365" s="62"/>
      <c r="BG365" s="62"/>
      <c r="BH365" s="62"/>
      <c r="BI365" s="62"/>
      <c r="BJ365" s="62"/>
      <c r="BK365" s="62"/>
      <c r="BL365" s="62"/>
      <c r="BM365" s="62"/>
      <c r="BN365" s="62" t="s">
        <v>823</v>
      </c>
      <c r="BO365" s="62" t="s">
        <v>6013</v>
      </c>
      <c r="BP365" s="62">
        <v>43830.99998842593</v>
      </c>
      <c r="BQ365" s="73">
        <v>24.4</v>
      </c>
      <c r="BR365" s="73">
        <v>0</v>
      </c>
      <c r="BS365" s="62">
        <v>0</v>
      </c>
      <c r="BT365" s="62">
        <v>3.9</v>
      </c>
      <c r="BU365" s="62">
        <v>2.68</v>
      </c>
      <c r="BV365" s="62">
        <v>180</v>
      </c>
      <c r="BW365" s="73">
        <v>210.98</v>
      </c>
      <c r="CE365" s="63" t="s">
        <v>10395</v>
      </c>
      <c r="CF365" s="99"/>
      <c r="CG365" s="99" t="s">
        <v>10367</v>
      </c>
    </row>
    <row r="366" spans="1:85" ht="27" hidden="1" customHeight="1">
      <c r="A366" s="73">
        <v>1912</v>
      </c>
      <c r="B366" s="62" t="s">
        <v>6003</v>
      </c>
      <c r="C366" s="62" t="s">
        <v>6004</v>
      </c>
      <c r="D366" s="62" t="s">
        <v>889</v>
      </c>
      <c r="E366" s="63" t="e">
        <f>VLOOKUP(D366,原数据!B:C,2,FALSE)</f>
        <v>#N/A</v>
      </c>
      <c r="F366" s="62" t="s">
        <v>6005</v>
      </c>
      <c r="G366" s="62" t="s">
        <v>628</v>
      </c>
      <c r="H366" s="62" t="s">
        <v>6006</v>
      </c>
      <c r="I366" s="62" t="s">
        <v>6958</v>
      </c>
      <c r="J366" s="62" t="s">
        <v>890</v>
      </c>
      <c r="K366" s="62" t="s">
        <v>485</v>
      </c>
      <c r="L366" s="62" t="s">
        <v>1074</v>
      </c>
      <c r="M366" s="62" t="s">
        <v>544</v>
      </c>
      <c r="N366" s="62" t="s">
        <v>437</v>
      </c>
      <c r="O366" s="66">
        <v>43631</v>
      </c>
      <c r="P366" s="66">
        <v>43645</v>
      </c>
      <c r="Q366" s="73">
        <v>24001</v>
      </c>
      <c r="R366" s="62"/>
      <c r="S366" s="62" t="s">
        <v>6008</v>
      </c>
      <c r="T366" s="62" t="s">
        <v>6019</v>
      </c>
      <c r="U366" s="62" t="s">
        <v>6064</v>
      </c>
      <c r="V366" s="62"/>
      <c r="W366" s="62"/>
      <c r="X366" s="62" t="s">
        <v>6330</v>
      </c>
      <c r="Y366" s="62" t="s">
        <v>825</v>
      </c>
      <c r="Z366" s="62" t="s">
        <v>891</v>
      </c>
      <c r="AA366" s="62" t="s">
        <v>657</v>
      </c>
      <c r="AB366" s="62" t="s">
        <v>819</v>
      </c>
      <c r="AC366" s="62" t="s">
        <v>820</v>
      </c>
      <c r="AD366" s="59" t="s">
        <v>821</v>
      </c>
      <c r="AE366" s="62" t="s">
        <v>6959</v>
      </c>
      <c r="AF366" s="62" t="s">
        <v>6953</v>
      </c>
      <c r="AG366" s="62">
        <v>43805.477777777778</v>
      </c>
      <c r="AH366" s="62">
        <v>43828.607048611113</v>
      </c>
      <c r="AI366" s="62" t="s">
        <v>612</v>
      </c>
      <c r="AJ366" s="59" t="s">
        <v>840</v>
      </c>
      <c r="AK366" s="62" t="s">
        <v>609</v>
      </c>
      <c r="AL366" s="62" t="s">
        <v>68</v>
      </c>
      <c r="AM366" s="62" t="s">
        <v>38</v>
      </c>
      <c r="AN366" s="62" t="s">
        <v>488</v>
      </c>
      <c r="AO366" s="62" t="s">
        <v>11</v>
      </c>
      <c r="AP366" s="62" t="s">
        <v>488</v>
      </c>
      <c r="AQ366" s="62" t="s">
        <v>68</v>
      </c>
      <c r="AR366" s="62" t="s">
        <v>38</v>
      </c>
      <c r="AS366" s="62" t="s">
        <v>498</v>
      </c>
      <c r="AT366" s="62">
        <v>43830.566041666665</v>
      </c>
      <c r="AU366" s="62" t="s">
        <v>892</v>
      </c>
      <c r="AV366" s="62">
        <v>43830.566041666665</v>
      </c>
      <c r="AW366" s="62" t="s">
        <v>558</v>
      </c>
      <c r="AX366" s="62"/>
      <c r="AY366" s="62" t="s">
        <v>14</v>
      </c>
      <c r="AZ366" s="62"/>
      <c r="BA366" s="62"/>
      <c r="BB366" s="62"/>
      <c r="BC366" s="62"/>
      <c r="BD366" s="62"/>
      <c r="BE366" s="62" t="s">
        <v>6960</v>
      </c>
      <c r="BF366" s="62" t="s">
        <v>480</v>
      </c>
      <c r="BG366" s="62"/>
      <c r="BH366" s="62" t="s">
        <v>6961</v>
      </c>
      <c r="BI366" s="62" t="s">
        <v>6962</v>
      </c>
      <c r="BJ366" s="62"/>
      <c r="BK366" s="62"/>
      <c r="BL366" s="62"/>
      <c r="BM366" s="62"/>
      <c r="BN366" s="62" t="s">
        <v>823</v>
      </c>
      <c r="BO366" s="62" t="s">
        <v>6013</v>
      </c>
      <c r="BP366" s="62">
        <v>43830.99998842593</v>
      </c>
      <c r="BQ366" s="73">
        <v>24.4</v>
      </c>
      <c r="BR366" s="73">
        <v>0</v>
      </c>
      <c r="BS366" s="62">
        <v>165</v>
      </c>
      <c r="BT366" s="62">
        <v>3.9</v>
      </c>
      <c r="BU366" s="62">
        <v>2.68</v>
      </c>
      <c r="BV366" s="62">
        <v>180</v>
      </c>
      <c r="BW366" s="73">
        <v>375.98</v>
      </c>
      <c r="CE366" s="63" t="s">
        <v>10395</v>
      </c>
      <c r="CF366" s="99"/>
      <c r="CG366" s="99" t="s">
        <v>10367</v>
      </c>
    </row>
    <row r="367" spans="1:85" ht="27" hidden="1" customHeight="1">
      <c r="A367" s="73">
        <v>1912</v>
      </c>
      <c r="B367" s="62" t="s">
        <v>6003</v>
      </c>
      <c r="C367" s="62" t="s">
        <v>6004</v>
      </c>
      <c r="D367" s="62" t="s">
        <v>884</v>
      </c>
      <c r="E367" s="63" t="e">
        <f>VLOOKUP(D367,原数据!B:C,2,FALSE)</f>
        <v>#N/A</v>
      </c>
      <c r="F367" s="62" t="s">
        <v>6005</v>
      </c>
      <c r="G367" s="62" t="s">
        <v>479</v>
      </c>
      <c r="H367" s="62" t="s">
        <v>6006</v>
      </c>
      <c r="I367" s="62" t="s">
        <v>6963</v>
      </c>
      <c r="J367" s="62" t="s">
        <v>885</v>
      </c>
      <c r="K367" s="62" t="s">
        <v>485</v>
      </c>
      <c r="L367" s="62" t="s">
        <v>1074</v>
      </c>
      <c r="M367" s="62" t="s">
        <v>544</v>
      </c>
      <c r="N367" s="62" t="s">
        <v>437</v>
      </c>
      <c r="O367" s="66">
        <v>43633</v>
      </c>
      <c r="P367" s="66">
        <v>43645</v>
      </c>
      <c r="Q367" s="73">
        <v>30106</v>
      </c>
      <c r="R367" s="62"/>
      <c r="S367" s="62" t="s">
        <v>6008</v>
      </c>
      <c r="T367" s="62" t="s">
        <v>6019</v>
      </c>
      <c r="U367" s="62" t="s">
        <v>6064</v>
      </c>
      <c r="V367" s="62"/>
      <c r="W367" s="62"/>
      <c r="X367" s="62" t="s">
        <v>6330</v>
      </c>
      <c r="Y367" s="62" t="s">
        <v>825</v>
      </c>
      <c r="Z367" s="62" t="s">
        <v>888</v>
      </c>
      <c r="AA367" s="62" t="s">
        <v>657</v>
      </c>
      <c r="AB367" s="62" t="s">
        <v>819</v>
      </c>
      <c r="AC367" s="62" t="s">
        <v>820</v>
      </c>
      <c r="AD367" s="59" t="s">
        <v>821</v>
      </c>
      <c r="AE367" s="62" t="s">
        <v>6952</v>
      </c>
      <c r="AF367" s="62" t="s">
        <v>6953</v>
      </c>
      <c r="AG367" s="62">
        <v>43805.45711805555</v>
      </c>
      <c r="AH367" s="62">
        <v>43828.607534722221</v>
      </c>
      <c r="AI367" s="62" t="s">
        <v>612</v>
      </c>
      <c r="AJ367" s="59" t="s">
        <v>887</v>
      </c>
      <c r="AK367" s="62" t="s">
        <v>609</v>
      </c>
      <c r="AL367" s="62" t="s">
        <v>68</v>
      </c>
      <c r="AM367" s="62" t="s">
        <v>38</v>
      </c>
      <c r="AN367" s="62" t="s">
        <v>488</v>
      </c>
      <c r="AO367" s="62" t="s">
        <v>11</v>
      </c>
      <c r="AP367" s="62" t="s">
        <v>488</v>
      </c>
      <c r="AQ367" s="62" t="s">
        <v>68</v>
      </c>
      <c r="AR367" s="62" t="s">
        <v>38</v>
      </c>
      <c r="AS367" s="62" t="s">
        <v>500</v>
      </c>
      <c r="AT367" s="62">
        <v>43835.707060185188</v>
      </c>
      <c r="AU367" s="62" t="s">
        <v>832</v>
      </c>
      <c r="AV367" s="62">
        <v>43835.707060185188</v>
      </c>
      <c r="AW367" s="62" t="s">
        <v>603</v>
      </c>
      <c r="AX367" s="62"/>
      <c r="AY367" s="62" t="s">
        <v>14</v>
      </c>
      <c r="AZ367" s="62"/>
      <c r="BA367" s="62"/>
      <c r="BB367" s="62"/>
      <c r="BC367" s="62"/>
      <c r="BD367" s="62"/>
      <c r="BE367" s="62"/>
      <c r="BF367" s="62"/>
      <c r="BG367" s="62"/>
      <c r="BH367" s="62"/>
      <c r="BI367" s="62"/>
      <c r="BJ367" s="62"/>
      <c r="BK367" s="62"/>
      <c r="BL367" s="62"/>
      <c r="BM367" s="62"/>
      <c r="BN367" s="62" t="s">
        <v>886</v>
      </c>
      <c r="BO367" s="62" t="s">
        <v>6013</v>
      </c>
      <c r="BP367" s="62">
        <v>43830.99998842593</v>
      </c>
      <c r="BQ367" s="73">
        <v>24.4</v>
      </c>
      <c r="BR367" s="73">
        <v>0</v>
      </c>
      <c r="BS367" s="62">
        <v>0</v>
      </c>
      <c r="BT367" s="62">
        <v>3.9</v>
      </c>
      <c r="BU367" s="62">
        <v>2.68</v>
      </c>
      <c r="BV367" s="62">
        <v>180</v>
      </c>
      <c r="BW367" s="73">
        <v>210.98</v>
      </c>
      <c r="CE367" s="63" t="s">
        <v>10395</v>
      </c>
      <c r="CF367" s="99"/>
      <c r="CG367" s="99" t="s">
        <v>10367</v>
      </c>
    </row>
    <row r="368" spans="1:85" ht="27" hidden="1" customHeight="1">
      <c r="A368" s="73">
        <v>1912</v>
      </c>
      <c r="B368" s="62" t="s">
        <v>6003</v>
      </c>
      <c r="C368" s="62" t="s">
        <v>6004</v>
      </c>
      <c r="D368" s="62" t="s">
        <v>880</v>
      </c>
      <c r="E368" s="63" t="e">
        <f>VLOOKUP(D368,原数据!B:C,2,FALSE)</f>
        <v>#N/A</v>
      </c>
      <c r="F368" s="62" t="s">
        <v>6005</v>
      </c>
      <c r="G368" s="62" t="s">
        <v>479</v>
      </c>
      <c r="H368" s="62" t="s">
        <v>6006</v>
      </c>
      <c r="I368" s="62" t="s">
        <v>6964</v>
      </c>
      <c r="J368" s="62" t="s">
        <v>881</v>
      </c>
      <c r="K368" s="62" t="s">
        <v>485</v>
      </c>
      <c r="L368" s="62" t="s">
        <v>1074</v>
      </c>
      <c r="M368" s="62" t="s">
        <v>544</v>
      </c>
      <c r="N368" s="62" t="s">
        <v>437</v>
      </c>
      <c r="O368" s="66">
        <v>43631</v>
      </c>
      <c r="P368" s="66">
        <v>43645</v>
      </c>
      <c r="Q368" s="73">
        <v>26845</v>
      </c>
      <c r="R368" s="62"/>
      <c r="S368" s="62" t="s">
        <v>6008</v>
      </c>
      <c r="T368" s="62" t="s">
        <v>6019</v>
      </c>
      <c r="U368" s="62" t="s">
        <v>6064</v>
      </c>
      <c r="V368" s="62"/>
      <c r="W368" s="62"/>
      <c r="X368" s="62" t="s">
        <v>6330</v>
      </c>
      <c r="Y368" s="62" t="s">
        <v>825</v>
      </c>
      <c r="Z368" s="62" t="s">
        <v>883</v>
      </c>
      <c r="AA368" s="62" t="s">
        <v>657</v>
      </c>
      <c r="AB368" s="62" t="s">
        <v>819</v>
      </c>
      <c r="AC368" s="62" t="s">
        <v>820</v>
      </c>
      <c r="AD368" s="59" t="s">
        <v>821</v>
      </c>
      <c r="AE368" s="62" t="s">
        <v>6965</v>
      </c>
      <c r="AF368" s="62" t="s">
        <v>6953</v>
      </c>
      <c r="AG368" s="62">
        <v>43807.510833333334</v>
      </c>
      <c r="AH368" s="62">
        <v>43828.607789351852</v>
      </c>
      <c r="AI368" s="62" t="s">
        <v>612</v>
      </c>
      <c r="AJ368" s="59" t="s">
        <v>840</v>
      </c>
      <c r="AK368" s="62" t="s">
        <v>609</v>
      </c>
      <c r="AL368" s="62" t="s">
        <v>68</v>
      </c>
      <c r="AM368" s="62" t="s">
        <v>38</v>
      </c>
      <c r="AN368" s="62" t="s">
        <v>488</v>
      </c>
      <c r="AO368" s="62" t="s">
        <v>11</v>
      </c>
      <c r="AP368" s="62" t="s">
        <v>488</v>
      </c>
      <c r="AQ368" s="62" t="s">
        <v>68</v>
      </c>
      <c r="AR368" s="62" t="s">
        <v>38</v>
      </c>
      <c r="AS368" s="62" t="s">
        <v>498</v>
      </c>
      <c r="AT368" s="62">
        <v>43835.706909722227</v>
      </c>
      <c r="AU368" s="62" t="s">
        <v>832</v>
      </c>
      <c r="AV368" s="62">
        <v>43835.706909722227</v>
      </c>
      <c r="AW368" s="62" t="s">
        <v>603</v>
      </c>
      <c r="AX368" s="62"/>
      <c r="AY368" s="62" t="s">
        <v>14</v>
      </c>
      <c r="AZ368" s="62"/>
      <c r="BA368" s="62"/>
      <c r="BB368" s="62"/>
      <c r="BC368" s="62"/>
      <c r="BD368" s="62"/>
      <c r="BE368" s="62"/>
      <c r="BF368" s="62"/>
      <c r="BG368" s="62"/>
      <c r="BH368" s="62"/>
      <c r="BI368" s="62"/>
      <c r="BJ368" s="62"/>
      <c r="BK368" s="62"/>
      <c r="BL368" s="62"/>
      <c r="BM368" s="62"/>
      <c r="BN368" s="62" t="s">
        <v>882</v>
      </c>
      <c r="BO368" s="62" t="s">
        <v>6013</v>
      </c>
      <c r="BP368" s="62">
        <v>43830.99998842593</v>
      </c>
      <c r="BQ368" s="73">
        <v>24.4</v>
      </c>
      <c r="BR368" s="73">
        <v>0</v>
      </c>
      <c r="BS368" s="62">
        <v>0</v>
      </c>
      <c r="BT368" s="62">
        <v>3.9</v>
      </c>
      <c r="BU368" s="62">
        <v>2.68</v>
      </c>
      <c r="BV368" s="62">
        <v>180</v>
      </c>
      <c r="BW368" s="73">
        <v>210.98</v>
      </c>
      <c r="CE368" s="63" t="s">
        <v>10395</v>
      </c>
      <c r="CF368" s="99"/>
      <c r="CG368" s="99" t="s">
        <v>10367</v>
      </c>
    </row>
    <row r="369" spans="1:85" ht="27" hidden="1" customHeight="1">
      <c r="A369" s="73">
        <v>1912</v>
      </c>
      <c r="B369" s="62" t="s">
        <v>6003</v>
      </c>
      <c r="C369" s="62" t="s">
        <v>6004</v>
      </c>
      <c r="D369" s="62" t="s">
        <v>869</v>
      </c>
      <c r="E369" s="63" t="e">
        <f>VLOOKUP(D369,原数据!B:C,2,FALSE)</f>
        <v>#N/A</v>
      </c>
      <c r="F369" s="62" t="s">
        <v>6005</v>
      </c>
      <c r="G369" s="62" t="s">
        <v>479</v>
      </c>
      <c r="H369" s="62" t="s">
        <v>6006</v>
      </c>
      <c r="I369" s="62" t="s">
        <v>6966</v>
      </c>
      <c r="J369" s="62" t="s">
        <v>870</v>
      </c>
      <c r="K369" s="62" t="s">
        <v>485</v>
      </c>
      <c r="L369" s="62" t="s">
        <v>1074</v>
      </c>
      <c r="M369" s="62" t="s">
        <v>544</v>
      </c>
      <c r="N369" s="62" t="s">
        <v>437</v>
      </c>
      <c r="O369" s="66">
        <v>43631</v>
      </c>
      <c r="P369" s="66">
        <v>43645</v>
      </c>
      <c r="Q369" s="73">
        <v>27199</v>
      </c>
      <c r="R369" s="62"/>
      <c r="S369" s="62" t="s">
        <v>6008</v>
      </c>
      <c r="T369" s="62" t="s">
        <v>6019</v>
      </c>
      <c r="U369" s="62" t="s">
        <v>6064</v>
      </c>
      <c r="V369" s="62"/>
      <c r="W369" s="62"/>
      <c r="X369" s="62" t="s">
        <v>6330</v>
      </c>
      <c r="Y369" s="62" t="s">
        <v>825</v>
      </c>
      <c r="Z369" s="62" t="s">
        <v>872</v>
      </c>
      <c r="AA369" s="62" t="s">
        <v>657</v>
      </c>
      <c r="AB369" s="62" t="s">
        <v>819</v>
      </c>
      <c r="AC369" s="62" t="s">
        <v>820</v>
      </c>
      <c r="AD369" s="59" t="s">
        <v>821</v>
      </c>
      <c r="AE369" s="62" t="s">
        <v>6967</v>
      </c>
      <c r="AF369" s="62" t="s">
        <v>6953</v>
      </c>
      <c r="AG369" s="62">
        <v>43807.542523148149</v>
      </c>
      <c r="AH369" s="62">
        <v>43828.608657407407</v>
      </c>
      <c r="AI369" s="62" t="s">
        <v>612</v>
      </c>
      <c r="AJ369" s="59" t="s">
        <v>840</v>
      </c>
      <c r="AK369" s="62" t="s">
        <v>609</v>
      </c>
      <c r="AL369" s="62" t="s">
        <v>68</v>
      </c>
      <c r="AM369" s="62" t="s">
        <v>38</v>
      </c>
      <c r="AN369" s="62" t="s">
        <v>488</v>
      </c>
      <c r="AO369" s="62" t="s">
        <v>11</v>
      </c>
      <c r="AP369" s="62" t="s">
        <v>488</v>
      </c>
      <c r="AQ369" s="62" t="s">
        <v>68</v>
      </c>
      <c r="AR369" s="62" t="s">
        <v>38</v>
      </c>
      <c r="AS369" s="62" t="s">
        <v>498</v>
      </c>
      <c r="AT369" s="62">
        <v>43835.706805555557</v>
      </c>
      <c r="AU369" s="62" t="s">
        <v>832</v>
      </c>
      <c r="AV369" s="62">
        <v>43835.706805555557</v>
      </c>
      <c r="AW369" s="62" t="s">
        <v>603</v>
      </c>
      <c r="AX369" s="62"/>
      <c r="AY369" s="62" t="s">
        <v>14</v>
      </c>
      <c r="AZ369" s="62"/>
      <c r="BA369" s="62"/>
      <c r="BB369" s="62"/>
      <c r="BC369" s="62"/>
      <c r="BD369" s="62"/>
      <c r="BE369" s="62"/>
      <c r="BF369" s="62"/>
      <c r="BG369" s="62"/>
      <c r="BH369" s="62"/>
      <c r="BI369" s="62"/>
      <c r="BJ369" s="62"/>
      <c r="BK369" s="62"/>
      <c r="BL369" s="62"/>
      <c r="BM369" s="62"/>
      <c r="BN369" s="62" t="s">
        <v>871</v>
      </c>
      <c r="BO369" s="62" t="s">
        <v>6013</v>
      </c>
      <c r="BP369" s="62">
        <v>43830.99998842593</v>
      </c>
      <c r="BQ369" s="73">
        <v>24.4</v>
      </c>
      <c r="BR369" s="73">
        <v>0</v>
      </c>
      <c r="BS369" s="62">
        <v>0</v>
      </c>
      <c r="BT369" s="62">
        <v>3.9</v>
      </c>
      <c r="BU369" s="62">
        <v>2.68</v>
      </c>
      <c r="BV369" s="62">
        <v>180</v>
      </c>
      <c r="BW369" s="73">
        <v>210.98</v>
      </c>
      <c r="CE369" s="63" t="s">
        <v>10395</v>
      </c>
      <c r="CF369" s="99"/>
      <c r="CG369" s="99" t="s">
        <v>10367</v>
      </c>
    </row>
    <row r="370" spans="1:85" ht="27" hidden="1" customHeight="1">
      <c r="A370" s="73">
        <v>1912</v>
      </c>
      <c r="B370" s="62" t="s">
        <v>6003</v>
      </c>
      <c r="C370" s="62" t="s">
        <v>6004</v>
      </c>
      <c r="D370" s="62" t="s">
        <v>864</v>
      </c>
      <c r="E370" s="63" t="e">
        <f>VLOOKUP(D370,原数据!B:C,2,FALSE)</f>
        <v>#N/A</v>
      </c>
      <c r="F370" s="62" t="s">
        <v>6005</v>
      </c>
      <c r="G370" s="62" t="s">
        <v>479</v>
      </c>
      <c r="H370" s="62" t="s">
        <v>6006</v>
      </c>
      <c r="I370" s="62" t="s">
        <v>6968</v>
      </c>
      <c r="J370" s="62" t="s">
        <v>865</v>
      </c>
      <c r="K370" s="62" t="s">
        <v>485</v>
      </c>
      <c r="L370" s="62" t="s">
        <v>1074</v>
      </c>
      <c r="M370" s="62" t="s">
        <v>544</v>
      </c>
      <c r="N370" s="62" t="s">
        <v>437</v>
      </c>
      <c r="O370" s="66">
        <v>43633</v>
      </c>
      <c r="P370" s="66">
        <v>43645</v>
      </c>
      <c r="Q370" s="73">
        <v>24728</v>
      </c>
      <c r="R370" s="62"/>
      <c r="S370" s="62" t="s">
        <v>6008</v>
      </c>
      <c r="T370" s="62" t="s">
        <v>6019</v>
      </c>
      <c r="U370" s="62" t="s">
        <v>6064</v>
      </c>
      <c r="V370" s="62"/>
      <c r="W370" s="62"/>
      <c r="X370" s="62" t="s">
        <v>6330</v>
      </c>
      <c r="Y370" s="62" t="s">
        <v>825</v>
      </c>
      <c r="Z370" s="62" t="s">
        <v>868</v>
      </c>
      <c r="AA370" s="62" t="s">
        <v>657</v>
      </c>
      <c r="AB370" s="62" t="s">
        <v>819</v>
      </c>
      <c r="AC370" s="62" t="s">
        <v>820</v>
      </c>
      <c r="AD370" s="59" t="s">
        <v>821</v>
      </c>
      <c r="AE370" s="62" t="s">
        <v>6969</v>
      </c>
      <c r="AF370" s="62" t="s">
        <v>6953</v>
      </c>
      <c r="AG370" s="62">
        <v>43807.611747685187</v>
      </c>
      <c r="AH370" s="62">
        <v>43828.608993055561</v>
      </c>
      <c r="AI370" s="62" t="s">
        <v>612</v>
      </c>
      <c r="AJ370" s="59" t="s">
        <v>867</v>
      </c>
      <c r="AK370" s="62" t="s">
        <v>609</v>
      </c>
      <c r="AL370" s="62" t="s">
        <v>68</v>
      </c>
      <c r="AM370" s="62" t="s">
        <v>38</v>
      </c>
      <c r="AN370" s="62" t="s">
        <v>488</v>
      </c>
      <c r="AO370" s="62" t="s">
        <v>11</v>
      </c>
      <c r="AP370" s="62" t="s">
        <v>488</v>
      </c>
      <c r="AQ370" s="62" t="s">
        <v>68</v>
      </c>
      <c r="AR370" s="62" t="s">
        <v>38</v>
      </c>
      <c r="AS370" s="62" t="s">
        <v>500</v>
      </c>
      <c r="AT370" s="62">
        <v>43835.70722222222</v>
      </c>
      <c r="AU370" s="62" t="s">
        <v>832</v>
      </c>
      <c r="AV370" s="62">
        <v>43835.70722222222</v>
      </c>
      <c r="AW370" s="62" t="s">
        <v>603</v>
      </c>
      <c r="AX370" s="62"/>
      <c r="AY370" s="62" t="s">
        <v>14</v>
      </c>
      <c r="AZ370" s="62"/>
      <c r="BA370" s="62"/>
      <c r="BB370" s="62"/>
      <c r="BC370" s="62"/>
      <c r="BD370" s="62"/>
      <c r="BE370" s="62"/>
      <c r="BF370" s="62"/>
      <c r="BG370" s="62"/>
      <c r="BH370" s="62"/>
      <c r="BI370" s="62"/>
      <c r="BJ370" s="62"/>
      <c r="BK370" s="62"/>
      <c r="BL370" s="62"/>
      <c r="BM370" s="62"/>
      <c r="BN370" s="62" t="s">
        <v>866</v>
      </c>
      <c r="BO370" s="62" t="s">
        <v>6013</v>
      </c>
      <c r="BP370" s="62">
        <v>43830.99998842593</v>
      </c>
      <c r="BQ370" s="73">
        <v>24.4</v>
      </c>
      <c r="BR370" s="73">
        <v>0</v>
      </c>
      <c r="BS370" s="62">
        <v>0</v>
      </c>
      <c r="BT370" s="62">
        <v>3.9</v>
      </c>
      <c r="BU370" s="62">
        <v>2.68</v>
      </c>
      <c r="BV370" s="62">
        <v>180</v>
      </c>
      <c r="BW370" s="73">
        <v>210.98</v>
      </c>
      <c r="CE370" s="63" t="s">
        <v>10395</v>
      </c>
      <c r="CF370" s="99"/>
      <c r="CG370" s="99" t="s">
        <v>10367</v>
      </c>
    </row>
    <row r="371" spans="1:85" ht="27" hidden="1" customHeight="1">
      <c r="A371" s="73">
        <v>1912</v>
      </c>
      <c r="B371" s="62" t="s">
        <v>6003</v>
      </c>
      <c r="C371" s="62" t="s">
        <v>6004</v>
      </c>
      <c r="D371" s="62" t="s">
        <v>860</v>
      </c>
      <c r="E371" s="63" t="e">
        <f>VLOOKUP(D371,原数据!B:C,2,FALSE)</f>
        <v>#N/A</v>
      </c>
      <c r="F371" s="62" t="s">
        <v>6005</v>
      </c>
      <c r="G371" s="62" t="s">
        <v>479</v>
      </c>
      <c r="H371" s="62" t="s">
        <v>6006</v>
      </c>
      <c r="I371" s="62" t="s">
        <v>6970</v>
      </c>
      <c r="J371" s="62" t="s">
        <v>861</v>
      </c>
      <c r="K371" s="62" t="s">
        <v>485</v>
      </c>
      <c r="L371" s="62" t="s">
        <v>1074</v>
      </c>
      <c r="M371" s="62" t="s">
        <v>544</v>
      </c>
      <c r="N371" s="62" t="s">
        <v>437</v>
      </c>
      <c r="O371" s="66">
        <v>43632</v>
      </c>
      <c r="P371" s="66">
        <v>43645</v>
      </c>
      <c r="Q371" s="73">
        <v>20968</v>
      </c>
      <c r="R371" s="62"/>
      <c r="S371" s="62" t="s">
        <v>6008</v>
      </c>
      <c r="T371" s="62" t="s">
        <v>6019</v>
      </c>
      <c r="U371" s="62" t="s">
        <v>6064</v>
      </c>
      <c r="V371" s="62"/>
      <c r="W371" s="62"/>
      <c r="X371" s="62" t="s">
        <v>6330</v>
      </c>
      <c r="Y371" s="62" t="s">
        <v>825</v>
      </c>
      <c r="Z371" s="62" t="s">
        <v>863</v>
      </c>
      <c r="AA371" s="62" t="s">
        <v>657</v>
      </c>
      <c r="AB371" s="62" t="s">
        <v>819</v>
      </c>
      <c r="AC371" s="62" t="s">
        <v>820</v>
      </c>
      <c r="AD371" s="59" t="s">
        <v>821</v>
      </c>
      <c r="AE371" s="62" t="s">
        <v>6971</v>
      </c>
      <c r="AF371" s="62" t="s">
        <v>6953</v>
      </c>
      <c r="AG371" s="62">
        <v>43819.427118055552</v>
      </c>
      <c r="AH371" s="62">
        <v>43828.609664351854</v>
      </c>
      <c r="AI371" s="62" t="s">
        <v>612</v>
      </c>
      <c r="AJ371" s="59" t="s">
        <v>824</v>
      </c>
      <c r="AK371" s="62" t="s">
        <v>609</v>
      </c>
      <c r="AL371" s="62" t="s">
        <v>68</v>
      </c>
      <c r="AM371" s="62" t="s">
        <v>38</v>
      </c>
      <c r="AN371" s="62" t="s">
        <v>488</v>
      </c>
      <c r="AO371" s="62" t="s">
        <v>11</v>
      </c>
      <c r="AP371" s="62" t="s">
        <v>488</v>
      </c>
      <c r="AQ371" s="62" t="s">
        <v>68</v>
      </c>
      <c r="AR371" s="62" t="s">
        <v>38</v>
      </c>
      <c r="AS371" s="62" t="s">
        <v>498</v>
      </c>
      <c r="AT371" s="62">
        <v>43835.706562499996</v>
      </c>
      <c r="AU371" s="62" t="s">
        <v>832</v>
      </c>
      <c r="AV371" s="62">
        <v>43835.706562499996</v>
      </c>
      <c r="AW371" s="62" t="s">
        <v>603</v>
      </c>
      <c r="AX371" s="62"/>
      <c r="AY371" s="62" t="s">
        <v>14</v>
      </c>
      <c r="AZ371" s="62"/>
      <c r="BA371" s="62"/>
      <c r="BB371" s="62"/>
      <c r="BC371" s="62"/>
      <c r="BD371" s="62"/>
      <c r="BE371" s="62"/>
      <c r="BF371" s="62"/>
      <c r="BG371" s="62"/>
      <c r="BH371" s="62"/>
      <c r="BI371" s="62"/>
      <c r="BJ371" s="62"/>
      <c r="BK371" s="62"/>
      <c r="BL371" s="62"/>
      <c r="BM371" s="62"/>
      <c r="BN371" s="62" t="s">
        <v>862</v>
      </c>
      <c r="BO371" s="62" t="s">
        <v>6013</v>
      </c>
      <c r="BP371" s="62">
        <v>43830.99998842593</v>
      </c>
      <c r="BQ371" s="73">
        <v>24.4</v>
      </c>
      <c r="BR371" s="73">
        <v>0</v>
      </c>
      <c r="BS371" s="62">
        <v>0</v>
      </c>
      <c r="BT371" s="62">
        <v>3.9</v>
      </c>
      <c r="BU371" s="62">
        <v>2.68</v>
      </c>
      <c r="BV371" s="62">
        <v>180</v>
      </c>
      <c r="BW371" s="73">
        <v>210.98</v>
      </c>
      <c r="CE371" s="63" t="s">
        <v>10395</v>
      </c>
      <c r="CF371" s="99"/>
      <c r="CG371" s="99" t="s">
        <v>10367</v>
      </c>
    </row>
    <row r="372" spans="1:85" ht="27" hidden="1" customHeight="1">
      <c r="A372" s="73">
        <v>1912</v>
      </c>
      <c r="B372" s="62" t="s">
        <v>6003</v>
      </c>
      <c r="C372" s="62" t="s">
        <v>6004</v>
      </c>
      <c r="D372" s="62" t="s">
        <v>856</v>
      </c>
      <c r="E372" s="63" t="e">
        <f>VLOOKUP(D372,原数据!B:C,2,FALSE)</f>
        <v>#N/A</v>
      </c>
      <c r="F372" s="62" t="s">
        <v>6005</v>
      </c>
      <c r="G372" s="62" t="s">
        <v>479</v>
      </c>
      <c r="H372" s="62" t="s">
        <v>6006</v>
      </c>
      <c r="I372" s="62" t="s">
        <v>6972</v>
      </c>
      <c r="J372" s="62" t="s">
        <v>857</v>
      </c>
      <c r="K372" s="62" t="s">
        <v>485</v>
      </c>
      <c r="L372" s="62" t="s">
        <v>1074</v>
      </c>
      <c r="M372" s="62" t="s">
        <v>544</v>
      </c>
      <c r="N372" s="62" t="s">
        <v>437</v>
      </c>
      <c r="O372" s="66">
        <v>43631</v>
      </c>
      <c r="P372" s="66">
        <v>43645</v>
      </c>
      <c r="Q372" s="73">
        <v>29447</v>
      </c>
      <c r="R372" s="62"/>
      <c r="S372" s="62" t="s">
        <v>6008</v>
      </c>
      <c r="T372" s="62" t="s">
        <v>6019</v>
      </c>
      <c r="U372" s="62" t="s">
        <v>6064</v>
      </c>
      <c r="V372" s="62"/>
      <c r="W372" s="62"/>
      <c r="X372" s="62" t="s">
        <v>6330</v>
      </c>
      <c r="Y372" s="62" t="s">
        <v>825</v>
      </c>
      <c r="Z372" s="62" t="s">
        <v>859</v>
      </c>
      <c r="AA372" s="62" t="s">
        <v>657</v>
      </c>
      <c r="AB372" s="62" t="s">
        <v>819</v>
      </c>
      <c r="AC372" s="62" t="s">
        <v>820</v>
      </c>
      <c r="AD372" s="59" t="s">
        <v>821</v>
      </c>
      <c r="AE372" s="62" t="s">
        <v>6973</v>
      </c>
      <c r="AF372" s="62" t="s">
        <v>6953</v>
      </c>
      <c r="AG372" s="62">
        <v>43819.431122685186</v>
      </c>
      <c r="AH372" s="62">
        <v>43828.609953703708</v>
      </c>
      <c r="AI372" s="62" t="s">
        <v>612</v>
      </c>
      <c r="AJ372" s="59" t="s">
        <v>824</v>
      </c>
      <c r="AK372" s="62" t="s">
        <v>609</v>
      </c>
      <c r="AL372" s="62" t="s">
        <v>68</v>
      </c>
      <c r="AM372" s="62" t="s">
        <v>38</v>
      </c>
      <c r="AN372" s="62" t="s">
        <v>488</v>
      </c>
      <c r="AO372" s="62" t="s">
        <v>11</v>
      </c>
      <c r="AP372" s="62" t="s">
        <v>488</v>
      </c>
      <c r="AQ372" s="62" t="s">
        <v>68</v>
      </c>
      <c r="AR372" s="62" t="s">
        <v>38</v>
      </c>
      <c r="AS372" s="62" t="s">
        <v>500</v>
      </c>
      <c r="AT372" s="62">
        <v>43835.706469907411</v>
      </c>
      <c r="AU372" s="62" t="s">
        <v>832</v>
      </c>
      <c r="AV372" s="62">
        <v>43835.706469907411</v>
      </c>
      <c r="AW372" s="62" t="s">
        <v>603</v>
      </c>
      <c r="AX372" s="62"/>
      <c r="AY372" s="62" t="s">
        <v>14</v>
      </c>
      <c r="AZ372" s="62"/>
      <c r="BA372" s="62"/>
      <c r="BB372" s="62"/>
      <c r="BC372" s="62"/>
      <c r="BD372" s="62"/>
      <c r="BE372" s="62"/>
      <c r="BF372" s="62"/>
      <c r="BG372" s="62"/>
      <c r="BH372" s="62"/>
      <c r="BI372" s="62"/>
      <c r="BJ372" s="62"/>
      <c r="BK372" s="62"/>
      <c r="BL372" s="62"/>
      <c r="BM372" s="62"/>
      <c r="BN372" s="62" t="s">
        <v>858</v>
      </c>
      <c r="BO372" s="62" t="s">
        <v>6013</v>
      </c>
      <c r="BP372" s="62">
        <v>43830.99998842593</v>
      </c>
      <c r="BQ372" s="73">
        <v>24.4</v>
      </c>
      <c r="BR372" s="73">
        <v>0</v>
      </c>
      <c r="BS372" s="62">
        <v>0</v>
      </c>
      <c r="BT372" s="62">
        <v>3.9</v>
      </c>
      <c r="BU372" s="62">
        <v>2.68</v>
      </c>
      <c r="BV372" s="62">
        <v>180</v>
      </c>
      <c r="BW372" s="73">
        <v>210.98</v>
      </c>
      <c r="CE372" s="63" t="s">
        <v>10395</v>
      </c>
      <c r="CF372" s="99"/>
      <c r="CG372" s="99" t="s">
        <v>10367</v>
      </c>
    </row>
    <row r="373" spans="1:85" ht="27" hidden="1" customHeight="1">
      <c r="A373" s="73">
        <v>1912</v>
      </c>
      <c r="B373" s="62" t="s">
        <v>6003</v>
      </c>
      <c r="C373" s="62" t="s">
        <v>6004</v>
      </c>
      <c r="D373" s="62" t="s">
        <v>851</v>
      </c>
      <c r="E373" s="63" t="e">
        <f>VLOOKUP(D373,原数据!B:C,2,FALSE)</f>
        <v>#N/A</v>
      </c>
      <c r="F373" s="62" t="s">
        <v>6005</v>
      </c>
      <c r="G373" s="62" t="s">
        <v>479</v>
      </c>
      <c r="H373" s="62" t="s">
        <v>6006</v>
      </c>
      <c r="I373" s="62" t="s">
        <v>6974</v>
      </c>
      <c r="J373" s="62" t="s">
        <v>852</v>
      </c>
      <c r="K373" s="62" t="s">
        <v>485</v>
      </c>
      <c r="L373" s="62" t="s">
        <v>1074</v>
      </c>
      <c r="M373" s="62" t="s">
        <v>544</v>
      </c>
      <c r="N373" s="62" t="s">
        <v>437</v>
      </c>
      <c r="O373" s="66">
        <v>43631</v>
      </c>
      <c r="P373" s="66">
        <v>43645</v>
      </c>
      <c r="Q373" s="73">
        <v>20602</v>
      </c>
      <c r="R373" s="62"/>
      <c r="S373" s="62" t="s">
        <v>6008</v>
      </c>
      <c r="T373" s="62" t="s">
        <v>6019</v>
      </c>
      <c r="U373" s="62" t="s">
        <v>6064</v>
      </c>
      <c r="V373" s="62"/>
      <c r="W373" s="62"/>
      <c r="X373" s="62" t="s">
        <v>6330</v>
      </c>
      <c r="Y373" s="62" t="s">
        <v>825</v>
      </c>
      <c r="Z373" s="62" t="s">
        <v>855</v>
      </c>
      <c r="AA373" s="62" t="s">
        <v>657</v>
      </c>
      <c r="AB373" s="62" t="s">
        <v>819</v>
      </c>
      <c r="AC373" s="62" t="s">
        <v>820</v>
      </c>
      <c r="AD373" s="59" t="s">
        <v>821</v>
      </c>
      <c r="AE373" s="62" t="s">
        <v>6975</v>
      </c>
      <c r="AF373" s="62" t="s">
        <v>6953</v>
      </c>
      <c r="AG373" s="62">
        <v>43819.434444444443</v>
      </c>
      <c r="AH373" s="62">
        <v>43828.610034722224</v>
      </c>
      <c r="AI373" s="62" t="s">
        <v>612</v>
      </c>
      <c r="AJ373" s="59" t="s">
        <v>854</v>
      </c>
      <c r="AK373" s="62" t="s">
        <v>609</v>
      </c>
      <c r="AL373" s="62" t="s">
        <v>68</v>
      </c>
      <c r="AM373" s="62" t="s">
        <v>38</v>
      </c>
      <c r="AN373" s="62" t="s">
        <v>488</v>
      </c>
      <c r="AO373" s="62" t="s">
        <v>11</v>
      </c>
      <c r="AP373" s="62" t="s">
        <v>488</v>
      </c>
      <c r="AQ373" s="62" t="s">
        <v>68</v>
      </c>
      <c r="AR373" s="62" t="s">
        <v>38</v>
      </c>
      <c r="AS373" s="62" t="s">
        <v>498</v>
      </c>
      <c r="AT373" s="62">
        <v>43835.706377314811</v>
      </c>
      <c r="AU373" s="62" t="s">
        <v>832</v>
      </c>
      <c r="AV373" s="62">
        <v>43835.706377314811</v>
      </c>
      <c r="AW373" s="62" t="s">
        <v>603</v>
      </c>
      <c r="AX373" s="62"/>
      <c r="AY373" s="62" t="s">
        <v>14</v>
      </c>
      <c r="AZ373" s="62"/>
      <c r="BA373" s="62"/>
      <c r="BB373" s="62"/>
      <c r="BC373" s="62"/>
      <c r="BD373" s="62"/>
      <c r="BE373" s="62"/>
      <c r="BF373" s="62"/>
      <c r="BG373" s="62"/>
      <c r="BH373" s="62"/>
      <c r="BI373" s="62"/>
      <c r="BJ373" s="62"/>
      <c r="BK373" s="62"/>
      <c r="BL373" s="62"/>
      <c r="BM373" s="62"/>
      <c r="BN373" s="62" t="s">
        <v>853</v>
      </c>
      <c r="BO373" s="62" t="s">
        <v>6013</v>
      </c>
      <c r="BP373" s="62">
        <v>43830.99998842593</v>
      </c>
      <c r="BQ373" s="73">
        <v>24.4</v>
      </c>
      <c r="BR373" s="73">
        <v>0</v>
      </c>
      <c r="BS373" s="62">
        <v>0</v>
      </c>
      <c r="BT373" s="62">
        <v>3.9</v>
      </c>
      <c r="BU373" s="62">
        <v>2.68</v>
      </c>
      <c r="BV373" s="62">
        <v>180</v>
      </c>
      <c r="BW373" s="73">
        <v>210.98</v>
      </c>
      <c r="CE373" s="63" t="s">
        <v>10395</v>
      </c>
      <c r="CF373" s="99"/>
      <c r="CG373" s="99" t="s">
        <v>10367</v>
      </c>
    </row>
    <row r="374" spans="1:85" ht="27" hidden="1" customHeight="1">
      <c r="A374" s="73">
        <v>1912</v>
      </c>
      <c r="B374" s="62" t="s">
        <v>6003</v>
      </c>
      <c r="C374" s="62" t="s">
        <v>6004</v>
      </c>
      <c r="D374" s="62" t="s">
        <v>846</v>
      </c>
      <c r="E374" s="63" t="e">
        <f>VLOOKUP(D374,原数据!B:C,2,FALSE)</f>
        <v>#N/A</v>
      </c>
      <c r="F374" s="62" t="s">
        <v>6005</v>
      </c>
      <c r="G374" s="62" t="s">
        <v>479</v>
      </c>
      <c r="H374" s="62" t="s">
        <v>6006</v>
      </c>
      <c r="I374" s="62" t="s">
        <v>6976</v>
      </c>
      <c r="J374" s="62" t="s">
        <v>847</v>
      </c>
      <c r="K374" s="62" t="s">
        <v>485</v>
      </c>
      <c r="L374" s="62" t="s">
        <v>1074</v>
      </c>
      <c r="M374" s="62" t="s">
        <v>544</v>
      </c>
      <c r="N374" s="62" t="s">
        <v>437</v>
      </c>
      <c r="O374" s="66">
        <v>43631</v>
      </c>
      <c r="P374" s="66">
        <v>43645</v>
      </c>
      <c r="Q374" s="73">
        <v>25315</v>
      </c>
      <c r="R374" s="62"/>
      <c r="S374" s="62" t="s">
        <v>6008</v>
      </c>
      <c r="T374" s="62" t="s">
        <v>6019</v>
      </c>
      <c r="U374" s="62" t="s">
        <v>6064</v>
      </c>
      <c r="V374" s="62"/>
      <c r="W374" s="62"/>
      <c r="X374" s="62" t="s">
        <v>6330</v>
      </c>
      <c r="Y374" s="62" t="s">
        <v>825</v>
      </c>
      <c r="Z374" s="62" t="s">
        <v>850</v>
      </c>
      <c r="AA374" s="62" t="s">
        <v>657</v>
      </c>
      <c r="AB374" s="62" t="s">
        <v>819</v>
      </c>
      <c r="AC374" s="62" t="s">
        <v>820</v>
      </c>
      <c r="AD374" s="59" t="s">
        <v>821</v>
      </c>
      <c r="AE374" s="62" t="s">
        <v>6977</v>
      </c>
      <c r="AF374" s="62" t="s">
        <v>6953</v>
      </c>
      <c r="AG374" s="62">
        <v>43807.621874999997</v>
      </c>
      <c r="AH374" s="62">
        <v>43828.614386574074</v>
      </c>
      <c r="AI374" s="62" t="s">
        <v>612</v>
      </c>
      <c r="AJ374" s="59" t="s">
        <v>849</v>
      </c>
      <c r="AK374" s="62" t="s">
        <v>609</v>
      </c>
      <c r="AL374" s="62" t="s">
        <v>68</v>
      </c>
      <c r="AM374" s="62" t="s">
        <v>38</v>
      </c>
      <c r="AN374" s="62" t="s">
        <v>488</v>
      </c>
      <c r="AO374" s="62" t="s">
        <v>11</v>
      </c>
      <c r="AP374" s="62" t="s">
        <v>488</v>
      </c>
      <c r="AQ374" s="62" t="s">
        <v>68</v>
      </c>
      <c r="AR374" s="62" t="s">
        <v>38</v>
      </c>
      <c r="AS374" s="62" t="s">
        <v>498</v>
      </c>
      <c r="AT374" s="62">
        <v>43835.70612268518</v>
      </c>
      <c r="AU374" s="62" t="s">
        <v>832</v>
      </c>
      <c r="AV374" s="62">
        <v>43835.70612268518</v>
      </c>
      <c r="AW374" s="62" t="s">
        <v>603</v>
      </c>
      <c r="AX374" s="62"/>
      <c r="AY374" s="62" t="s">
        <v>14</v>
      </c>
      <c r="AZ374" s="62"/>
      <c r="BA374" s="62"/>
      <c r="BB374" s="62"/>
      <c r="BC374" s="62"/>
      <c r="BD374" s="62"/>
      <c r="BE374" s="62"/>
      <c r="BF374" s="62"/>
      <c r="BG374" s="62"/>
      <c r="BH374" s="62"/>
      <c r="BI374" s="62"/>
      <c r="BJ374" s="62"/>
      <c r="BK374" s="62"/>
      <c r="BL374" s="62"/>
      <c r="BM374" s="62"/>
      <c r="BN374" s="62" t="s">
        <v>848</v>
      </c>
      <c r="BO374" s="62" t="s">
        <v>6013</v>
      </c>
      <c r="BP374" s="62">
        <v>43830.99998842593</v>
      </c>
      <c r="BQ374" s="73">
        <v>24.4</v>
      </c>
      <c r="BR374" s="73">
        <v>0</v>
      </c>
      <c r="BS374" s="62">
        <v>0</v>
      </c>
      <c r="BT374" s="62">
        <v>3.9</v>
      </c>
      <c r="BU374" s="62">
        <v>2.68</v>
      </c>
      <c r="BV374" s="62">
        <v>180</v>
      </c>
      <c r="BW374" s="73">
        <v>210.98</v>
      </c>
      <c r="CE374" s="63" t="s">
        <v>10395</v>
      </c>
      <c r="CF374" s="99"/>
      <c r="CG374" s="99" t="s">
        <v>10367</v>
      </c>
    </row>
    <row r="375" spans="1:85" ht="27" hidden="1" customHeight="1">
      <c r="A375" s="73">
        <v>1912</v>
      </c>
      <c r="B375" s="62" t="s">
        <v>6003</v>
      </c>
      <c r="C375" s="62" t="s">
        <v>6004</v>
      </c>
      <c r="D375" s="62" t="s">
        <v>1861</v>
      </c>
      <c r="E375" s="63" t="e">
        <f>VLOOKUP(D375,原数据!B:C,2,FALSE)</f>
        <v>#N/A</v>
      </c>
      <c r="F375" s="62" t="s">
        <v>6005</v>
      </c>
      <c r="G375" s="62" t="s">
        <v>479</v>
      </c>
      <c r="H375" s="62" t="s">
        <v>6006</v>
      </c>
      <c r="I375" s="62" t="s">
        <v>6978</v>
      </c>
      <c r="J375" s="62" t="s">
        <v>1862</v>
      </c>
      <c r="K375" s="62" t="s">
        <v>485</v>
      </c>
      <c r="L375" s="62" t="s">
        <v>1074</v>
      </c>
      <c r="M375" s="62" t="s">
        <v>544</v>
      </c>
      <c r="N375" s="62" t="s">
        <v>437</v>
      </c>
      <c r="O375" s="66">
        <v>43631</v>
      </c>
      <c r="P375" s="66">
        <v>43645</v>
      </c>
      <c r="Q375" s="73">
        <v>21573</v>
      </c>
      <c r="R375" s="62"/>
      <c r="S375" s="62" t="s">
        <v>6008</v>
      </c>
      <c r="T375" s="62" t="s">
        <v>6019</v>
      </c>
      <c r="U375" s="62" t="s">
        <v>6064</v>
      </c>
      <c r="V375" s="62"/>
      <c r="W375" s="62"/>
      <c r="X375" s="62" t="s">
        <v>6330</v>
      </c>
      <c r="Y375" s="62" t="s">
        <v>825</v>
      </c>
      <c r="Z375" s="62" t="s">
        <v>1863</v>
      </c>
      <c r="AA375" s="62" t="s">
        <v>657</v>
      </c>
      <c r="AB375" s="62" t="s">
        <v>819</v>
      </c>
      <c r="AC375" s="62" t="s">
        <v>820</v>
      </c>
      <c r="AD375" s="59" t="s">
        <v>821</v>
      </c>
      <c r="AE375" s="62" t="s">
        <v>6979</v>
      </c>
      <c r="AF375" s="62" t="s">
        <v>6953</v>
      </c>
      <c r="AG375" s="62">
        <v>43807.63444444444</v>
      </c>
      <c r="AH375" s="62">
        <v>43828.61446759259</v>
      </c>
      <c r="AI375" s="62" t="s">
        <v>612</v>
      </c>
      <c r="AJ375" s="59" t="s">
        <v>840</v>
      </c>
      <c r="AK375" s="62" t="s">
        <v>609</v>
      </c>
      <c r="AL375" s="62" t="s">
        <v>68</v>
      </c>
      <c r="AM375" s="62" t="s">
        <v>38</v>
      </c>
      <c r="AN375" s="62" t="s">
        <v>488</v>
      </c>
      <c r="AO375" s="62" t="s">
        <v>11</v>
      </c>
      <c r="AP375" s="62" t="s">
        <v>488</v>
      </c>
      <c r="AQ375" s="62" t="s">
        <v>68</v>
      </c>
      <c r="AR375" s="62" t="s">
        <v>38</v>
      </c>
      <c r="AS375" s="62" t="s">
        <v>500</v>
      </c>
      <c r="AT375" s="62">
        <v>43835.705972222218</v>
      </c>
      <c r="AU375" s="62" t="s">
        <v>832</v>
      </c>
      <c r="AV375" s="62">
        <v>43835.705972222218</v>
      </c>
      <c r="AW375" s="62" t="s">
        <v>603</v>
      </c>
      <c r="AX375" s="62"/>
      <c r="AY375" s="62" t="s">
        <v>14</v>
      </c>
      <c r="AZ375" s="62"/>
      <c r="BA375" s="62"/>
      <c r="BB375" s="62"/>
      <c r="BC375" s="62"/>
      <c r="BD375" s="62"/>
      <c r="BE375" s="62"/>
      <c r="BF375" s="62"/>
      <c r="BG375" s="62"/>
      <c r="BH375" s="62"/>
      <c r="BI375" s="62"/>
      <c r="BJ375" s="62"/>
      <c r="BK375" s="62"/>
      <c r="BL375" s="62"/>
      <c r="BM375" s="62"/>
      <c r="BN375" s="62" t="s">
        <v>823</v>
      </c>
      <c r="BO375" s="62" t="s">
        <v>6013</v>
      </c>
      <c r="BP375" s="62">
        <v>43830.99998842593</v>
      </c>
      <c r="BQ375" s="73">
        <v>24.4</v>
      </c>
      <c r="BR375" s="73">
        <v>0</v>
      </c>
      <c r="BS375" s="62">
        <v>0</v>
      </c>
      <c r="BT375" s="62">
        <v>3.9</v>
      </c>
      <c r="BU375" s="62">
        <v>2.68</v>
      </c>
      <c r="BV375" s="62">
        <v>180</v>
      </c>
      <c r="BW375" s="73">
        <v>210.98</v>
      </c>
      <c r="CE375" s="63" t="s">
        <v>10395</v>
      </c>
      <c r="CF375" s="99"/>
      <c r="CG375" s="99" t="s">
        <v>10367</v>
      </c>
    </row>
    <row r="376" spans="1:85" ht="27" hidden="1" customHeight="1">
      <c r="A376" s="73">
        <v>1912</v>
      </c>
      <c r="B376" s="62" t="s">
        <v>6003</v>
      </c>
      <c r="C376" s="62" t="s">
        <v>6004</v>
      </c>
      <c r="D376" s="62" t="s">
        <v>842</v>
      </c>
      <c r="E376" s="63" t="e">
        <f>VLOOKUP(D376,原数据!B:C,2,FALSE)</f>
        <v>#N/A</v>
      </c>
      <c r="F376" s="62" t="s">
        <v>6005</v>
      </c>
      <c r="G376" s="62" t="s">
        <v>479</v>
      </c>
      <c r="H376" s="62" t="s">
        <v>6006</v>
      </c>
      <c r="I376" s="62" t="s">
        <v>6980</v>
      </c>
      <c r="J376" s="62" t="s">
        <v>843</v>
      </c>
      <c r="K376" s="62" t="s">
        <v>485</v>
      </c>
      <c r="L376" s="62" t="s">
        <v>1074</v>
      </c>
      <c r="M376" s="62" t="s">
        <v>544</v>
      </c>
      <c r="N376" s="62" t="s">
        <v>437</v>
      </c>
      <c r="O376" s="66">
        <v>43631</v>
      </c>
      <c r="P376" s="66">
        <v>43645</v>
      </c>
      <c r="Q376" s="73">
        <v>22770</v>
      </c>
      <c r="R376" s="62"/>
      <c r="S376" s="62" t="s">
        <v>6008</v>
      </c>
      <c r="T376" s="62" t="s">
        <v>6019</v>
      </c>
      <c r="U376" s="62" t="s">
        <v>6064</v>
      </c>
      <c r="V376" s="62"/>
      <c r="W376" s="62"/>
      <c r="X376" s="62" t="s">
        <v>6330</v>
      </c>
      <c r="Y376" s="62" t="s">
        <v>825</v>
      </c>
      <c r="Z376" s="62" t="s">
        <v>845</v>
      </c>
      <c r="AA376" s="62" t="s">
        <v>657</v>
      </c>
      <c r="AB376" s="62" t="s">
        <v>819</v>
      </c>
      <c r="AC376" s="62" t="s">
        <v>820</v>
      </c>
      <c r="AD376" s="59" t="s">
        <v>821</v>
      </c>
      <c r="AE376" s="62" t="s">
        <v>6981</v>
      </c>
      <c r="AF376" s="62" t="s">
        <v>6953</v>
      </c>
      <c r="AG376" s="62">
        <v>43808.598981481482</v>
      </c>
      <c r="AH376" s="62">
        <v>43828.614560185189</v>
      </c>
      <c r="AI376" s="62" t="s">
        <v>612</v>
      </c>
      <c r="AJ376" s="59" t="s">
        <v>844</v>
      </c>
      <c r="AK376" s="62" t="s">
        <v>609</v>
      </c>
      <c r="AL376" s="62" t="s">
        <v>68</v>
      </c>
      <c r="AM376" s="62" t="s">
        <v>38</v>
      </c>
      <c r="AN376" s="62" t="s">
        <v>488</v>
      </c>
      <c r="AO376" s="62" t="s">
        <v>11</v>
      </c>
      <c r="AP376" s="62" t="s">
        <v>488</v>
      </c>
      <c r="AQ376" s="62" t="s">
        <v>68</v>
      </c>
      <c r="AR376" s="62" t="s">
        <v>38</v>
      </c>
      <c r="AS376" s="62" t="s">
        <v>500</v>
      </c>
      <c r="AT376" s="62">
        <v>43835.705810185187</v>
      </c>
      <c r="AU376" s="62" t="s">
        <v>832</v>
      </c>
      <c r="AV376" s="62">
        <v>43835.705810185187</v>
      </c>
      <c r="AW376" s="62" t="s">
        <v>603</v>
      </c>
      <c r="AX376" s="62"/>
      <c r="AY376" s="62" t="s">
        <v>14</v>
      </c>
      <c r="AZ376" s="62"/>
      <c r="BA376" s="62"/>
      <c r="BB376" s="62"/>
      <c r="BC376" s="62"/>
      <c r="BD376" s="62"/>
      <c r="BE376" s="62"/>
      <c r="BF376" s="62"/>
      <c r="BG376" s="62"/>
      <c r="BH376" s="62"/>
      <c r="BI376" s="62"/>
      <c r="BJ376" s="62"/>
      <c r="BK376" s="62"/>
      <c r="BL376" s="62"/>
      <c r="BM376" s="62"/>
      <c r="BN376" s="62" t="s">
        <v>823</v>
      </c>
      <c r="BO376" s="62" t="s">
        <v>6013</v>
      </c>
      <c r="BP376" s="62">
        <v>43830.99998842593</v>
      </c>
      <c r="BQ376" s="73">
        <v>24.4</v>
      </c>
      <c r="BR376" s="73">
        <v>0</v>
      </c>
      <c r="BS376" s="62">
        <v>0</v>
      </c>
      <c r="BT376" s="62">
        <v>3.9</v>
      </c>
      <c r="BU376" s="62">
        <v>2.68</v>
      </c>
      <c r="BV376" s="62">
        <v>180</v>
      </c>
      <c r="BW376" s="73">
        <v>210.98</v>
      </c>
      <c r="CE376" s="63" t="s">
        <v>10395</v>
      </c>
      <c r="CF376" s="99"/>
      <c r="CG376" s="99" t="s">
        <v>10367</v>
      </c>
    </row>
    <row r="377" spans="1:85" ht="27" hidden="1" customHeight="1">
      <c r="A377" s="73">
        <v>1912</v>
      </c>
      <c r="B377" s="62" t="s">
        <v>6003</v>
      </c>
      <c r="C377" s="62" t="s">
        <v>6004</v>
      </c>
      <c r="D377" s="62" t="s">
        <v>837</v>
      </c>
      <c r="E377" s="63" t="e">
        <f>VLOOKUP(D377,原数据!B:C,2,FALSE)</f>
        <v>#N/A</v>
      </c>
      <c r="F377" s="62" t="s">
        <v>6005</v>
      </c>
      <c r="G377" s="62" t="s">
        <v>479</v>
      </c>
      <c r="H377" s="62" t="s">
        <v>6006</v>
      </c>
      <c r="I377" s="62" t="s">
        <v>6982</v>
      </c>
      <c r="J377" s="62" t="s">
        <v>838</v>
      </c>
      <c r="K377" s="62" t="s">
        <v>485</v>
      </c>
      <c r="L377" s="62" t="s">
        <v>1074</v>
      </c>
      <c r="M377" s="62" t="s">
        <v>544</v>
      </c>
      <c r="N377" s="62" t="s">
        <v>437</v>
      </c>
      <c r="O377" s="66">
        <v>43631</v>
      </c>
      <c r="P377" s="66">
        <v>43645</v>
      </c>
      <c r="Q377" s="73">
        <v>27158</v>
      </c>
      <c r="R377" s="62"/>
      <c r="S377" s="62" t="s">
        <v>6008</v>
      </c>
      <c r="T377" s="62" t="s">
        <v>6019</v>
      </c>
      <c r="U377" s="62" t="s">
        <v>6064</v>
      </c>
      <c r="V377" s="62"/>
      <c r="W377" s="62"/>
      <c r="X377" s="62" t="s">
        <v>6330</v>
      </c>
      <c r="Y377" s="62" t="s">
        <v>825</v>
      </c>
      <c r="Z377" s="62" t="s">
        <v>841</v>
      </c>
      <c r="AA377" s="62" t="s">
        <v>657</v>
      </c>
      <c r="AB377" s="62" t="s">
        <v>819</v>
      </c>
      <c r="AC377" s="62" t="s">
        <v>820</v>
      </c>
      <c r="AD377" s="59" t="s">
        <v>821</v>
      </c>
      <c r="AE377" s="62" t="s">
        <v>6983</v>
      </c>
      <c r="AF377" s="62" t="s">
        <v>6953</v>
      </c>
      <c r="AG377" s="62">
        <v>43809.517824074079</v>
      </c>
      <c r="AH377" s="62">
        <v>43828.614652777775</v>
      </c>
      <c r="AI377" s="62" t="s">
        <v>612</v>
      </c>
      <c r="AJ377" s="59" t="s">
        <v>840</v>
      </c>
      <c r="AK377" s="62" t="s">
        <v>609</v>
      </c>
      <c r="AL377" s="62" t="s">
        <v>68</v>
      </c>
      <c r="AM377" s="62" t="s">
        <v>38</v>
      </c>
      <c r="AN377" s="62" t="s">
        <v>488</v>
      </c>
      <c r="AO377" s="62" t="s">
        <v>11</v>
      </c>
      <c r="AP377" s="62" t="s">
        <v>488</v>
      </c>
      <c r="AQ377" s="62" t="s">
        <v>68</v>
      </c>
      <c r="AR377" s="62" t="s">
        <v>38</v>
      </c>
      <c r="AS377" s="62" t="s">
        <v>498</v>
      </c>
      <c r="AT377" s="62">
        <v>43835.705717592587</v>
      </c>
      <c r="AU377" s="62" t="s">
        <v>832</v>
      </c>
      <c r="AV377" s="62">
        <v>43835.705717592587</v>
      </c>
      <c r="AW377" s="62" t="s">
        <v>603</v>
      </c>
      <c r="AX377" s="62"/>
      <c r="AY377" s="62" t="s">
        <v>14</v>
      </c>
      <c r="AZ377" s="62"/>
      <c r="BA377" s="62"/>
      <c r="BB377" s="62"/>
      <c r="BC377" s="62"/>
      <c r="BD377" s="62"/>
      <c r="BE377" s="62"/>
      <c r="BF377" s="62"/>
      <c r="BG377" s="62"/>
      <c r="BH377" s="62"/>
      <c r="BI377" s="62"/>
      <c r="BJ377" s="62"/>
      <c r="BK377" s="62"/>
      <c r="BL377" s="62"/>
      <c r="BM377" s="62"/>
      <c r="BN377" s="62" t="s">
        <v>839</v>
      </c>
      <c r="BO377" s="62" t="s">
        <v>6013</v>
      </c>
      <c r="BP377" s="62">
        <v>43830.99998842593</v>
      </c>
      <c r="BQ377" s="73">
        <v>24.4</v>
      </c>
      <c r="BR377" s="73">
        <v>0</v>
      </c>
      <c r="BS377" s="62">
        <v>0</v>
      </c>
      <c r="BT377" s="62">
        <v>3.9</v>
      </c>
      <c r="BU377" s="62">
        <v>2.68</v>
      </c>
      <c r="BV377" s="62">
        <v>180</v>
      </c>
      <c r="BW377" s="73">
        <v>210.98</v>
      </c>
      <c r="CE377" s="63" t="s">
        <v>10395</v>
      </c>
      <c r="CF377" s="99"/>
      <c r="CG377" s="99" t="s">
        <v>10367</v>
      </c>
    </row>
    <row r="378" spans="1:85" ht="27" hidden="1" customHeight="1">
      <c r="A378" s="73">
        <v>1912</v>
      </c>
      <c r="B378" s="62" t="s">
        <v>6003</v>
      </c>
      <c r="C378" s="62" t="s">
        <v>6004</v>
      </c>
      <c r="D378" s="62" t="s">
        <v>833</v>
      </c>
      <c r="E378" s="63" t="e">
        <f>VLOOKUP(D378,原数据!B:C,2,FALSE)</f>
        <v>#N/A</v>
      </c>
      <c r="F378" s="62" t="s">
        <v>6005</v>
      </c>
      <c r="G378" s="62" t="s">
        <v>628</v>
      </c>
      <c r="H378" s="62" t="s">
        <v>6006</v>
      </c>
      <c r="I378" s="62" t="s">
        <v>6984</v>
      </c>
      <c r="J378" s="62" t="s">
        <v>834</v>
      </c>
      <c r="K378" s="62" t="s">
        <v>485</v>
      </c>
      <c r="L378" s="62" t="s">
        <v>1074</v>
      </c>
      <c r="M378" s="62" t="s">
        <v>544</v>
      </c>
      <c r="N378" s="62" t="s">
        <v>437</v>
      </c>
      <c r="O378" s="66">
        <v>43631</v>
      </c>
      <c r="P378" s="66">
        <v>43645</v>
      </c>
      <c r="Q378" s="73">
        <v>23519</v>
      </c>
      <c r="R378" s="62"/>
      <c r="S378" s="62" t="s">
        <v>6008</v>
      </c>
      <c r="T378" s="62" t="s">
        <v>6019</v>
      </c>
      <c r="U378" s="62" t="s">
        <v>6064</v>
      </c>
      <c r="V378" s="62"/>
      <c r="W378" s="62"/>
      <c r="X378" s="62" t="s">
        <v>6330</v>
      </c>
      <c r="Y378" s="62" t="s">
        <v>825</v>
      </c>
      <c r="Z378" s="62" t="s">
        <v>836</v>
      </c>
      <c r="AA378" s="62" t="s">
        <v>657</v>
      </c>
      <c r="AB378" s="62" t="s">
        <v>819</v>
      </c>
      <c r="AC378" s="62" t="s">
        <v>820</v>
      </c>
      <c r="AD378" s="59" t="s">
        <v>821</v>
      </c>
      <c r="AE378" s="62" t="s">
        <v>6985</v>
      </c>
      <c r="AF378" s="62" t="s">
        <v>6953</v>
      </c>
      <c r="AG378" s="62">
        <v>43816.396354166667</v>
      </c>
      <c r="AH378" s="62">
        <v>43828.614884259259</v>
      </c>
      <c r="AI378" s="62" t="s">
        <v>612</v>
      </c>
      <c r="AJ378" s="59" t="s">
        <v>824</v>
      </c>
      <c r="AK378" s="62" t="s">
        <v>609</v>
      </c>
      <c r="AL378" s="62" t="s">
        <v>68</v>
      </c>
      <c r="AM378" s="62" t="s">
        <v>38</v>
      </c>
      <c r="AN378" s="62" t="s">
        <v>488</v>
      </c>
      <c r="AO378" s="62" t="s">
        <v>11</v>
      </c>
      <c r="AP378" s="62" t="s">
        <v>488</v>
      </c>
      <c r="AQ378" s="62" t="s">
        <v>68</v>
      </c>
      <c r="AR378" s="62" t="s">
        <v>38</v>
      </c>
      <c r="AS378" s="62" t="s">
        <v>500</v>
      </c>
      <c r="AT378" s="62">
        <v>43835.72246527778</v>
      </c>
      <c r="AU378" s="62" t="s">
        <v>6986</v>
      </c>
      <c r="AV378" s="62">
        <v>43835.72246527778</v>
      </c>
      <c r="AW378" s="62" t="s">
        <v>603</v>
      </c>
      <c r="AX378" s="62"/>
      <c r="AY378" s="62" t="s">
        <v>14</v>
      </c>
      <c r="AZ378" s="62"/>
      <c r="BA378" s="62"/>
      <c r="BB378" s="62"/>
      <c r="BC378" s="62"/>
      <c r="BD378" s="62"/>
      <c r="BE378" s="62" t="s">
        <v>6987</v>
      </c>
      <c r="BF378" s="62" t="s">
        <v>480</v>
      </c>
      <c r="BG378" s="62"/>
      <c r="BH378" s="62" t="s">
        <v>6988</v>
      </c>
      <c r="BI378" s="62" t="s">
        <v>6989</v>
      </c>
      <c r="BJ378" s="62"/>
      <c r="BK378" s="62"/>
      <c r="BL378" s="62"/>
      <c r="BM378" s="62"/>
      <c r="BN378" s="62" t="s">
        <v>835</v>
      </c>
      <c r="BO378" s="62" t="s">
        <v>6013</v>
      </c>
      <c r="BP378" s="62">
        <v>43830.99998842593</v>
      </c>
      <c r="BQ378" s="73">
        <v>24.4</v>
      </c>
      <c r="BR378" s="73">
        <v>0</v>
      </c>
      <c r="BS378" s="62">
        <v>255</v>
      </c>
      <c r="BT378" s="62">
        <v>3.9</v>
      </c>
      <c r="BU378" s="62">
        <v>2.68</v>
      </c>
      <c r="BV378" s="62">
        <v>180</v>
      </c>
      <c r="BW378" s="73">
        <v>465.97999999999996</v>
      </c>
      <c r="CE378" s="63" t="s">
        <v>10395</v>
      </c>
      <c r="CF378" s="99"/>
      <c r="CG378" s="99" t="s">
        <v>10367</v>
      </c>
    </row>
    <row r="379" spans="1:85" ht="27" hidden="1" customHeight="1">
      <c r="A379" s="73">
        <v>1912</v>
      </c>
      <c r="B379" s="62" t="s">
        <v>6003</v>
      </c>
      <c r="C379" s="62" t="s">
        <v>6004</v>
      </c>
      <c r="D379" s="62" t="s">
        <v>1858</v>
      </c>
      <c r="E379" s="63" t="e">
        <f>VLOOKUP(D379,原数据!B:C,2,FALSE)</f>
        <v>#N/A</v>
      </c>
      <c r="F379" s="62" t="s">
        <v>6005</v>
      </c>
      <c r="G379" s="62" t="s">
        <v>479</v>
      </c>
      <c r="H379" s="62" t="s">
        <v>6006</v>
      </c>
      <c r="I379" s="62" t="s">
        <v>6990</v>
      </c>
      <c r="J379" s="62" t="s">
        <v>1859</v>
      </c>
      <c r="K379" s="62" t="s">
        <v>485</v>
      </c>
      <c r="L379" s="62" t="s">
        <v>1074</v>
      </c>
      <c r="M379" s="62" t="s">
        <v>544</v>
      </c>
      <c r="N379" s="62" t="s">
        <v>437</v>
      </c>
      <c r="O379" s="66">
        <v>43631</v>
      </c>
      <c r="P379" s="66">
        <v>43645</v>
      </c>
      <c r="Q379" s="73">
        <v>28682</v>
      </c>
      <c r="R379" s="62"/>
      <c r="S379" s="62" t="s">
        <v>6008</v>
      </c>
      <c r="T379" s="62" t="s">
        <v>6019</v>
      </c>
      <c r="U379" s="62" t="s">
        <v>6064</v>
      </c>
      <c r="V379" s="62"/>
      <c r="W379" s="62"/>
      <c r="X379" s="62" t="s">
        <v>6330</v>
      </c>
      <c r="Y379" s="62" t="s">
        <v>825</v>
      </c>
      <c r="Z379" s="62" t="s">
        <v>1860</v>
      </c>
      <c r="AA379" s="62" t="s">
        <v>657</v>
      </c>
      <c r="AB379" s="62" t="s">
        <v>819</v>
      </c>
      <c r="AC379" s="62" t="s">
        <v>820</v>
      </c>
      <c r="AD379" s="59" t="s">
        <v>821</v>
      </c>
      <c r="AE379" s="62" t="s">
        <v>6991</v>
      </c>
      <c r="AF379" s="62" t="s">
        <v>6953</v>
      </c>
      <c r="AG379" s="62">
        <v>43816.407523148147</v>
      </c>
      <c r="AH379" s="62">
        <v>43828.615277777775</v>
      </c>
      <c r="AI379" s="62" t="s">
        <v>612</v>
      </c>
      <c r="AJ379" s="59" t="s">
        <v>824</v>
      </c>
      <c r="AK379" s="62" t="s">
        <v>609</v>
      </c>
      <c r="AL379" s="62" t="s">
        <v>68</v>
      </c>
      <c r="AM379" s="62" t="s">
        <v>38</v>
      </c>
      <c r="AN379" s="62" t="s">
        <v>488</v>
      </c>
      <c r="AO379" s="62" t="s">
        <v>11</v>
      </c>
      <c r="AP379" s="62" t="s">
        <v>488</v>
      </c>
      <c r="AQ379" s="62" t="s">
        <v>68</v>
      </c>
      <c r="AR379" s="62" t="s">
        <v>38</v>
      </c>
      <c r="AS379" s="62" t="s">
        <v>500</v>
      </c>
      <c r="AT379" s="62">
        <v>43835.705590277779</v>
      </c>
      <c r="AU379" s="62" t="s">
        <v>832</v>
      </c>
      <c r="AV379" s="62">
        <v>43835.705590277779</v>
      </c>
      <c r="AW379" s="62" t="s">
        <v>603</v>
      </c>
      <c r="AX379" s="62"/>
      <c r="AY379" s="62" t="s">
        <v>14</v>
      </c>
      <c r="AZ379" s="62"/>
      <c r="BA379" s="62"/>
      <c r="BB379" s="62"/>
      <c r="BC379" s="62"/>
      <c r="BD379" s="62"/>
      <c r="BE379" s="62"/>
      <c r="BF379" s="62"/>
      <c r="BG379" s="62"/>
      <c r="BH379" s="62"/>
      <c r="BI379" s="62"/>
      <c r="BJ379" s="62"/>
      <c r="BK379" s="62"/>
      <c r="BL379" s="62"/>
      <c r="BM379" s="62"/>
      <c r="BN379" s="62" t="s">
        <v>823</v>
      </c>
      <c r="BO379" s="62" t="s">
        <v>6013</v>
      </c>
      <c r="BP379" s="62">
        <v>43830.99998842593</v>
      </c>
      <c r="BQ379" s="73">
        <v>24.4</v>
      </c>
      <c r="BR379" s="73">
        <v>0</v>
      </c>
      <c r="BS379" s="62">
        <v>0</v>
      </c>
      <c r="BT379" s="62">
        <v>3.9</v>
      </c>
      <c r="BU379" s="62">
        <v>2.68</v>
      </c>
      <c r="BV379" s="62">
        <v>180</v>
      </c>
      <c r="BW379" s="73">
        <v>210.98</v>
      </c>
      <c r="CE379" s="63" t="s">
        <v>10395</v>
      </c>
      <c r="CF379" s="99"/>
      <c r="CG379" s="99" t="s">
        <v>10367</v>
      </c>
    </row>
    <row r="380" spans="1:85" ht="27" hidden="1" customHeight="1">
      <c r="A380" s="73">
        <v>1912</v>
      </c>
      <c r="B380" s="62" t="s">
        <v>6003</v>
      </c>
      <c r="C380" s="62" t="s">
        <v>6004</v>
      </c>
      <c r="D380" s="62" t="s">
        <v>1854</v>
      </c>
      <c r="E380" s="63" t="e">
        <f>VLOOKUP(D380,原数据!B:C,2,FALSE)</f>
        <v>#N/A</v>
      </c>
      <c r="F380" s="62" t="s">
        <v>6005</v>
      </c>
      <c r="G380" s="62" t="s">
        <v>479</v>
      </c>
      <c r="H380" s="62" t="s">
        <v>6006</v>
      </c>
      <c r="I380" s="62" t="s">
        <v>6992</v>
      </c>
      <c r="J380" s="62" t="s">
        <v>1855</v>
      </c>
      <c r="K380" s="62" t="s">
        <v>485</v>
      </c>
      <c r="L380" s="62" t="s">
        <v>1074</v>
      </c>
      <c r="M380" s="62" t="s">
        <v>544</v>
      </c>
      <c r="N380" s="62" t="s">
        <v>437</v>
      </c>
      <c r="O380" s="66">
        <v>43631</v>
      </c>
      <c r="P380" s="66">
        <v>43645</v>
      </c>
      <c r="Q380" s="73">
        <v>32975</v>
      </c>
      <c r="R380" s="62"/>
      <c r="S380" s="62" t="s">
        <v>6008</v>
      </c>
      <c r="T380" s="62" t="s">
        <v>6019</v>
      </c>
      <c r="U380" s="62" t="s">
        <v>6064</v>
      </c>
      <c r="V380" s="62"/>
      <c r="W380" s="62"/>
      <c r="X380" s="62" t="s">
        <v>6330</v>
      </c>
      <c r="Y380" s="62" t="s">
        <v>825</v>
      </c>
      <c r="Z380" s="62" t="s">
        <v>1857</v>
      </c>
      <c r="AA380" s="62" t="s">
        <v>657</v>
      </c>
      <c r="AB380" s="62" t="s">
        <v>819</v>
      </c>
      <c r="AC380" s="62" t="s">
        <v>820</v>
      </c>
      <c r="AD380" s="59" t="s">
        <v>821</v>
      </c>
      <c r="AE380" s="62" t="s">
        <v>6993</v>
      </c>
      <c r="AF380" s="62" t="s">
        <v>6953</v>
      </c>
      <c r="AG380" s="62">
        <v>43818.479004629626</v>
      </c>
      <c r="AH380" s="62">
        <v>43828.615729166668</v>
      </c>
      <c r="AI380" s="62" t="s">
        <v>612</v>
      </c>
      <c r="AJ380" s="59" t="s">
        <v>824</v>
      </c>
      <c r="AK380" s="62" t="s">
        <v>609</v>
      </c>
      <c r="AL380" s="62" t="s">
        <v>68</v>
      </c>
      <c r="AM380" s="62" t="s">
        <v>38</v>
      </c>
      <c r="AN380" s="62" t="s">
        <v>488</v>
      </c>
      <c r="AO380" s="62" t="s">
        <v>11</v>
      </c>
      <c r="AP380" s="62" t="s">
        <v>488</v>
      </c>
      <c r="AQ380" s="62" t="s">
        <v>68</v>
      </c>
      <c r="AR380" s="62" t="s">
        <v>38</v>
      </c>
      <c r="AS380" s="62" t="s">
        <v>500</v>
      </c>
      <c r="AT380" s="62">
        <v>43835.705462962964</v>
      </c>
      <c r="AU380" s="62" t="s">
        <v>832</v>
      </c>
      <c r="AV380" s="62">
        <v>43835.705462962964</v>
      </c>
      <c r="AW380" s="62" t="s">
        <v>603</v>
      </c>
      <c r="AX380" s="62"/>
      <c r="AY380" s="62" t="s">
        <v>14</v>
      </c>
      <c r="AZ380" s="62"/>
      <c r="BA380" s="62"/>
      <c r="BB380" s="62"/>
      <c r="BC380" s="62"/>
      <c r="BD380" s="62"/>
      <c r="BE380" s="62"/>
      <c r="BF380" s="62"/>
      <c r="BG380" s="62"/>
      <c r="BH380" s="62"/>
      <c r="BI380" s="62"/>
      <c r="BJ380" s="62"/>
      <c r="BK380" s="62"/>
      <c r="BL380" s="62"/>
      <c r="BM380" s="62"/>
      <c r="BN380" s="62" t="s">
        <v>1856</v>
      </c>
      <c r="BO380" s="62" t="s">
        <v>6013</v>
      </c>
      <c r="BP380" s="62">
        <v>43830.99998842593</v>
      </c>
      <c r="BQ380" s="73">
        <v>24.4</v>
      </c>
      <c r="BR380" s="73">
        <v>0</v>
      </c>
      <c r="BS380" s="62">
        <v>0</v>
      </c>
      <c r="BT380" s="62">
        <v>3.9</v>
      </c>
      <c r="BU380" s="62">
        <v>2.68</v>
      </c>
      <c r="BV380" s="62">
        <v>180</v>
      </c>
      <c r="BW380" s="73">
        <v>210.98</v>
      </c>
      <c r="CE380" s="63" t="s">
        <v>10395</v>
      </c>
      <c r="CF380" s="99"/>
      <c r="CG380" s="99" t="s">
        <v>10367</v>
      </c>
    </row>
    <row r="381" spans="1:85" ht="27" hidden="1" customHeight="1">
      <c r="A381" s="73">
        <v>1912</v>
      </c>
      <c r="B381" s="62" t="s">
        <v>6003</v>
      </c>
      <c r="C381" s="62" t="s">
        <v>6004</v>
      </c>
      <c r="D381" s="62" t="s">
        <v>828</v>
      </c>
      <c r="E381" s="63" t="e">
        <f>VLOOKUP(D381,原数据!B:C,2,FALSE)</f>
        <v>#N/A</v>
      </c>
      <c r="F381" s="62" t="s">
        <v>6005</v>
      </c>
      <c r="G381" s="62" t="s">
        <v>479</v>
      </c>
      <c r="H381" s="62" t="s">
        <v>6006</v>
      </c>
      <c r="I381" s="62" t="s">
        <v>6994</v>
      </c>
      <c r="J381" s="62" t="s">
        <v>829</v>
      </c>
      <c r="K381" s="62" t="s">
        <v>485</v>
      </c>
      <c r="L381" s="62" t="s">
        <v>1074</v>
      </c>
      <c r="M381" s="62" t="s">
        <v>544</v>
      </c>
      <c r="N381" s="62" t="s">
        <v>437</v>
      </c>
      <c r="O381" s="66">
        <v>43633</v>
      </c>
      <c r="P381" s="66">
        <v>43645</v>
      </c>
      <c r="Q381" s="73">
        <v>31367</v>
      </c>
      <c r="R381" s="62"/>
      <c r="S381" s="62" t="s">
        <v>6008</v>
      </c>
      <c r="T381" s="62" t="s">
        <v>6019</v>
      </c>
      <c r="U381" s="62" t="s">
        <v>6064</v>
      </c>
      <c r="V381" s="62"/>
      <c r="W381" s="62"/>
      <c r="X381" s="62" t="s">
        <v>6330</v>
      </c>
      <c r="Y381" s="62" t="s">
        <v>825</v>
      </c>
      <c r="Z381" s="62" t="s">
        <v>831</v>
      </c>
      <c r="AA381" s="62" t="s">
        <v>657</v>
      </c>
      <c r="AB381" s="62" t="s">
        <v>819</v>
      </c>
      <c r="AC381" s="62" t="s">
        <v>820</v>
      </c>
      <c r="AD381" s="59" t="s">
        <v>821</v>
      </c>
      <c r="AE381" s="62" t="s">
        <v>6995</v>
      </c>
      <c r="AF381" s="62" t="s">
        <v>6953</v>
      </c>
      <c r="AG381" s="62">
        <v>43818.492997685185</v>
      </c>
      <c r="AH381" s="62">
        <v>43828.61582175926</v>
      </c>
      <c r="AI381" s="62" t="s">
        <v>612</v>
      </c>
      <c r="AJ381" s="59" t="s">
        <v>824</v>
      </c>
      <c r="AK381" s="62" t="s">
        <v>609</v>
      </c>
      <c r="AL381" s="62" t="s">
        <v>68</v>
      </c>
      <c r="AM381" s="62" t="s">
        <v>38</v>
      </c>
      <c r="AN381" s="62" t="s">
        <v>488</v>
      </c>
      <c r="AO381" s="62" t="s">
        <v>11</v>
      </c>
      <c r="AP381" s="62" t="s">
        <v>488</v>
      </c>
      <c r="AQ381" s="62" t="s">
        <v>68</v>
      </c>
      <c r="AR381" s="62" t="s">
        <v>38</v>
      </c>
      <c r="AS381" s="62" t="s">
        <v>500</v>
      </c>
      <c r="AT381" s="62">
        <v>43835.705335648148</v>
      </c>
      <c r="AU381" s="62" t="s">
        <v>832</v>
      </c>
      <c r="AV381" s="62">
        <v>43835.705335648148</v>
      </c>
      <c r="AW381" s="62" t="s">
        <v>603</v>
      </c>
      <c r="AX381" s="62"/>
      <c r="AY381" s="62" t="s">
        <v>14</v>
      </c>
      <c r="AZ381" s="62"/>
      <c r="BA381" s="62"/>
      <c r="BB381" s="62"/>
      <c r="BC381" s="62"/>
      <c r="BD381" s="62"/>
      <c r="BE381" s="62"/>
      <c r="BF381" s="62"/>
      <c r="BG381" s="62"/>
      <c r="BH381" s="62"/>
      <c r="BI381" s="62"/>
      <c r="BJ381" s="62"/>
      <c r="BK381" s="62"/>
      <c r="BL381" s="62"/>
      <c r="BM381" s="62"/>
      <c r="BN381" s="62" t="s">
        <v>830</v>
      </c>
      <c r="BO381" s="62" t="s">
        <v>6013</v>
      </c>
      <c r="BP381" s="62">
        <v>43830.99998842593</v>
      </c>
      <c r="BQ381" s="73">
        <v>24.4</v>
      </c>
      <c r="BR381" s="73">
        <v>0</v>
      </c>
      <c r="BS381" s="62">
        <v>0</v>
      </c>
      <c r="BT381" s="62">
        <v>3.9</v>
      </c>
      <c r="BU381" s="62">
        <v>2.68</v>
      </c>
      <c r="BV381" s="62">
        <v>180</v>
      </c>
      <c r="BW381" s="73">
        <v>210.98</v>
      </c>
      <c r="CE381" s="63" t="s">
        <v>10395</v>
      </c>
      <c r="CF381" s="99"/>
      <c r="CG381" s="99" t="s">
        <v>10367</v>
      </c>
    </row>
    <row r="382" spans="1:85" ht="27" hidden="1" customHeight="1">
      <c r="A382" s="73">
        <v>1912</v>
      </c>
      <c r="B382" s="62" t="s">
        <v>6003</v>
      </c>
      <c r="C382" s="62" t="s">
        <v>6004</v>
      </c>
      <c r="D382" s="62" t="s">
        <v>818</v>
      </c>
      <c r="E382" s="63" t="e">
        <f>VLOOKUP(D382,原数据!B:C,2,FALSE)</f>
        <v>#N/A</v>
      </c>
      <c r="F382" s="62" t="s">
        <v>6005</v>
      </c>
      <c r="G382" s="62" t="s">
        <v>479</v>
      </c>
      <c r="H382" s="62" t="s">
        <v>6006</v>
      </c>
      <c r="I382" s="62" t="s">
        <v>6996</v>
      </c>
      <c r="J382" s="62" t="s">
        <v>822</v>
      </c>
      <c r="K382" s="62" t="s">
        <v>485</v>
      </c>
      <c r="L382" s="62" t="s">
        <v>1074</v>
      </c>
      <c r="M382" s="62" t="s">
        <v>544</v>
      </c>
      <c r="N382" s="62" t="s">
        <v>437</v>
      </c>
      <c r="O382" s="66">
        <v>43631</v>
      </c>
      <c r="P382" s="66">
        <v>43645</v>
      </c>
      <c r="Q382" s="73">
        <v>25008</v>
      </c>
      <c r="R382" s="62"/>
      <c r="S382" s="62" t="s">
        <v>6008</v>
      </c>
      <c r="T382" s="62" t="s">
        <v>6019</v>
      </c>
      <c r="U382" s="62" t="s">
        <v>6064</v>
      </c>
      <c r="V382" s="62"/>
      <c r="W382" s="62"/>
      <c r="X382" s="62" t="s">
        <v>6330</v>
      </c>
      <c r="Y382" s="62" t="s">
        <v>825</v>
      </c>
      <c r="Z382" s="62" t="s">
        <v>826</v>
      </c>
      <c r="AA382" s="62" t="s">
        <v>657</v>
      </c>
      <c r="AB382" s="62" t="s">
        <v>819</v>
      </c>
      <c r="AC382" s="62" t="s">
        <v>820</v>
      </c>
      <c r="AD382" s="59" t="s">
        <v>821</v>
      </c>
      <c r="AE382" s="62" t="s">
        <v>6997</v>
      </c>
      <c r="AF382" s="62" t="s">
        <v>6953</v>
      </c>
      <c r="AG382" s="62">
        <v>43818.496701388889</v>
      </c>
      <c r="AH382" s="62">
        <v>43828.615902777776</v>
      </c>
      <c r="AI382" s="62" t="s">
        <v>612</v>
      </c>
      <c r="AJ382" s="59" t="s">
        <v>824</v>
      </c>
      <c r="AK382" s="62" t="s">
        <v>609</v>
      </c>
      <c r="AL382" s="62" t="s">
        <v>68</v>
      </c>
      <c r="AM382" s="62" t="s">
        <v>38</v>
      </c>
      <c r="AN382" s="62" t="s">
        <v>488</v>
      </c>
      <c r="AO382" s="62" t="s">
        <v>11</v>
      </c>
      <c r="AP382" s="62" t="s">
        <v>488</v>
      </c>
      <c r="AQ382" s="62" t="s">
        <v>68</v>
      </c>
      <c r="AR382" s="62" t="s">
        <v>38</v>
      </c>
      <c r="AS382" s="62" t="s">
        <v>500</v>
      </c>
      <c r="AT382" s="62">
        <v>43835.704976851848</v>
      </c>
      <c r="AU382" s="62" t="s">
        <v>6986</v>
      </c>
      <c r="AV382" s="62">
        <v>43835.704976851848</v>
      </c>
      <c r="AW382" s="62" t="s">
        <v>603</v>
      </c>
      <c r="AX382" s="62"/>
      <c r="AY382" s="62" t="s">
        <v>14</v>
      </c>
      <c r="AZ382" s="62"/>
      <c r="BA382" s="62"/>
      <c r="BB382" s="62"/>
      <c r="BC382" s="62"/>
      <c r="BD382" s="62"/>
      <c r="BE382" s="62"/>
      <c r="BF382" s="62"/>
      <c r="BG382" s="62"/>
      <c r="BH382" s="62"/>
      <c r="BI382" s="62"/>
      <c r="BJ382" s="62"/>
      <c r="BK382" s="62"/>
      <c r="BL382" s="62"/>
      <c r="BM382" s="62"/>
      <c r="BN382" s="62" t="s">
        <v>823</v>
      </c>
      <c r="BO382" s="62" t="s">
        <v>6013</v>
      </c>
      <c r="BP382" s="62">
        <v>43830.99998842593</v>
      </c>
      <c r="BQ382" s="73">
        <v>24.4</v>
      </c>
      <c r="BR382" s="73">
        <v>0</v>
      </c>
      <c r="BS382" s="62">
        <v>0</v>
      </c>
      <c r="BT382" s="62">
        <v>3.9</v>
      </c>
      <c r="BU382" s="62">
        <v>2.68</v>
      </c>
      <c r="BV382" s="62">
        <v>180</v>
      </c>
      <c r="BW382" s="73">
        <v>210.98</v>
      </c>
      <c r="CE382" s="63" t="s">
        <v>10395</v>
      </c>
      <c r="CF382" s="99"/>
      <c r="CG382" s="99" t="s">
        <v>10367</v>
      </c>
    </row>
    <row r="383" spans="1:85" ht="27" hidden="1" customHeight="1">
      <c r="A383" s="73">
        <v>1912</v>
      </c>
      <c r="B383" s="62" t="s">
        <v>6003</v>
      </c>
      <c r="C383" s="62" t="s">
        <v>6004</v>
      </c>
      <c r="D383" s="62" t="s">
        <v>1068</v>
      </c>
      <c r="E383" s="63" t="str">
        <f>VLOOKUP(D383,原数据!B:C,2,FALSE)</f>
        <v>RCMFT006034201912250001</v>
      </c>
      <c r="F383" s="62" t="s">
        <v>6005</v>
      </c>
      <c r="G383" s="62" t="s">
        <v>1069</v>
      </c>
      <c r="H383" s="62" t="s">
        <v>6817</v>
      </c>
      <c r="I383" s="62" t="s">
        <v>6998</v>
      </c>
      <c r="J383" s="62" t="s">
        <v>1073</v>
      </c>
      <c r="K383" s="62" t="s">
        <v>485</v>
      </c>
      <c r="L383" s="62" t="s">
        <v>1074</v>
      </c>
      <c r="M383" s="62" t="s">
        <v>486</v>
      </c>
      <c r="N383" s="62" t="s">
        <v>437</v>
      </c>
      <c r="O383" s="66">
        <v>43775</v>
      </c>
      <c r="P383" s="66"/>
      <c r="Q383" s="73">
        <v>245</v>
      </c>
      <c r="R383" s="62"/>
      <c r="S383" s="62" t="s">
        <v>6008</v>
      </c>
      <c r="T383" s="62"/>
      <c r="U383" s="62" t="s">
        <v>1074</v>
      </c>
      <c r="V383" s="62"/>
      <c r="W383" s="62"/>
      <c r="X383" s="62" t="s">
        <v>1074</v>
      </c>
      <c r="Y383" s="62" t="s">
        <v>1079</v>
      </c>
      <c r="Z383" s="62" t="s">
        <v>1080</v>
      </c>
      <c r="AA383" s="62" t="s">
        <v>684</v>
      </c>
      <c r="AB383" s="62" t="s">
        <v>1070</v>
      </c>
      <c r="AC383" s="62" t="s">
        <v>1071</v>
      </c>
      <c r="AD383" s="59" t="s">
        <v>1072</v>
      </c>
      <c r="AE383" s="62" t="s">
        <v>6999</v>
      </c>
      <c r="AF383" s="62" t="s">
        <v>7000</v>
      </c>
      <c r="AG383" s="62">
        <v>43823.706226851849</v>
      </c>
      <c r="AH383" s="62">
        <v>43826.396898148145</v>
      </c>
      <c r="AI383" s="62" t="s">
        <v>1077</v>
      </c>
      <c r="AJ383" s="59" t="s">
        <v>1078</v>
      </c>
      <c r="AK383" s="62" t="s">
        <v>1075</v>
      </c>
      <c r="AL383" s="62" t="s">
        <v>414</v>
      </c>
      <c r="AM383" s="62" t="s">
        <v>415</v>
      </c>
      <c r="AN383" s="62" t="s">
        <v>488</v>
      </c>
      <c r="AO383" s="62" t="s">
        <v>11</v>
      </c>
      <c r="AP383" s="62" t="s">
        <v>488</v>
      </c>
      <c r="AQ383" s="62" t="s">
        <v>414</v>
      </c>
      <c r="AR383" s="62" t="s">
        <v>415</v>
      </c>
      <c r="AS383" s="62" t="s">
        <v>500</v>
      </c>
      <c r="AT383" s="62">
        <v>43835.563449074078</v>
      </c>
      <c r="AU383" s="62"/>
      <c r="AV383" s="62">
        <v>43835.563449074078</v>
      </c>
      <c r="AW383" s="62" t="s">
        <v>1043</v>
      </c>
      <c r="AX383" s="62"/>
      <c r="AY383" s="62" t="s">
        <v>14</v>
      </c>
      <c r="AZ383" s="62"/>
      <c r="BA383" s="62"/>
      <c r="BB383" s="62"/>
      <c r="BC383" s="62"/>
      <c r="BD383" s="62"/>
      <c r="BE383" s="62"/>
      <c r="BF383" s="62"/>
      <c r="BG383" s="62"/>
      <c r="BH383" s="62"/>
      <c r="BI383" s="62"/>
      <c r="BJ383" s="62"/>
      <c r="BK383" s="62"/>
      <c r="BL383" s="62"/>
      <c r="BM383" s="62"/>
      <c r="BN383" s="62" t="s">
        <v>1076</v>
      </c>
      <c r="BO383" s="62" t="s">
        <v>6013</v>
      </c>
      <c r="BP383" s="62">
        <v>43830.99998842593</v>
      </c>
      <c r="BQ383" s="73">
        <v>48.79</v>
      </c>
      <c r="BR383" s="73">
        <v>95.76</v>
      </c>
      <c r="BS383" s="62">
        <v>0</v>
      </c>
      <c r="BT383" s="62">
        <v>7.8</v>
      </c>
      <c r="BU383" s="62">
        <v>5.36</v>
      </c>
      <c r="BV383" s="62">
        <v>0</v>
      </c>
      <c r="BW383" s="73">
        <v>157.71000000000004</v>
      </c>
      <c r="CE383" s="63" t="s">
        <v>5040</v>
      </c>
      <c r="CF383" s="99">
        <v>0</v>
      </c>
      <c r="CG383" s="99" t="s">
        <v>10692</v>
      </c>
    </row>
    <row r="384" spans="1:85" ht="27" hidden="1" customHeight="1">
      <c r="A384" s="73">
        <v>1912</v>
      </c>
      <c r="B384" s="62" t="s">
        <v>6003</v>
      </c>
      <c r="C384" s="62" t="s">
        <v>6004</v>
      </c>
      <c r="D384" s="62" t="s">
        <v>324</v>
      </c>
      <c r="E384" s="63" t="str">
        <f>VLOOKUP(D384,原数据!B:C,2,FALSE)</f>
        <v>RCMFT006239201912230001</v>
      </c>
      <c r="F384" s="62" t="s">
        <v>6005</v>
      </c>
      <c r="G384" s="62" t="s">
        <v>479</v>
      </c>
      <c r="H384" s="62" t="s">
        <v>6006</v>
      </c>
      <c r="I384" s="62" t="s">
        <v>7001</v>
      </c>
      <c r="J384" s="62" t="s">
        <v>1360</v>
      </c>
      <c r="K384" s="62" t="s">
        <v>485</v>
      </c>
      <c r="L384" s="62" t="s">
        <v>1074</v>
      </c>
      <c r="M384" s="62" t="s">
        <v>544</v>
      </c>
      <c r="N384" s="62" t="s">
        <v>437</v>
      </c>
      <c r="O384" s="66">
        <v>43284</v>
      </c>
      <c r="P384" s="66">
        <v>43555</v>
      </c>
      <c r="Q384" s="73">
        <v>25531</v>
      </c>
      <c r="R384" s="62"/>
      <c r="S384" s="62" t="s">
        <v>6008</v>
      </c>
      <c r="T384" s="62"/>
      <c r="U384" s="62" t="s">
        <v>1074</v>
      </c>
      <c r="V384" s="62"/>
      <c r="W384" s="62"/>
      <c r="X384" s="62" t="s">
        <v>6586</v>
      </c>
      <c r="Y384" s="62" t="s">
        <v>1363</v>
      </c>
      <c r="Z384" s="62" t="s">
        <v>1364</v>
      </c>
      <c r="AA384" s="62" t="s">
        <v>1365</v>
      </c>
      <c r="AB384" s="62" t="s">
        <v>1357</v>
      </c>
      <c r="AC384" s="62" t="s">
        <v>1358</v>
      </c>
      <c r="AD384" s="59" t="s">
        <v>1359</v>
      </c>
      <c r="AE384" s="62" t="s">
        <v>7002</v>
      </c>
      <c r="AF384" s="62" t="s">
        <v>6588</v>
      </c>
      <c r="AG384" s="62">
        <v>43822.493692129632</v>
      </c>
      <c r="AH384" s="62">
        <v>43822.555451388893</v>
      </c>
      <c r="AI384" s="62" t="s">
        <v>547</v>
      </c>
      <c r="AJ384" s="59" t="s">
        <v>1362</v>
      </c>
      <c r="AK384" s="62" t="s">
        <v>545</v>
      </c>
      <c r="AL384" s="62" t="s">
        <v>320</v>
      </c>
      <c r="AM384" s="62" t="s">
        <v>321</v>
      </c>
      <c r="AN384" s="62" t="s">
        <v>488</v>
      </c>
      <c r="AO384" s="62" t="s">
        <v>11</v>
      </c>
      <c r="AP384" s="62" t="s">
        <v>488</v>
      </c>
      <c r="AQ384" s="62" t="s">
        <v>320</v>
      </c>
      <c r="AR384" s="62" t="s">
        <v>321</v>
      </c>
      <c r="AS384" s="62" t="s">
        <v>498</v>
      </c>
      <c r="AT384" s="62">
        <v>43830.429201388892</v>
      </c>
      <c r="AU384" s="62"/>
      <c r="AV384" s="62">
        <v>43830.429201388892</v>
      </c>
      <c r="AW384" s="62" t="s">
        <v>538</v>
      </c>
      <c r="AX384" s="62"/>
      <c r="AY384" s="62" t="s">
        <v>14</v>
      </c>
      <c r="AZ384" s="62"/>
      <c r="BA384" s="62"/>
      <c r="BB384" s="62"/>
      <c r="BC384" s="62"/>
      <c r="BD384" s="62"/>
      <c r="BE384" s="62"/>
      <c r="BF384" s="62"/>
      <c r="BG384" s="62"/>
      <c r="BH384" s="62"/>
      <c r="BI384" s="62"/>
      <c r="BJ384" s="62"/>
      <c r="BK384" s="62"/>
      <c r="BL384" s="62"/>
      <c r="BM384" s="62"/>
      <c r="BN384" s="62" t="s">
        <v>1361</v>
      </c>
      <c r="BO384" s="62" t="s">
        <v>6013</v>
      </c>
      <c r="BP384" s="62">
        <v>43830.99998842593</v>
      </c>
      <c r="BQ384" s="73">
        <v>342.84</v>
      </c>
      <c r="BR384" s="73">
        <v>223.44</v>
      </c>
      <c r="BS384" s="62">
        <v>0</v>
      </c>
      <c r="BT384" s="62">
        <v>54.85</v>
      </c>
      <c r="BU384" s="62">
        <v>37.71</v>
      </c>
      <c r="BV384" s="62">
        <v>0</v>
      </c>
      <c r="BW384" s="73">
        <v>658.84</v>
      </c>
      <c r="CE384" s="63" t="s">
        <v>5011</v>
      </c>
      <c r="CF384" s="99">
        <v>0</v>
      </c>
      <c r="CG384" s="99" t="s">
        <v>5001</v>
      </c>
    </row>
    <row r="385" spans="1:85" ht="27" hidden="1" customHeight="1">
      <c r="A385" s="73">
        <v>1912</v>
      </c>
      <c r="B385" s="62" t="s">
        <v>6003</v>
      </c>
      <c r="C385" s="59" t="s">
        <v>6004</v>
      </c>
      <c r="D385" s="59" t="s">
        <v>1272</v>
      </c>
      <c r="E385" s="60" t="str">
        <f>VLOOKUP(D385,原数据!B:C,2,FALSE)</f>
        <v>RCMFT006253201912240052</v>
      </c>
      <c r="F385" s="62" t="s">
        <v>6005</v>
      </c>
      <c r="G385" s="62" t="s">
        <v>479</v>
      </c>
      <c r="H385" s="62" t="s">
        <v>6006</v>
      </c>
      <c r="I385" s="62" t="s">
        <v>7003</v>
      </c>
      <c r="J385" s="62" t="s">
        <v>1273</v>
      </c>
      <c r="K385" s="62" t="s">
        <v>485</v>
      </c>
      <c r="L385" s="62" t="s">
        <v>1074</v>
      </c>
      <c r="M385" s="62" t="s">
        <v>486</v>
      </c>
      <c r="N385" s="62" t="s">
        <v>437</v>
      </c>
      <c r="O385" s="66">
        <v>43484</v>
      </c>
      <c r="P385" s="66">
        <v>43593</v>
      </c>
      <c r="Q385" s="73">
        <v>104440</v>
      </c>
      <c r="R385" s="62"/>
      <c r="S385" s="62" t="s">
        <v>6008</v>
      </c>
      <c r="T385" s="62" t="s">
        <v>6181</v>
      </c>
      <c r="U385" s="62" t="s">
        <v>6044</v>
      </c>
      <c r="V385" s="62"/>
      <c r="W385" s="62"/>
      <c r="X385" s="62" t="s">
        <v>6521</v>
      </c>
      <c r="Y385" s="62" t="s">
        <v>535</v>
      </c>
      <c r="Z385" s="62" t="s">
        <v>1275</v>
      </c>
      <c r="AA385" s="62" t="s">
        <v>766</v>
      </c>
      <c r="AB385" s="62" t="s">
        <v>931</v>
      </c>
      <c r="AC385" s="62" t="s">
        <v>932</v>
      </c>
      <c r="AD385" s="59" t="s">
        <v>933</v>
      </c>
      <c r="AE385" s="62" t="s">
        <v>7004</v>
      </c>
      <c r="AF385" s="62" t="s">
        <v>6909</v>
      </c>
      <c r="AG385" s="62">
        <v>43823.447835648149</v>
      </c>
      <c r="AH385" s="62">
        <v>43823.61446759259</v>
      </c>
      <c r="AI385" s="62" t="s">
        <v>612</v>
      </c>
      <c r="AJ385" s="59" t="s">
        <v>10585</v>
      </c>
      <c r="AK385" s="62" t="s">
        <v>609</v>
      </c>
      <c r="AL385" s="62" t="s">
        <v>37</v>
      </c>
      <c r="AM385" s="62" t="s">
        <v>38</v>
      </c>
      <c r="AN385" s="62" t="s">
        <v>488</v>
      </c>
      <c r="AO385" s="62" t="s">
        <v>11</v>
      </c>
      <c r="AP385" s="62" t="s">
        <v>488</v>
      </c>
      <c r="AQ385" s="62" t="s">
        <v>37</v>
      </c>
      <c r="AR385" s="62" t="s">
        <v>38</v>
      </c>
      <c r="AS385" s="62" t="s">
        <v>498</v>
      </c>
      <c r="AT385" s="62">
        <v>43834.646423611106</v>
      </c>
      <c r="AU385" s="62"/>
      <c r="AV385" s="62">
        <v>43834.646423611106</v>
      </c>
      <c r="AW385" s="62" t="s">
        <v>941</v>
      </c>
      <c r="AX385" s="62"/>
      <c r="AY385" s="62" t="s">
        <v>14</v>
      </c>
      <c r="AZ385" s="62"/>
      <c r="BA385" s="62"/>
      <c r="BB385" s="62"/>
      <c r="BC385" s="62"/>
      <c r="BD385" s="62"/>
      <c r="BE385" s="62"/>
      <c r="BF385" s="62"/>
      <c r="BG385" s="62"/>
      <c r="BH385" s="62"/>
      <c r="BI385" s="62"/>
      <c r="BJ385" s="62"/>
      <c r="BK385" s="62"/>
      <c r="BL385" s="62"/>
      <c r="BM385" s="62"/>
      <c r="BN385" s="62"/>
      <c r="BO385" s="62" t="s">
        <v>6013</v>
      </c>
      <c r="BP385" s="62">
        <v>43830.99998842593</v>
      </c>
      <c r="BQ385" s="73">
        <v>2806.3</v>
      </c>
      <c r="BR385" s="73">
        <v>123.48</v>
      </c>
      <c r="BS385" s="62">
        <v>0</v>
      </c>
      <c r="BT385" s="62">
        <v>449</v>
      </c>
      <c r="BU385" s="62">
        <v>308.69</v>
      </c>
      <c r="BV385" s="62">
        <v>0</v>
      </c>
      <c r="BW385" s="73">
        <v>3687.4700000000003</v>
      </c>
      <c r="CE385" s="63" t="s">
        <v>10520</v>
      </c>
      <c r="CF385" s="99"/>
      <c r="CG385" s="99" t="s">
        <v>10523</v>
      </c>
    </row>
    <row r="386" spans="1:85" ht="27" hidden="1" customHeight="1">
      <c r="A386" s="73">
        <v>1912</v>
      </c>
      <c r="B386" s="62" t="s">
        <v>6003</v>
      </c>
      <c r="C386" s="62" t="s">
        <v>6004</v>
      </c>
      <c r="D386" s="62" t="s">
        <v>930</v>
      </c>
      <c r="E386" s="63" t="str">
        <f>VLOOKUP(D386,原数据!B:C,2,FALSE)</f>
        <v>RCMFT006253201912290002</v>
      </c>
      <c r="F386" s="62" t="s">
        <v>6005</v>
      </c>
      <c r="G386" s="62" t="s">
        <v>479</v>
      </c>
      <c r="H386" s="62" t="s">
        <v>6006</v>
      </c>
      <c r="I386" s="62" t="s">
        <v>7005</v>
      </c>
      <c r="J386" s="62" t="s">
        <v>934</v>
      </c>
      <c r="K386" s="62" t="s">
        <v>485</v>
      </c>
      <c r="L386" s="62" t="s">
        <v>1074</v>
      </c>
      <c r="M386" s="62" t="s">
        <v>486</v>
      </c>
      <c r="N386" s="62" t="s">
        <v>437</v>
      </c>
      <c r="O386" s="66">
        <v>43768</v>
      </c>
      <c r="P386" s="66">
        <v>43782</v>
      </c>
      <c r="Q386" s="73">
        <v>9097</v>
      </c>
      <c r="R386" s="62"/>
      <c r="S386" s="62" t="s">
        <v>6008</v>
      </c>
      <c r="T386" s="62" t="s">
        <v>6250</v>
      </c>
      <c r="U386" s="62" t="s">
        <v>6044</v>
      </c>
      <c r="V386" s="62"/>
      <c r="W386" s="62"/>
      <c r="X386" s="62" t="s">
        <v>6087</v>
      </c>
      <c r="Y386" s="62" t="s">
        <v>878</v>
      </c>
      <c r="Z386" s="62" t="s">
        <v>936</v>
      </c>
      <c r="AA386" s="62" t="s">
        <v>766</v>
      </c>
      <c r="AB386" s="62" t="s">
        <v>931</v>
      </c>
      <c r="AC386" s="62" t="s">
        <v>932</v>
      </c>
      <c r="AD386" s="59" t="s">
        <v>933</v>
      </c>
      <c r="AE386" s="62" t="s">
        <v>7006</v>
      </c>
      <c r="AF386" s="62" t="s">
        <v>6202</v>
      </c>
      <c r="AG386" s="62">
        <v>43826.590289351851</v>
      </c>
      <c r="AH386" s="62">
        <v>43828.38175925926</v>
      </c>
      <c r="AI386" s="62" t="s">
        <v>612</v>
      </c>
      <c r="AJ386" s="59" t="s">
        <v>935</v>
      </c>
      <c r="AK386" s="62" t="s">
        <v>609</v>
      </c>
      <c r="AL386" s="62" t="s">
        <v>100</v>
      </c>
      <c r="AM386" s="62" t="s">
        <v>38</v>
      </c>
      <c r="AN386" s="62" t="s">
        <v>488</v>
      </c>
      <c r="AO386" s="62" t="s">
        <v>11</v>
      </c>
      <c r="AP386" s="62" t="s">
        <v>488</v>
      </c>
      <c r="AQ386" s="62" t="s">
        <v>100</v>
      </c>
      <c r="AR386" s="62" t="s">
        <v>38</v>
      </c>
      <c r="AS386" s="62" t="s">
        <v>498</v>
      </c>
      <c r="AT386" s="62">
        <v>43832.470300925925</v>
      </c>
      <c r="AU386" s="62"/>
      <c r="AV386" s="62">
        <v>43832.470300925925</v>
      </c>
      <c r="AW386" s="62" t="s">
        <v>558</v>
      </c>
      <c r="AX386" s="62"/>
      <c r="AY386" s="62" t="s">
        <v>14</v>
      </c>
      <c r="AZ386" s="62"/>
      <c r="BA386" s="62"/>
      <c r="BB386" s="62"/>
      <c r="BC386" s="62"/>
      <c r="BD386" s="62"/>
      <c r="BE386" s="62"/>
      <c r="BF386" s="62"/>
      <c r="BG386" s="62"/>
      <c r="BH386" s="62"/>
      <c r="BI386" s="62"/>
      <c r="BJ386" s="62"/>
      <c r="BK386" s="62"/>
      <c r="BL386" s="62"/>
      <c r="BM386" s="62"/>
      <c r="BN386" s="62"/>
      <c r="BO386" s="62" t="s">
        <v>6013</v>
      </c>
      <c r="BP386" s="62">
        <v>43830.99998842593</v>
      </c>
      <c r="BQ386" s="73">
        <v>3158.75</v>
      </c>
      <c r="BR386" s="73">
        <v>123.48</v>
      </c>
      <c r="BS386" s="62">
        <v>0</v>
      </c>
      <c r="BT386" s="62">
        <v>505.4</v>
      </c>
      <c r="BU386" s="62">
        <v>347.46</v>
      </c>
      <c r="BV386" s="62">
        <v>0</v>
      </c>
      <c r="BW386" s="73">
        <v>4135.09</v>
      </c>
      <c r="CE386" s="63" t="s">
        <v>5011</v>
      </c>
      <c r="CF386" s="99">
        <v>0</v>
      </c>
      <c r="CG386" s="99" t="s">
        <v>10523</v>
      </c>
    </row>
    <row r="387" spans="1:85" ht="27" hidden="1" customHeight="1">
      <c r="A387" s="73">
        <v>1912</v>
      </c>
      <c r="B387" s="62" t="s">
        <v>6003</v>
      </c>
      <c r="C387" s="59" t="s">
        <v>6004</v>
      </c>
      <c r="D387" s="59" t="s">
        <v>1030</v>
      </c>
      <c r="E387" s="60" t="str">
        <f>VLOOKUP(D387,原数据!B:C,2,FALSE)</f>
        <v>RCMFT006263201912270056</v>
      </c>
      <c r="F387" s="62" t="s">
        <v>6005</v>
      </c>
      <c r="G387" s="62" t="s">
        <v>628</v>
      </c>
      <c r="H387" s="62" t="s">
        <v>6006</v>
      </c>
      <c r="I387" s="62" t="s">
        <v>7007</v>
      </c>
      <c r="J387" s="62" t="s">
        <v>1034</v>
      </c>
      <c r="K387" s="62" t="s">
        <v>485</v>
      </c>
      <c r="L387" s="62" t="s">
        <v>1074</v>
      </c>
      <c r="M387" s="62" t="s">
        <v>486</v>
      </c>
      <c r="N387" s="62" t="s">
        <v>437</v>
      </c>
      <c r="O387" s="66">
        <v>43292</v>
      </c>
      <c r="P387" s="66">
        <v>43329</v>
      </c>
      <c r="Q387" s="73">
        <v>168121</v>
      </c>
      <c r="R387" s="62"/>
      <c r="S387" s="62" t="s">
        <v>6008</v>
      </c>
      <c r="T387" s="62" t="s">
        <v>6086</v>
      </c>
      <c r="U387" s="62" t="s">
        <v>1074</v>
      </c>
      <c r="V387" s="62"/>
      <c r="W387" s="62"/>
      <c r="X387" s="62" t="s">
        <v>7008</v>
      </c>
      <c r="Y387" s="62" t="s">
        <v>825</v>
      </c>
      <c r="Z387" s="62" t="s">
        <v>1037</v>
      </c>
      <c r="AA387" s="62" t="s">
        <v>646</v>
      </c>
      <c r="AB387" s="62" t="s">
        <v>1031</v>
      </c>
      <c r="AC387" s="62" t="s">
        <v>1032</v>
      </c>
      <c r="AD387" s="59" t="s">
        <v>1033</v>
      </c>
      <c r="AE387" s="62" t="s">
        <v>7009</v>
      </c>
      <c r="AF387" s="62" t="s">
        <v>7010</v>
      </c>
      <c r="AG387" s="62">
        <v>43825.373773148152</v>
      </c>
      <c r="AH387" s="62">
        <v>43826.702870370369</v>
      </c>
      <c r="AI387" s="62" t="s">
        <v>1036</v>
      </c>
      <c r="AJ387" s="59" t="s">
        <v>10586</v>
      </c>
      <c r="AK387" s="62" t="s">
        <v>1035</v>
      </c>
      <c r="AL387" s="62" t="s">
        <v>59</v>
      </c>
      <c r="AM387" s="62" t="s">
        <v>60</v>
      </c>
      <c r="AN387" s="62" t="s">
        <v>488</v>
      </c>
      <c r="AO387" s="62" t="s">
        <v>11</v>
      </c>
      <c r="AP387" s="62" t="s">
        <v>488</v>
      </c>
      <c r="AQ387" s="62" t="s">
        <v>59</v>
      </c>
      <c r="AR387" s="62" t="s">
        <v>60</v>
      </c>
      <c r="AS387" s="62" t="s">
        <v>500</v>
      </c>
      <c r="AT387" s="62">
        <v>43833.593206018515</v>
      </c>
      <c r="AU387" s="62"/>
      <c r="AV387" s="62">
        <v>43833.593206018515</v>
      </c>
      <c r="AW387" s="62" t="s">
        <v>577</v>
      </c>
      <c r="AX387" s="62"/>
      <c r="AY387" s="62" t="s">
        <v>14</v>
      </c>
      <c r="AZ387" s="62"/>
      <c r="BA387" s="62"/>
      <c r="BB387" s="62"/>
      <c r="BC387" s="62"/>
      <c r="BD387" s="62"/>
      <c r="BE387" s="62" t="s">
        <v>7011</v>
      </c>
      <c r="BF387" s="62" t="s">
        <v>480</v>
      </c>
      <c r="BG387" s="62"/>
      <c r="BH387" s="62" t="s">
        <v>7012</v>
      </c>
      <c r="BI387" s="62" t="s">
        <v>7013</v>
      </c>
      <c r="BJ387" s="62"/>
      <c r="BK387" s="62"/>
      <c r="BL387" s="62"/>
      <c r="BM387" s="62"/>
      <c r="BN387" s="62"/>
      <c r="BO387" s="62" t="s">
        <v>6013</v>
      </c>
      <c r="BP387" s="62">
        <v>43830.99998842593</v>
      </c>
      <c r="BQ387" s="73">
        <v>89.92</v>
      </c>
      <c r="BR387" s="73">
        <v>111.72</v>
      </c>
      <c r="BS387" s="62">
        <v>405</v>
      </c>
      <c r="BT387" s="62">
        <v>14.38</v>
      </c>
      <c r="BU387" s="62">
        <v>9.89</v>
      </c>
      <c r="BV387" s="62">
        <v>0</v>
      </c>
      <c r="BW387" s="73">
        <v>630.91</v>
      </c>
      <c r="CE387" s="63" t="s">
        <v>10596</v>
      </c>
      <c r="CF387" s="99"/>
      <c r="CG387" s="99" t="s">
        <v>10527</v>
      </c>
    </row>
    <row r="388" spans="1:85" ht="27" hidden="1" customHeight="1">
      <c r="A388" s="73">
        <v>1912</v>
      </c>
      <c r="B388" s="62" t="s">
        <v>6003</v>
      </c>
      <c r="C388" s="62" t="s">
        <v>6004</v>
      </c>
      <c r="D388" s="62" t="s">
        <v>72</v>
      </c>
      <c r="E388" s="63" t="str">
        <f>VLOOKUP(D388,原数据!B:C,2,FALSE)</f>
        <v>RCMFT006264201912280010</v>
      </c>
      <c r="F388" s="62" t="s">
        <v>6005</v>
      </c>
      <c r="G388" s="62" t="s">
        <v>479</v>
      </c>
      <c r="H388" s="62" t="s">
        <v>6006</v>
      </c>
      <c r="I388" s="62" t="s">
        <v>7014</v>
      </c>
      <c r="J388" s="62" t="s">
        <v>951</v>
      </c>
      <c r="K388" s="62" t="s">
        <v>485</v>
      </c>
      <c r="L388" s="62" t="s">
        <v>1074</v>
      </c>
      <c r="M388" s="62" t="s">
        <v>486</v>
      </c>
      <c r="N388" s="62" t="s">
        <v>437</v>
      </c>
      <c r="O388" s="66">
        <v>43014</v>
      </c>
      <c r="P388" s="66">
        <v>43643</v>
      </c>
      <c r="Q388" s="73">
        <v>25640</v>
      </c>
      <c r="R388" s="62"/>
      <c r="S388" s="62" t="s">
        <v>6008</v>
      </c>
      <c r="T388" s="62"/>
      <c r="U388" s="62" t="s">
        <v>1074</v>
      </c>
      <c r="V388" s="62"/>
      <c r="W388" s="62"/>
      <c r="X388" s="62" t="s">
        <v>4873</v>
      </c>
      <c r="Y388" s="62" t="s">
        <v>521</v>
      </c>
      <c r="Z388" s="62" t="s">
        <v>953</v>
      </c>
      <c r="AA388" s="62" t="s">
        <v>694</v>
      </c>
      <c r="AB388" s="62" t="s">
        <v>685</v>
      </c>
      <c r="AC388" s="62" t="s">
        <v>686</v>
      </c>
      <c r="AD388" s="59" t="s">
        <v>687</v>
      </c>
      <c r="AE388" s="62" t="s">
        <v>7015</v>
      </c>
      <c r="AF388" s="62" t="s">
        <v>6471</v>
      </c>
      <c r="AG388" s="62">
        <v>43827.541666666672</v>
      </c>
      <c r="AH388" s="62">
        <v>43827.721134259264</v>
      </c>
      <c r="AI388" s="62" t="s">
        <v>533</v>
      </c>
      <c r="AJ388" s="59" t="s">
        <v>952</v>
      </c>
      <c r="AK388" s="62" t="s">
        <v>531</v>
      </c>
      <c r="AL388" s="62" t="s">
        <v>71</v>
      </c>
      <c r="AM388" s="62" t="s">
        <v>38</v>
      </c>
      <c r="AN388" s="62" t="s">
        <v>488</v>
      </c>
      <c r="AO388" s="62" t="s">
        <v>11</v>
      </c>
      <c r="AP388" s="62" t="s">
        <v>488</v>
      </c>
      <c r="AQ388" s="62" t="s">
        <v>71</v>
      </c>
      <c r="AR388" s="62" t="s">
        <v>38</v>
      </c>
      <c r="AS388" s="62" t="s">
        <v>498</v>
      </c>
      <c r="AT388" s="62">
        <v>43833.61042824074</v>
      </c>
      <c r="AU388" s="62"/>
      <c r="AV388" s="62">
        <v>43833.61042824074</v>
      </c>
      <c r="AW388" s="62" t="s">
        <v>941</v>
      </c>
      <c r="AX388" s="62"/>
      <c r="AY388" s="62" t="s">
        <v>14</v>
      </c>
      <c r="AZ388" s="62"/>
      <c r="BA388" s="62"/>
      <c r="BB388" s="62"/>
      <c r="BC388" s="62"/>
      <c r="BD388" s="62"/>
      <c r="BE388" s="62"/>
      <c r="BF388" s="62"/>
      <c r="BG388" s="62"/>
      <c r="BH388" s="62"/>
      <c r="BI388" s="62"/>
      <c r="BJ388" s="62"/>
      <c r="BK388" s="62"/>
      <c r="BL388" s="62"/>
      <c r="BM388" s="62"/>
      <c r="BN388" s="62"/>
      <c r="BO388" s="62" t="s">
        <v>6013</v>
      </c>
      <c r="BP388" s="62">
        <v>43830.99998842593</v>
      </c>
      <c r="BQ388" s="73">
        <v>1428.42</v>
      </c>
      <c r="BR388" s="73">
        <v>246.96</v>
      </c>
      <c r="BS388" s="62">
        <v>0</v>
      </c>
      <c r="BT388" s="62">
        <v>228.54</v>
      </c>
      <c r="BU388" s="62">
        <v>157.12</v>
      </c>
      <c r="BV388" s="62">
        <v>0</v>
      </c>
      <c r="BW388" s="73">
        <v>2061.04</v>
      </c>
      <c r="CE388" s="63" t="s">
        <v>5000</v>
      </c>
      <c r="CF388" s="99">
        <v>0</v>
      </c>
      <c r="CG388" s="99" t="s">
        <v>5001</v>
      </c>
    </row>
    <row r="389" spans="1:85" ht="27" hidden="1" customHeight="1">
      <c r="A389" s="73">
        <v>1912</v>
      </c>
      <c r="B389" s="62" t="s">
        <v>6003</v>
      </c>
      <c r="C389" s="62" t="s">
        <v>6004</v>
      </c>
      <c r="D389" s="62" t="s">
        <v>62</v>
      </c>
      <c r="E389" s="63" t="str">
        <f>VLOOKUP(D389,原数据!B:C,2,FALSE)</f>
        <v>RCMFT006264201912300004</v>
      </c>
      <c r="F389" s="62" t="s">
        <v>6005</v>
      </c>
      <c r="G389" s="62" t="s">
        <v>479</v>
      </c>
      <c r="H389" s="62" t="s">
        <v>6006</v>
      </c>
      <c r="I389" s="62" t="s">
        <v>7016</v>
      </c>
      <c r="J389" s="62" t="s">
        <v>688</v>
      </c>
      <c r="K389" s="62" t="s">
        <v>485</v>
      </c>
      <c r="L389" s="62" t="s">
        <v>1074</v>
      </c>
      <c r="M389" s="62" t="s">
        <v>486</v>
      </c>
      <c r="N389" s="62" t="s">
        <v>437</v>
      </c>
      <c r="O389" s="66">
        <v>43646</v>
      </c>
      <c r="P389" s="66">
        <v>43746</v>
      </c>
      <c r="Q389" s="73">
        <v>36055</v>
      </c>
      <c r="R389" s="62"/>
      <c r="S389" s="62" t="s">
        <v>6008</v>
      </c>
      <c r="T389" s="62" t="s">
        <v>6128</v>
      </c>
      <c r="U389" s="62" t="s">
        <v>6010</v>
      </c>
      <c r="V389" s="62"/>
      <c r="W389" s="62"/>
      <c r="X389" s="62" t="s">
        <v>6053</v>
      </c>
      <c r="Y389" s="62" t="s">
        <v>692</v>
      </c>
      <c r="Z389" s="62" t="s">
        <v>693</v>
      </c>
      <c r="AA389" s="62" t="s">
        <v>694</v>
      </c>
      <c r="AB389" s="62" t="s">
        <v>685</v>
      </c>
      <c r="AC389" s="62" t="s">
        <v>686</v>
      </c>
      <c r="AD389" s="59" t="s">
        <v>687</v>
      </c>
      <c r="AE389" s="62" t="s">
        <v>6049</v>
      </c>
      <c r="AF389" s="62" t="s">
        <v>6359</v>
      </c>
      <c r="AG389" s="62">
        <v>43829.558865740742</v>
      </c>
      <c r="AH389" s="62">
        <v>43829.637233796297</v>
      </c>
      <c r="AI389" s="62" t="s">
        <v>690</v>
      </c>
      <c r="AJ389" s="59" t="s">
        <v>691</v>
      </c>
      <c r="AK389" s="62" t="s">
        <v>689</v>
      </c>
      <c r="AL389" s="62" t="s">
        <v>64</v>
      </c>
      <c r="AM389" s="62" t="s">
        <v>65</v>
      </c>
      <c r="AN389" s="62" t="s">
        <v>488</v>
      </c>
      <c r="AO389" s="62" t="s">
        <v>11</v>
      </c>
      <c r="AP389" s="62" t="s">
        <v>488</v>
      </c>
      <c r="AQ389" s="62" t="s">
        <v>64</v>
      </c>
      <c r="AR389" s="62" t="s">
        <v>65</v>
      </c>
      <c r="AS389" s="62" t="s">
        <v>498</v>
      </c>
      <c r="AT389" s="62">
        <v>43833.390625</v>
      </c>
      <c r="AU389" s="62"/>
      <c r="AV389" s="62">
        <v>43833.390625</v>
      </c>
      <c r="AW389" s="62" t="s">
        <v>497</v>
      </c>
      <c r="AX389" s="62"/>
      <c r="AY389" s="62" t="s">
        <v>14</v>
      </c>
      <c r="AZ389" s="62"/>
      <c r="BA389" s="62"/>
      <c r="BB389" s="62"/>
      <c r="BC389" s="62"/>
      <c r="BD389" s="62"/>
      <c r="BE389" s="62"/>
      <c r="BF389" s="62"/>
      <c r="BG389" s="62"/>
      <c r="BH389" s="62"/>
      <c r="BI389" s="62"/>
      <c r="BJ389" s="62"/>
      <c r="BK389" s="62"/>
      <c r="BL389" s="62"/>
      <c r="BM389" s="62"/>
      <c r="BN389" s="62"/>
      <c r="BO389" s="62" t="s">
        <v>6013</v>
      </c>
      <c r="BP389" s="62">
        <v>43830.99998842593</v>
      </c>
      <c r="BQ389" s="73">
        <v>1136.6600000000001</v>
      </c>
      <c r="BR389" s="73">
        <v>123.48</v>
      </c>
      <c r="BS389" s="62">
        <v>0</v>
      </c>
      <c r="BT389" s="62">
        <v>181.86</v>
      </c>
      <c r="BU389" s="62">
        <v>125.03</v>
      </c>
      <c r="BV389" s="62">
        <v>0</v>
      </c>
      <c r="BW389" s="73">
        <v>1567.03</v>
      </c>
      <c r="CE389" s="63" t="s">
        <v>4997</v>
      </c>
      <c r="CF389" s="99">
        <v>0</v>
      </c>
      <c r="CG389" s="99" t="s">
        <v>10576</v>
      </c>
    </row>
    <row r="390" spans="1:85" ht="27" hidden="1" customHeight="1">
      <c r="A390" s="73">
        <v>1912</v>
      </c>
      <c r="B390" s="62" t="s">
        <v>6003</v>
      </c>
      <c r="C390" s="59" t="s">
        <v>6004</v>
      </c>
      <c r="D390" s="59" t="s">
        <v>938</v>
      </c>
      <c r="E390" s="60" t="e">
        <f>VLOOKUP(D390,原数据!B:C,2,FALSE)</f>
        <v>#N/A</v>
      </c>
      <c r="F390" s="62" t="s">
        <v>6005</v>
      </c>
      <c r="G390" s="62" t="s">
        <v>628</v>
      </c>
      <c r="H390" s="62" t="s">
        <v>6006</v>
      </c>
      <c r="I390" s="62" t="s">
        <v>7017</v>
      </c>
      <c r="J390" s="62" t="s">
        <v>939</v>
      </c>
      <c r="K390" s="62" t="s">
        <v>485</v>
      </c>
      <c r="L390" s="62" t="s">
        <v>1074</v>
      </c>
      <c r="M390" s="62" t="s">
        <v>544</v>
      </c>
      <c r="N390" s="62" t="s">
        <v>437</v>
      </c>
      <c r="O390" s="66">
        <v>43429</v>
      </c>
      <c r="P390" s="66">
        <v>43552</v>
      </c>
      <c r="Q390" s="73">
        <v>67800</v>
      </c>
      <c r="R390" s="62"/>
      <c r="S390" s="62" t="s">
        <v>6008</v>
      </c>
      <c r="T390" s="62" t="s">
        <v>6009</v>
      </c>
      <c r="U390" s="62" t="s">
        <v>1074</v>
      </c>
      <c r="V390" s="62"/>
      <c r="W390" s="62"/>
      <c r="X390" s="62" t="s">
        <v>1822</v>
      </c>
      <c r="Y390" s="62" t="s">
        <v>785</v>
      </c>
      <c r="Z390" s="62" t="s">
        <v>940</v>
      </c>
      <c r="AA390" s="62" t="s">
        <v>585</v>
      </c>
      <c r="AB390" s="62" t="s">
        <v>780</v>
      </c>
      <c r="AC390" s="62" t="s">
        <v>781</v>
      </c>
      <c r="AD390" s="59" t="s">
        <v>10597</v>
      </c>
      <c r="AE390" s="62" t="s">
        <v>7018</v>
      </c>
      <c r="AF390" s="62" t="s">
        <v>6108</v>
      </c>
      <c r="AG390" s="62">
        <v>43826.699236111112</v>
      </c>
      <c r="AH390" s="62">
        <v>43827.945474537039</v>
      </c>
      <c r="AI390" s="62" t="s">
        <v>507</v>
      </c>
      <c r="AJ390" s="59" t="s">
        <v>10435</v>
      </c>
      <c r="AK390" s="62" t="s">
        <v>505</v>
      </c>
      <c r="AL390" s="62" t="s">
        <v>71</v>
      </c>
      <c r="AM390" s="62" t="s">
        <v>38</v>
      </c>
      <c r="AN390" s="62" t="s">
        <v>488</v>
      </c>
      <c r="AO390" s="62" t="s">
        <v>11</v>
      </c>
      <c r="AP390" s="62" t="s">
        <v>488</v>
      </c>
      <c r="AQ390" s="62" t="s">
        <v>71</v>
      </c>
      <c r="AR390" s="62" t="s">
        <v>38</v>
      </c>
      <c r="AS390" s="62" t="s">
        <v>498</v>
      </c>
      <c r="AT390" s="62">
        <v>43832.436215277776</v>
      </c>
      <c r="AU390" s="62"/>
      <c r="AV390" s="62">
        <v>43832.436215277776</v>
      </c>
      <c r="AW390" s="62" t="s">
        <v>941</v>
      </c>
      <c r="AX390" s="62"/>
      <c r="AY390" s="62" t="s">
        <v>14</v>
      </c>
      <c r="AZ390" s="62"/>
      <c r="BA390" s="62"/>
      <c r="BB390" s="62"/>
      <c r="BC390" s="62"/>
      <c r="BD390" s="62"/>
      <c r="BE390" s="62" t="s">
        <v>7019</v>
      </c>
      <c r="BF390" s="62" t="s">
        <v>480</v>
      </c>
      <c r="BG390" s="62"/>
      <c r="BH390" s="62" t="s">
        <v>7020</v>
      </c>
      <c r="BI390" s="62" t="s">
        <v>7021</v>
      </c>
      <c r="BJ390" s="62"/>
      <c r="BK390" s="62"/>
      <c r="BL390" s="62"/>
      <c r="BM390" s="62"/>
      <c r="BN390" s="62"/>
      <c r="BO390" s="62" t="s">
        <v>6013</v>
      </c>
      <c r="BP390" s="62">
        <v>43830.99998842593</v>
      </c>
      <c r="BQ390" s="73">
        <v>1428.42</v>
      </c>
      <c r="BR390" s="73">
        <v>79.38</v>
      </c>
      <c r="BS390" s="62">
        <v>1811</v>
      </c>
      <c r="BT390" s="62">
        <v>228.54</v>
      </c>
      <c r="BU390" s="62">
        <v>157.12</v>
      </c>
      <c r="BV390" s="62">
        <v>0</v>
      </c>
      <c r="BW390" s="73">
        <v>3704.46</v>
      </c>
      <c r="CE390" s="63" t="s">
        <v>10598</v>
      </c>
      <c r="CF390" s="99"/>
      <c r="CG390" s="99" t="s">
        <v>10527</v>
      </c>
    </row>
    <row r="391" spans="1:85" ht="27" hidden="1" customHeight="1">
      <c r="A391" s="73">
        <v>1912</v>
      </c>
      <c r="B391" s="62" t="s">
        <v>6003</v>
      </c>
      <c r="C391" s="62" t="s">
        <v>6004</v>
      </c>
      <c r="D391" s="62" t="s">
        <v>779</v>
      </c>
      <c r="E391" s="63" t="e">
        <f>VLOOKUP(D391,原数据!B:C,2,FALSE)</f>
        <v>#N/A</v>
      </c>
      <c r="F391" s="62" t="s">
        <v>6005</v>
      </c>
      <c r="G391" s="62" t="s">
        <v>628</v>
      </c>
      <c r="H391" s="62" t="s">
        <v>6006</v>
      </c>
      <c r="I391" s="62" t="s">
        <v>7022</v>
      </c>
      <c r="J391" s="62" t="s">
        <v>783</v>
      </c>
      <c r="K391" s="62" t="s">
        <v>485</v>
      </c>
      <c r="L391" s="62" t="s">
        <v>1074</v>
      </c>
      <c r="M391" s="62" t="s">
        <v>544</v>
      </c>
      <c r="N391" s="62" t="s">
        <v>437</v>
      </c>
      <c r="O391" s="66">
        <v>43428</v>
      </c>
      <c r="P391" s="66">
        <v>43554</v>
      </c>
      <c r="Q391" s="73">
        <v>57400</v>
      </c>
      <c r="R391" s="62"/>
      <c r="S391" s="62" t="s">
        <v>6008</v>
      </c>
      <c r="T391" s="62" t="s">
        <v>6009</v>
      </c>
      <c r="U391" s="62" t="s">
        <v>1074</v>
      </c>
      <c r="V391" s="62"/>
      <c r="W391" s="62"/>
      <c r="X391" s="62" t="s">
        <v>1822</v>
      </c>
      <c r="Y391" s="62" t="s">
        <v>785</v>
      </c>
      <c r="Z391" s="62" t="s">
        <v>786</v>
      </c>
      <c r="AA391" s="62" t="s">
        <v>585</v>
      </c>
      <c r="AB391" s="62" t="s">
        <v>780</v>
      </c>
      <c r="AC391" s="62" t="s">
        <v>781</v>
      </c>
      <c r="AD391" s="59" t="s">
        <v>782</v>
      </c>
      <c r="AE391" s="62" t="s">
        <v>7018</v>
      </c>
      <c r="AF391" s="62" t="s">
        <v>6108</v>
      </c>
      <c r="AG391" s="62">
        <v>43828.702337962968</v>
      </c>
      <c r="AH391" s="62">
        <v>43828.981469907405</v>
      </c>
      <c r="AI391" s="62" t="s">
        <v>612</v>
      </c>
      <c r="AJ391" s="59" t="s">
        <v>10436</v>
      </c>
      <c r="AK391" s="62" t="s">
        <v>609</v>
      </c>
      <c r="AL391" s="62" t="s">
        <v>71</v>
      </c>
      <c r="AM391" s="62" t="s">
        <v>38</v>
      </c>
      <c r="AN391" s="62" t="s">
        <v>488</v>
      </c>
      <c r="AO391" s="62" t="s">
        <v>11</v>
      </c>
      <c r="AP391" s="62" t="s">
        <v>488</v>
      </c>
      <c r="AQ391" s="62" t="s">
        <v>71</v>
      </c>
      <c r="AR391" s="62" t="s">
        <v>38</v>
      </c>
      <c r="AS391" s="62" t="s">
        <v>498</v>
      </c>
      <c r="AT391" s="62">
        <v>43833.634606481486</v>
      </c>
      <c r="AU391" s="62"/>
      <c r="AV391" s="62">
        <v>43833.634606481486</v>
      </c>
      <c r="AW391" s="62" t="s">
        <v>603</v>
      </c>
      <c r="AX391" s="62"/>
      <c r="AY391" s="62" t="s">
        <v>14</v>
      </c>
      <c r="AZ391" s="62"/>
      <c r="BA391" s="62"/>
      <c r="BB391" s="62"/>
      <c r="BC391" s="62"/>
      <c r="BD391" s="62"/>
      <c r="BE391" s="62" t="s">
        <v>7023</v>
      </c>
      <c r="BF391" s="62" t="s">
        <v>480</v>
      </c>
      <c r="BG391" s="62"/>
      <c r="BH391" s="62" t="s">
        <v>7020</v>
      </c>
      <c r="BI391" s="62" t="s">
        <v>7024</v>
      </c>
      <c r="BJ391" s="62"/>
      <c r="BK391" s="62"/>
      <c r="BL391" s="62"/>
      <c r="BM391" s="62"/>
      <c r="BN391" s="62" t="s">
        <v>784</v>
      </c>
      <c r="BO391" s="62" t="s">
        <v>6013</v>
      </c>
      <c r="BP391" s="62">
        <v>43830.99998842593</v>
      </c>
      <c r="BQ391" s="73">
        <v>1428.42</v>
      </c>
      <c r="BR391" s="73">
        <v>123.48</v>
      </c>
      <c r="BS391" s="62">
        <v>1525</v>
      </c>
      <c r="BT391" s="62">
        <v>228.54</v>
      </c>
      <c r="BU391" s="62">
        <v>157.12</v>
      </c>
      <c r="BV391" s="62">
        <v>0</v>
      </c>
      <c r="BW391" s="73">
        <v>3462.56</v>
      </c>
      <c r="CE391" s="63" t="s">
        <v>10396</v>
      </c>
      <c r="CF391" s="99"/>
      <c r="CG391" s="99" t="s">
        <v>10369</v>
      </c>
    </row>
    <row r="392" spans="1:85" ht="27" hidden="1" customHeight="1">
      <c r="A392" s="73">
        <v>1912</v>
      </c>
      <c r="B392" s="62" t="s">
        <v>6003</v>
      </c>
      <c r="C392" s="62" t="s">
        <v>6004</v>
      </c>
      <c r="D392" s="62" t="s">
        <v>1820</v>
      </c>
      <c r="E392" s="63" t="e">
        <f>VLOOKUP(D392,原数据!B:C,2,FALSE)</f>
        <v>#N/A</v>
      </c>
      <c r="F392" s="62" t="s">
        <v>6005</v>
      </c>
      <c r="G392" s="62" t="s">
        <v>628</v>
      </c>
      <c r="H392" s="62" t="s">
        <v>6006</v>
      </c>
      <c r="I392" s="62" t="s">
        <v>7025</v>
      </c>
      <c r="J392" s="62" t="s">
        <v>1821</v>
      </c>
      <c r="K392" s="62" t="s">
        <v>485</v>
      </c>
      <c r="L392" s="62" t="s">
        <v>1074</v>
      </c>
      <c r="M392" s="62" t="s">
        <v>544</v>
      </c>
      <c r="N392" s="62" t="s">
        <v>437</v>
      </c>
      <c r="O392" s="66">
        <v>43428</v>
      </c>
      <c r="P392" s="66">
        <v>43593</v>
      </c>
      <c r="Q392" s="73">
        <v>64800</v>
      </c>
      <c r="R392" s="62"/>
      <c r="S392" s="62" t="s">
        <v>6008</v>
      </c>
      <c r="T392" s="62" t="s">
        <v>6009</v>
      </c>
      <c r="U392" s="62" t="s">
        <v>1074</v>
      </c>
      <c r="V392" s="62"/>
      <c r="W392" s="62" t="s">
        <v>1822</v>
      </c>
      <c r="X392" s="62" t="s">
        <v>1822</v>
      </c>
      <c r="Y392" s="62" t="s">
        <v>785</v>
      </c>
      <c r="Z392" s="62" t="s">
        <v>1824</v>
      </c>
      <c r="AA392" s="62" t="s">
        <v>585</v>
      </c>
      <c r="AB392" s="62" t="s">
        <v>780</v>
      </c>
      <c r="AC392" s="62" t="s">
        <v>781</v>
      </c>
      <c r="AD392" s="59" t="s">
        <v>782</v>
      </c>
      <c r="AE392" s="62" t="s">
        <v>7018</v>
      </c>
      <c r="AF392" s="62" t="s">
        <v>6108</v>
      </c>
      <c r="AG392" s="62">
        <v>43829.340729166666</v>
      </c>
      <c r="AH392" s="62">
        <v>43829.985312500001</v>
      </c>
      <c r="AI392" s="62" t="s">
        <v>612</v>
      </c>
      <c r="AJ392" s="59" t="s">
        <v>1823</v>
      </c>
      <c r="AK392" s="62" t="s">
        <v>609</v>
      </c>
      <c r="AL392" s="62" t="s">
        <v>71</v>
      </c>
      <c r="AM392" s="62" t="s">
        <v>38</v>
      </c>
      <c r="AN392" s="62" t="s">
        <v>488</v>
      </c>
      <c r="AO392" s="62" t="s">
        <v>11</v>
      </c>
      <c r="AP392" s="62" t="s">
        <v>488</v>
      </c>
      <c r="AQ392" s="62" t="s">
        <v>71</v>
      </c>
      <c r="AR392" s="62" t="s">
        <v>38</v>
      </c>
      <c r="AS392" s="62" t="s">
        <v>500</v>
      </c>
      <c r="AT392" s="62">
        <v>43833.655069444445</v>
      </c>
      <c r="AU392" s="62"/>
      <c r="AV392" s="62">
        <v>43833.655069444445</v>
      </c>
      <c r="AW392" s="62" t="s">
        <v>513</v>
      </c>
      <c r="AX392" s="62"/>
      <c r="AY392" s="62" t="s">
        <v>14</v>
      </c>
      <c r="AZ392" s="62"/>
      <c r="BA392" s="62"/>
      <c r="BB392" s="62"/>
      <c r="BC392" s="62"/>
      <c r="BD392" s="62"/>
      <c r="BE392" s="62" t="s">
        <v>7026</v>
      </c>
      <c r="BF392" s="62" t="s">
        <v>480</v>
      </c>
      <c r="BG392" s="62"/>
      <c r="BH392" s="62" t="s">
        <v>7020</v>
      </c>
      <c r="BI392" s="62" t="s">
        <v>7027</v>
      </c>
      <c r="BJ392" s="62"/>
      <c r="BK392" s="62"/>
      <c r="BL392" s="62"/>
      <c r="BM392" s="62"/>
      <c r="BN392" s="62"/>
      <c r="BO392" s="62" t="s">
        <v>6013</v>
      </c>
      <c r="BP392" s="62">
        <v>43830.99998842593</v>
      </c>
      <c r="BQ392" s="73">
        <v>1428.42</v>
      </c>
      <c r="BR392" s="73">
        <v>79.38</v>
      </c>
      <c r="BS392" s="62">
        <v>1745</v>
      </c>
      <c r="BT392" s="62">
        <v>228.54</v>
      </c>
      <c r="BU392" s="62">
        <v>157.12</v>
      </c>
      <c r="BV392" s="62">
        <v>0</v>
      </c>
      <c r="BW392" s="73">
        <v>3638.46</v>
      </c>
      <c r="CE392" s="63" t="s">
        <v>10396</v>
      </c>
      <c r="CF392" s="99"/>
      <c r="CG392" s="99" t="s">
        <v>10369</v>
      </c>
    </row>
    <row r="393" spans="1:85" ht="27" hidden="1" customHeight="1">
      <c r="A393" s="73">
        <v>1912</v>
      </c>
      <c r="B393" s="62" t="s">
        <v>6003</v>
      </c>
      <c r="C393" s="59" t="s">
        <v>6004</v>
      </c>
      <c r="D393" s="59" t="s">
        <v>1129</v>
      </c>
      <c r="E393" s="60" t="e">
        <f>VLOOKUP(D393,原数据!B:C,2,FALSE)</f>
        <v>#N/A</v>
      </c>
      <c r="F393" s="62" t="s">
        <v>6005</v>
      </c>
      <c r="G393" s="62" t="s">
        <v>479</v>
      </c>
      <c r="H393" s="62" t="s">
        <v>6006</v>
      </c>
      <c r="I393" s="62" t="s">
        <v>7028</v>
      </c>
      <c r="J393" s="62" t="s">
        <v>1133</v>
      </c>
      <c r="K393" s="62" t="s">
        <v>485</v>
      </c>
      <c r="L393" s="62" t="s">
        <v>1074</v>
      </c>
      <c r="M393" s="62" t="s">
        <v>663</v>
      </c>
      <c r="N393" s="62" t="s">
        <v>437</v>
      </c>
      <c r="O393" s="66">
        <v>43692</v>
      </c>
      <c r="P393" s="66">
        <v>43777</v>
      </c>
      <c r="Q393" s="73">
        <v>10329</v>
      </c>
      <c r="R393" s="62"/>
      <c r="S393" s="62" t="s">
        <v>6008</v>
      </c>
      <c r="T393" s="62" t="s">
        <v>6181</v>
      </c>
      <c r="U393" s="62" t="s">
        <v>6044</v>
      </c>
      <c r="V393" s="62"/>
      <c r="W393" s="62"/>
      <c r="X393" s="62" t="s">
        <v>6101</v>
      </c>
      <c r="Y393" s="62" t="s">
        <v>535</v>
      </c>
      <c r="Z393" s="62" t="s">
        <v>1135</v>
      </c>
      <c r="AA393" s="62" t="s">
        <v>1136</v>
      </c>
      <c r="AB393" s="62" t="s">
        <v>1130</v>
      </c>
      <c r="AC393" s="62" t="s">
        <v>1131</v>
      </c>
      <c r="AD393" s="59" t="s">
        <v>1132</v>
      </c>
      <c r="AE393" s="62" t="s">
        <v>7029</v>
      </c>
      <c r="AF393" s="62" t="s">
        <v>6287</v>
      </c>
      <c r="AG393" s="62">
        <v>43824.706990740742</v>
      </c>
      <c r="AH393" s="62">
        <v>43825.417453703703</v>
      </c>
      <c r="AI393" s="62" t="s">
        <v>547</v>
      </c>
      <c r="AJ393" s="59" t="s">
        <v>10599</v>
      </c>
      <c r="AK393" s="62" t="s">
        <v>545</v>
      </c>
      <c r="AL393" s="62" t="s">
        <v>80</v>
      </c>
      <c r="AM393" s="62" t="s">
        <v>81</v>
      </c>
      <c r="AN393" s="62" t="s">
        <v>488</v>
      </c>
      <c r="AO393" s="62" t="s">
        <v>11</v>
      </c>
      <c r="AP393" s="62" t="s">
        <v>488</v>
      </c>
      <c r="AQ393" s="62" t="s">
        <v>80</v>
      </c>
      <c r="AR393" s="62" t="s">
        <v>81</v>
      </c>
      <c r="AS393" s="62" t="s">
        <v>500</v>
      </c>
      <c r="AT393" s="62">
        <v>43833.821076388893</v>
      </c>
      <c r="AU393" s="62"/>
      <c r="AV393" s="62">
        <v>43833.821076388893</v>
      </c>
      <c r="AW393" s="62" t="s">
        <v>538</v>
      </c>
      <c r="AX393" s="62"/>
      <c r="AY393" s="62" t="s">
        <v>14</v>
      </c>
      <c r="AZ393" s="62"/>
      <c r="BA393" s="62"/>
      <c r="BB393" s="62"/>
      <c r="BC393" s="62"/>
      <c r="BD393" s="62"/>
      <c r="BE393" s="62"/>
      <c r="BF393" s="62"/>
      <c r="BG393" s="62"/>
      <c r="BH393" s="62"/>
      <c r="BI393" s="62"/>
      <c r="BJ393" s="62"/>
      <c r="BK393" s="62"/>
      <c r="BL393" s="62"/>
      <c r="BM393" s="62"/>
      <c r="BN393" s="62" t="s">
        <v>1134</v>
      </c>
      <c r="BO393" s="62" t="s">
        <v>6013</v>
      </c>
      <c r="BP393" s="62">
        <v>43830.99998842593</v>
      </c>
      <c r="BQ393" s="73">
        <v>0</v>
      </c>
      <c r="BR393" s="73">
        <v>246.96</v>
      </c>
      <c r="BS393" s="62">
        <v>0</v>
      </c>
      <c r="BT393" s="62">
        <v>0</v>
      </c>
      <c r="BU393" s="62">
        <v>0</v>
      </c>
      <c r="BV393" s="62">
        <v>0</v>
      </c>
      <c r="BW393" s="73">
        <v>246.96</v>
      </c>
      <c r="CE393" s="63" t="s">
        <v>10522</v>
      </c>
      <c r="CF393" s="99"/>
      <c r="CG393" s="99" t="s">
        <v>10561</v>
      </c>
    </row>
    <row r="394" spans="1:85" ht="27" hidden="1" customHeight="1">
      <c r="A394" s="73">
        <v>1912</v>
      </c>
      <c r="B394" s="62" t="s">
        <v>6003</v>
      </c>
      <c r="C394" s="62" t="s">
        <v>6004</v>
      </c>
      <c r="D394" s="62" t="s">
        <v>170</v>
      </c>
      <c r="E394" s="63" t="str">
        <f>VLOOKUP(D394,原数据!B:C,2,FALSE)</f>
        <v>RCMFT006323201912250024</v>
      </c>
      <c r="F394" s="62" t="s">
        <v>6005</v>
      </c>
      <c r="G394" s="62" t="s">
        <v>479</v>
      </c>
      <c r="H394" s="62" t="s">
        <v>6006</v>
      </c>
      <c r="I394" s="62" t="s">
        <v>7030</v>
      </c>
      <c r="J394" s="62" t="s">
        <v>1211</v>
      </c>
      <c r="K394" s="62" t="s">
        <v>485</v>
      </c>
      <c r="L394" s="62" t="s">
        <v>1074</v>
      </c>
      <c r="M394" s="62" t="s">
        <v>486</v>
      </c>
      <c r="N394" s="62" t="s">
        <v>437</v>
      </c>
      <c r="O394" s="66">
        <v>43543</v>
      </c>
      <c r="P394" s="66">
        <v>43585</v>
      </c>
      <c r="Q394" s="73">
        <v>41249</v>
      </c>
      <c r="R394" s="62"/>
      <c r="S394" s="62" t="s">
        <v>6008</v>
      </c>
      <c r="T394" s="62" t="s">
        <v>6019</v>
      </c>
      <c r="U394" s="62" t="s">
        <v>1074</v>
      </c>
      <c r="V394" s="62"/>
      <c r="W394" s="62"/>
      <c r="X394" s="62" t="s">
        <v>6027</v>
      </c>
      <c r="Y394" s="62" t="s">
        <v>1213</v>
      </c>
      <c r="Z394" s="62" t="s">
        <v>1214</v>
      </c>
      <c r="AA394" s="62" t="s">
        <v>537</v>
      </c>
      <c r="AB394" s="62" t="s">
        <v>1208</v>
      </c>
      <c r="AC394" s="62" t="s">
        <v>1209</v>
      </c>
      <c r="AD394" s="59" t="s">
        <v>1210</v>
      </c>
      <c r="AE394" s="62" t="s">
        <v>7031</v>
      </c>
      <c r="AF394" s="62" t="s">
        <v>6602</v>
      </c>
      <c r="AG394" s="62">
        <v>43824.446608796294</v>
      </c>
      <c r="AH394" s="62">
        <v>43824.58993055555</v>
      </c>
      <c r="AI394" s="62" t="s">
        <v>612</v>
      </c>
      <c r="AJ394" s="59" t="s">
        <v>1212</v>
      </c>
      <c r="AK394" s="62" t="s">
        <v>609</v>
      </c>
      <c r="AL394" s="62" t="s">
        <v>162</v>
      </c>
      <c r="AM394" s="62" t="s">
        <v>38</v>
      </c>
      <c r="AN394" s="62" t="s">
        <v>488</v>
      </c>
      <c r="AO394" s="62" t="s">
        <v>11</v>
      </c>
      <c r="AP394" s="62" t="s">
        <v>488</v>
      </c>
      <c r="AQ394" s="62" t="s">
        <v>162</v>
      </c>
      <c r="AR394" s="62" t="s">
        <v>38</v>
      </c>
      <c r="AS394" s="62" t="s">
        <v>498</v>
      </c>
      <c r="AT394" s="62">
        <v>43831.58792824074</v>
      </c>
      <c r="AU394" s="62"/>
      <c r="AV394" s="62">
        <v>43831.58792824074</v>
      </c>
      <c r="AW394" s="62" t="s">
        <v>526</v>
      </c>
      <c r="AX394" s="62"/>
      <c r="AY394" s="62" t="s">
        <v>14</v>
      </c>
      <c r="AZ394" s="62"/>
      <c r="BA394" s="62"/>
      <c r="BB394" s="62"/>
      <c r="BC394" s="62"/>
      <c r="BD394" s="62"/>
      <c r="BE394" s="62"/>
      <c r="BF394" s="62"/>
      <c r="BG394" s="62"/>
      <c r="BH394" s="62"/>
      <c r="BI394" s="62"/>
      <c r="BJ394" s="62"/>
      <c r="BK394" s="62"/>
      <c r="BL394" s="62"/>
      <c r="BM394" s="62"/>
      <c r="BN394" s="62"/>
      <c r="BO394" s="62" t="s">
        <v>6013</v>
      </c>
      <c r="BP394" s="62">
        <v>43830.99998842593</v>
      </c>
      <c r="BQ394" s="73">
        <v>2640.05</v>
      </c>
      <c r="BR394" s="73">
        <v>105.84</v>
      </c>
      <c r="BS394" s="62">
        <v>0</v>
      </c>
      <c r="BT394" s="62">
        <v>422.4</v>
      </c>
      <c r="BU394" s="62">
        <v>290.39999999999998</v>
      </c>
      <c r="BV394" s="62">
        <v>0</v>
      </c>
      <c r="BW394" s="73">
        <v>3458.6900000000005</v>
      </c>
      <c r="CE394" s="63" t="s">
        <v>5011</v>
      </c>
      <c r="CF394" s="99">
        <v>191118</v>
      </c>
      <c r="CG394" s="99" t="s">
        <v>5001</v>
      </c>
    </row>
    <row r="395" spans="1:85" ht="27" hidden="1" customHeight="1">
      <c r="A395" s="73">
        <v>1912</v>
      </c>
      <c r="B395" s="62" t="s">
        <v>6003</v>
      </c>
      <c r="C395" s="59" t="s">
        <v>6004</v>
      </c>
      <c r="D395" s="59" t="s">
        <v>264</v>
      </c>
      <c r="E395" s="60" t="str">
        <f>VLOOKUP(D395,原数据!B:C,2,FALSE)</f>
        <v>RCMFT006341201912210003</v>
      </c>
      <c r="F395" s="62" t="s">
        <v>6005</v>
      </c>
      <c r="G395" s="62" t="s">
        <v>479</v>
      </c>
      <c r="H395" s="62" t="s">
        <v>6006</v>
      </c>
      <c r="I395" s="62" t="s">
        <v>7032</v>
      </c>
      <c r="J395" s="62" t="s">
        <v>1510</v>
      </c>
      <c r="K395" s="62" t="s">
        <v>485</v>
      </c>
      <c r="L395" s="62" t="s">
        <v>1074</v>
      </c>
      <c r="M395" s="62" t="s">
        <v>486</v>
      </c>
      <c r="N395" s="62" t="s">
        <v>437</v>
      </c>
      <c r="O395" s="66">
        <v>43789</v>
      </c>
      <c r="P395" s="66">
        <v>43818</v>
      </c>
      <c r="Q395" s="73">
        <v>1246</v>
      </c>
      <c r="R395" s="62"/>
      <c r="S395" s="62" t="s">
        <v>6008</v>
      </c>
      <c r="T395" s="62" t="s">
        <v>6009</v>
      </c>
      <c r="U395" s="62" t="s">
        <v>6010</v>
      </c>
      <c r="V395" s="62"/>
      <c r="W395" s="62"/>
      <c r="X395" s="62" t="s">
        <v>6015</v>
      </c>
      <c r="Y395" s="62" t="s">
        <v>535</v>
      </c>
      <c r="Z395" s="62" t="s">
        <v>1513</v>
      </c>
      <c r="AA395" s="62" t="s">
        <v>992</v>
      </c>
      <c r="AB395" s="62" t="s">
        <v>1507</v>
      </c>
      <c r="AC395" s="62" t="s">
        <v>1508</v>
      </c>
      <c r="AD395" s="59" t="s">
        <v>1509</v>
      </c>
      <c r="AE395" s="62" t="s">
        <v>7033</v>
      </c>
      <c r="AF395" s="62" t="s">
        <v>6328</v>
      </c>
      <c r="AG395" s="62">
        <v>43819.532210648147</v>
      </c>
      <c r="AH395" s="62">
        <v>43820.646493055552</v>
      </c>
      <c r="AI395" s="62" t="s">
        <v>1512</v>
      </c>
      <c r="AJ395" s="59" t="s">
        <v>10587</v>
      </c>
      <c r="AK395" s="62" t="s">
        <v>1511</v>
      </c>
      <c r="AL395" s="62" t="s">
        <v>147</v>
      </c>
      <c r="AM395" s="62" t="s">
        <v>65</v>
      </c>
      <c r="AN395" s="62" t="s">
        <v>488</v>
      </c>
      <c r="AO395" s="62" t="s">
        <v>11</v>
      </c>
      <c r="AP395" s="62" t="s">
        <v>488</v>
      </c>
      <c r="AQ395" s="62" t="s">
        <v>147</v>
      </c>
      <c r="AR395" s="62" t="s">
        <v>65</v>
      </c>
      <c r="AS395" s="62" t="s">
        <v>498</v>
      </c>
      <c r="AT395" s="62">
        <v>43829.790914351848</v>
      </c>
      <c r="AU395" s="62"/>
      <c r="AV395" s="62">
        <v>43829.790914351848</v>
      </c>
      <c r="AW395" s="62" t="s">
        <v>550</v>
      </c>
      <c r="AX395" s="62"/>
      <c r="AY395" s="62" t="s">
        <v>14</v>
      </c>
      <c r="AZ395" s="62"/>
      <c r="BA395" s="62"/>
      <c r="BB395" s="62"/>
      <c r="BC395" s="62"/>
      <c r="BD395" s="62"/>
      <c r="BE395" s="62"/>
      <c r="BF395" s="62"/>
      <c r="BG395" s="62"/>
      <c r="BH395" s="62"/>
      <c r="BI395" s="62"/>
      <c r="BJ395" s="62"/>
      <c r="BK395" s="62"/>
      <c r="BL395" s="62"/>
      <c r="BM395" s="62"/>
      <c r="BN395" s="62"/>
      <c r="BO395" s="62" t="s">
        <v>6013</v>
      </c>
      <c r="BP395" s="62">
        <v>43830.99998842593</v>
      </c>
      <c r="BQ395" s="73">
        <v>941.08</v>
      </c>
      <c r="BR395" s="73">
        <v>71.819999999999993</v>
      </c>
      <c r="BS395" s="62">
        <v>0</v>
      </c>
      <c r="BT395" s="62">
        <v>150.57</v>
      </c>
      <c r="BU395" s="62">
        <v>103.51</v>
      </c>
      <c r="BV395" s="62">
        <v>0</v>
      </c>
      <c r="BW395" s="73">
        <v>1266.98</v>
      </c>
      <c r="CE395" s="63" t="s">
        <v>10529</v>
      </c>
      <c r="CF395" s="99"/>
      <c r="CG395" s="99" t="s">
        <v>10576</v>
      </c>
    </row>
    <row r="396" spans="1:85" ht="27" hidden="1" customHeight="1">
      <c r="A396" s="73">
        <v>1912</v>
      </c>
      <c r="B396" s="62" t="s">
        <v>6003</v>
      </c>
      <c r="C396" s="62" t="s">
        <v>6004</v>
      </c>
      <c r="D396" s="62" t="s">
        <v>1458</v>
      </c>
      <c r="E396" s="63" t="str">
        <f>VLOOKUP(D396,原数据!B:C,2,FALSE)</f>
        <v>RCMFT006359201912210014</v>
      </c>
      <c r="F396" s="62" t="s">
        <v>6005</v>
      </c>
      <c r="G396" s="62" t="s">
        <v>479</v>
      </c>
      <c r="H396" s="62" t="s">
        <v>6006</v>
      </c>
      <c r="I396" s="62" t="s">
        <v>7034</v>
      </c>
      <c r="J396" s="62" t="s">
        <v>1459</v>
      </c>
      <c r="K396" s="62" t="s">
        <v>485</v>
      </c>
      <c r="L396" s="62" t="s">
        <v>1074</v>
      </c>
      <c r="M396" s="62" t="s">
        <v>486</v>
      </c>
      <c r="N396" s="62" t="s">
        <v>437</v>
      </c>
      <c r="O396" s="66">
        <v>43520</v>
      </c>
      <c r="P396" s="66">
        <v>43598</v>
      </c>
      <c r="Q396" s="73">
        <v>111582</v>
      </c>
      <c r="R396" s="62"/>
      <c r="S396" s="62" t="s">
        <v>6008</v>
      </c>
      <c r="T396" s="62" t="s">
        <v>6019</v>
      </c>
      <c r="U396" s="62" t="s">
        <v>1074</v>
      </c>
      <c r="V396" s="62"/>
      <c r="W396" s="62"/>
      <c r="X396" s="62" t="s">
        <v>3101</v>
      </c>
      <c r="Y396" s="62" t="s">
        <v>535</v>
      </c>
      <c r="Z396" s="62" t="s">
        <v>1461</v>
      </c>
      <c r="AA396" s="62" t="s">
        <v>493</v>
      </c>
      <c r="AB396" s="62" t="s">
        <v>605</v>
      </c>
      <c r="AC396" s="62" t="s">
        <v>606</v>
      </c>
      <c r="AD396" s="59" t="s">
        <v>607</v>
      </c>
      <c r="AE396" s="62" t="s">
        <v>7035</v>
      </c>
      <c r="AF396" s="62" t="s">
        <v>6191</v>
      </c>
      <c r="AG396" s="62">
        <v>43820.626111111109</v>
      </c>
      <c r="AH396" s="62">
        <v>43820.712557870371</v>
      </c>
      <c r="AI396" s="62" t="s">
        <v>565</v>
      </c>
      <c r="AJ396" s="59" t="s">
        <v>1460</v>
      </c>
      <c r="AK396" s="62" t="s">
        <v>564</v>
      </c>
      <c r="AL396" s="62" t="s">
        <v>95</v>
      </c>
      <c r="AM396" s="62" t="s">
        <v>38</v>
      </c>
      <c r="AN396" s="62" t="s">
        <v>488</v>
      </c>
      <c r="AO396" s="62" t="s">
        <v>11</v>
      </c>
      <c r="AP396" s="62" t="s">
        <v>488</v>
      </c>
      <c r="AQ396" s="62" t="s">
        <v>95</v>
      </c>
      <c r="AR396" s="62" t="s">
        <v>38</v>
      </c>
      <c r="AS396" s="62" t="s">
        <v>498</v>
      </c>
      <c r="AT396" s="62">
        <v>43830.609166666662</v>
      </c>
      <c r="AU396" s="62"/>
      <c r="AV396" s="62">
        <v>43830.609166666662</v>
      </c>
      <c r="AW396" s="62" t="s">
        <v>550</v>
      </c>
      <c r="AX396" s="62"/>
      <c r="AY396" s="62" t="s">
        <v>14</v>
      </c>
      <c r="AZ396" s="62"/>
      <c r="BA396" s="62"/>
      <c r="BB396" s="62"/>
      <c r="BC396" s="62"/>
      <c r="BD396" s="62"/>
      <c r="BE396" s="62"/>
      <c r="BF396" s="62"/>
      <c r="BG396" s="62"/>
      <c r="BH396" s="62"/>
      <c r="BI396" s="62"/>
      <c r="BJ396" s="62"/>
      <c r="BK396" s="62"/>
      <c r="BL396" s="62"/>
      <c r="BM396" s="62"/>
      <c r="BN396" s="62"/>
      <c r="BO396" s="62" t="s">
        <v>6013</v>
      </c>
      <c r="BP396" s="62">
        <v>43830.99998842593</v>
      </c>
      <c r="BQ396" s="73">
        <v>3448.7</v>
      </c>
      <c r="BR396" s="73">
        <v>95.76</v>
      </c>
      <c r="BS396" s="62">
        <v>0</v>
      </c>
      <c r="BT396" s="62">
        <v>551.79</v>
      </c>
      <c r="BU396" s="62">
        <v>379.35</v>
      </c>
      <c r="BV396" s="62">
        <v>0</v>
      </c>
      <c r="BW396" s="73">
        <v>4475.6000000000004</v>
      </c>
      <c r="CE396" s="63" t="s">
        <v>10688</v>
      </c>
      <c r="CF396" s="99">
        <v>0</v>
      </c>
      <c r="CG396" s="99" t="s">
        <v>10561</v>
      </c>
    </row>
    <row r="397" spans="1:85" ht="27" hidden="1" customHeight="1">
      <c r="A397" s="73">
        <v>1912</v>
      </c>
      <c r="B397" s="62" t="s">
        <v>6003</v>
      </c>
      <c r="C397" s="62" t="s">
        <v>6004</v>
      </c>
      <c r="D397" s="62" t="s">
        <v>604</v>
      </c>
      <c r="E397" s="63" t="str">
        <f>VLOOKUP(D397,原数据!B:C,2,FALSE)</f>
        <v>RCMFT006359201912310001</v>
      </c>
      <c r="F397" s="62" t="s">
        <v>6005</v>
      </c>
      <c r="G397" s="62" t="s">
        <v>479</v>
      </c>
      <c r="H397" s="62" t="s">
        <v>6006</v>
      </c>
      <c r="I397" s="62" t="s">
        <v>6613</v>
      </c>
      <c r="J397" s="62" t="s">
        <v>608</v>
      </c>
      <c r="K397" s="62" t="s">
        <v>485</v>
      </c>
      <c r="L397" s="62" t="s">
        <v>1074</v>
      </c>
      <c r="M397" s="62" t="s">
        <v>486</v>
      </c>
      <c r="N397" s="62" t="s">
        <v>437</v>
      </c>
      <c r="O397" s="66">
        <v>43531</v>
      </c>
      <c r="P397" s="66">
        <v>43593</v>
      </c>
      <c r="Q397" s="73">
        <v>69894</v>
      </c>
      <c r="R397" s="62"/>
      <c r="S397" s="62" t="s">
        <v>6008</v>
      </c>
      <c r="T397" s="62" t="s">
        <v>6009</v>
      </c>
      <c r="U397" s="62" t="s">
        <v>1074</v>
      </c>
      <c r="V397" s="62"/>
      <c r="W397" s="62"/>
      <c r="X397" s="62" t="s">
        <v>6037</v>
      </c>
      <c r="Y397" s="62" t="s">
        <v>614</v>
      </c>
      <c r="Z397" s="62" t="s">
        <v>615</v>
      </c>
      <c r="AA397" s="62" t="s">
        <v>493</v>
      </c>
      <c r="AB397" s="62" t="s">
        <v>605</v>
      </c>
      <c r="AC397" s="62" t="s">
        <v>606</v>
      </c>
      <c r="AD397" s="59" t="s">
        <v>607</v>
      </c>
      <c r="AE397" s="62" t="s">
        <v>6614</v>
      </c>
      <c r="AF397" s="62" t="s">
        <v>6615</v>
      </c>
      <c r="AG397" s="62">
        <v>43829.663888888885</v>
      </c>
      <c r="AH397" s="62">
        <v>43830.361689814818</v>
      </c>
      <c r="AI397" s="62" t="s">
        <v>612</v>
      </c>
      <c r="AJ397" s="59" t="s">
        <v>613</v>
      </c>
      <c r="AK397" s="62" t="s">
        <v>609</v>
      </c>
      <c r="AL397" s="62" t="s">
        <v>611</v>
      </c>
      <c r="AM397" s="62" t="s">
        <v>610</v>
      </c>
      <c r="AN397" s="62" t="s">
        <v>488</v>
      </c>
      <c r="AO397" s="62" t="s">
        <v>11</v>
      </c>
      <c r="AP397" s="62" t="s">
        <v>488</v>
      </c>
      <c r="AQ397" s="62" t="s">
        <v>611</v>
      </c>
      <c r="AR397" s="62" t="s">
        <v>610</v>
      </c>
      <c r="AS397" s="62" t="s">
        <v>498</v>
      </c>
      <c r="AT397" s="62">
        <v>43833.644861111112</v>
      </c>
      <c r="AU397" s="62"/>
      <c r="AV397" s="62">
        <v>43833.644861111112</v>
      </c>
      <c r="AW397" s="62" t="s">
        <v>558</v>
      </c>
      <c r="AX397" s="62"/>
      <c r="AY397" s="62" t="s">
        <v>14</v>
      </c>
      <c r="AZ397" s="62"/>
      <c r="BA397" s="62"/>
      <c r="BB397" s="62"/>
      <c r="BC397" s="62"/>
      <c r="BD397" s="62"/>
      <c r="BE397" s="62"/>
      <c r="BF397" s="62"/>
      <c r="BG397" s="62"/>
      <c r="BH397" s="62"/>
      <c r="BI397" s="62"/>
      <c r="BJ397" s="62"/>
      <c r="BK397" s="62"/>
      <c r="BL397" s="62"/>
      <c r="BM397" s="62"/>
      <c r="BN397" s="62"/>
      <c r="BO397" s="62" t="s">
        <v>6013</v>
      </c>
      <c r="BP397" s="62">
        <v>43830.99998842593</v>
      </c>
      <c r="BQ397" s="73">
        <v>359.67</v>
      </c>
      <c r="BR397" s="73">
        <v>111.72</v>
      </c>
      <c r="BS397" s="62">
        <v>0</v>
      </c>
      <c r="BT397" s="62">
        <v>57.54</v>
      </c>
      <c r="BU397" s="62">
        <v>39.56</v>
      </c>
      <c r="BV397" s="62">
        <v>0</v>
      </c>
      <c r="BW397" s="73">
        <v>568.49</v>
      </c>
      <c r="CE397" s="63" t="s">
        <v>5009</v>
      </c>
      <c r="CF397" s="99">
        <v>0</v>
      </c>
      <c r="CG397" s="99" t="s">
        <v>10527</v>
      </c>
    </row>
    <row r="398" spans="1:85" ht="27" hidden="1" customHeight="1">
      <c r="A398" s="73">
        <v>1912</v>
      </c>
      <c r="B398" s="62" t="s">
        <v>6003</v>
      </c>
      <c r="C398" s="62" t="s">
        <v>6004</v>
      </c>
      <c r="D398" s="62" t="s">
        <v>668</v>
      </c>
      <c r="E398" s="63" t="str">
        <f>VLOOKUP(D398,原数据!B:C,2,FALSE)</f>
        <v>RCMFT006373201912300017</v>
      </c>
      <c r="F398" s="62" t="s">
        <v>6005</v>
      </c>
      <c r="G398" s="62" t="s">
        <v>628</v>
      </c>
      <c r="H398" s="62" t="s">
        <v>6006</v>
      </c>
      <c r="I398" s="62" t="s">
        <v>7036</v>
      </c>
      <c r="J398" s="62" t="s">
        <v>672</v>
      </c>
      <c r="K398" s="62" t="s">
        <v>485</v>
      </c>
      <c r="L398" s="62" t="s">
        <v>1074</v>
      </c>
      <c r="M398" s="62" t="s">
        <v>544</v>
      </c>
      <c r="N398" s="62" t="s">
        <v>437</v>
      </c>
      <c r="O398" s="66">
        <v>43544</v>
      </c>
      <c r="P398" s="66">
        <v>43605</v>
      </c>
      <c r="Q398" s="73">
        <v>22431</v>
      </c>
      <c r="R398" s="62"/>
      <c r="S398" s="62" t="s">
        <v>6008</v>
      </c>
      <c r="T398" s="62" t="s">
        <v>6009</v>
      </c>
      <c r="U398" s="62" t="s">
        <v>6064</v>
      </c>
      <c r="V398" s="62"/>
      <c r="W398" s="62"/>
      <c r="X398" s="62" t="s">
        <v>6482</v>
      </c>
      <c r="Y398" s="62" t="s">
        <v>548</v>
      </c>
      <c r="Z398" s="62" t="s">
        <v>674</v>
      </c>
      <c r="AA398" s="62" t="s">
        <v>675</v>
      </c>
      <c r="AB398" s="62" t="s">
        <v>669</v>
      </c>
      <c r="AC398" s="62" t="s">
        <v>670</v>
      </c>
      <c r="AD398" s="59" t="s">
        <v>671</v>
      </c>
      <c r="AE398" s="62" t="s">
        <v>7037</v>
      </c>
      <c r="AF398" s="62" t="s">
        <v>6484</v>
      </c>
      <c r="AG398" s="62">
        <v>43827.40215277778</v>
      </c>
      <c r="AH398" s="62">
        <v>43829.658750000002</v>
      </c>
      <c r="AI398" s="62" t="s">
        <v>507</v>
      </c>
      <c r="AJ398" s="59" t="s">
        <v>673</v>
      </c>
      <c r="AK398" s="62" t="s">
        <v>505</v>
      </c>
      <c r="AL398" s="62" t="s">
        <v>68</v>
      </c>
      <c r="AM398" s="62" t="s">
        <v>38</v>
      </c>
      <c r="AN398" s="62" t="s">
        <v>488</v>
      </c>
      <c r="AO398" s="62" t="s">
        <v>11</v>
      </c>
      <c r="AP398" s="62" t="s">
        <v>488</v>
      </c>
      <c r="AQ398" s="62" t="s">
        <v>68</v>
      </c>
      <c r="AR398" s="62" t="s">
        <v>38</v>
      </c>
      <c r="AS398" s="62" t="s">
        <v>500</v>
      </c>
      <c r="AT398" s="62">
        <v>43832.591736111106</v>
      </c>
      <c r="AU398" s="62"/>
      <c r="AV398" s="62">
        <v>43832.591736111106</v>
      </c>
      <c r="AW398" s="62" t="s">
        <v>497</v>
      </c>
      <c r="AX398" s="62"/>
      <c r="AY398" s="62" t="s">
        <v>14</v>
      </c>
      <c r="AZ398" s="62"/>
      <c r="BA398" s="62"/>
      <c r="BB398" s="62"/>
      <c r="BC398" s="62"/>
      <c r="BD398" s="62"/>
      <c r="BE398" s="62"/>
      <c r="BF398" s="62"/>
      <c r="BG398" s="62"/>
      <c r="BH398" s="62"/>
      <c r="BI398" s="62"/>
      <c r="BJ398" s="62"/>
      <c r="BK398" s="62"/>
      <c r="BL398" s="62"/>
      <c r="BM398" s="62"/>
      <c r="BN398" s="62"/>
      <c r="BO398" s="62" t="s">
        <v>6013</v>
      </c>
      <c r="BP398" s="62">
        <v>43830.99998842593</v>
      </c>
      <c r="BQ398" s="73">
        <v>2944.62</v>
      </c>
      <c r="BR398" s="73">
        <v>79.38</v>
      </c>
      <c r="BS398" s="62">
        <v>0</v>
      </c>
      <c r="BT398" s="62">
        <v>471.13</v>
      </c>
      <c r="BU398" s="62">
        <v>323.89999999999998</v>
      </c>
      <c r="BV398" s="62">
        <v>0</v>
      </c>
      <c r="BW398" s="73">
        <v>3819.03</v>
      </c>
      <c r="CE398" s="63" t="s">
        <v>5005</v>
      </c>
      <c r="CF398" s="99">
        <v>0</v>
      </c>
      <c r="CG398" s="99" t="s">
        <v>10527</v>
      </c>
    </row>
    <row r="399" spans="1:85" ht="27" hidden="1" customHeight="1">
      <c r="A399" s="73">
        <v>1912</v>
      </c>
      <c r="B399" s="62" t="s">
        <v>6003</v>
      </c>
      <c r="C399" s="62" t="s">
        <v>6004</v>
      </c>
      <c r="D399" s="62" t="s">
        <v>364</v>
      </c>
      <c r="E399" s="63" t="str">
        <f>VLOOKUP(D399,原数据!B:C,2,FALSE)</f>
        <v>RCMFT006382201912310100</v>
      </c>
      <c r="F399" s="62" t="s">
        <v>6005</v>
      </c>
      <c r="G399" s="62" t="s">
        <v>479</v>
      </c>
      <c r="H399" s="62" t="s">
        <v>6006</v>
      </c>
      <c r="I399" s="62" t="s">
        <v>7038</v>
      </c>
      <c r="J399" s="62" t="s">
        <v>1813</v>
      </c>
      <c r="K399" s="62" t="s">
        <v>485</v>
      </c>
      <c r="L399" s="62" t="s">
        <v>1074</v>
      </c>
      <c r="M399" s="62" t="s">
        <v>486</v>
      </c>
      <c r="N399" s="62" t="s">
        <v>437</v>
      </c>
      <c r="O399" s="66">
        <v>43565</v>
      </c>
      <c r="P399" s="66">
        <v>43570</v>
      </c>
      <c r="Q399" s="73">
        <v>137690</v>
      </c>
      <c r="R399" s="62"/>
      <c r="S399" s="62" t="s">
        <v>6008</v>
      </c>
      <c r="T399" s="62" t="s">
        <v>6009</v>
      </c>
      <c r="U399" s="62" t="s">
        <v>6010</v>
      </c>
      <c r="V399" s="62"/>
      <c r="W399" s="62"/>
      <c r="X399" s="62" t="s">
        <v>4634</v>
      </c>
      <c r="Y399" s="62" t="s">
        <v>567</v>
      </c>
      <c r="Z399" s="62" t="s">
        <v>1815</v>
      </c>
      <c r="AA399" s="62" t="s">
        <v>1365</v>
      </c>
      <c r="AB399" s="62" t="s">
        <v>1653</v>
      </c>
      <c r="AC399" s="62" t="s">
        <v>1654</v>
      </c>
      <c r="AD399" s="59" t="s">
        <v>1655</v>
      </c>
      <c r="AE399" s="62" t="s">
        <v>7039</v>
      </c>
      <c r="AF399" s="62" t="s">
        <v>7040</v>
      </c>
      <c r="AG399" s="62">
        <v>43827.730833333335</v>
      </c>
      <c r="AH399" s="62">
        <v>43830.883425925931</v>
      </c>
      <c r="AI399" s="62" t="s">
        <v>612</v>
      </c>
      <c r="AJ399" s="59" t="s">
        <v>1814</v>
      </c>
      <c r="AK399" s="62" t="s">
        <v>609</v>
      </c>
      <c r="AL399" s="62" t="s">
        <v>100</v>
      </c>
      <c r="AM399" s="62" t="s">
        <v>38</v>
      </c>
      <c r="AN399" s="62" t="s">
        <v>488</v>
      </c>
      <c r="AO399" s="62" t="s">
        <v>11</v>
      </c>
      <c r="AP399" s="62" t="s">
        <v>488</v>
      </c>
      <c r="AQ399" s="62" t="s">
        <v>100</v>
      </c>
      <c r="AR399" s="62" t="s">
        <v>38</v>
      </c>
      <c r="AS399" s="62" t="s">
        <v>498</v>
      </c>
      <c r="AT399" s="62">
        <v>43834.62195601852</v>
      </c>
      <c r="AU399" s="62"/>
      <c r="AV399" s="62">
        <v>43834.62195601852</v>
      </c>
      <c r="AW399" s="62" t="s">
        <v>497</v>
      </c>
      <c r="AX399" s="62"/>
      <c r="AY399" s="62" t="s">
        <v>14</v>
      </c>
      <c r="AZ399" s="62"/>
      <c r="BA399" s="62"/>
      <c r="BB399" s="62"/>
      <c r="BC399" s="62"/>
      <c r="BD399" s="62"/>
      <c r="BE399" s="62"/>
      <c r="BF399" s="62"/>
      <c r="BG399" s="62"/>
      <c r="BH399" s="62"/>
      <c r="BI399" s="62"/>
      <c r="BJ399" s="62"/>
      <c r="BK399" s="62"/>
      <c r="BL399" s="62"/>
      <c r="BM399" s="62"/>
      <c r="BN399" s="62"/>
      <c r="BO399" s="62" t="s">
        <v>6013</v>
      </c>
      <c r="BP399" s="62">
        <v>43830.99998842593</v>
      </c>
      <c r="BQ399" s="73">
        <v>3158.75</v>
      </c>
      <c r="BR399" s="73">
        <v>111.72</v>
      </c>
      <c r="BS399" s="62">
        <v>0</v>
      </c>
      <c r="BT399" s="62">
        <v>505.4</v>
      </c>
      <c r="BU399" s="62">
        <v>347.46</v>
      </c>
      <c r="BV399" s="62">
        <v>0</v>
      </c>
      <c r="BW399" s="73">
        <v>4123.33</v>
      </c>
      <c r="CE399" s="63" t="s">
        <v>5036</v>
      </c>
      <c r="CF399" s="99">
        <v>190507</v>
      </c>
      <c r="CG399" s="99" t="s">
        <v>10576</v>
      </c>
    </row>
    <row r="400" spans="1:85" ht="27" hidden="1" customHeight="1">
      <c r="A400" s="73">
        <v>1912</v>
      </c>
      <c r="B400" s="62" t="s">
        <v>6003</v>
      </c>
      <c r="C400" s="62" t="s">
        <v>6004</v>
      </c>
      <c r="D400" s="62" t="s">
        <v>204</v>
      </c>
      <c r="E400" s="63" t="str">
        <f>VLOOKUP(D400,原数据!B:C,2,FALSE)</f>
        <v>RCMFT006397201912280006</v>
      </c>
      <c r="F400" s="62" t="s">
        <v>6005</v>
      </c>
      <c r="G400" s="62" t="s">
        <v>479</v>
      </c>
      <c r="H400" s="62" t="s">
        <v>6006</v>
      </c>
      <c r="I400" s="62" t="s">
        <v>7041</v>
      </c>
      <c r="J400" s="62" t="s">
        <v>957</v>
      </c>
      <c r="K400" s="62" t="s">
        <v>485</v>
      </c>
      <c r="L400" s="62" t="s">
        <v>1074</v>
      </c>
      <c r="M400" s="62" t="s">
        <v>486</v>
      </c>
      <c r="N400" s="62" t="s">
        <v>437</v>
      </c>
      <c r="O400" s="66">
        <v>43490</v>
      </c>
      <c r="P400" s="66">
        <v>43517</v>
      </c>
      <c r="Q400" s="73">
        <v>116967</v>
      </c>
      <c r="R400" s="62"/>
      <c r="S400" s="62" t="s">
        <v>6008</v>
      </c>
      <c r="T400" s="62" t="s">
        <v>6019</v>
      </c>
      <c r="U400" s="62" t="s">
        <v>1074</v>
      </c>
      <c r="V400" s="62"/>
      <c r="W400" s="62"/>
      <c r="X400" s="62" t="s">
        <v>3101</v>
      </c>
      <c r="Y400" s="62" t="s">
        <v>665</v>
      </c>
      <c r="Z400" s="62" t="s">
        <v>960</v>
      </c>
      <c r="AA400" s="62" t="s">
        <v>961</v>
      </c>
      <c r="AB400" s="62" t="s">
        <v>954</v>
      </c>
      <c r="AC400" s="62" t="s">
        <v>955</v>
      </c>
      <c r="AD400" s="59" t="s">
        <v>956</v>
      </c>
      <c r="AE400" s="62" t="s">
        <v>7042</v>
      </c>
      <c r="AF400" s="62" t="s">
        <v>6070</v>
      </c>
      <c r="AG400" s="62">
        <v>43827.412673611107</v>
      </c>
      <c r="AH400" s="62">
        <v>43827.712326388893</v>
      </c>
      <c r="AI400" s="62" t="s">
        <v>489</v>
      </c>
      <c r="AJ400" s="59" t="s">
        <v>959</v>
      </c>
      <c r="AK400" s="62" t="s">
        <v>487</v>
      </c>
      <c r="AL400" s="62" t="s">
        <v>37</v>
      </c>
      <c r="AM400" s="62" t="s">
        <v>38</v>
      </c>
      <c r="AN400" s="62" t="s">
        <v>488</v>
      </c>
      <c r="AO400" s="62" t="s">
        <v>11</v>
      </c>
      <c r="AP400" s="62" t="s">
        <v>488</v>
      </c>
      <c r="AQ400" s="62" t="s">
        <v>37</v>
      </c>
      <c r="AR400" s="62" t="s">
        <v>38</v>
      </c>
      <c r="AS400" s="62" t="s">
        <v>500</v>
      </c>
      <c r="AT400" s="62">
        <v>43833.625381944439</v>
      </c>
      <c r="AU400" s="62" t="s">
        <v>962</v>
      </c>
      <c r="AV400" s="62">
        <v>43833.625381944439</v>
      </c>
      <c r="AW400" s="62" t="s">
        <v>941</v>
      </c>
      <c r="AX400" s="62"/>
      <c r="AY400" s="62" t="s">
        <v>14</v>
      </c>
      <c r="AZ400" s="62"/>
      <c r="BA400" s="62"/>
      <c r="BB400" s="62"/>
      <c r="BC400" s="62"/>
      <c r="BD400" s="62"/>
      <c r="BE400" s="62"/>
      <c r="BF400" s="62"/>
      <c r="BG400" s="62"/>
      <c r="BH400" s="62"/>
      <c r="BI400" s="62"/>
      <c r="BJ400" s="62"/>
      <c r="BK400" s="62"/>
      <c r="BL400" s="62"/>
      <c r="BM400" s="62"/>
      <c r="BN400" s="62" t="s">
        <v>958</v>
      </c>
      <c r="BO400" s="62" t="s">
        <v>6013</v>
      </c>
      <c r="BP400" s="62">
        <v>43830.99998842593</v>
      </c>
      <c r="BQ400" s="73">
        <v>2507</v>
      </c>
      <c r="BR400" s="73">
        <v>476.28</v>
      </c>
      <c r="BS400" s="62">
        <v>0</v>
      </c>
      <c r="BT400" s="62">
        <v>401.12</v>
      </c>
      <c r="BU400" s="62">
        <v>275.77</v>
      </c>
      <c r="BV400" s="62">
        <v>-44.68</v>
      </c>
      <c r="BW400" s="73">
        <v>3615.49</v>
      </c>
      <c r="CC400" s="64" t="s">
        <v>7043</v>
      </c>
      <c r="CD400" s="64" t="s">
        <v>7044</v>
      </c>
      <c r="CE400" s="63" t="s">
        <v>2377</v>
      </c>
      <c r="CF400" s="99">
        <v>180121</v>
      </c>
      <c r="CG400" s="99" t="s">
        <v>4989</v>
      </c>
    </row>
    <row r="401" spans="1:85" ht="27" hidden="1" customHeight="1">
      <c r="A401" s="73">
        <v>1912</v>
      </c>
      <c r="B401" s="62" t="s">
        <v>6003</v>
      </c>
      <c r="C401" s="62" t="s">
        <v>6004</v>
      </c>
      <c r="D401" s="62" t="s">
        <v>1888</v>
      </c>
      <c r="E401" s="63" t="str">
        <f>VLOOKUP(D401,原数据!B:C,2,FALSE)</f>
        <v>RCMFT006402201912270001</v>
      </c>
      <c r="F401" s="62" t="s">
        <v>6005</v>
      </c>
      <c r="G401" s="62" t="s">
        <v>628</v>
      </c>
      <c r="H401" s="62" t="s">
        <v>6006</v>
      </c>
      <c r="I401" s="62" t="s">
        <v>7045</v>
      </c>
      <c r="J401" s="62" t="s">
        <v>1892</v>
      </c>
      <c r="K401" s="62" t="s">
        <v>485</v>
      </c>
      <c r="L401" s="62" t="s">
        <v>1074</v>
      </c>
      <c r="M401" s="62" t="s">
        <v>544</v>
      </c>
      <c r="N401" s="62" t="s">
        <v>437</v>
      </c>
      <c r="O401" s="66">
        <v>43510</v>
      </c>
      <c r="P401" s="66">
        <v>43581</v>
      </c>
      <c r="Q401" s="73">
        <v>41027</v>
      </c>
      <c r="R401" s="62"/>
      <c r="S401" s="62" t="s">
        <v>6008</v>
      </c>
      <c r="T401" s="62" t="s">
        <v>6019</v>
      </c>
      <c r="U401" s="62" t="s">
        <v>6064</v>
      </c>
      <c r="V401" s="62"/>
      <c r="W401" s="62"/>
      <c r="X401" s="62" t="s">
        <v>6113</v>
      </c>
      <c r="Y401" s="62" t="s">
        <v>600</v>
      </c>
      <c r="Z401" s="62" t="s">
        <v>1894</v>
      </c>
      <c r="AA401" s="62" t="s">
        <v>766</v>
      </c>
      <c r="AB401" s="62" t="s">
        <v>1889</v>
      </c>
      <c r="AC401" s="62" t="s">
        <v>1890</v>
      </c>
      <c r="AD401" s="59" t="s">
        <v>1891</v>
      </c>
      <c r="AE401" s="62" t="s">
        <v>6204</v>
      </c>
      <c r="AF401" s="62" t="s">
        <v>7046</v>
      </c>
      <c r="AG401" s="62">
        <v>43824.368229166663</v>
      </c>
      <c r="AH401" s="62">
        <v>43826.335717592592</v>
      </c>
      <c r="AI401" s="62" t="s">
        <v>489</v>
      </c>
      <c r="AJ401" s="59" t="s">
        <v>1893</v>
      </c>
      <c r="AK401" s="62" t="s">
        <v>487</v>
      </c>
      <c r="AL401" s="62" t="s">
        <v>169</v>
      </c>
      <c r="AM401" s="62" t="s">
        <v>38</v>
      </c>
      <c r="AN401" s="62" t="s">
        <v>488</v>
      </c>
      <c r="AO401" s="62" t="s">
        <v>11</v>
      </c>
      <c r="AP401" s="62" t="s">
        <v>488</v>
      </c>
      <c r="AQ401" s="62" t="s">
        <v>169</v>
      </c>
      <c r="AR401" s="62" t="s">
        <v>38</v>
      </c>
      <c r="AS401" s="62" t="s">
        <v>500</v>
      </c>
      <c r="AT401" s="62">
        <v>43835.441608796296</v>
      </c>
      <c r="AU401" s="62"/>
      <c r="AV401" s="62">
        <v>43835.441608796296</v>
      </c>
      <c r="AW401" s="62" t="s">
        <v>1043</v>
      </c>
      <c r="AX401" s="62"/>
      <c r="AY401" s="62" t="s">
        <v>14</v>
      </c>
      <c r="AZ401" s="62"/>
      <c r="BA401" s="62"/>
      <c r="BB401" s="62"/>
      <c r="BC401" s="62"/>
      <c r="BD401" s="62"/>
      <c r="BE401" s="62"/>
      <c r="BF401" s="62"/>
      <c r="BG401" s="62"/>
      <c r="BH401" s="62"/>
      <c r="BI401" s="62"/>
      <c r="BJ401" s="62"/>
      <c r="BK401" s="62"/>
      <c r="BL401" s="62"/>
      <c r="BM401" s="62"/>
      <c r="BN401" s="62"/>
      <c r="BO401" s="62" t="s">
        <v>6013</v>
      </c>
      <c r="BP401" s="62">
        <v>43830.99998842593</v>
      </c>
      <c r="BQ401" s="73">
        <v>2465.5300000000002</v>
      </c>
      <c r="BR401" s="73">
        <v>79.38</v>
      </c>
      <c r="BS401" s="62">
        <v>0</v>
      </c>
      <c r="BT401" s="62">
        <v>394.48</v>
      </c>
      <c r="BU401" s="62">
        <v>271.2</v>
      </c>
      <c r="BV401" s="62">
        <v>0</v>
      </c>
      <c r="BW401" s="73">
        <v>3210.59</v>
      </c>
      <c r="CE401" s="63" t="s">
        <v>5206</v>
      </c>
      <c r="CF401" s="99">
        <v>0</v>
      </c>
      <c r="CG401" s="99" t="s">
        <v>10523</v>
      </c>
    </row>
    <row r="402" spans="1:85" ht="27" hidden="1" customHeight="1">
      <c r="A402" s="73">
        <v>1912</v>
      </c>
      <c r="B402" s="62" t="s">
        <v>6003</v>
      </c>
      <c r="C402" s="59" t="s">
        <v>6004</v>
      </c>
      <c r="D402" s="59" t="s">
        <v>551</v>
      </c>
      <c r="E402" s="60" t="str">
        <f>VLOOKUP(D402,原数据!B:C,2,FALSE)</f>
        <v>RCMFT006420201912280004</v>
      </c>
      <c r="F402" s="62" t="s">
        <v>6005</v>
      </c>
      <c r="G402" s="62" t="s">
        <v>479</v>
      </c>
      <c r="H402" s="62" t="s">
        <v>6006</v>
      </c>
      <c r="I402" s="62" t="s">
        <v>7047</v>
      </c>
      <c r="J402" s="62" t="s">
        <v>555</v>
      </c>
      <c r="K402" s="62" t="s">
        <v>485</v>
      </c>
      <c r="L402" s="62" t="s">
        <v>1074</v>
      </c>
      <c r="M402" s="62" t="s">
        <v>486</v>
      </c>
      <c r="N402" s="62" t="s">
        <v>437</v>
      </c>
      <c r="O402" s="66">
        <v>43278</v>
      </c>
      <c r="P402" s="66">
        <v>43311</v>
      </c>
      <c r="Q402" s="73">
        <v>156850</v>
      </c>
      <c r="R402" s="62"/>
      <c r="S402" s="62" t="s">
        <v>6008</v>
      </c>
      <c r="T402" s="62" t="s">
        <v>6043</v>
      </c>
      <c r="U402" s="62" t="s">
        <v>1074</v>
      </c>
      <c r="V402" s="62"/>
      <c r="W402" s="62"/>
      <c r="X402" s="62" t="s">
        <v>6623</v>
      </c>
      <c r="Y402" s="62" t="s">
        <v>491</v>
      </c>
      <c r="Z402" s="62" t="s">
        <v>556</v>
      </c>
      <c r="AA402" s="62" t="s">
        <v>557</v>
      </c>
      <c r="AB402" s="62" t="s">
        <v>552</v>
      </c>
      <c r="AC402" s="62" t="s">
        <v>553</v>
      </c>
      <c r="AD402" s="59" t="s">
        <v>554</v>
      </c>
      <c r="AE402" s="62" t="s">
        <v>7048</v>
      </c>
      <c r="AF402" s="62" t="s">
        <v>6411</v>
      </c>
      <c r="AG402" s="62">
        <v>43827.358182870375</v>
      </c>
      <c r="AH402" s="62">
        <v>43830.527870370366</v>
      </c>
      <c r="AI402" s="62" t="s">
        <v>533</v>
      </c>
      <c r="AJ402" s="59" t="s">
        <v>10600</v>
      </c>
      <c r="AK402" s="62" t="s">
        <v>531</v>
      </c>
      <c r="AL402" s="62" t="s">
        <v>400</v>
      </c>
      <c r="AM402" s="62" t="s">
        <v>233</v>
      </c>
      <c r="AN402" s="62" t="s">
        <v>488</v>
      </c>
      <c r="AO402" s="62" t="s">
        <v>11</v>
      </c>
      <c r="AP402" s="62" t="s">
        <v>488</v>
      </c>
      <c r="AQ402" s="62" t="s">
        <v>400</v>
      </c>
      <c r="AR402" s="62" t="s">
        <v>233</v>
      </c>
      <c r="AS402" s="62" t="s">
        <v>498</v>
      </c>
      <c r="AT402" s="62">
        <v>43833.569432870368</v>
      </c>
      <c r="AU402" s="62"/>
      <c r="AV402" s="62">
        <v>43833.569432870368</v>
      </c>
      <c r="AW402" s="62" t="s">
        <v>558</v>
      </c>
      <c r="AX402" s="62"/>
      <c r="AY402" s="62" t="s">
        <v>14</v>
      </c>
      <c r="AZ402" s="62"/>
      <c r="BA402" s="62"/>
      <c r="BB402" s="62"/>
      <c r="BC402" s="62"/>
      <c r="BD402" s="62"/>
      <c r="BE402" s="62"/>
      <c r="BF402" s="62"/>
      <c r="BG402" s="62"/>
      <c r="BH402" s="62"/>
      <c r="BI402" s="62"/>
      <c r="BJ402" s="62"/>
      <c r="BK402" s="62"/>
      <c r="BL402" s="62"/>
      <c r="BM402" s="62"/>
      <c r="BN402" s="62"/>
      <c r="BO402" s="62" t="s">
        <v>6013</v>
      </c>
      <c r="BP402" s="62">
        <v>43830.99998842593</v>
      </c>
      <c r="BQ402" s="73">
        <v>411.05</v>
      </c>
      <c r="BR402" s="73">
        <v>246.96</v>
      </c>
      <c r="BS402" s="62">
        <v>0</v>
      </c>
      <c r="BT402" s="62">
        <v>65.760000000000005</v>
      </c>
      <c r="BU402" s="62">
        <v>45.21</v>
      </c>
      <c r="BV402" s="62">
        <v>0</v>
      </c>
      <c r="BW402" s="73">
        <v>768.98</v>
      </c>
      <c r="CE402" s="63" t="s">
        <v>10570</v>
      </c>
      <c r="CF402" s="99"/>
      <c r="CG402" s="99" t="s">
        <v>10527</v>
      </c>
    </row>
    <row r="403" spans="1:85" ht="27" hidden="1" customHeight="1">
      <c r="A403" s="73">
        <v>1912</v>
      </c>
      <c r="B403" s="62" t="s">
        <v>6003</v>
      </c>
      <c r="C403" s="62" t="s">
        <v>6004</v>
      </c>
      <c r="D403" s="62" t="s">
        <v>290</v>
      </c>
      <c r="E403" s="63" t="str">
        <f>VLOOKUP(D403,原数据!B:C,2,FALSE)</f>
        <v>RCMFT006424201912210013</v>
      </c>
      <c r="F403" s="62" t="s">
        <v>6005</v>
      </c>
      <c r="G403" s="62" t="s">
        <v>479</v>
      </c>
      <c r="H403" s="62" t="s">
        <v>6006</v>
      </c>
      <c r="I403" s="62" t="s">
        <v>7049</v>
      </c>
      <c r="J403" s="62" t="s">
        <v>1473</v>
      </c>
      <c r="K403" s="62" t="s">
        <v>485</v>
      </c>
      <c r="L403" s="62" t="s">
        <v>1074</v>
      </c>
      <c r="M403" s="62" t="s">
        <v>486</v>
      </c>
      <c r="N403" s="62" t="s">
        <v>437</v>
      </c>
      <c r="O403" s="66">
        <v>43460</v>
      </c>
      <c r="P403" s="66">
        <v>43643</v>
      </c>
      <c r="Q403" s="73">
        <v>75720</v>
      </c>
      <c r="R403" s="62"/>
      <c r="S403" s="62" t="s">
        <v>6008</v>
      </c>
      <c r="T403" s="62" t="s">
        <v>6009</v>
      </c>
      <c r="U403" s="62" t="s">
        <v>1074</v>
      </c>
      <c r="V403" s="62"/>
      <c r="W403" s="62"/>
      <c r="X403" s="62" t="s">
        <v>1663</v>
      </c>
      <c r="Y403" s="62" t="s">
        <v>1281</v>
      </c>
      <c r="Z403" s="62" t="s">
        <v>1478</v>
      </c>
      <c r="AA403" s="62" t="s">
        <v>992</v>
      </c>
      <c r="AB403" s="62" t="s">
        <v>1470</v>
      </c>
      <c r="AC403" s="62" t="s">
        <v>1471</v>
      </c>
      <c r="AD403" s="59" t="s">
        <v>1472</v>
      </c>
      <c r="AE403" s="62" t="s">
        <v>7050</v>
      </c>
      <c r="AF403" s="62" t="s">
        <v>2586</v>
      </c>
      <c r="AG403" s="62">
        <v>43820.560196759259</v>
      </c>
      <c r="AH403" s="62">
        <v>43820.70893518519</v>
      </c>
      <c r="AI403" s="62" t="s">
        <v>1476</v>
      </c>
      <c r="AJ403" s="59" t="s">
        <v>1477</v>
      </c>
      <c r="AK403" s="62" t="s">
        <v>1474</v>
      </c>
      <c r="AL403" s="62" t="s">
        <v>292</v>
      </c>
      <c r="AM403" s="62" t="s">
        <v>293</v>
      </c>
      <c r="AN403" s="62" t="s">
        <v>488</v>
      </c>
      <c r="AO403" s="62" t="s">
        <v>11</v>
      </c>
      <c r="AP403" s="62" t="s">
        <v>488</v>
      </c>
      <c r="AQ403" s="62" t="s">
        <v>292</v>
      </c>
      <c r="AR403" s="62" t="s">
        <v>293</v>
      </c>
      <c r="AS403" s="62" t="s">
        <v>500</v>
      </c>
      <c r="AT403" s="62">
        <v>43830.613113425927</v>
      </c>
      <c r="AU403" s="62"/>
      <c r="AV403" s="62">
        <v>43830.613113425927</v>
      </c>
      <c r="AW403" s="62" t="s">
        <v>550</v>
      </c>
      <c r="AX403" s="62"/>
      <c r="AY403" s="62" t="s">
        <v>14</v>
      </c>
      <c r="AZ403" s="62"/>
      <c r="BA403" s="62"/>
      <c r="BB403" s="62"/>
      <c r="BC403" s="62"/>
      <c r="BD403" s="62"/>
      <c r="BE403" s="62"/>
      <c r="BF403" s="62"/>
      <c r="BG403" s="62"/>
      <c r="BH403" s="62"/>
      <c r="BI403" s="62"/>
      <c r="BJ403" s="62"/>
      <c r="BK403" s="62"/>
      <c r="BL403" s="62"/>
      <c r="BM403" s="62"/>
      <c r="BN403" s="62" t="s">
        <v>1475</v>
      </c>
      <c r="BO403" s="62" t="s">
        <v>6013</v>
      </c>
      <c r="BP403" s="62">
        <v>43830.99998842593</v>
      </c>
      <c r="BQ403" s="73">
        <v>514.27</v>
      </c>
      <c r="BR403" s="73">
        <v>95.76</v>
      </c>
      <c r="BS403" s="62">
        <v>0</v>
      </c>
      <c r="BT403" s="62">
        <v>82.28</v>
      </c>
      <c r="BU403" s="62">
        <v>56.56</v>
      </c>
      <c r="BV403" s="62">
        <v>0</v>
      </c>
      <c r="BW403" s="73">
        <v>748.86999999999989</v>
      </c>
      <c r="CE403" s="63" t="s">
        <v>5016</v>
      </c>
      <c r="CF403" s="99">
        <v>0</v>
      </c>
      <c r="CG403" s="99" t="s">
        <v>10576</v>
      </c>
    </row>
    <row r="404" spans="1:85" ht="27" hidden="1" customHeight="1">
      <c r="A404" s="73">
        <v>1912</v>
      </c>
      <c r="B404" s="62" t="s">
        <v>6003</v>
      </c>
      <c r="C404" s="59" t="s">
        <v>6004</v>
      </c>
      <c r="D404" s="59" t="s">
        <v>1144</v>
      </c>
      <c r="E404" s="60" t="e">
        <f>VLOOKUP(D404,原数据!B:C,2,FALSE)</f>
        <v>#N/A</v>
      </c>
      <c r="F404" s="62" t="s">
        <v>6005</v>
      </c>
      <c r="G404" s="62" t="s">
        <v>479</v>
      </c>
      <c r="H404" s="62" t="s">
        <v>6006</v>
      </c>
      <c r="I404" s="62" t="s">
        <v>7051</v>
      </c>
      <c r="J404" s="62" t="s">
        <v>1145</v>
      </c>
      <c r="K404" s="62" t="s">
        <v>485</v>
      </c>
      <c r="L404" s="62" t="s">
        <v>1074</v>
      </c>
      <c r="M404" s="62" t="s">
        <v>544</v>
      </c>
      <c r="N404" s="62" t="s">
        <v>437</v>
      </c>
      <c r="O404" s="66">
        <v>43728</v>
      </c>
      <c r="P404" s="66">
        <v>43762</v>
      </c>
      <c r="Q404" s="73">
        <v>14048</v>
      </c>
      <c r="R404" s="62"/>
      <c r="S404" s="62" t="s">
        <v>6008</v>
      </c>
      <c r="T404" s="62" t="s">
        <v>6009</v>
      </c>
      <c r="U404" s="62" t="s">
        <v>6064</v>
      </c>
      <c r="V404" s="62"/>
      <c r="W404" s="62"/>
      <c r="X404" s="62" t="s">
        <v>7052</v>
      </c>
      <c r="Y404" s="62" t="s">
        <v>816</v>
      </c>
      <c r="Z404" s="62" t="s">
        <v>1146</v>
      </c>
      <c r="AA404" s="62" t="s">
        <v>524</v>
      </c>
      <c r="AB404" s="62" t="s">
        <v>540</v>
      </c>
      <c r="AC404" s="62" t="s">
        <v>541</v>
      </c>
      <c r="AD404" s="59" t="s">
        <v>542</v>
      </c>
      <c r="AE404" s="62" t="s">
        <v>7053</v>
      </c>
      <c r="AF404" s="62" t="s">
        <v>7054</v>
      </c>
      <c r="AG404" s="62">
        <v>43824.551851851851</v>
      </c>
      <c r="AH404" s="62">
        <v>43824.707824074074</v>
      </c>
      <c r="AI404" s="62" t="s">
        <v>533</v>
      </c>
      <c r="AJ404" s="59" t="s">
        <v>10601</v>
      </c>
      <c r="AK404" s="62" t="s">
        <v>531</v>
      </c>
      <c r="AL404" s="62" t="s">
        <v>68</v>
      </c>
      <c r="AM404" s="62" t="s">
        <v>38</v>
      </c>
      <c r="AN404" s="62" t="s">
        <v>488</v>
      </c>
      <c r="AO404" s="62" t="s">
        <v>11</v>
      </c>
      <c r="AP404" s="62" t="s">
        <v>488</v>
      </c>
      <c r="AQ404" s="62" t="s">
        <v>68</v>
      </c>
      <c r="AR404" s="62" t="s">
        <v>38</v>
      </c>
      <c r="AS404" s="62" t="s">
        <v>498</v>
      </c>
      <c r="AT404" s="62">
        <v>43832.841296296298</v>
      </c>
      <c r="AU404" s="62"/>
      <c r="AV404" s="62">
        <v>43832.841296296298</v>
      </c>
      <c r="AW404" s="62" t="s">
        <v>550</v>
      </c>
      <c r="AX404" s="62"/>
      <c r="AY404" s="62" t="s">
        <v>14</v>
      </c>
      <c r="AZ404" s="62"/>
      <c r="BA404" s="62"/>
      <c r="BB404" s="62"/>
      <c r="BC404" s="62"/>
      <c r="BD404" s="62"/>
      <c r="BE404" s="62"/>
      <c r="BF404" s="62"/>
      <c r="BG404" s="62"/>
      <c r="BH404" s="62"/>
      <c r="BI404" s="62"/>
      <c r="BJ404" s="62"/>
      <c r="BK404" s="62"/>
      <c r="BL404" s="62"/>
      <c r="BM404" s="62"/>
      <c r="BN404" s="62"/>
      <c r="BO404" s="62" t="s">
        <v>6013</v>
      </c>
      <c r="BP404" s="62">
        <v>43830.99998842593</v>
      </c>
      <c r="BQ404" s="73">
        <v>0</v>
      </c>
      <c r="BR404" s="73">
        <v>246.96</v>
      </c>
      <c r="BS404" s="62">
        <v>0</v>
      </c>
      <c r="BT404" s="62">
        <v>0</v>
      </c>
      <c r="BU404" s="62">
        <v>0</v>
      </c>
      <c r="BV404" s="62">
        <v>0</v>
      </c>
      <c r="BW404" s="73">
        <v>246.96</v>
      </c>
      <c r="CE404" s="63" t="s">
        <v>10602</v>
      </c>
      <c r="CF404" s="99"/>
      <c r="CG404" s="99" t="s">
        <v>5048</v>
      </c>
    </row>
    <row r="405" spans="1:85" ht="27" hidden="1" customHeight="1">
      <c r="A405" s="73">
        <v>1912</v>
      </c>
      <c r="B405" s="62" t="s">
        <v>6003</v>
      </c>
      <c r="C405" s="59" t="s">
        <v>6004</v>
      </c>
      <c r="D405" s="59" t="s">
        <v>539</v>
      </c>
      <c r="E405" s="60" t="e">
        <f>VLOOKUP(D405,原数据!B:C,2,FALSE)</f>
        <v>#N/A</v>
      </c>
      <c r="F405" s="62" t="s">
        <v>6005</v>
      </c>
      <c r="G405" s="62" t="s">
        <v>479</v>
      </c>
      <c r="H405" s="62" t="s">
        <v>6006</v>
      </c>
      <c r="I405" s="62" t="s">
        <v>7055</v>
      </c>
      <c r="J405" s="62" t="s">
        <v>543</v>
      </c>
      <c r="K405" s="62" t="s">
        <v>485</v>
      </c>
      <c r="L405" s="62" t="s">
        <v>1074</v>
      </c>
      <c r="M405" s="62" t="s">
        <v>544</v>
      </c>
      <c r="N405" s="62" t="s">
        <v>437</v>
      </c>
      <c r="O405" s="66">
        <v>43611</v>
      </c>
      <c r="P405" s="66">
        <v>43790</v>
      </c>
      <c r="Q405" s="73">
        <v>8832</v>
      </c>
      <c r="R405" s="62"/>
      <c r="S405" s="62" t="s">
        <v>6008</v>
      </c>
      <c r="T405" s="62" t="s">
        <v>6181</v>
      </c>
      <c r="U405" s="62" t="s">
        <v>6064</v>
      </c>
      <c r="V405" s="62"/>
      <c r="W405" s="62"/>
      <c r="X405" s="62" t="s">
        <v>6065</v>
      </c>
      <c r="Y405" s="62" t="s">
        <v>548</v>
      </c>
      <c r="Z405" s="62" t="s">
        <v>549</v>
      </c>
      <c r="AA405" s="62" t="s">
        <v>524</v>
      </c>
      <c r="AB405" s="62" t="s">
        <v>540</v>
      </c>
      <c r="AC405" s="62" t="s">
        <v>541</v>
      </c>
      <c r="AD405" s="59" t="s">
        <v>542</v>
      </c>
      <c r="AE405" s="62" t="s">
        <v>7056</v>
      </c>
      <c r="AF405" s="62" t="s">
        <v>7057</v>
      </c>
      <c r="AG405" s="62">
        <v>43829.592060185183</v>
      </c>
      <c r="AH405" s="62">
        <v>43830.615613425922</v>
      </c>
      <c r="AI405" s="62" t="s">
        <v>547</v>
      </c>
      <c r="AJ405" s="59" t="s">
        <v>10588</v>
      </c>
      <c r="AK405" s="62" t="s">
        <v>545</v>
      </c>
      <c r="AL405" s="62" t="s">
        <v>12</v>
      </c>
      <c r="AM405" s="62" t="s">
        <v>13</v>
      </c>
      <c r="AN405" s="62" t="s">
        <v>488</v>
      </c>
      <c r="AO405" s="62" t="s">
        <v>11</v>
      </c>
      <c r="AP405" s="62" t="s">
        <v>488</v>
      </c>
      <c r="AQ405" s="62" t="s">
        <v>12</v>
      </c>
      <c r="AR405" s="62" t="s">
        <v>13</v>
      </c>
      <c r="AS405" s="62" t="s">
        <v>498</v>
      </c>
      <c r="AT405" s="62">
        <v>43835.577986111108</v>
      </c>
      <c r="AU405" s="62"/>
      <c r="AV405" s="62">
        <v>43835.577986111108</v>
      </c>
      <c r="AW405" s="62" t="s">
        <v>550</v>
      </c>
      <c r="AX405" s="62"/>
      <c r="AY405" s="62" t="s">
        <v>14</v>
      </c>
      <c r="AZ405" s="62"/>
      <c r="BA405" s="62"/>
      <c r="BB405" s="62"/>
      <c r="BC405" s="62"/>
      <c r="BD405" s="62"/>
      <c r="BE405" s="62"/>
      <c r="BF405" s="62"/>
      <c r="BG405" s="62"/>
      <c r="BH405" s="62"/>
      <c r="BI405" s="62"/>
      <c r="BJ405" s="62"/>
      <c r="BK405" s="62"/>
      <c r="BL405" s="62"/>
      <c r="BM405" s="62"/>
      <c r="BN405" s="62" t="s">
        <v>546</v>
      </c>
      <c r="BO405" s="62" t="s">
        <v>6013</v>
      </c>
      <c r="BP405" s="62">
        <v>43830.99998842593</v>
      </c>
      <c r="BQ405" s="73">
        <v>0</v>
      </c>
      <c r="BR405" s="73">
        <v>246.96</v>
      </c>
      <c r="BS405" s="62">
        <v>0</v>
      </c>
      <c r="BT405" s="62">
        <v>0</v>
      </c>
      <c r="BU405" s="62">
        <v>0</v>
      </c>
      <c r="BV405" s="62">
        <v>0</v>
      </c>
      <c r="BW405" s="73">
        <v>246.96</v>
      </c>
      <c r="CE405" s="63" t="s">
        <v>10522</v>
      </c>
      <c r="CF405" s="99"/>
      <c r="CG405" s="99" t="s">
        <v>10561</v>
      </c>
    </row>
    <row r="406" spans="1:85" ht="27" hidden="1" customHeight="1">
      <c r="A406" s="73">
        <v>1912</v>
      </c>
      <c r="B406" s="62" t="s">
        <v>6003</v>
      </c>
      <c r="C406" s="59" t="s">
        <v>6004</v>
      </c>
      <c r="D406" s="59" t="s">
        <v>1518</v>
      </c>
      <c r="E406" s="60" t="e">
        <f>VLOOKUP(D406,原数据!B:C,2,FALSE)</f>
        <v>#N/A</v>
      </c>
      <c r="F406" s="62" t="s">
        <v>6005</v>
      </c>
      <c r="G406" s="62" t="s">
        <v>479</v>
      </c>
      <c r="H406" s="62" t="s">
        <v>6006</v>
      </c>
      <c r="I406" s="62" t="s">
        <v>7058</v>
      </c>
      <c r="J406" s="62" t="s">
        <v>1522</v>
      </c>
      <c r="K406" s="62" t="s">
        <v>485</v>
      </c>
      <c r="L406" s="62" t="s">
        <v>1074</v>
      </c>
      <c r="M406" s="62" t="s">
        <v>486</v>
      </c>
      <c r="N406" s="62" t="s">
        <v>437</v>
      </c>
      <c r="O406" s="66">
        <v>43465</v>
      </c>
      <c r="P406" s="66">
        <v>43474</v>
      </c>
      <c r="Q406" s="73">
        <v>105085</v>
      </c>
      <c r="R406" s="62"/>
      <c r="S406" s="62" t="s">
        <v>6008</v>
      </c>
      <c r="T406" s="62" t="s">
        <v>6009</v>
      </c>
      <c r="U406" s="62" t="s">
        <v>1074</v>
      </c>
      <c r="V406" s="62"/>
      <c r="W406" s="62"/>
      <c r="X406" s="62" t="s">
        <v>6027</v>
      </c>
      <c r="Y406" s="62" t="s">
        <v>701</v>
      </c>
      <c r="Z406" s="62" t="s">
        <v>1524</v>
      </c>
      <c r="AA406" s="62" t="s">
        <v>493</v>
      </c>
      <c r="AB406" s="62" t="s">
        <v>1519</v>
      </c>
      <c r="AC406" s="62" t="s">
        <v>1520</v>
      </c>
      <c r="AD406" s="59" t="s">
        <v>1521</v>
      </c>
      <c r="AE406" s="62" t="s">
        <v>7059</v>
      </c>
      <c r="AF406" s="62" t="s">
        <v>7060</v>
      </c>
      <c r="AG406" s="62">
        <v>43673.599131944444</v>
      </c>
      <c r="AH406" s="62">
        <v>43820.355486111112</v>
      </c>
      <c r="AI406" s="62" t="s">
        <v>489</v>
      </c>
      <c r="AJ406" s="59" t="s">
        <v>10589</v>
      </c>
      <c r="AK406" s="62" t="s">
        <v>487</v>
      </c>
      <c r="AL406" s="62" t="s">
        <v>400</v>
      </c>
      <c r="AM406" s="62" t="s">
        <v>233</v>
      </c>
      <c r="AN406" s="62" t="s">
        <v>488</v>
      </c>
      <c r="AO406" s="62" t="s">
        <v>11</v>
      </c>
      <c r="AP406" s="62" t="s">
        <v>488</v>
      </c>
      <c r="AQ406" s="62" t="s">
        <v>400</v>
      </c>
      <c r="AR406" s="62" t="s">
        <v>233</v>
      </c>
      <c r="AS406" s="62" t="s">
        <v>498</v>
      </c>
      <c r="AT406" s="62">
        <v>43836.332881944443</v>
      </c>
      <c r="AU406" s="62"/>
      <c r="AV406" s="62">
        <v>43836.332881944443</v>
      </c>
      <c r="AW406" s="62" t="s">
        <v>1103</v>
      </c>
      <c r="AX406" s="62"/>
      <c r="AY406" s="62" t="s">
        <v>14</v>
      </c>
      <c r="AZ406" s="62"/>
      <c r="BA406" s="62"/>
      <c r="BB406" s="62"/>
      <c r="BC406" s="62"/>
      <c r="BD406" s="62"/>
      <c r="BE406" s="62"/>
      <c r="BF406" s="62"/>
      <c r="BG406" s="62"/>
      <c r="BH406" s="62"/>
      <c r="BI406" s="62"/>
      <c r="BJ406" s="62"/>
      <c r="BK406" s="62"/>
      <c r="BL406" s="62"/>
      <c r="BM406" s="62"/>
      <c r="BN406" s="62" t="s">
        <v>1523</v>
      </c>
      <c r="BO406" s="62" t="s">
        <v>6013</v>
      </c>
      <c r="BP406" s="62">
        <v>43830.99998842593</v>
      </c>
      <c r="BQ406" s="73">
        <v>265.44</v>
      </c>
      <c r="BR406" s="73">
        <v>223.44</v>
      </c>
      <c r="BS406" s="62">
        <v>0</v>
      </c>
      <c r="BT406" s="62">
        <v>42.47</v>
      </c>
      <c r="BU406" s="62">
        <v>29.19</v>
      </c>
      <c r="BV406" s="62">
        <v>0</v>
      </c>
      <c r="BW406" s="73">
        <v>560.54000000000008</v>
      </c>
      <c r="CE406" s="63" t="s">
        <v>10509</v>
      </c>
      <c r="CF406" s="99"/>
      <c r="CG406" s="99" t="s">
        <v>10523</v>
      </c>
    </row>
    <row r="407" spans="1:85" ht="27" hidden="1" customHeight="1">
      <c r="A407" s="73">
        <v>1912</v>
      </c>
      <c r="B407" s="62" t="s">
        <v>6003</v>
      </c>
      <c r="C407" s="59" t="s">
        <v>6004</v>
      </c>
      <c r="D407" s="59" t="s">
        <v>637</v>
      </c>
      <c r="E407" s="60" t="e">
        <f>VLOOKUP(D407,原数据!B:C,2,FALSE)</f>
        <v>#N/A</v>
      </c>
      <c r="F407" s="62" t="s">
        <v>6005</v>
      </c>
      <c r="G407" s="62" t="s">
        <v>628</v>
      </c>
      <c r="H407" s="62" t="s">
        <v>6006</v>
      </c>
      <c r="I407" s="62" t="s">
        <v>7061</v>
      </c>
      <c r="J407" s="62" t="s">
        <v>641</v>
      </c>
      <c r="K407" s="62" t="s">
        <v>485</v>
      </c>
      <c r="L407" s="62" t="s">
        <v>1074</v>
      </c>
      <c r="M407" s="62" t="s">
        <v>544</v>
      </c>
      <c r="N407" s="62" t="s">
        <v>437</v>
      </c>
      <c r="O407" s="66">
        <v>43545</v>
      </c>
      <c r="P407" s="66">
        <v>43643</v>
      </c>
      <c r="Q407" s="73">
        <v>25020</v>
      </c>
      <c r="R407" s="62"/>
      <c r="S407" s="62" t="s">
        <v>6008</v>
      </c>
      <c r="T407" s="62" t="s">
        <v>6009</v>
      </c>
      <c r="U407" s="62" t="s">
        <v>1074</v>
      </c>
      <c r="V407" s="62"/>
      <c r="W407" s="62"/>
      <c r="X407" s="62" t="s">
        <v>6206</v>
      </c>
      <c r="Y407" s="62" t="s">
        <v>644</v>
      </c>
      <c r="Z407" s="62" t="s">
        <v>645</v>
      </c>
      <c r="AA407" s="62" t="s">
        <v>646</v>
      </c>
      <c r="AB407" s="62" t="s">
        <v>638</v>
      </c>
      <c r="AC407" s="62" t="s">
        <v>639</v>
      </c>
      <c r="AD407" s="59" t="s">
        <v>640</v>
      </c>
      <c r="AE407" s="62" t="s">
        <v>1074</v>
      </c>
      <c r="AF407" s="62" t="s">
        <v>6277</v>
      </c>
      <c r="AG407" s="62">
        <v>43828.775509259256</v>
      </c>
      <c r="AH407" s="62">
        <v>43829.718726851846</v>
      </c>
      <c r="AI407" s="62" t="s">
        <v>547</v>
      </c>
      <c r="AJ407" s="59" t="s">
        <v>10590</v>
      </c>
      <c r="AK407" s="62" t="s">
        <v>545</v>
      </c>
      <c r="AL407" s="62" t="s">
        <v>643</v>
      </c>
      <c r="AM407" s="62" t="s">
        <v>642</v>
      </c>
      <c r="AN407" s="62" t="s">
        <v>488</v>
      </c>
      <c r="AO407" s="62" t="s">
        <v>11</v>
      </c>
      <c r="AP407" s="62" t="s">
        <v>488</v>
      </c>
      <c r="AQ407" s="62" t="s">
        <v>643</v>
      </c>
      <c r="AR407" s="62" t="s">
        <v>642</v>
      </c>
      <c r="AS407" s="62" t="s">
        <v>498</v>
      </c>
      <c r="AT407" s="62">
        <v>43832.587905092594</v>
      </c>
      <c r="AU407" s="62"/>
      <c r="AV407" s="62">
        <v>43832.587905092594</v>
      </c>
      <c r="AW407" s="62" t="s">
        <v>497</v>
      </c>
      <c r="AX407" s="62"/>
      <c r="AY407" s="62" t="s">
        <v>14</v>
      </c>
      <c r="AZ407" s="62"/>
      <c r="BA407" s="62"/>
      <c r="BB407" s="62"/>
      <c r="BC407" s="62"/>
      <c r="BD407" s="62"/>
      <c r="BE407" s="62" t="s">
        <v>7062</v>
      </c>
      <c r="BF407" s="62" t="s">
        <v>480</v>
      </c>
      <c r="BG407" s="62"/>
      <c r="BH407" s="62" t="s">
        <v>6314</v>
      </c>
      <c r="BI407" s="62" t="s">
        <v>7063</v>
      </c>
      <c r="BJ407" s="62"/>
      <c r="BK407" s="62"/>
      <c r="BL407" s="62"/>
      <c r="BM407" s="62"/>
      <c r="BN407" s="62"/>
      <c r="BO407" s="62" t="s">
        <v>6013</v>
      </c>
      <c r="BP407" s="62">
        <v>43830.99998842593</v>
      </c>
      <c r="BQ407" s="73">
        <v>0</v>
      </c>
      <c r="BR407" s="73">
        <v>223.44</v>
      </c>
      <c r="BS407" s="62">
        <v>310</v>
      </c>
      <c r="BT407" s="62">
        <v>0</v>
      </c>
      <c r="BU407" s="62">
        <v>0</v>
      </c>
      <c r="BV407" s="62">
        <v>0</v>
      </c>
      <c r="BW407" s="73">
        <v>533.44000000000005</v>
      </c>
      <c r="CE407" s="63" t="s">
        <v>10578</v>
      </c>
      <c r="CF407" s="99"/>
      <c r="CG407" s="99" t="s">
        <v>10576</v>
      </c>
    </row>
    <row r="408" spans="1:85" ht="27" hidden="1" customHeight="1">
      <c r="A408" s="73">
        <v>1912</v>
      </c>
      <c r="B408" s="62" t="s">
        <v>6003</v>
      </c>
      <c r="C408" s="62" t="s">
        <v>6004</v>
      </c>
      <c r="D408" s="62" t="s">
        <v>302</v>
      </c>
      <c r="E408" s="63" t="str">
        <f>VLOOKUP(D408,原数据!B:C,2,FALSE)</f>
        <v>RCMFT006590201912290002</v>
      </c>
      <c r="F408" s="62" t="s">
        <v>6005</v>
      </c>
      <c r="G408" s="62" t="s">
        <v>479</v>
      </c>
      <c r="H408" s="62" t="s">
        <v>6006</v>
      </c>
      <c r="I408" s="62" t="s">
        <v>7064</v>
      </c>
      <c r="J408" s="62" t="s">
        <v>926</v>
      </c>
      <c r="K408" s="62" t="s">
        <v>485</v>
      </c>
      <c r="L408" s="62" t="s">
        <v>1074</v>
      </c>
      <c r="M408" s="62" t="s">
        <v>486</v>
      </c>
      <c r="N408" s="62" t="s">
        <v>437</v>
      </c>
      <c r="O408" s="66">
        <v>43434</v>
      </c>
      <c r="P408" s="66">
        <v>43642</v>
      </c>
      <c r="Q408" s="73">
        <v>86586</v>
      </c>
      <c r="R408" s="62"/>
      <c r="S408" s="62" t="s">
        <v>6008</v>
      </c>
      <c r="T408" s="62" t="s">
        <v>6009</v>
      </c>
      <c r="U408" s="62" t="s">
        <v>6010</v>
      </c>
      <c r="V408" s="62"/>
      <c r="W408" s="62"/>
      <c r="X408" s="62" t="s">
        <v>6212</v>
      </c>
      <c r="Y408" s="62" t="s">
        <v>928</v>
      </c>
      <c r="Z408" s="62" t="s">
        <v>929</v>
      </c>
      <c r="AA408" s="62" t="s">
        <v>511</v>
      </c>
      <c r="AB408" s="62" t="s">
        <v>696</v>
      </c>
      <c r="AC408" s="62" t="s">
        <v>697</v>
      </c>
      <c r="AD408" s="59" t="s">
        <v>698</v>
      </c>
      <c r="AE408" s="62" t="s">
        <v>7065</v>
      </c>
      <c r="AF408" s="62" t="s">
        <v>7066</v>
      </c>
      <c r="AG408" s="62">
        <v>43827.359155092592</v>
      </c>
      <c r="AH408" s="62">
        <v>43828.402106481481</v>
      </c>
      <c r="AI408" s="62" t="s">
        <v>547</v>
      </c>
      <c r="AJ408" s="59" t="s">
        <v>927</v>
      </c>
      <c r="AK408" s="62" t="s">
        <v>545</v>
      </c>
      <c r="AL408" s="62" t="s">
        <v>46</v>
      </c>
      <c r="AM408" s="62" t="s">
        <v>47</v>
      </c>
      <c r="AN408" s="62" t="s">
        <v>488</v>
      </c>
      <c r="AO408" s="62" t="s">
        <v>11</v>
      </c>
      <c r="AP408" s="62" t="s">
        <v>488</v>
      </c>
      <c r="AQ408" s="62" t="s">
        <v>46</v>
      </c>
      <c r="AR408" s="62" t="s">
        <v>47</v>
      </c>
      <c r="AS408" s="62" t="s">
        <v>498</v>
      </c>
      <c r="AT408" s="62">
        <v>43832.65121527778</v>
      </c>
      <c r="AU408" s="62"/>
      <c r="AV408" s="62">
        <v>43832.65121527778</v>
      </c>
      <c r="AW408" s="62" t="s">
        <v>558</v>
      </c>
      <c r="AX408" s="62"/>
      <c r="AY408" s="62" t="s">
        <v>14</v>
      </c>
      <c r="AZ408" s="62"/>
      <c r="BA408" s="62"/>
      <c r="BB408" s="62"/>
      <c r="BC408" s="62"/>
      <c r="BD408" s="62"/>
      <c r="BE408" s="62"/>
      <c r="BF408" s="62"/>
      <c r="BG408" s="62"/>
      <c r="BH408" s="62"/>
      <c r="BI408" s="62"/>
      <c r="BJ408" s="62"/>
      <c r="BK408" s="62"/>
      <c r="BL408" s="62"/>
      <c r="BM408" s="62"/>
      <c r="BN408" s="62"/>
      <c r="BO408" s="62" t="s">
        <v>6013</v>
      </c>
      <c r="BP408" s="62">
        <v>43830.99998842593</v>
      </c>
      <c r="BQ408" s="73">
        <v>89.92</v>
      </c>
      <c r="BR408" s="73">
        <v>223.44</v>
      </c>
      <c r="BS408" s="62">
        <v>0</v>
      </c>
      <c r="BT408" s="62">
        <v>14.38</v>
      </c>
      <c r="BU408" s="62">
        <v>9.89</v>
      </c>
      <c r="BV408" s="62">
        <v>0</v>
      </c>
      <c r="BW408" s="73">
        <v>337.63</v>
      </c>
      <c r="CE408" s="63" t="s">
        <v>4994</v>
      </c>
      <c r="CF408" s="99">
        <v>0</v>
      </c>
      <c r="CG408" s="99" t="s">
        <v>4983</v>
      </c>
    </row>
    <row r="409" spans="1:85" ht="27" hidden="1" customHeight="1">
      <c r="A409" s="73">
        <v>1912</v>
      </c>
      <c r="B409" s="62" t="s">
        <v>6003</v>
      </c>
      <c r="C409" s="62" t="s">
        <v>6004</v>
      </c>
      <c r="D409" s="62" t="s">
        <v>408</v>
      </c>
      <c r="E409" s="63" t="str">
        <f>VLOOKUP(D409,原数据!B:C,2,FALSE)</f>
        <v>RCMFT006590201912300006</v>
      </c>
      <c r="F409" s="62" t="s">
        <v>6005</v>
      </c>
      <c r="G409" s="62" t="s">
        <v>479</v>
      </c>
      <c r="H409" s="62" t="s">
        <v>6006</v>
      </c>
      <c r="I409" s="62" t="s">
        <v>7067</v>
      </c>
      <c r="J409" s="62" t="s">
        <v>699</v>
      </c>
      <c r="K409" s="62" t="s">
        <v>485</v>
      </c>
      <c r="L409" s="62" t="s">
        <v>1074</v>
      </c>
      <c r="M409" s="62" t="s">
        <v>486</v>
      </c>
      <c r="N409" s="62" t="s">
        <v>437</v>
      </c>
      <c r="O409" s="66">
        <v>43302</v>
      </c>
      <c r="P409" s="66">
        <v>43567</v>
      </c>
      <c r="Q409" s="73">
        <v>115236</v>
      </c>
      <c r="R409" s="62"/>
      <c r="S409" s="62" t="s">
        <v>6008</v>
      </c>
      <c r="T409" s="62" t="s">
        <v>6019</v>
      </c>
      <c r="U409" s="62" t="s">
        <v>1074</v>
      </c>
      <c r="V409" s="62"/>
      <c r="W409" s="62"/>
      <c r="X409" s="62" t="s">
        <v>6415</v>
      </c>
      <c r="Y409" s="62" t="s">
        <v>701</v>
      </c>
      <c r="Z409" s="62" t="s">
        <v>702</v>
      </c>
      <c r="AA409" s="62" t="s">
        <v>511</v>
      </c>
      <c r="AB409" s="62" t="s">
        <v>696</v>
      </c>
      <c r="AC409" s="62" t="s">
        <v>697</v>
      </c>
      <c r="AD409" s="59" t="s">
        <v>698</v>
      </c>
      <c r="AE409" s="62" t="s">
        <v>7068</v>
      </c>
      <c r="AF409" s="62" t="s">
        <v>7069</v>
      </c>
      <c r="AG409" s="62">
        <v>43829.525057870371</v>
      </c>
      <c r="AH409" s="62">
        <v>43829.633379629631</v>
      </c>
      <c r="AI409" s="62" t="s">
        <v>489</v>
      </c>
      <c r="AJ409" s="59" t="s">
        <v>700</v>
      </c>
      <c r="AK409" s="62" t="s">
        <v>487</v>
      </c>
      <c r="AL409" s="62" t="s">
        <v>410</v>
      </c>
      <c r="AM409" s="62" t="s">
        <v>411</v>
      </c>
      <c r="AN409" s="62" t="s">
        <v>488</v>
      </c>
      <c r="AO409" s="62" t="s">
        <v>11</v>
      </c>
      <c r="AP409" s="62" t="s">
        <v>488</v>
      </c>
      <c r="AQ409" s="62" t="s">
        <v>410</v>
      </c>
      <c r="AR409" s="62" t="s">
        <v>411</v>
      </c>
      <c r="AS409" s="62" t="s">
        <v>498</v>
      </c>
      <c r="AT409" s="62">
        <v>43833.390798611115</v>
      </c>
      <c r="AU409" s="62"/>
      <c r="AV409" s="62">
        <v>43833.390798611115</v>
      </c>
      <c r="AW409" s="62" t="s">
        <v>497</v>
      </c>
      <c r="AX409" s="62"/>
      <c r="AY409" s="62" t="s">
        <v>14</v>
      </c>
      <c r="AZ409" s="62"/>
      <c r="BA409" s="62"/>
      <c r="BB409" s="62"/>
      <c r="BC409" s="62"/>
      <c r="BD409" s="62"/>
      <c r="BE409" s="62"/>
      <c r="BF409" s="62"/>
      <c r="BG409" s="62"/>
      <c r="BH409" s="62"/>
      <c r="BI409" s="62"/>
      <c r="BJ409" s="62"/>
      <c r="BK409" s="62"/>
      <c r="BL409" s="62"/>
      <c r="BM409" s="62"/>
      <c r="BN409" s="62"/>
      <c r="BO409" s="62" t="s">
        <v>6013</v>
      </c>
      <c r="BP409" s="62">
        <v>43830.99998842593</v>
      </c>
      <c r="BQ409" s="73">
        <v>359.67</v>
      </c>
      <c r="BR409" s="73">
        <v>223.44</v>
      </c>
      <c r="BS409" s="62">
        <v>0</v>
      </c>
      <c r="BT409" s="62">
        <v>57.54</v>
      </c>
      <c r="BU409" s="62">
        <v>39.56</v>
      </c>
      <c r="BV409" s="62">
        <v>0</v>
      </c>
      <c r="BW409" s="73">
        <v>680.21</v>
      </c>
      <c r="CE409" s="63" t="s">
        <v>5011</v>
      </c>
      <c r="CF409" s="99">
        <v>0</v>
      </c>
      <c r="CG409" s="99" t="s">
        <v>5001</v>
      </c>
    </row>
    <row r="410" spans="1:85" ht="27" hidden="1" customHeight="1">
      <c r="A410" s="73">
        <v>1912</v>
      </c>
      <c r="B410" s="62" t="s">
        <v>6003</v>
      </c>
      <c r="C410" s="59" t="s">
        <v>6004</v>
      </c>
      <c r="D410" s="59" t="s">
        <v>1264</v>
      </c>
      <c r="E410" s="60" t="e">
        <f>VLOOKUP(D410,原数据!B:C,2,FALSE)</f>
        <v>#N/A</v>
      </c>
      <c r="F410" s="62" t="s">
        <v>6005</v>
      </c>
      <c r="G410" s="62" t="s">
        <v>479</v>
      </c>
      <c r="H410" s="62" t="s">
        <v>6006</v>
      </c>
      <c r="I410" s="62" t="s">
        <v>7070</v>
      </c>
      <c r="J410" s="62" t="s">
        <v>1265</v>
      </c>
      <c r="K410" s="62" t="s">
        <v>485</v>
      </c>
      <c r="L410" s="62" t="s">
        <v>1074</v>
      </c>
      <c r="M410" s="62" t="s">
        <v>663</v>
      </c>
      <c r="N410" s="62" t="s">
        <v>437</v>
      </c>
      <c r="O410" s="66">
        <v>43271</v>
      </c>
      <c r="P410" s="66">
        <v>43312</v>
      </c>
      <c r="Q410" s="73">
        <v>104930</v>
      </c>
      <c r="R410" s="62"/>
      <c r="S410" s="62" t="s">
        <v>6008</v>
      </c>
      <c r="T410" s="62" t="s">
        <v>6043</v>
      </c>
      <c r="U410" s="62" t="s">
        <v>1074</v>
      </c>
      <c r="V410" s="62"/>
      <c r="W410" s="62"/>
      <c r="X410" s="62" t="s">
        <v>6623</v>
      </c>
      <c r="Y410" s="62" t="s">
        <v>491</v>
      </c>
      <c r="Z410" s="62" t="s">
        <v>1268</v>
      </c>
      <c r="AA410" s="62" t="s">
        <v>766</v>
      </c>
      <c r="AB410" s="62" t="s">
        <v>802</v>
      </c>
      <c r="AC410" s="62" t="s">
        <v>803</v>
      </c>
      <c r="AD410" s="59" t="s">
        <v>804</v>
      </c>
      <c r="AE410" s="62" t="s">
        <v>7071</v>
      </c>
      <c r="AF410" s="62" t="s">
        <v>6636</v>
      </c>
      <c r="AG410" s="62">
        <v>43822.432638888888</v>
      </c>
      <c r="AH410" s="62">
        <v>43823.67024305556</v>
      </c>
      <c r="AI410" s="62" t="s">
        <v>1267</v>
      </c>
      <c r="AJ410" s="59" t="s">
        <v>10603</v>
      </c>
      <c r="AK410" s="62" t="s">
        <v>1266</v>
      </c>
      <c r="AL410" s="62" t="s">
        <v>807</v>
      </c>
      <c r="AM410" s="62" t="s">
        <v>806</v>
      </c>
      <c r="AN410" s="62" t="s">
        <v>488</v>
      </c>
      <c r="AO410" s="62" t="s">
        <v>11</v>
      </c>
      <c r="AP410" s="62" t="s">
        <v>488</v>
      </c>
      <c r="AQ410" s="62" t="s">
        <v>807</v>
      </c>
      <c r="AR410" s="62" t="s">
        <v>806</v>
      </c>
      <c r="AS410" s="62" t="s">
        <v>498</v>
      </c>
      <c r="AT410" s="62">
        <v>43830.375914351855</v>
      </c>
      <c r="AU410" s="62"/>
      <c r="AV410" s="62">
        <v>43830.375914351855</v>
      </c>
      <c r="AW410" s="62" t="s">
        <v>941</v>
      </c>
      <c r="AX410" s="62"/>
      <c r="AY410" s="62" t="s">
        <v>14</v>
      </c>
      <c r="AZ410" s="62"/>
      <c r="BA410" s="62"/>
      <c r="BB410" s="62"/>
      <c r="BC410" s="62"/>
      <c r="BD410" s="62"/>
      <c r="BE410" s="62"/>
      <c r="BF410" s="62"/>
      <c r="BG410" s="62"/>
      <c r="BH410" s="62"/>
      <c r="BI410" s="62"/>
      <c r="BJ410" s="62"/>
      <c r="BK410" s="62"/>
      <c r="BL410" s="62"/>
      <c r="BM410" s="62"/>
      <c r="BN410" s="62"/>
      <c r="BO410" s="62" t="s">
        <v>6013</v>
      </c>
      <c r="BP410" s="62">
        <v>43830.99998842593</v>
      </c>
      <c r="BQ410" s="73">
        <v>811.27</v>
      </c>
      <c r="BR410" s="73">
        <v>246.96</v>
      </c>
      <c r="BS410" s="62">
        <v>0</v>
      </c>
      <c r="BT410" s="62">
        <v>129.80000000000001</v>
      </c>
      <c r="BU410" s="62">
        <v>89.23</v>
      </c>
      <c r="BV410" s="62">
        <v>0</v>
      </c>
      <c r="BW410" s="73">
        <v>1277.26</v>
      </c>
      <c r="CE410" s="63" t="s">
        <v>10517</v>
      </c>
      <c r="CF410" s="99"/>
      <c r="CG410" s="99" t="s">
        <v>10523</v>
      </c>
    </row>
    <row r="411" spans="1:85" ht="27" hidden="1" customHeight="1">
      <c r="A411" s="73">
        <v>1912</v>
      </c>
      <c r="B411" s="62" t="s">
        <v>6003</v>
      </c>
      <c r="C411" s="59" t="s">
        <v>6004</v>
      </c>
      <c r="D411" s="59" t="s">
        <v>801</v>
      </c>
      <c r="E411" s="60" t="e">
        <f>VLOOKUP(D411,原数据!B:C,2,FALSE)</f>
        <v>#N/A</v>
      </c>
      <c r="F411" s="62" t="s">
        <v>6005</v>
      </c>
      <c r="G411" s="62" t="s">
        <v>479</v>
      </c>
      <c r="H411" s="62" t="s">
        <v>6006</v>
      </c>
      <c r="I411" s="62" t="s">
        <v>7072</v>
      </c>
      <c r="J411" s="62" t="s">
        <v>805</v>
      </c>
      <c r="K411" s="62" t="s">
        <v>485</v>
      </c>
      <c r="L411" s="62" t="s">
        <v>1074</v>
      </c>
      <c r="M411" s="62" t="s">
        <v>663</v>
      </c>
      <c r="N411" s="62" t="s">
        <v>437</v>
      </c>
      <c r="O411" s="66">
        <v>43276</v>
      </c>
      <c r="P411" s="66">
        <v>43291</v>
      </c>
      <c r="Q411" s="73">
        <v>103870</v>
      </c>
      <c r="R411" s="62"/>
      <c r="S411" s="62" t="s">
        <v>6008</v>
      </c>
      <c r="T411" s="62" t="s">
        <v>6019</v>
      </c>
      <c r="U411" s="62" t="s">
        <v>1074</v>
      </c>
      <c r="V411" s="62"/>
      <c r="W411" s="62"/>
      <c r="X411" s="62" t="s">
        <v>6253</v>
      </c>
      <c r="Y411" s="62" t="s">
        <v>808</v>
      </c>
      <c r="Z411" s="62" t="s">
        <v>809</v>
      </c>
      <c r="AA411" s="62" t="s">
        <v>766</v>
      </c>
      <c r="AB411" s="62" t="s">
        <v>802</v>
      </c>
      <c r="AC411" s="62" t="s">
        <v>803</v>
      </c>
      <c r="AD411" s="59" t="s">
        <v>804</v>
      </c>
      <c r="AE411" s="62" t="s">
        <v>7073</v>
      </c>
      <c r="AF411" s="62" t="s">
        <v>7074</v>
      </c>
      <c r="AG411" s="62">
        <v>43828.472222222219</v>
      </c>
      <c r="AH411" s="62">
        <v>43828.657361111109</v>
      </c>
      <c r="AI411" s="62" t="s">
        <v>489</v>
      </c>
      <c r="AJ411" s="59" t="s">
        <v>10604</v>
      </c>
      <c r="AK411" s="62" t="s">
        <v>487</v>
      </c>
      <c r="AL411" s="62" t="s">
        <v>807</v>
      </c>
      <c r="AM411" s="62" t="s">
        <v>806</v>
      </c>
      <c r="AN411" s="62" t="s">
        <v>488</v>
      </c>
      <c r="AO411" s="62" t="s">
        <v>11</v>
      </c>
      <c r="AP411" s="62" t="s">
        <v>488</v>
      </c>
      <c r="AQ411" s="62" t="s">
        <v>807</v>
      </c>
      <c r="AR411" s="62" t="s">
        <v>806</v>
      </c>
      <c r="AS411" s="62" t="s">
        <v>500</v>
      </c>
      <c r="AT411" s="62">
        <v>43835.601678240739</v>
      </c>
      <c r="AU411" s="62"/>
      <c r="AV411" s="62">
        <v>43835.601678240739</v>
      </c>
      <c r="AW411" s="62" t="s">
        <v>603</v>
      </c>
      <c r="AX411" s="62"/>
      <c r="AY411" s="62" t="s">
        <v>14</v>
      </c>
      <c r="AZ411" s="62"/>
      <c r="BA411" s="62"/>
      <c r="BB411" s="62"/>
      <c r="BC411" s="62"/>
      <c r="BD411" s="62"/>
      <c r="BE411" s="62"/>
      <c r="BF411" s="62"/>
      <c r="BG411" s="62"/>
      <c r="BH411" s="62"/>
      <c r="BI411" s="62"/>
      <c r="BJ411" s="62"/>
      <c r="BK411" s="62"/>
      <c r="BL411" s="62"/>
      <c r="BM411" s="62"/>
      <c r="BN411" s="62"/>
      <c r="BO411" s="62" t="s">
        <v>6013</v>
      </c>
      <c r="BP411" s="62">
        <v>43830.99998842593</v>
      </c>
      <c r="BQ411" s="73">
        <v>790.27</v>
      </c>
      <c r="BR411" s="73">
        <v>123.48</v>
      </c>
      <c r="BS411" s="62">
        <v>0</v>
      </c>
      <c r="BT411" s="62">
        <v>126.44</v>
      </c>
      <c r="BU411" s="62">
        <v>86.92</v>
      </c>
      <c r="BV411" s="62">
        <v>0</v>
      </c>
      <c r="BW411" s="73">
        <v>1127.1100000000001</v>
      </c>
      <c r="CE411" s="63" t="s">
        <v>10517</v>
      </c>
      <c r="CF411" s="99"/>
      <c r="CG411" s="99" t="s">
        <v>10523</v>
      </c>
    </row>
    <row r="412" spans="1:85" ht="27" hidden="1" customHeight="1">
      <c r="A412" s="73">
        <v>1912</v>
      </c>
      <c r="B412" s="62" t="s">
        <v>6003</v>
      </c>
      <c r="C412" s="62" t="s">
        <v>6004</v>
      </c>
      <c r="D412" s="62" t="s">
        <v>131</v>
      </c>
      <c r="E412" s="63" t="str">
        <f>VLOOKUP(D412,原数据!B:C,2,FALSE)</f>
        <v>RCMFT006687201912260005</v>
      </c>
      <c r="F412" s="62" t="s">
        <v>6005</v>
      </c>
      <c r="G412" s="62" t="s">
        <v>479</v>
      </c>
      <c r="H412" s="62" t="s">
        <v>6006</v>
      </c>
      <c r="I412" s="62" t="s">
        <v>7075</v>
      </c>
      <c r="J412" s="62" t="s">
        <v>1058</v>
      </c>
      <c r="K412" s="62" t="s">
        <v>485</v>
      </c>
      <c r="L412" s="62" t="s">
        <v>1074</v>
      </c>
      <c r="M412" s="62" t="s">
        <v>486</v>
      </c>
      <c r="N412" s="62" t="s">
        <v>437</v>
      </c>
      <c r="O412" s="66">
        <v>43674</v>
      </c>
      <c r="P412" s="66">
        <v>43727</v>
      </c>
      <c r="Q412" s="73">
        <v>21024</v>
      </c>
      <c r="R412" s="62"/>
      <c r="S412" s="62" t="s">
        <v>6008</v>
      </c>
      <c r="T412" s="62" t="s">
        <v>6009</v>
      </c>
      <c r="U412" s="62" t="s">
        <v>6010</v>
      </c>
      <c r="V412" s="62"/>
      <c r="W412" s="62"/>
      <c r="X412" s="62" t="s">
        <v>3101</v>
      </c>
      <c r="Y412" s="62" t="s">
        <v>491</v>
      </c>
      <c r="Z412" s="62" t="s">
        <v>1060</v>
      </c>
      <c r="AA412" s="62" t="s">
        <v>537</v>
      </c>
      <c r="AB412" s="62" t="s">
        <v>1055</v>
      </c>
      <c r="AC412" s="62" t="s">
        <v>1056</v>
      </c>
      <c r="AD412" s="59" t="s">
        <v>1057</v>
      </c>
      <c r="AE412" s="62" t="s">
        <v>7076</v>
      </c>
      <c r="AF412" s="62" t="s">
        <v>6050</v>
      </c>
      <c r="AG412" s="62">
        <v>43825.441400462965</v>
      </c>
      <c r="AH412" s="62">
        <v>43826.601793981477</v>
      </c>
      <c r="AI412" s="62" t="s">
        <v>547</v>
      </c>
      <c r="AJ412" s="59" t="s">
        <v>1059</v>
      </c>
      <c r="AK412" s="62" t="s">
        <v>545</v>
      </c>
      <c r="AL412" s="62" t="s">
        <v>12</v>
      </c>
      <c r="AM412" s="62" t="s">
        <v>13</v>
      </c>
      <c r="AN412" s="62" t="s">
        <v>488</v>
      </c>
      <c r="AO412" s="62" t="s">
        <v>11</v>
      </c>
      <c r="AP412" s="62" t="s">
        <v>488</v>
      </c>
      <c r="AQ412" s="62" t="s">
        <v>95</v>
      </c>
      <c r="AR412" s="62" t="s">
        <v>38</v>
      </c>
      <c r="AS412" s="62" t="s">
        <v>498</v>
      </c>
      <c r="AT412" s="62">
        <v>43833.59888888889</v>
      </c>
      <c r="AU412" s="62"/>
      <c r="AV412" s="62">
        <v>43833.59888888889</v>
      </c>
      <c r="AW412" s="62" t="s">
        <v>1043</v>
      </c>
      <c r="AX412" s="62"/>
      <c r="AY412" s="62" t="s">
        <v>14</v>
      </c>
      <c r="AZ412" s="62"/>
      <c r="BA412" s="62"/>
      <c r="BB412" s="62"/>
      <c r="BC412" s="62"/>
      <c r="BD412" s="62"/>
      <c r="BE412" s="62"/>
      <c r="BF412" s="62"/>
      <c r="BG412" s="62"/>
      <c r="BH412" s="62"/>
      <c r="BI412" s="62"/>
      <c r="BJ412" s="62"/>
      <c r="BK412" s="62"/>
      <c r="BL412" s="62"/>
      <c r="BM412" s="62"/>
      <c r="BN412" s="62"/>
      <c r="BO412" s="62" t="s">
        <v>6013</v>
      </c>
      <c r="BP412" s="62">
        <v>43830.99998842593</v>
      </c>
      <c r="BQ412" s="73">
        <v>465.5</v>
      </c>
      <c r="BR412" s="73">
        <v>246.96</v>
      </c>
      <c r="BS412" s="62">
        <v>0</v>
      </c>
      <c r="BT412" s="62">
        <v>74.48</v>
      </c>
      <c r="BU412" s="62">
        <v>51.2</v>
      </c>
      <c r="BV412" s="62">
        <v>0</v>
      </c>
      <c r="BW412" s="73">
        <v>838.1400000000001</v>
      </c>
      <c r="CE412" s="63" t="s">
        <v>2377</v>
      </c>
      <c r="CF412" s="99">
        <v>0</v>
      </c>
      <c r="CG412" s="99" t="s">
        <v>4983</v>
      </c>
    </row>
    <row r="413" spans="1:85" ht="27" hidden="1" customHeight="1">
      <c r="A413" s="73">
        <v>1912</v>
      </c>
      <c r="B413" s="62" t="s">
        <v>6003</v>
      </c>
      <c r="C413" s="62" t="s">
        <v>6004</v>
      </c>
      <c r="D413" s="62" t="s">
        <v>284</v>
      </c>
      <c r="E413" s="63" t="str">
        <f>VLOOKUP(D413,原数据!B:C,2,FALSE)</f>
        <v>RCMFT006707201912210046</v>
      </c>
      <c r="F413" s="62" t="s">
        <v>6005</v>
      </c>
      <c r="G413" s="62" t="s">
        <v>479</v>
      </c>
      <c r="H413" s="62" t="s">
        <v>6006</v>
      </c>
      <c r="I413" s="62" t="s">
        <v>7077</v>
      </c>
      <c r="J413" s="62" t="s">
        <v>1487</v>
      </c>
      <c r="K413" s="62" t="s">
        <v>485</v>
      </c>
      <c r="L413" s="62" t="s">
        <v>1074</v>
      </c>
      <c r="M413" s="62" t="s">
        <v>486</v>
      </c>
      <c r="N413" s="62" t="s">
        <v>437</v>
      </c>
      <c r="O413" s="66">
        <v>43668</v>
      </c>
      <c r="P413" s="66">
        <v>43697</v>
      </c>
      <c r="Q413" s="73">
        <v>83699</v>
      </c>
      <c r="R413" s="62"/>
      <c r="S413" s="62" t="s">
        <v>6008</v>
      </c>
      <c r="T413" s="62" t="s">
        <v>6043</v>
      </c>
      <c r="U413" s="62" t="s">
        <v>6044</v>
      </c>
      <c r="V413" s="62"/>
      <c r="W413" s="62"/>
      <c r="X413" s="62" t="s">
        <v>6045</v>
      </c>
      <c r="Y413" s="62" t="s">
        <v>491</v>
      </c>
      <c r="Z413" s="62" t="s">
        <v>1490</v>
      </c>
      <c r="AA413" s="62" t="s">
        <v>992</v>
      </c>
      <c r="AB413" s="62" t="s">
        <v>1484</v>
      </c>
      <c r="AC413" s="62" t="s">
        <v>1485</v>
      </c>
      <c r="AD413" s="59" t="s">
        <v>1486</v>
      </c>
      <c r="AE413" s="62" t="s">
        <v>7078</v>
      </c>
      <c r="AF413" s="62" t="s">
        <v>6047</v>
      </c>
      <c r="AG413" s="62">
        <v>43820.398553240739</v>
      </c>
      <c r="AH413" s="62">
        <v>43820.695740740739</v>
      </c>
      <c r="AI413" s="62" t="s">
        <v>565</v>
      </c>
      <c r="AJ413" s="59" t="s">
        <v>1489</v>
      </c>
      <c r="AK413" s="62" t="s">
        <v>564</v>
      </c>
      <c r="AL413" s="62" t="s">
        <v>100</v>
      </c>
      <c r="AM413" s="62" t="s">
        <v>38</v>
      </c>
      <c r="AN413" s="62" t="s">
        <v>488</v>
      </c>
      <c r="AO413" s="62" t="s">
        <v>11</v>
      </c>
      <c r="AP413" s="62" t="s">
        <v>488</v>
      </c>
      <c r="AQ413" s="62" t="s">
        <v>100</v>
      </c>
      <c r="AR413" s="62" t="s">
        <v>38</v>
      </c>
      <c r="AS413" s="62" t="s">
        <v>500</v>
      </c>
      <c r="AT413" s="62">
        <v>43829.663611111115</v>
      </c>
      <c r="AU413" s="62"/>
      <c r="AV413" s="62">
        <v>43829.663611111115</v>
      </c>
      <c r="AW413" s="62" t="s">
        <v>550</v>
      </c>
      <c r="AX413" s="62"/>
      <c r="AY413" s="62" t="s">
        <v>14</v>
      </c>
      <c r="AZ413" s="62"/>
      <c r="BA413" s="62"/>
      <c r="BB413" s="62"/>
      <c r="BC413" s="62"/>
      <c r="BD413" s="62"/>
      <c r="BE413" s="62"/>
      <c r="BF413" s="62"/>
      <c r="BG413" s="62"/>
      <c r="BH413" s="62"/>
      <c r="BI413" s="62"/>
      <c r="BJ413" s="62"/>
      <c r="BK413" s="62"/>
      <c r="BL413" s="62"/>
      <c r="BM413" s="62"/>
      <c r="BN413" s="62" t="s">
        <v>1488</v>
      </c>
      <c r="BO413" s="62" t="s">
        <v>6013</v>
      </c>
      <c r="BP413" s="62">
        <v>43830.99998842593</v>
      </c>
      <c r="BQ413" s="73">
        <v>3241.81</v>
      </c>
      <c r="BR413" s="73">
        <v>95.76</v>
      </c>
      <c r="BS413" s="62">
        <v>0</v>
      </c>
      <c r="BT413" s="62">
        <v>518.67999999999995</v>
      </c>
      <c r="BU413" s="62">
        <v>356.59</v>
      </c>
      <c r="BV413" s="62">
        <v>0</v>
      </c>
      <c r="BW413" s="73">
        <v>4212.84</v>
      </c>
      <c r="CE413" s="63" t="s">
        <v>5012</v>
      </c>
      <c r="CF413" s="99">
        <v>0</v>
      </c>
      <c r="CG413" s="99" t="s">
        <v>10576</v>
      </c>
    </row>
    <row r="414" spans="1:85" ht="27" hidden="1" customHeight="1">
      <c r="A414" s="73">
        <v>1912</v>
      </c>
      <c r="B414" s="62" t="s">
        <v>6003</v>
      </c>
      <c r="C414" s="62" t="s">
        <v>6004</v>
      </c>
      <c r="D414" s="62" t="s">
        <v>1081</v>
      </c>
      <c r="E414" s="63" t="str">
        <f>VLOOKUP(D414,原数据!B:C,2,FALSE)</f>
        <v>RCMFT006729201912270002</v>
      </c>
      <c r="F414" s="62" t="s">
        <v>6005</v>
      </c>
      <c r="G414" s="62" t="s">
        <v>628</v>
      </c>
      <c r="H414" s="62" t="s">
        <v>6006</v>
      </c>
      <c r="I414" s="62" t="s">
        <v>7079</v>
      </c>
      <c r="J414" s="62" t="s">
        <v>1085</v>
      </c>
      <c r="K414" s="62" t="s">
        <v>485</v>
      </c>
      <c r="L414" s="62" t="s">
        <v>1074</v>
      </c>
      <c r="M414" s="62" t="s">
        <v>486</v>
      </c>
      <c r="N414" s="62" t="s">
        <v>437</v>
      </c>
      <c r="O414" s="66">
        <v>43465</v>
      </c>
      <c r="P414" s="66">
        <v>43707</v>
      </c>
      <c r="Q414" s="73">
        <v>58330</v>
      </c>
      <c r="R414" s="62"/>
      <c r="S414" s="62" t="s">
        <v>6008</v>
      </c>
      <c r="T414" s="62" t="s">
        <v>6009</v>
      </c>
      <c r="U414" s="62" t="s">
        <v>6010</v>
      </c>
      <c r="V414" s="62"/>
      <c r="W414" s="62"/>
      <c r="X414" s="62" t="s">
        <v>3101</v>
      </c>
      <c r="Y414" s="62" t="s">
        <v>491</v>
      </c>
      <c r="Z414" s="62" t="s">
        <v>1087</v>
      </c>
      <c r="AA414" s="62" t="s">
        <v>646</v>
      </c>
      <c r="AB414" s="62" t="s">
        <v>1082</v>
      </c>
      <c r="AC414" s="62" t="s">
        <v>1083</v>
      </c>
      <c r="AD414" s="59" t="s">
        <v>1084</v>
      </c>
      <c r="AE414" s="62" t="s">
        <v>7080</v>
      </c>
      <c r="AF414" s="62" t="s">
        <v>6095</v>
      </c>
      <c r="AG414" s="62">
        <v>43825.383101851854</v>
      </c>
      <c r="AH414" s="62">
        <v>43826.38349537037</v>
      </c>
      <c r="AI414" s="62" t="s">
        <v>489</v>
      </c>
      <c r="AJ414" s="59" t="s">
        <v>1086</v>
      </c>
      <c r="AK414" s="62" t="s">
        <v>487</v>
      </c>
      <c r="AL414" s="62" t="s">
        <v>162</v>
      </c>
      <c r="AM414" s="62" t="s">
        <v>38</v>
      </c>
      <c r="AN414" s="62" t="s">
        <v>488</v>
      </c>
      <c r="AO414" s="62" t="s">
        <v>11</v>
      </c>
      <c r="AP414" s="62" t="s">
        <v>488</v>
      </c>
      <c r="AQ414" s="62" t="s">
        <v>162</v>
      </c>
      <c r="AR414" s="62" t="s">
        <v>38</v>
      </c>
      <c r="AS414" s="62" t="s">
        <v>498</v>
      </c>
      <c r="AT414" s="62">
        <v>43835.595439814817</v>
      </c>
      <c r="AU414" s="62"/>
      <c r="AV414" s="62">
        <v>43835.595439814817</v>
      </c>
      <c r="AW414" s="62" t="s">
        <v>1043</v>
      </c>
      <c r="AX414" s="62"/>
      <c r="AY414" s="62" t="s">
        <v>14</v>
      </c>
      <c r="AZ414" s="62"/>
      <c r="BA414" s="62"/>
      <c r="BB414" s="62"/>
      <c r="BC414" s="62"/>
      <c r="BD414" s="62"/>
      <c r="BE414" s="62"/>
      <c r="BF414" s="62"/>
      <c r="BG414" s="62"/>
      <c r="BH414" s="62"/>
      <c r="BI414" s="62"/>
      <c r="BJ414" s="62"/>
      <c r="BK414" s="62"/>
      <c r="BL414" s="62"/>
      <c r="BM414" s="62"/>
      <c r="BN414" s="62"/>
      <c r="BO414" s="62" t="s">
        <v>6013</v>
      </c>
      <c r="BP414" s="62">
        <v>43830.99998842593</v>
      </c>
      <c r="BQ414" s="73">
        <v>2507</v>
      </c>
      <c r="BR414" s="73">
        <v>95.76</v>
      </c>
      <c r="BS414" s="62">
        <v>0</v>
      </c>
      <c r="BT414" s="62">
        <v>401.12</v>
      </c>
      <c r="BU414" s="62">
        <v>275.77</v>
      </c>
      <c r="BV414" s="62">
        <v>0</v>
      </c>
      <c r="BW414" s="73">
        <v>3279.65</v>
      </c>
      <c r="CE414" s="63" t="s">
        <v>2377</v>
      </c>
      <c r="CF414" s="99">
        <v>0</v>
      </c>
      <c r="CG414" s="99" t="s">
        <v>10561</v>
      </c>
    </row>
    <row r="415" spans="1:85" ht="27" hidden="1" customHeight="1">
      <c r="A415" s="73">
        <v>1912</v>
      </c>
      <c r="B415" s="62" t="s">
        <v>6003</v>
      </c>
      <c r="C415" s="62" t="s">
        <v>6004</v>
      </c>
      <c r="D415" s="62" t="s">
        <v>1108</v>
      </c>
      <c r="E415" s="63" t="str">
        <f>VLOOKUP(D415,原数据!B:C,2,FALSE)</f>
        <v>RCMFT006798201912260009</v>
      </c>
      <c r="F415" s="62" t="s">
        <v>6005</v>
      </c>
      <c r="G415" s="62" t="s">
        <v>479</v>
      </c>
      <c r="H415" s="62" t="s">
        <v>6006</v>
      </c>
      <c r="I415" s="62" t="s">
        <v>7081</v>
      </c>
      <c r="J415" s="62" t="s">
        <v>1112</v>
      </c>
      <c r="K415" s="62" t="s">
        <v>485</v>
      </c>
      <c r="L415" s="62" t="s">
        <v>1074</v>
      </c>
      <c r="M415" s="62" t="s">
        <v>486</v>
      </c>
      <c r="N415" s="62" t="s">
        <v>437</v>
      </c>
      <c r="O415" s="66">
        <v>43613</v>
      </c>
      <c r="P415" s="66">
        <v>43641</v>
      </c>
      <c r="Q415" s="73">
        <v>34644</v>
      </c>
      <c r="R415" s="62"/>
      <c r="S415" s="62" t="s">
        <v>6008</v>
      </c>
      <c r="T415" s="62" t="s">
        <v>6019</v>
      </c>
      <c r="U415" s="62" t="s">
        <v>6010</v>
      </c>
      <c r="V415" s="62"/>
      <c r="W415" s="62"/>
      <c r="X415" s="62" t="s">
        <v>6037</v>
      </c>
      <c r="Y415" s="62" t="s">
        <v>614</v>
      </c>
      <c r="Z415" s="62" t="s">
        <v>1115</v>
      </c>
      <c r="AA415" s="62" t="s">
        <v>646</v>
      </c>
      <c r="AB415" s="62" t="s">
        <v>1109</v>
      </c>
      <c r="AC415" s="62" t="s">
        <v>1110</v>
      </c>
      <c r="AD415" s="59" t="s">
        <v>1111</v>
      </c>
      <c r="AE415" s="62" t="s">
        <v>7082</v>
      </c>
      <c r="AF415" s="62" t="s">
        <v>6039</v>
      </c>
      <c r="AG415" s="62">
        <v>43825.571238425924</v>
      </c>
      <c r="AH415" s="62">
        <v>43825.665277777778</v>
      </c>
      <c r="AI415" s="62" t="s">
        <v>547</v>
      </c>
      <c r="AJ415" s="59" t="s">
        <v>1114</v>
      </c>
      <c r="AK415" s="62" t="s">
        <v>545</v>
      </c>
      <c r="AL415" s="62" t="s">
        <v>46</v>
      </c>
      <c r="AM415" s="62" t="s">
        <v>47</v>
      </c>
      <c r="AN415" s="62" t="s">
        <v>488</v>
      </c>
      <c r="AO415" s="62" t="s">
        <v>11</v>
      </c>
      <c r="AP415" s="62" t="s">
        <v>488</v>
      </c>
      <c r="AQ415" s="62" t="s">
        <v>46</v>
      </c>
      <c r="AR415" s="62" t="s">
        <v>47</v>
      </c>
      <c r="AS415" s="62" t="s">
        <v>498</v>
      </c>
      <c r="AT415" s="62">
        <v>43832.604756944449</v>
      </c>
      <c r="AU415" s="62"/>
      <c r="AV415" s="62">
        <v>43832.604756944449</v>
      </c>
      <c r="AW415" s="62" t="s">
        <v>1103</v>
      </c>
      <c r="AX415" s="62"/>
      <c r="AY415" s="62" t="s">
        <v>14</v>
      </c>
      <c r="AZ415" s="62"/>
      <c r="BA415" s="62"/>
      <c r="BB415" s="62"/>
      <c r="BC415" s="62"/>
      <c r="BD415" s="62"/>
      <c r="BE415" s="62"/>
      <c r="BF415" s="62"/>
      <c r="BG415" s="62"/>
      <c r="BH415" s="62"/>
      <c r="BI415" s="62"/>
      <c r="BJ415" s="62"/>
      <c r="BK415" s="62"/>
      <c r="BL415" s="62"/>
      <c r="BM415" s="62"/>
      <c r="BN415" s="62" t="s">
        <v>1113</v>
      </c>
      <c r="BO415" s="62" t="s">
        <v>6013</v>
      </c>
      <c r="BP415" s="62">
        <v>43830.99998842593</v>
      </c>
      <c r="BQ415" s="73">
        <v>92.3</v>
      </c>
      <c r="BR415" s="73">
        <v>223.44</v>
      </c>
      <c r="BS415" s="62">
        <v>0</v>
      </c>
      <c r="BT415" s="62">
        <v>14.76</v>
      </c>
      <c r="BU415" s="62">
        <v>10.15</v>
      </c>
      <c r="BV415" s="62">
        <v>0</v>
      </c>
      <c r="BW415" s="73">
        <v>340.65</v>
      </c>
      <c r="CE415" s="63" t="s">
        <v>5094</v>
      </c>
      <c r="CF415" s="99">
        <v>0</v>
      </c>
      <c r="CG415" s="99" t="s">
        <v>10576</v>
      </c>
    </row>
    <row r="416" spans="1:85" ht="27" hidden="1" customHeight="1">
      <c r="A416" s="73">
        <v>1912</v>
      </c>
      <c r="B416" s="62" t="s">
        <v>6003</v>
      </c>
      <c r="C416" s="62" t="s">
        <v>6004</v>
      </c>
      <c r="D416" s="62" t="s">
        <v>1491</v>
      </c>
      <c r="E416" s="63" t="str">
        <f>VLOOKUP(D416,原数据!B:C,2,FALSE)</f>
        <v>RCMFT006909201912210003</v>
      </c>
      <c r="F416" s="62" t="s">
        <v>6005</v>
      </c>
      <c r="G416" s="62" t="s">
        <v>479</v>
      </c>
      <c r="H416" s="62" t="s">
        <v>6006</v>
      </c>
      <c r="I416" s="62" t="s">
        <v>7083</v>
      </c>
      <c r="J416" s="62" t="s">
        <v>1492</v>
      </c>
      <c r="K416" s="62" t="s">
        <v>485</v>
      </c>
      <c r="L416" s="62" t="s">
        <v>1074</v>
      </c>
      <c r="M416" s="62" t="s">
        <v>544</v>
      </c>
      <c r="N416" s="62" t="s">
        <v>437</v>
      </c>
      <c r="O416" s="66">
        <v>43490</v>
      </c>
      <c r="P416" s="66">
        <v>43682</v>
      </c>
      <c r="Q416" s="73">
        <v>42211</v>
      </c>
      <c r="R416" s="62"/>
      <c r="S416" s="62" t="s">
        <v>6008</v>
      </c>
      <c r="T416" s="62" t="s">
        <v>6043</v>
      </c>
      <c r="U416" s="62" t="s">
        <v>6064</v>
      </c>
      <c r="V416" s="62"/>
      <c r="W416" s="62"/>
      <c r="X416" s="62" t="s">
        <v>6147</v>
      </c>
      <c r="Y416" s="62" t="s">
        <v>491</v>
      </c>
      <c r="Z416" s="62" t="s">
        <v>1494</v>
      </c>
      <c r="AA416" s="62" t="s">
        <v>493</v>
      </c>
      <c r="AB416" s="62" t="s">
        <v>1251</v>
      </c>
      <c r="AC416" s="62" t="s">
        <v>1252</v>
      </c>
      <c r="AD416" s="59" t="s">
        <v>1253</v>
      </c>
      <c r="AE416" s="62" t="s">
        <v>7084</v>
      </c>
      <c r="AF416" s="62" t="s">
        <v>6806</v>
      </c>
      <c r="AG416" s="62">
        <v>43818.456504629634</v>
      </c>
      <c r="AH416" s="62">
        <v>43820.688055555554</v>
      </c>
      <c r="AI416" s="62" t="s">
        <v>612</v>
      </c>
      <c r="AJ416" s="59" t="s">
        <v>1493</v>
      </c>
      <c r="AK416" s="62" t="s">
        <v>609</v>
      </c>
      <c r="AL416" s="62" t="s">
        <v>169</v>
      </c>
      <c r="AM416" s="62" t="s">
        <v>38</v>
      </c>
      <c r="AN416" s="62" t="s">
        <v>488</v>
      </c>
      <c r="AO416" s="62" t="s">
        <v>11</v>
      </c>
      <c r="AP416" s="62" t="s">
        <v>488</v>
      </c>
      <c r="AQ416" s="62" t="s">
        <v>169</v>
      </c>
      <c r="AR416" s="62" t="s">
        <v>38</v>
      </c>
      <c r="AS416" s="62" t="s">
        <v>498</v>
      </c>
      <c r="AT416" s="62">
        <v>43829.631412037037</v>
      </c>
      <c r="AU416" s="62"/>
      <c r="AV416" s="62">
        <v>43829.631412037037</v>
      </c>
      <c r="AW416" s="62" t="s">
        <v>550</v>
      </c>
      <c r="AX416" s="62"/>
      <c r="AY416" s="62" t="s">
        <v>14</v>
      </c>
      <c r="AZ416" s="62"/>
      <c r="BA416" s="62"/>
      <c r="BB416" s="62"/>
      <c r="BC416" s="62"/>
      <c r="BD416" s="62"/>
      <c r="BE416" s="62"/>
      <c r="BF416" s="62"/>
      <c r="BG416" s="62"/>
      <c r="BH416" s="62"/>
      <c r="BI416" s="62"/>
      <c r="BJ416" s="62"/>
      <c r="BK416" s="62"/>
      <c r="BL416" s="62"/>
      <c r="BM416" s="62"/>
      <c r="BN416" s="62"/>
      <c r="BO416" s="62" t="s">
        <v>6013</v>
      </c>
      <c r="BP416" s="62">
        <v>43830.99998842593</v>
      </c>
      <c r="BQ416" s="73">
        <v>2622.76</v>
      </c>
      <c r="BR416" s="73">
        <v>81.899999999999991</v>
      </c>
      <c r="BS416" s="62">
        <v>0</v>
      </c>
      <c r="BT416" s="62">
        <v>419.64</v>
      </c>
      <c r="BU416" s="62">
        <v>288.5</v>
      </c>
      <c r="BV416" s="62">
        <v>0</v>
      </c>
      <c r="BW416" s="73">
        <v>3412.8</v>
      </c>
      <c r="CB416" s="64" t="s">
        <v>6022</v>
      </c>
      <c r="CE416" s="63" t="s">
        <v>5000</v>
      </c>
      <c r="CF416" s="99">
        <v>0</v>
      </c>
      <c r="CG416" s="99" t="s">
        <v>10523</v>
      </c>
    </row>
    <row r="417" spans="1:85" ht="27" hidden="1" customHeight="1">
      <c r="A417" s="73">
        <v>1912</v>
      </c>
      <c r="B417" s="62" t="s">
        <v>6003</v>
      </c>
      <c r="C417" s="62" t="s">
        <v>6004</v>
      </c>
      <c r="D417" s="62" t="s">
        <v>1250</v>
      </c>
      <c r="E417" s="63" t="str">
        <f>VLOOKUP(D417,原数据!B:C,2,FALSE)</f>
        <v>RCMFT006909201912160007</v>
      </c>
      <c r="F417" s="62" t="s">
        <v>6005</v>
      </c>
      <c r="G417" s="62" t="s">
        <v>479</v>
      </c>
      <c r="H417" s="62" t="s">
        <v>6006</v>
      </c>
      <c r="I417" s="62" t="s">
        <v>7085</v>
      </c>
      <c r="J417" s="62" t="s">
        <v>1254</v>
      </c>
      <c r="K417" s="62" t="s">
        <v>485</v>
      </c>
      <c r="L417" s="62" t="s">
        <v>1074</v>
      </c>
      <c r="M417" s="62" t="s">
        <v>486</v>
      </c>
      <c r="N417" s="62" t="s">
        <v>437</v>
      </c>
      <c r="O417" s="66">
        <v>43631</v>
      </c>
      <c r="P417" s="66">
        <v>43637</v>
      </c>
      <c r="Q417" s="73">
        <v>20648</v>
      </c>
      <c r="R417" s="62"/>
      <c r="S417" s="62" t="s">
        <v>6008</v>
      </c>
      <c r="T417" s="62" t="s">
        <v>6128</v>
      </c>
      <c r="U417" s="62" t="s">
        <v>6010</v>
      </c>
      <c r="V417" s="62"/>
      <c r="W417" s="62"/>
      <c r="X417" s="62" t="s">
        <v>6176</v>
      </c>
      <c r="Y417" s="62" t="s">
        <v>491</v>
      </c>
      <c r="Z417" s="62" t="s">
        <v>1256</v>
      </c>
      <c r="AA417" s="62" t="s">
        <v>493</v>
      </c>
      <c r="AB417" s="62" t="s">
        <v>1251</v>
      </c>
      <c r="AC417" s="62" t="s">
        <v>1252</v>
      </c>
      <c r="AD417" s="59" t="s">
        <v>1253</v>
      </c>
      <c r="AE417" s="62" t="s">
        <v>7086</v>
      </c>
      <c r="AF417" s="62" t="s">
        <v>6130</v>
      </c>
      <c r="AG417" s="62">
        <v>43810.397256944445</v>
      </c>
      <c r="AH417" s="62">
        <v>43823.694467592592</v>
      </c>
      <c r="AI417" s="62" t="s">
        <v>612</v>
      </c>
      <c r="AJ417" s="59" t="s">
        <v>1255</v>
      </c>
      <c r="AK417" s="62" t="s">
        <v>609</v>
      </c>
      <c r="AL417" s="62" t="s">
        <v>95</v>
      </c>
      <c r="AM417" s="62" t="s">
        <v>38</v>
      </c>
      <c r="AN417" s="62" t="s">
        <v>488</v>
      </c>
      <c r="AO417" s="62" t="s">
        <v>11</v>
      </c>
      <c r="AP417" s="62" t="s">
        <v>488</v>
      </c>
      <c r="AQ417" s="62" t="s">
        <v>95</v>
      </c>
      <c r="AR417" s="62" t="s">
        <v>38</v>
      </c>
      <c r="AS417" s="62" t="s">
        <v>500</v>
      </c>
      <c r="AT417" s="62">
        <v>43830.396944444445</v>
      </c>
      <c r="AU417" s="62"/>
      <c r="AV417" s="62">
        <v>43830.396944444445</v>
      </c>
      <c r="AW417" s="62" t="s">
        <v>941</v>
      </c>
      <c r="AX417" s="62"/>
      <c r="AY417" s="62" t="s">
        <v>14</v>
      </c>
      <c r="AZ417" s="62"/>
      <c r="BA417" s="62"/>
      <c r="BB417" s="62"/>
      <c r="BC417" s="62"/>
      <c r="BD417" s="62"/>
      <c r="BE417" s="62"/>
      <c r="BF417" s="62"/>
      <c r="BG417" s="62"/>
      <c r="BH417" s="62"/>
      <c r="BI417" s="62"/>
      <c r="BJ417" s="62"/>
      <c r="BK417" s="62"/>
      <c r="BL417" s="62"/>
      <c r="BM417" s="62"/>
      <c r="BN417" s="62"/>
      <c r="BO417" s="62" t="s">
        <v>6013</v>
      </c>
      <c r="BP417" s="62">
        <v>43830.99998842593</v>
      </c>
      <c r="BQ417" s="73">
        <v>3448.7</v>
      </c>
      <c r="BR417" s="73">
        <v>95.76</v>
      </c>
      <c r="BS417" s="62">
        <v>0</v>
      </c>
      <c r="BT417" s="62">
        <v>551.79</v>
      </c>
      <c r="BU417" s="62">
        <v>379.35</v>
      </c>
      <c r="BV417" s="62">
        <v>0</v>
      </c>
      <c r="BW417" s="73">
        <v>4475.6000000000004</v>
      </c>
      <c r="CE417" s="63" t="s">
        <v>2377</v>
      </c>
      <c r="CF417" s="99">
        <v>0</v>
      </c>
      <c r="CG417" s="99" t="s">
        <v>10561</v>
      </c>
    </row>
    <row r="418" spans="1:85" ht="27" hidden="1" customHeight="1">
      <c r="A418" s="73">
        <v>1912</v>
      </c>
      <c r="B418" s="62" t="s">
        <v>6003</v>
      </c>
      <c r="C418" s="62" t="s">
        <v>6004</v>
      </c>
      <c r="D418" s="62" t="s">
        <v>1938</v>
      </c>
      <c r="E418" s="63" t="str">
        <f>VLOOKUP(D418,原数据!B:C,2,FALSE)</f>
        <v>RCMFT006909201912210012</v>
      </c>
      <c r="F418" s="62" t="s">
        <v>6005</v>
      </c>
      <c r="G418" s="62" t="s">
        <v>479</v>
      </c>
      <c r="H418" s="62" t="s">
        <v>6006</v>
      </c>
      <c r="I418" s="62" t="s">
        <v>7087</v>
      </c>
      <c r="J418" s="62" t="s">
        <v>1939</v>
      </c>
      <c r="K418" s="62" t="s">
        <v>485</v>
      </c>
      <c r="L418" s="62" t="s">
        <v>1074</v>
      </c>
      <c r="M418" s="62" t="s">
        <v>486</v>
      </c>
      <c r="N418" s="62" t="s">
        <v>437</v>
      </c>
      <c r="O418" s="66">
        <v>43496</v>
      </c>
      <c r="P418" s="66">
        <v>43564</v>
      </c>
      <c r="Q418" s="73">
        <v>34333</v>
      </c>
      <c r="R418" s="62"/>
      <c r="S418" s="62" t="s">
        <v>6008</v>
      </c>
      <c r="T418" s="62" t="s">
        <v>6019</v>
      </c>
      <c r="U418" s="62" t="s">
        <v>6010</v>
      </c>
      <c r="V418" s="62"/>
      <c r="W418" s="62"/>
      <c r="X418" s="62" t="s">
        <v>1006</v>
      </c>
      <c r="Y418" s="62" t="s">
        <v>665</v>
      </c>
      <c r="Z418" s="62" t="s">
        <v>1006</v>
      </c>
      <c r="AA418" s="62" t="s">
        <v>493</v>
      </c>
      <c r="AB418" s="62" t="s">
        <v>1251</v>
      </c>
      <c r="AC418" s="62" t="s">
        <v>1252</v>
      </c>
      <c r="AD418" s="59" t="s">
        <v>1253</v>
      </c>
      <c r="AE418" s="62" t="s">
        <v>7088</v>
      </c>
      <c r="AF418" s="62" t="s">
        <v>6120</v>
      </c>
      <c r="AG418" s="62">
        <v>43819.614212962959</v>
      </c>
      <c r="AH418" s="62">
        <v>43823.71471064815</v>
      </c>
      <c r="AI418" s="62" t="s">
        <v>612</v>
      </c>
      <c r="AJ418" s="59" t="s">
        <v>1940</v>
      </c>
      <c r="AK418" s="62" t="s">
        <v>609</v>
      </c>
      <c r="AL418" s="62" t="s">
        <v>100</v>
      </c>
      <c r="AM418" s="62" t="s">
        <v>38</v>
      </c>
      <c r="AN418" s="62" t="s">
        <v>488</v>
      </c>
      <c r="AO418" s="62" t="s">
        <v>11</v>
      </c>
      <c r="AP418" s="62" t="s">
        <v>488</v>
      </c>
      <c r="AQ418" s="62" t="s">
        <v>100</v>
      </c>
      <c r="AR418" s="62" t="s">
        <v>38</v>
      </c>
      <c r="AS418" s="62" t="s">
        <v>500</v>
      </c>
      <c r="AT418" s="62">
        <v>43832.396793981483</v>
      </c>
      <c r="AU418" s="62"/>
      <c r="AV418" s="62">
        <v>43832.396793981483</v>
      </c>
      <c r="AW418" s="62" t="s">
        <v>513</v>
      </c>
      <c r="AX418" s="62"/>
      <c r="AY418" s="62" t="s">
        <v>14</v>
      </c>
      <c r="AZ418" s="62"/>
      <c r="BA418" s="62"/>
      <c r="BB418" s="62"/>
      <c r="BC418" s="62"/>
      <c r="BD418" s="62"/>
      <c r="BE418" s="62"/>
      <c r="BF418" s="62"/>
      <c r="BG418" s="62"/>
      <c r="BH418" s="62"/>
      <c r="BI418" s="62"/>
      <c r="BJ418" s="62"/>
      <c r="BK418" s="62"/>
      <c r="BL418" s="62"/>
      <c r="BM418" s="62"/>
      <c r="BN418" s="62"/>
      <c r="BO418" s="62" t="s">
        <v>6013</v>
      </c>
      <c r="BP418" s="62">
        <v>43830.99998842593</v>
      </c>
      <c r="BQ418" s="73">
        <v>3696.11</v>
      </c>
      <c r="BR418" s="73">
        <v>95.76</v>
      </c>
      <c r="BS418" s="62">
        <v>0</v>
      </c>
      <c r="BT418" s="62">
        <v>591.37</v>
      </c>
      <c r="BU418" s="62">
        <v>406.57</v>
      </c>
      <c r="BV418" s="62">
        <v>0</v>
      </c>
      <c r="BW418" s="73">
        <v>4789.8100000000004</v>
      </c>
      <c r="CE418" s="63" t="s">
        <v>5000</v>
      </c>
      <c r="CF418" s="99">
        <v>0</v>
      </c>
      <c r="CG418" s="99" t="s">
        <v>10523</v>
      </c>
    </row>
    <row r="419" spans="1:85" ht="27" hidden="1" customHeight="1">
      <c r="A419" s="73">
        <v>1912</v>
      </c>
      <c r="B419" s="62" t="s">
        <v>6003</v>
      </c>
      <c r="C419" s="62" t="s">
        <v>6004</v>
      </c>
      <c r="D419" s="62" t="s">
        <v>1495</v>
      </c>
      <c r="E419" s="63" t="str">
        <f>VLOOKUP(D419,原数据!B:C,2,FALSE)</f>
        <v>RCMFT006935201912210006</v>
      </c>
      <c r="F419" s="62" t="s">
        <v>6005</v>
      </c>
      <c r="G419" s="62" t="s">
        <v>479</v>
      </c>
      <c r="H419" s="62" t="s">
        <v>6006</v>
      </c>
      <c r="I419" s="62" t="s">
        <v>7089</v>
      </c>
      <c r="J419" s="62" t="s">
        <v>1499</v>
      </c>
      <c r="K419" s="62" t="s">
        <v>485</v>
      </c>
      <c r="L419" s="62" t="s">
        <v>1074</v>
      </c>
      <c r="M419" s="62" t="s">
        <v>486</v>
      </c>
      <c r="N419" s="62" t="s">
        <v>437</v>
      </c>
      <c r="O419" s="66">
        <v>43633</v>
      </c>
      <c r="P419" s="66">
        <v>43663</v>
      </c>
      <c r="Q419" s="73">
        <v>52171</v>
      </c>
      <c r="R419" s="62"/>
      <c r="S419" s="62" t="s">
        <v>6008</v>
      </c>
      <c r="T419" s="62" t="s">
        <v>6009</v>
      </c>
      <c r="U419" s="62" t="s">
        <v>6010</v>
      </c>
      <c r="V419" s="62"/>
      <c r="W419" s="62"/>
      <c r="X419" s="62" t="s">
        <v>6057</v>
      </c>
      <c r="Y419" s="62" t="s">
        <v>665</v>
      </c>
      <c r="Z419" s="62" t="s">
        <v>1501</v>
      </c>
      <c r="AA419" s="62" t="s">
        <v>1191</v>
      </c>
      <c r="AB419" s="62" t="s">
        <v>1496</v>
      </c>
      <c r="AC419" s="62" t="s">
        <v>1497</v>
      </c>
      <c r="AD419" s="59" t="s">
        <v>1498</v>
      </c>
      <c r="AE419" s="62" t="s">
        <v>7090</v>
      </c>
      <c r="AF419" s="62" t="s">
        <v>6059</v>
      </c>
      <c r="AG419" s="62">
        <v>43819.690636574072</v>
      </c>
      <c r="AH419" s="62">
        <v>43820.683969907404</v>
      </c>
      <c r="AI419" s="62" t="s">
        <v>612</v>
      </c>
      <c r="AJ419" s="59" t="s">
        <v>1500</v>
      </c>
      <c r="AK419" s="62" t="s">
        <v>609</v>
      </c>
      <c r="AL419" s="62" t="s">
        <v>100</v>
      </c>
      <c r="AM419" s="62" t="s">
        <v>38</v>
      </c>
      <c r="AN419" s="62" t="s">
        <v>488</v>
      </c>
      <c r="AO419" s="62" t="s">
        <v>11</v>
      </c>
      <c r="AP419" s="62" t="s">
        <v>488</v>
      </c>
      <c r="AQ419" s="62" t="s">
        <v>100</v>
      </c>
      <c r="AR419" s="62" t="s">
        <v>38</v>
      </c>
      <c r="AS419" s="62" t="s">
        <v>500</v>
      </c>
      <c r="AT419" s="62">
        <v>43829.6953125</v>
      </c>
      <c r="AU419" s="62"/>
      <c r="AV419" s="62">
        <v>43829.6953125</v>
      </c>
      <c r="AW419" s="62" t="s">
        <v>550</v>
      </c>
      <c r="AX419" s="62"/>
      <c r="AY419" s="62" t="s">
        <v>14</v>
      </c>
      <c r="AZ419" s="62"/>
      <c r="BA419" s="62"/>
      <c r="BB419" s="62"/>
      <c r="BC419" s="62"/>
      <c r="BD419" s="62"/>
      <c r="BE419" s="62"/>
      <c r="BF419" s="62"/>
      <c r="BG419" s="62"/>
      <c r="BH419" s="62"/>
      <c r="BI419" s="62"/>
      <c r="BJ419" s="62"/>
      <c r="BK419" s="62"/>
      <c r="BL419" s="62"/>
      <c r="BM419" s="62"/>
      <c r="BN419" s="62"/>
      <c r="BO419" s="62" t="s">
        <v>6013</v>
      </c>
      <c r="BP419" s="62">
        <v>43830.99998842593</v>
      </c>
      <c r="BQ419" s="73">
        <v>3241.81</v>
      </c>
      <c r="BR419" s="73">
        <v>105.84</v>
      </c>
      <c r="BS419" s="62">
        <v>0</v>
      </c>
      <c r="BT419" s="62">
        <v>518.67999999999995</v>
      </c>
      <c r="BU419" s="62">
        <v>356.59</v>
      </c>
      <c r="BV419" s="62">
        <v>0</v>
      </c>
      <c r="BW419" s="73">
        <v>4222.92</v>
      </c>
      <c r="CE419" s="63" t="s">
        <v>2377</v>
      </c>
      <c r="CF419" s="99">
        <v>0</v>
      </c>
      <c r="CG419" s="99" t="s">
        <v>10561</v>
      </c>
    </row>
    <row r="420" spans="1:85" ht="27" hidden="1" customHeight="1">
      <c r="A420" s="73">
        <v>1912</v>
      </c>
      <c r="B420" s="62" t="s">
        <v>6003</v>
      </c>
      <c r="C420" s="62" t="s">
        <v>6004</v>
      </c>
      <c r="D420" s="62" t="s">
        <v>368</v>
      </c>
      <c r="E420" s="63" t="str">
        <f>VLOOKUP(D420,原数据!B:C,2,FALSE)</f>
        <v>RCMFT006956201912270004</v>
      </c>
      <c r="F420" s="62" t="s">
        <v>6005</v>
      </c>
      <c r="G420" s="62" t="s">
        <v>479</v>
      </c>
      <c r="H420" s="62" t="s">
        <v>6006</v>
      </c>
      <c r="I420" s="62" t="s">
        <v>7091</v>
      </c>
      <c r="J420" s="62" t="s">
        <v>1061</v>
      </c>
      <c r="K420" s="62" t="s">
        <v>485</v>
      </c>
      <c r="L420" s="62" t="s">
        <v>1074</v>
      </c>
      <c r="M420" s="62" t="s">
        <v>486</v>
      </c>
      <c r="N420" s="62" t="s">
        <v>437</v>
      </c>
      <c r="O420" s="66">
        <v>43439</v>
      </c>
      <c r="P420" s="66">
        <v>43445</v>
      </c>
      <c r="Q420" s="73">
        <v>75576</v>
      </c>
      <c r="R420" s="62"/>
      <c r="S420" s="62" t="s">
        <v>6008</v>
      </c>
      <c r="T420" s="62" t="s">
        <v>6019</v>
      </c>
      <c r="U420" s="62" t="s">
        <v>1074</v>
      </c>
      <c r="V420" s="62"/>
      <c r="W420" s="62"/>
      <c r="X420" s="62" t="s">
        <v>3101</v>
      </c>
      <c r="Y420" s="62" t="s">
        <v>600</v>
      </c>
      <c r="Z420" s="62" t="s">
        <v>1063</v>
      </c>
      <c r="AA420" s="62" t="s">
        <v>511</v>
      </c>
      <c r="AB420" s="62" t="s">
        <v>593</v>
      </c>
      <c r="AC420" s="62" t="s">
        <v>594</v>
      </c>
      <c r="AD420" s="59" t="s">
        <v>595</v>
      </c>
      <c r="AE420" s="62" t="s">
        <v>7092</v>
      </c>
      <c r="AF420" s="62" t="s">
        <v>6665</v>
      </c>
      <c r="AG420" s="62">
        <v>43826.402465277773</v>
      </c>
      <c r="AH420" s="62">
        <v>43826.544039351851</v>
      </c>
      <c r="AI420" s="62" t="s">
        <v>507</v>
      </c>
      <c r="AJ420" s="59" t="s">
        <v>1062</v>
      </c>
      <c r="AK420" s="62" t="s">
        <v>505</v>
      </c>
      <c r="AL420" s="62" t="s">
        <v>162</v>
      </c>
      <c r="AM420" s="62" t="s">
        <v>38</v>
      </c>
      <c r="AN420" s="62" t="s">
        <v>488</v>
      </c>
      <c r="AO420" s="62" t="s">
        <v>11</v>
      </c>
      <c r="AP420" s="62" t="s">
        <v>488</v>
      </c>
      <c r="AQ420" s="62" t="s">
        <v>162</v>
      </c>
      <c r="AR420" s="62" t="s">
        <v>38</v>
      </c>
      <c r="AS420" s="62" t="s">
        <v>498</v>
      </c>
      <c r="AT420" s="62">
        <v>43834.397349537037</v>
      </c>
      <c r="AU420" s="62"/>
      <c r="AV420" s="62">
        <v>43834.397349537037</v>
      </c>
      <c r="AW420" s="62" t="s">
        <v>1043</v>
      </c>
      <c r="AX420" s="62"/>
      <c r="AY420" s="62" t="s">
        <v>14</v>
      </c>
      <c r="AZ420" s="62"/>
      <c r="BA420" s="62"/>
      <c r="BB420" s="62"/>
      <c r="BC420" s="62"/>
      <c r="BD420" s="62"/>
      <c r="BE420" s="62"/>
      <c r="BF420" s="62"/>
      <c r="BG420" s="62"/>
      <c r="BH420" s="62"/>
      <c r="BI420" s="62"/>
      <c r="BJ420" s="62"/>
      <c r="BK420" s="62"/>
      <c r="BL420" s="62"/>
      <c r="BM420" s="62"/>
      <c r="BN420" s="62"/>
      <c r="BO420" s="62" t="s">
        <v>6013</v>
      </c>
      <c r="BP420" s="62">
        <v>43830.99998842593</v>
      </c>
      <c r="BQ420" s="73">
        <v>2481.7800000000002</v>
      </c>
      <c r="BR420" s="73">
        <v>95.76</v>
      </c>
      <c r="BS420" s="62">
        <v>0</v>
      </c>
      <c r="BT420" s="62">
        <v>397.08</v>
      </c>
      <c r="BU420" s="62">
        <v>272.99</v>
      </c>
      <c r="BV420" s="62">
        <v>0</v>
      </c>
      <c r="BW420" s="73">
        <v>3247.6100000000006</v>
      </c>
      <c r="CE420" s="63" t="s">
        <v>5037</v>
      </c>
      <c r="CF420" s="99">
        <v>0</v>
      </c>
      <c r="CG420" s="99" t="s">
        <v>5045</v>
      </c>
    </row>
    <row r="421" spans="1:85" ht="27" hidden="1" customHeight="1">
      <c r="A421" s="73">
        <v>1912</v>
      </c>
      <c r="B421" s="62" t="s">
        <v>6003</v>
      </c>
      <c r="C421" s="62" t="s">
        <v>6004</v>
      </c>
      <c r="D421" s="62" t="s">
        <v>388</v>
      </c>
      <c r="E421" s="63" t="str">
        <f>VLOOKUP(D421,原数据!B:C,2,FALSE)</f>
        <v>RCMFT006956201912310005</v>
      </c>
      <c r="F421" s="62" t="s">
        <v>6005</v>
      </c>
      <c r="G421" s="62" t="s">
        <v>479</v>
      </c>
      <c r="H421" s="62" t="s">
        <v>6006</v>
      </c>
      <c r="I421" s="62" t="s">
        <v>7093</v>
      </c>
      <c r="J421" s="62" t="s">
        <v>596</v>
      </c>
      <c r="K421" s="62" t="s">
        <v>485</v>
      </c>
      <c r="L421" s="62" t="s">
        <v>1074</v>
      </c>
      <c r="M421" s="62" t="s">
        <v>486</v>
      </c>
      <c r="N421" s="62" t="s">
        <v>437</v>
      </c>
      <c r="O421" s="66">
        <v>43488</v>
      </c>
      <c r="P421" s="66">
        <v>43723</v>
      </c>
      <c r="Q421" s="73">
        <v>19108</v>
      </c>
      <c r="R421" s="62"/>
      <c r="S421" s="62" t="s">
        <v>6008</v>
      </c>
      <c r="T421" s="62" t="s">
        <v>6019</v>
      </c>
      <c r="U421" s="62" t="s">
        <v>1074</v>
      </c>
      <c r="V421" s="62"/>
      <c r="W421" s="62"/>
      <c r="X421" s="62" t="s">
        <v>3101</v>
      </c>
      <c r="Y421" s="62" t="s">
        <v>600</v>
      </c>
      <c r="Z421" s="62" t="s">
        <v>601</v>
      </c>
      <c r="AA421" s="62" t="s">
        <v>511</v>
      </c>
      <c r="AB421" s="62" t="s">
        <v>593</v>
      </c>
      <c r="AC421" s="62" t="s">
        <v>594</v>
      </c>
      <c r="AD421" s="59" t="s">
        <v>595</v>
      </c>
      <c r="AE421" s="62" t="s">
        <v>6664</v>
      </c>
      <c r="AF421" s="62" t="s">
        <v>6665</v>
      </c>
      <c r="AG421" s="62">
        <v>43829.434548611112</v>
      </c>
      <c r="AH421" s="62">
        <v>43830.391412037032</v>
      </c>
      <c r="AI421" s="62" t="s">
        <v>598</v>
      </c>
      <c r="AJ421" s="59" t="s">
        <v>599</v>
      </c>
      <c r="AK421" s="62" t="s">
        <v>597</v>
      </c>
      <c r="AL421" s="62" t="s">
        <v>232</v>
      </c>
      <c r="AM421" s="62" t="s">
        <v>233</v>
      </c>
      <c r="AN421" s="62" t="s">
        <v>488</v>
      </c>
      <c r="AO421" s="62" t="s">
        <v>11</v>
      </c>
      <c r="AP421" s="62" t="s">
        <v>488</v>
      </c>
      <c r="AQ421" s="62" t="s">
        <v>232</v>
      </c>
      <c r="AR421" s="62" t="s">
        <v>233</v>
      </c>
      <c r="AS421" s="62" t="s">
        <v>498</v>
      </c>
      <c r="AT421" s="62">
        <v>43836.557893518519</v>
      </c>
      <c r="AU421" s="62"/>
      <c r="AV421" s="62">
        <v>43836.557893518519</v>
      </c>
      <c r="AW421" s="62" t="s">
        <v>603</v>
      </c>
      <c r="AX421" s="62"/>
      <c r="AY421" s="62" t="s">
        <v>14</v>
      </c>
      <c r="AZ421" s="62"/>
      <c r="BA421" s="62"/>
      <c r="BB421" s="62"/>
      <c r="BC421" s="62"/>
      <c r="BD421" s="62"/>
      <c r="BE421" s="62"/>
      <c r="BF421" s="62"/>
      <c r="BG421" s="62"/>
      <c r="BH421" s="62"/>
      <c r="BI421" s="62"/>
      <c r="BJ421" s="62"/>
      <c r="BK421" s="62"/>
      <c r="BL421" s="62"/>
      <c r="BM421" s="62"/>
      <c r="BN421" s="62"/>
      <c r="BO421" s="62" t="s">
        <v>6013</v>
      </c>
      <c r="BP421" s="62">
        <v>43830.99998842593</v>
      </c>
      <c r="BQ421" s="73">
        <v>265.44</v>
      </c>
      <c r="BR421" s="73">
        <v>111.72</v>
      </c>
      <c r="BS421" s="62">
        <v>0</v>
      </c>
      <c r="BT421" s="62">
        <v>42.47</v>
      </c>
      <c r="BU421" s="62">
        <v>29.19</v>
      </c>
      <c r="BV421" s="62">
        <v>0</v>
      </c>
      <c r="BW421" s="73">
        <v>448.82</v>
      </c>
      <c r="CE421" s="63" t="s">
        <v>5005</v>
      </c>
      <c r="CF421" s="99">
        <v>0</v>
      </c>
      <c r="CG421" s="99" t="s">
        <v>5045</v>
      </c>
    </row>
    <row r="422" spans="1:85" ht="27" hidden="1" customHeight="1">
      <c r="A422" s="73">
        <v>1912</v>
      </c>
      <c r="B422" s="62" t="s">
        <v>6003</v>
      </c>
      <c r="C422" s="59" t="s">
        <v>6004</v>
      </c>
      <c r="D422" s="59" t="s">
        <v>735</v>
      </c>
      <c r="E422" s="60" t="e">
        <f>VLOOKUP(D422,原数据!B:C,2,FALSE)</f>
        <v>#N/A</v>
      </c>
      <c r="F422" s="62" t="s">
        <v>6005</v>
      </c>
      <c r="G422" s="62" t="s">
        <v>479</v>
      </c>
      <c r="H422" s="62" t="s">
        <v>6006</v>
      </c>
      <c r="I422" s="62" t="s">
        <v>7094</v>
      </c>
      <c r="J422" s="62" t="s">
        <v>739</v>
      </c>
      <c r="K422" s="62" t="s">
        <v>485</v>
      </c>
      <c r="L422" s="62" t="s">
        <v>1074</v>
      </c>
      <c r="M422" s="62" t="s">
        <v>486</v>
      </c>
      <c r="N422" s="62" t="s">
        <v>437</v>
      </c>
      <c r="O422" s="66">
        <v>43568</v>
      </c>
      <c r="P422" s="66">
        <v>43580</v>
      </c>
      <c r="Q422" s="73">
        <v>79861</v>
      </c>
      <c r="R422" s="62"/>
      <c r="S422" s="62" t="s">
        <v>6008</v>
      </c>
      <c r="T422" s="62" t="s">
        <v>6019</v>
      </c>
      <c r="U422" s="62" t="s">
        <v>6010</v>
      </c>
      <c r="V422" s="62"/>
      <c r="W422" s="62"/>
      <c r="X422" s="62" t="s">
        <v>6057</v>
      </c>
      <c r="Y422" s="62" t="s">
        <v>535</v>
      </c>
      <c r="Z422" s="62" t="s">
        <v>741</v>
      </c>
      <c r="AA422" s="62" t="s">
        <v>493</v>
      </c>
      <c r="AB422" s="62" t="s">
        <v>736</v>
      </c>
      <c r="AC422" s="62" t="s">
        <v>737</v>
      </c>
      <c r="AD422" s="59" t="s">
        <v>738</v>
      </c>
      <c r="AE422" s="62" t="s">
        <v>7095</v>
      </c>
      <c r="AF422" s="62" t="s">
        <v>6612</v>
      </c>
      <c r="AG422" s="62">
        <v>43828.453935185185</v>
      </c>
      <c r="AH422" s="62">
        <v>43829.399375000001</v>
      </c>
      <c r="AI422" s="62" t="s">
        <v>489</v>
      </c>
      <c r="AJ422" s="59" t="s">
        <v>10605</v>
      </c>
      <c r="AK422" s="62" t="s">
        <v>487</v>
      </c>
      <c r="AL422" s="62" t="s">
        <v>95</v>
      </c>
      <c r="AM422" s="62" t="s">
        <v>38</v>
      </c>
      <c r="AN422" s="62" t="s">
        <v>488</v>
      </c>
      <c r="AO422" s="62" t="s">
        <v>11</v>
      </c>
      <c r="AP422" s="62" t="s">
        <v>488</v>
      </c>
      <c r="AQ422" s="62" t="s">
        <v>95</v>
      </c>
      <c r="AR422" s="62" t="s">
        <v>38</v>
      </c>
      <c r="AS422" s="62" t="s">
        <v>498</v>
      </c>
      <c r="AT422" s="62">
        <v>43834.681805555556</v>
      </c>
      <c r="AU422" s="62"/>
      <c r="AV422" s="62">
        <v>43834.681805555556</v>
      </c>
      <c r="AW422" s="62" t="s">
        <v>721</v>
      </c>
      <c r="AX422" s="62"/>
      <c r="AY422" s="62" t="s">
        <v>14</v>
      </c>
      <c r="AZ422" s="62"/>
      <c r="BA422" s="62"/>
      <c r="BB422" s="62"/>
      <c r="BC422" s="62"/>
      <c r="BD422" s="62"/>
      <c r="BE422" s="62"/>
      <c r="BF422" s="62"/>
      <c r="BG422" s="62"/>
      <c r="BH422" s="62"/>
      <c r="BI422" s="62"/>
      <c r="BJ422" s="62"/>
      <c r="BK422" s="62"/>
      <c r="BL422" s="62"/>
      <c r="BM422" s="62"/>
      <c r="BN422" s="62"/>
      <c r="BO422" s="62" t="s">
        <v>6013</v>
      </c>
      <c r="BP422" s="62">
        <v>43830.99998842593</v>
      </c>
      <c r="BQ422" s="73">
        <v>0</v>
      </c>
      <c r="BR422" s="73">
        <v>111.72</v>
      </c>
      <c r="BS422" s="62">
        <v>0</v>
      </c>
      <c r="BT422" s="62">
        <v>0</v>
      </c>
      <c r="BU422" s="62">
        <v>0</v>
      </c>
      <c r="BV422" s="62">
        <v>0</v>
      </c>
      <c r="BW422" s="73">
        <v>111.72</v>
      </c>
      <c r="CE422" s="63" t="s">
        <v>10522</v>
      </c>
      <c r="CF422" s="99"/>
      <c r="CG422" s="99" t="s">
        <v>10561</v>
      </c>
    </row>
    <row r="423" spans="1:85" ht="27" hidden="1" customHeight="1">
      <c r="A423" s="73">
        <v>1912</v>
      </c>
      <c r="B423" s="62" t="s">
        <v>6003</v>
      </c>
      <c r="C423" s="62" t="s">
        <v>6004</v>
      </c>
      <c r="D423" s="62" t="s">
        <v>412</v>
      </c>
      <c r="E423" s="63" t="str">
        <f>VLOOKUP(D423,原数据!B:C,2,FALSE)</f>
        <v>RCMFT007091201912200001</v>
      </c>
      <c r="F423" s="62" t="s">
        <v>6005</v>
      </c>
      <c r="G423" s="62" t="s">
        <v>1069</v>
      </c>
      <c r="H423" s="62" t="s">
        <v>6006</v>
      </c>
      <c r="I423" s="62" t="s">
        <v>7096</v>
      </c>
      <c r="J423" s="62" t="s">
        <v>1333</v>
      </c>
      <c r="K423" s="62" t="s">
        <v>485</v>
      </c>
      <c r="L423" s="62" t="s">
        <v>1074</v>
      </c>
      <c r="M423" s="62" t="s">
        <v>486</v>
      </c>
      <c r="N423" s="62" t="s">
        <v>437</v>
      </c>
      <c r="O423" s="66">
        <v>43263</v>
      </c>
      <c r="P423" s="66"/>
      <c r="Q423" s="73">
        <v>563</v>
      </c>
      <c r="R423" s="62"/>
      <c r="S423" s="62" t="s">
        <v>6008</v>
      </c>
      <c r="T423" s="62" t="s">
        <v>6019</v>
      </c>
      <c r="U423" s="62" t="s">
        <v>1074</v>
      </c>
      <c r="V423" s="62"/>
      <c r="W423" s="62"/>
      <c r="X423" s="62" t="s">
        <v>6037</v>
      </c>
      <c r="Y423" s="62" t="s">
        <v>614</v>
      </c>
      <c r="Z423" s="62" t="s">
        <v>1336</v>
      </c>
      <c r="AA423" s="62" t="s">
        <v>511</v>
      </c>
      <c r="AB423" s="62" t="s">
        <v>1330</v>
      </c>
      <c r="AC423" s="62" t="s">
        <v>1331</v>
      </c>
      <c r="AD423" s="59" t="s">
        <v>1332</v>
      </c>
      <c r="AE423" s="62" t="s">
        <v>7097</v>
      </c>
      <c r="AF423" s="62" t="s">
        <v>6039</v>
      </c>
      <c r="AG423" s="62">
        <v>43818.733541666668</v>
      </c>
      <c r="AH423" s="62">
        <v>43822.654212962967</v>
      </c>
      <c r="AI423" s="62" t="s">
        <v>1077</v>
      </c>
      <c r="AJ423" s="59" t="s">
        <v>1335</v>
      </c>
      <c r="AK423" s="62" t="s">
        <v>1075</v>
      </c>
      <c r="AL423" s="62" t="s">
        <v>414</v>
      </c>
      <c r="AM423" s="62" t="s">
        <v>415</v>
      </c>
      <c r="AN423" s="62" t="s">
        <v>488</v>
      </c>
      <c r="AO423" s="62" t="s">
        <v>11</v>
      </c>
      <c r="AP423" s="62" t="s">
        <v>488</v>
      </c>
      <c r="AQ423" s="62" t="s">
        <v>414</v>
      </c>
      <c r="AR423" s="62" t="s">
        <v>415</v>
      </c>
      <c r="AS423" s="62" t="s">
        <v>498</v>
      </c>
      <c r="AT423" s="62">
        <v>43830.716574074075</v>
      </c>
      <c r="AU423" s="62"/>
      <c r="AV423" s="62">
        <v>43830.716574074075</v>
      </c>
      <c r="AW423" s="62" t="s">
        <v>526</v>
      </c>
      <c r="AX423" s="62"/>
      <c r="AY423" s="62" t="s">
        <v>14</v>
      </c>
      <c r="AZ423" s="62"/>
      <c r="BA423" s="62"/>
      <c r="BB423" s="62"/>
      <c r="BC423" s="62"/>
      <c r="BD423" s="62"/>
      <c r="BE423" s="62"/>
      <c r="BF423" s="62"/>
      <c r="BG423" s="62"/>
      <c r="BH423" s="62"/>
      <c r="BI423" s="62"/>
      <c r="BJ423" s="62"/>
      <c r="BK423" s="62"/>
      <c r="BL423" s="62"/>
      <c r="BM423" s="62"/>
      <c r="BN423" s="62" t="s">
        <v>1334</v>
      </c>
      <c r="BO423" s="62" t="s">
        <v>6013</v>
      </c>
      <c r="BP423" s="62">
        <v>43830.99998842593</v>
      </c>
      <c r="BQ423" s="73">
        <v>65.959999999999994</v>
      </c>
      <c r="BR423" s="73">
        <v>95.76</v>
      </c>
      <c r="BS423" s="62">
        <v>0</v>
      </c>
      <c r="BT423" s="62">
        <v>10.55</v>
      </c>
      <c r="BU423" s="62">
        <v>7.25</v>
      </c>
      <c r="BV423" s="62">
        <v>0</v>
      </c>
      <c r="BW423" s="73">
        <v>179.52</v>
      </c>
      <c r="CE423" s="63" t="s">
        <v>5040</v>
      </c>
      <c r="CF423" s="99">
        <v>0</v>
      </c>
      <c r="CG423" s="99" t="s">
        <v>5041</v>
      </c>
    </row>
    <row r="424" spans="1:85" ht="27" hidden="1" customHeight="1">
      <c r="A424" s="73">
        <v>1912</v>
      </c>
      <c r="B424" s="62" t="s">
        <v>6003</v>
      </c>
      <c r="C424" s="59" t="s">
        <v>6004</v>
      </c>
      <c r="D424" s="59" t="s">
        <v>1945</v>
      </c>
      <c r="E424" s="60" t="e">
        <f>VLOOKUP(D424,原数据!B:C,2,FALSE)</f>
        <v>#N/A</v>
      </c>
      <c r="F424" s="62" t="s">
        <v>6005</v>
      </c>
      <c r="G424" s="62" t="s">
        <v>479</v>
      </c>
      <c r="H424" s="62" t="s">
        <v>6006</v>
      </c>
      <c r="I424" s="62" t="s">
        <v>6666</v>
      </c>
      <c r="J424" s="62" t="s">
        <v>1946</v>
      </c>
      <c r="K424" s="62" t="s">
        <v>485</v>
      </c>
      <c r="L424" s="62" t="s">
        <v>1074</v>
      </c>
      <c r="M424" s="62" t="s">
        <v>544</v>
      </c>
      <c r="N424" s="62" t="s">
        <v>437</v>
      </c>
      <c r="O424" s="66">
        <v>43615</v>
      </c>
      <c r="P424" s="66">
        <v>43644</v>
      </c>
      <c r="Q424" s="73">
        <v>17955</v>
      </c>
      <c r="R424" s="62"/>
      <c r="S424" s="62" t="s">
        <v>6008</v>
      </c>
      <c r="T424" s="62" t="s">
        <v>6009</v>
      </c>
      <c r="U424" s="62" t="s">
        <v>6064</v>
      </c>
      <c r="V424" s="62"/>
      <c r="W424" s="62"/>
      <c r="X424" s="62" t="s">
        <v>6330</v>
      </c>
      <c r="Y424" s="62" t="s">
        <v>825</v>
      </c>
      <c r="Z424" s="62" t="s">
        <v>1948</v>
      </c>
      <c r="AA424" s="62" t="s">
        <v>657</v>
      </c>
      <c r="AB424" s="62" t="s">
        <v>1738</v>
      </c>
      <c r="AC424" s="62" t="s">
        <v>1739</v>
      </c>
      <c r="AD424" s="59" t="s">
        <v>1740</v>
      </c>
      <c r="AE424" s="62" t="s">
        <v>6667</v>
      </c>
      <c r="AF424" s="62" t="s">
        <v>6332</v>
      </c>
      <c r="AG424" s="62">
        <v>43819.629976851851</v>
      </c>
      <c r="AH424" s="62">
        <v>43822.737962962958</v>
      </c>
      <c r="AI424" s="62" t="s">
        <v>1267</v>
      </c>
      <c r="AJ424" s="59" t="s">
        <v>1947</v>
      </c>
      <c r="AK424" s="62" t="s">
        <v>1266</v>
      </c>
      <c r="AL424" s="62" t="s">
        <v>68</v>
      </c>
      <c r="AM424" s="62" t="s">
        <v>38</v>
      </c>
      <c r="AN424" s="62" t="s">
        <v>488</v>
      </c>
      <c r="AO424" s="62" t="s">
        <v>11</v>
      </c>
      <c r="AP424" s="62" t="s">
        <v>488</v>
      </c>
      <c r="AQ424" s="62" t="s">
        <v>68</v>
      </c>
      <c r="AR424" s="62" t="s">
        <v>38</v>
      </c>
      <c r="AS424" s="62" t="s">
        <v>498</v>
      </c>
      <c r="AT424" s="62">
        <v>43826.712743055556</v>
      </c>
      <c r="AU424" s="62"/>
      <c r="AV424" s="62">
        <v>43826.712743055556</v>
      </c>
      <c r="AW424" s="62" t="s">
        <v>526</v>
      </c>
      <c r="AX424" s="62"/>
      <c r="AY424" s="62" t="s">
        <v>14</v>
      </c>
      <c r="AZ424" s="62"/>
      <c r="BA424" s="62"/>
      <c r="BB424" s="62"/>
      <c r="BC424" s="62"/>
      <c r="BD424" s="62"/>
      <c r="BE424" s="62"/>
      <c r="BF424" s="62"/>
      <c r="BG424" s="62"/>
      <c r="BH424" s="62"/>
      <c r="BI424" s="62"/>
      <c r="BJ424" s="62"/>
      <c r="BK424" s="62"/>
      <c r="BL424" s="62"/>
      <c r="BM424" s="62"/>
      <c r="BN424" s="62"/>
      <c r="BO424" s="62" t="s">
        <v>6013</v>
      </c>
      <c r="BP424" s="62">
        <v>43830.99998842593</v>
      </c>
      <c r="BQ424" s="73">
        <v>0</v>
      </c>
      <c r="BR424" s="73">
        <v>246.96</v>
      </c>
      <c r="BS424" s="62">
        <v>0</v>
      </c>
      <c r="BT424" s="62">
        <v>0</v>
      </c>
      <c r="BU424" s="62">
        <v>0</v>
      </c>
      <c r="BV424" s="62">
        <v>0</v>
      </c>
      <c r="BW424" s="73">
        <v>246.96</v>
      </c>
      <c r="CE424" s="63" t="s">
        <v>10578</v>
      </c>
      <c r="CF424" s="99"/>
      <c r="CG424" s="99" t="s">
        <v>10576</v>
      </c>
    </row>
    <row r="425" spans="1:85" ht="27" hidden="1" customHeight="1">
      <c r="A425" s="73">
        <v>1912</v>
      </c>
      <c r="B425" s="62" t="s">
        <v>6003</v>
      </c>
      <c r="C425" s="62" t="s">
        <v>6004</v>
      </c>
      <c r="D425" s="62" t="s">
        <v>1176</v>
      </c>
      <c r="E425" s="63" t="str">
        <f>VLOOKUP(D425,原数据!B:C,2,FALSE)</f>
        <v>RCMFT007243201912250002</v>
      </c>
      <c r="F425" s="62" t="s">
        <v>6005</v>
      </c>
      <c r="G425" s="62" t="s">
        <v>479</v>
      </c>
      <c r="H425" s="62" t="s">
        <v>6006</v>
      </c>
      <c r="I425" s="62" t="s">
        <v>7098</v>
      </c>
      <c r="J425" s="62" t="s">
        <v>1180</v>
      </c>
      <c r="K425" s="62" t="s">
        <v>485</v>
      </c>
      <c r="L425" s="62" t="s">
        <v>1074</v>
      </c>
      <c r="M425" s="62" t="s">
        <v>486</v>
      </c>
      <c r="N425" s="62" t="s">
        <v>437</v>
      </c>
      <c r="O425" s="66">
        <v>43794</v>
      </c>
      <c r="P425" s="66">
        <v>43798</v>
      </c>
      <c r="Q425" s="73">
        <v>2311</v>
      </c>
      <c r="R425" s="62"/>
      <c r="S425" s="62" t="s">
        <v>6008</v>
      </c>
      <c r="T425" s="62" t="s">
        <v>6009</v>
      </c>
      <c r="U425" s="62" t="s">
        <v>6010</v>
      </c>
      <c r="V425" s="62"/>
      <c r="W425" s="62"/>
      <c r="X425" s="62" t="s">
        <v>6037</v>
      </c>
      <c r="Y425" s="62" t="s">
        <v>614</v>
      </c>
      <c r="Z425" s="62" t="s">
        <v>1182</v>
      </c>
      <c r="AA425" s="62" t="s">
        <v>557</v>
      </c>
      <c r="AB425" s="62" t="s">
        <v>1177</v>
      </c>
      <c r="AC425" s="62" t="s">
        <v>1178</v>
      </c>
      <c r="AD425" s="59" t="s">
        <v>1179</v>
      </c>
      <c r="AE425" s="62" t="s">
        <v>7099</v>
      </c>
      <c r="AF425" s="62" t="s">
        <v>7100</v>
      </c>
      <c r="AG425" s="62">
        <v>43823.344930555555</v>
      </c>
      <c r="AH425" s="62">
        <v>43824.667499999996</v>
      </c>
      <c r="AI425" s="62" t="s">
        <v>547</v>
      </c>
      <c r="AJ425" s="59" t="s">
        <v>1181</v>
      </c>
      <c r="AK425" s="62" t="s">
        <v>545</v>
      </c>
      <c r="AL425" s="62" t="s">
        <v>46</v>
      </c>
      <c r="AM425" s="62" t="s">
        <v>47</v>
      </c>
      <c r="AN425" s="62" t="s">
        <v>488</v>
      </c>
      <c r="AO425" s="62" t="s">
        <v>11</v>
      </c>
      <c r="AP425" s="62" t="s">
        <v>488</v>
      </c>
      <c r="AQ425" s="62" t="s">
        <v>46</v>
      </c>
      <c r="AR425" s="62" t="s">
        <v>47</v>
      </c>
      <c r="AS425" s="62" t="s">
        <v>498</v>
      </c>
      <c r="AT425" s="62">
        <v>43834.462488425925</v>
      </c>
      <c r="AU425" s="62"/>
      <c r="AV425" s="62">
        <v>43834.462488425925</v>
      </c>
      <c r="AW425" s="62" t="s">
        <v>550</v>
      </c>
      <c r="AX425" s="62"/>
      <c r="AY425" s="62" t="s">
        <v>14</v>
      </c>
      <c r="AZ425" s="62"/>
      <c r="BA425" s="62"/>
      <c r="BB425" s="62"/>
      <c r="BC425" s="62"/>
      <c r="BD425" s="62"/>
      <c r="BE425" s="62"/>
      <c r="BF425" s="62"/>
      <c r="BG425" s="62"/>
      <c r="BH425" s="62"/>
      <c r="BI425" s="62"/>
      <c r="BJ425" s="62"/>
      <c r="BK425" s="62"/>
      <c r="BL425" s="62"/>
      <c r="BM425" s="62"/>
      <c r="BN425" s="62"/>
      <c r="BO425" s="62" t="s">
        <v>6013</v>
      </c>
      <c r="BP425" s="62">
        <v>43830.99998842593</v>
      </c>
      <c r="BQ425" s="73">
        <v>92.3</v>
      </c>
      <c r="BR425" s="73">
        <v>111.72</v>
      </c>
      <c r="BS425" s="62">
        <v>0</v>
      </c>
      <c r="BT425" s="62">
        <v>14.76</v>
      </c>
      <c r="BU425" s="62">
        <v>10.15</v>
      </c>
      <c r="BV425" s="62">
        <v>0</v>
      </c>
      <c r="BW425" s="73">
        <v>228.92999999999998</v>
      </c>
      <c r="CE425" s="63" t="s">
        <v>5094</v>
      </c>
      <c r="CF425" s="99">
        <v>0</v>
      </c>
      <c r="CG425" s="99" t="s">
        <v>10576</v>
      </c>
    </row>
    <row r="426" spans="1:85" ht="27" hidden="1" customHeight="1">
      <c r="A426" s="73">
        <v>1912</v>
      </c>
      <c r="B426" s="62" t="s">
        <v>6003</v>
      </c>
      <c r="C426" s="62" t="s">
        <v>6004</v>
      </c>
      <c r="D426" s="62" t="s">
        <v>1023</v>
      </c>
      <c r="E426" s="63" t="str">
        <f>VLOOKUP(D426,原数据!B:C,2,FALSE)</f>
        <v>RCMFT007645201912270032</v>
      </c>
      <c r="F426" s="62" t="s">
        <v>6005</v>
      </c>
      <c r="G426" s="62" t="s">
        <v>479</v>
      </c>
      <c r="H426" s="62" t="s">
        <v>6006</v>
      </c>
      <c r="I426" s="62" t="s">
        <v>7101</v>
      </c>
      <c r="J426" s="62" t="s">
        <v>1027</v>
      </c>
      <c r="K426" s="62" t="s">
        <v>485</v>
      </c>
      <c r="L426" s="62" t="s">
        <v>1074</v>
      </c>
      <c r="M426" s="62" t="s">
        <v>663</v>
      </c>
      <c r="N426" s="62" t="s">
        <v>437</v>
      </c>
      <c r="O426" s="66">
        <v>43670</v>
      </c>
      <c r="P426" s="66">
        <v>43694</v>
      </c>
      <c r="Q426" s="73">
        <v>51574</v>
      </c>
      <c r="R426" s="62"/>
      <c r="S426" s="62" t="s">
        <v>6008</v>
      </c>
      <c r="T426" s="62" t="s">
        <v>6019</v>
      </c>
      <c r="U426" s="62" t="s">
        <v>6010</v>
      </c>
      <c r="V426" s="62"/>
      <c r="W426" s="62"/>
      <c r="X426" s="62" t="s">
        <v>2189</v>
      </c>
      <c r="Y426" s="62" t="s">
        <v>665</v>
      </c>
      <c r="Z426" s="62" t="s">
        <v>1029</v>
      </c>
      <c r="AA426" s="62" t="s">
        <v>766</v>
      </c>
      <c r="AB426" s="62" t="s">
        <v>1024</v>
      </c>
      <c r="AC426" s="62" t="s">
        <v>1025</v>
      </c>
      <c r="AD426" s="59" t="s">
        <v>1026</v>
      </c>
      <c r="AE426" s="62" t="s">
        <v>7102</v>
      </c>
      <c r="AF426" s="62" t="s">
        <v>6145</v>
      </c>
      <c r="AG426" s="62">
        <v>43826.409768518519</v>
      </c>
      <c r="AH426" s="62">
        <v>43826.703344907408</v>
      </c>
      <c r="AI426" s="62" t="s">
        <v>547</v>
      </c>
      <c r="AJ426" s="59" t="s">
        <v>1028</v>
      </c>
      <c r="AK426" s="62" t="s">
        <v>545</v>
      </c>
      <c r="AL426" s="62" t="s">
        <v>80</v>
      </c>
      <c r="AM426" s="62" t="s">
        <v>81</v>
      </c>
      <c r="AN426" s="62" t="s">
        <v>488</v>
      </c>
      <c r="AO426" s="62" t="s">
        <v>11</v>
      </c>
      <c r="AP426" s="62" t="s">
        <v>488</v>
      </c>
      <c r="AQ426" s="62" t="s">
        <v>80</v>
      </c>
      <c r="AR426" s="62" t="s">
        <v>81</v>
      </c>
      <c r="AS426" s="62" t="s">
        <v>500</v>
      </c>
      <c r="AT426" s="62">
        <v>43834.649004629631</v>
      </c>
      <c r="AU426" s="62"/>
      <c r="AV426" s="62">
        <v>43834.649004629631</v>
      </c>
      <c r="AW426" s="62" t="s">
        <v>577</v>
      </c>
      <c r="AX426" s="62"/>
      <c r="AY426" s="62" t="s">
        <v>14</v>
      </c>
      <c r="AZ426" s="62"/>
      <c r="BA426" s="62"/>
      <c r="BB426" s="62"/>
      <c r="BC426" s="62"/>
      <c r="BD426" s="62"/>
      <c r="BE426" s="62"/>
      <c r="BF426" s="62"/>
      <c r="BG426" s="62"/>
      <c r="BH426" s="62"/>
      <c r="BI426" s="62"/>
      <c r="BJ426" s="62"/>
      <c r="BK426" s="62"/>
      <c r="BL426" s="62"/>
      <c r="BM426" s="62"/>
      <c r="BN426" s="62"/>
      <c r="BO426" s="62" t="s">
        <v>6013</v>
      </c>
      <c r="BP426" s="62">
        <v>43830.99998842593</v>
      </c>
      <c r="BQ426" s="73">
        <v>186.25</v>
      </c>
      <c r="BR426" s="73">
        <v>246.96</v>
      </c>
      <c r="BS426" s="62">
        <v>0</v>
      </c>
      <c r="BT426" s="62">
        <v>29.8</v>
      </c>
      <c r="BU426" s="62">
        <v>20.48</v>
      </c>
      <c r="BV426" s="62">
        <v>0</v>
      </c>
      <c r="BW426" s="73">
        <v>483.49000000000007</v>
      </c>
      <c r="CE426" s="63" t="s">
        <v>5133</v>
      </c>
      <c r="CF426" s="99">
        <v>0</v>
      </c>
      <c r="CG426" s="99" t="s">
        <v>10576</v>
      </c>
    </row>
    <row r="427" spans="1:85" ht="27" hidden="1" customHeight="1">
      <c r="A427" s="73">
        <v>1912</v>
      </c>
      <c r="B427" s="62" t="s">
        <v>6003</v>
      </c>
      <c r="C427" s="62" t="s">
        <v>6004</v>
      </c>
      <c r="D427" s="62" t="s">
        <v>288</v>
      </c>
      <c r="E427" s="63" t="str">
        <f>VLOOKUP(D427,原数据!B:C,2,FALSE)</f>
        <v>RCMFT007650201912280015</v>
      </c>
      <c r="F427" s="62" t="s">
        <v>6005</v>
      </c>
      <c r="G427" s="62" t="s">
        <v>479</v>
      </c>
      <c r="H427" s="62" t="s">
        <v>6006</v>
      </c>
      <c r="I427" s="62" t="s">
        <v>7103</v>
      </c>
      <c r="J427" s="62" t="s">
        <v>989</v>
      </c>
      <c r="K427" s="62" t="s">
        <v>485</v>
      </c>
      <c r="L427" s="62" t="s">
        <v>1074</v>
      </c>
      <c r="M427" s="62" t="s">
        <v>486</v>
      </c>
      <c r="N427" s="62" t="s">
        <v>437</v>
      </c>
      <c r="O427" s="66">
        <v>43781</v>
      </c>
      <c r="P427" s="66">
        <v>43788</v>
      </c>
      <c r="Q427" s="73">
        <v>17422</v>
      </c>
      <c r="R427" s="62"/>
      <c r="S427" s="62" t="s">
        <v>6008</v>
      </c>
      <c r="T427" s="62" t="s">
        <v>6009</v>
      </c>
      <c r="U427" s="62" t="s">
        <v>6010</v>
      </c>
      <c r="V427" s="62"/>
      <c r="W427" s="62"/>
      <c r="X427" s="62" t="s">
        <v>6015</v>
      </c>
      <c r="Y427" s="62" t="s">
        <v>491</v>
      </c>
      <c r="Z427" s="62" t="s">
        <v>991</v>
      </c>
      <c r="AA427" s="62" t="s">
        <v>992</v>
      </c>
      <c r="AB427" s="62" t="s">
        <v>986</v>
      </c>
      <c r="AC427" s="62" t="s">
        <v>987</v>
      </c>
      <c r="AD427" s="59" t="s">
        <v>988</v>
      </c>
      <c r="AE427" s="62" t="s">
        <v>7104</v>
      </c>
      <c r="AF427" s="62" t="s">
        <v>6076</v>
      </c>
      <c r="AG427" s="62">
        <v>43827.344976851848</v>
      </c>
      <c r="AH427" s="62">
        <v>43827.616840277777</v>
      </c>
      <c r="AI427" s="62" t="s">
        <v>489</v>
      </c>
      <c r="AJ427" s="59" t="s">
        <v>990</v>
      </c>
      <c r="AK427" s="62" t="s">
        <v>487</v>
      </c>
      <c r="AL427" s="62" t="s">
        <v>95</v>
      </c>
      <c r="AM427" s="62" t="s">
        <v>38</v>
      </c>
      <c r="AN427" s="62" t="s">
        <v>488</v>
      </c>
      <c r="AO427" s="62" t="s">
        <v>11</v>
      </c>
      <c r="AP427" s="62" t="s">
        <v>488</v>
      </c>
      <c r="AQ427" s="62" t="s">
        <v>95</v>
      </c>
      <c r="AR427" s="62" t="s">
        <v>38</v>
      </c>
      <c r="AS427" s="62" t="s">
        <v>498</v>
      </c>
      <c r="AT427" s="62">
        <v>43833.460509259261</v>
      </c>
      <c r="AU427" s="62"/>
      <c r="AV427" s="62">
        <v>43833.460509259261</v>
      </c>
      <c r="AW427" s="62" t="s">
        <v>941</v>
      </c>
      <c r="AX427" s="62"/>
      <c r="AY427" s="62" t="s">
        <v>14</v>
      </c>
      <c r="AZ427" s="62"/>
      <c r="BA427" s="62"/>
      <c r="BB427" s="62"/>
      <c r="BC427" s="62"/>
      <c r="BD427" s="62"/>
      <c r="BE427" s="62"/>
      <c r="BF427" s="62"/>
      <c r="BG427" s="62"/>
      <c r="BH427" s="62"/>
      <c r="BI427" s="62"/>
      <c r="BJ427" s="62"/>
      <c r="BK427" s="62"/>
      <c r="BL427" s="62"/>
      <c r="BM427" s="62"/>
      <c r="BN427" s="62"/>
      <c r="BO427" s="62" t="s">
        <v>6013</v>
      </c>
      <c r="BP427" s="62">
        <v>43830.99998842593</v>
      </c>
      <c r="BQ427" s="73">
        <v>2947.28</v>
      </c>
      <c r="BR427" s="73">
        <v>95.76</v>
      </c>
      <c r="BS427" s="62">
        <v>0</v>
      </c>
      <c r="BT427" s="62">
        <v>471.56</v>
      </c>
      <c r="BU427" s="62">
        <v>324.2</v>
      </c>
      <c r="BV427" s="62">
        <v>0</v>
      </c>
      <c r="BW427" s="73">
        <v>3838.8</v>
      </c>
      <c r="CE427" s="63" t="s">
        <v>5012</v>
      </c>
      <c r="CF427" s="99">
        <v>191114</v>
      </c>
      <c r="CG427" s="99" t="s">
        <v>10576</v>
      </c>
    </row>
    <row r="428" spans="1:85" ht="27" hidden="1" customHeight="1">
      <c r="A428" s="73">
        <v>1912</v>
      </c>
      <c r="B428" s="62" t="s">
        <v>6003</v>
      </c>
      <c r="C428" s="62" t="s">
        <v>6004</v>
      </c>
      <c r="D428" s="62" t="s">
        <v>2758</v>
      </c>
      <c r="E428" s="63" t="str">
        <f>VLOOKUP(D428,原数据!B:C,2,FALSE)</f>
        <v>RCMFT007654201912260005</v>
      </c>
      <c r="F428" s="62" t="s">
        <v>6005</v>
      </c>
      <c r="G428" s="62" t="s">
        <v>479</v>
      </c>
      <c r="H428" s="62" t="s">
        <v>6006</v>
      </c>
      <c r="I428" s="62" t="s">
        <v>7105</v>
      </c>
      <c r="J428" s="62" t="s">
        <v>2762</v>
      </c>
      <c r="K428" s="62" t="s">
        <v>485</v>
      </c>
      <c r="L428" s="62" t="s">
        <v>1074</v>
      </c>
      <c r="M428" s="62" t="s">
        <v>486</v>
      </c>
      <c r="N428" s="62" t="s">
        <v>437</v>
      </c>
      <c r="O428" s="66">
        <v>43636</v>
      </c>
      <c r="P428" s="66">
        <v>43643</v>
      </c>
      <c r="Q428" s="73">
        <v>46132</v>
      </c>
      <c r="R428" s="62"/>
      <c r="S428" s="62" t="s">
        <v>6008</v>
      </c>
      <c r="T428" s="62" t="s">
        <v>6019</v>
      </c>
      <c r="U428" s="62" t="s">
        <v>6010</v>
      </c>
      <c r="V428" s="62"/>
      <c r="W428" s="62"/>
      <c r="X428" s="62" t="s">
        <v>6253</v>
      </c>
      <c r="Y428" s="62" t="s">
        <v>2764</v>
      </c>
      <c r="Z428" s="62" t="s">
        <v>2765</v>
      </c>
      <c r="AA428" s="62" t="s">
        <v>2766</v>
      </c>
      <c r="AB428" s="62" t="s">
        <v>2759</v>
      </c>
      <c r="AC428" s="62" t="s">
        <v>2760</v>
      </c>
      <c r="AD428" s="59" t="s">
        <v>2761</v>
      </c>
      <c r="AE428" s="62" t="s">
        <v>7106</v>
      </c>
      <c r="AF428" s="62" t="s">
        <v>7107</v>
      </c>
      <c r="AG428" s="62">
        <v>43825.536030092597</v>
      </c>
      <c r="AH428" s="62">
        <v>43825.566041666665</v>
      </c>
      <c r="AI428" s="62" t="s">
        <v>547</v>
      </c>
      <c r="AJ428" s="59" t="s">
        <v>2763</v>
      </c>
      <c r="AK428" s="62" t="s">
        <v>545</v>
      </c>
      <c r="AL428" s="62" t="s">
        <v>12</v>
      </c>
      <c r="AM428" s="62" t="s">
        <v>13</v>
      </c>
      <c r="AN428" s="62" t="s">
        <v>488</v>
      </c>
      <c r="AO428" s="62" t="s">
        <v>11</v>
      </c>
      <c r="AP428" s="62" t="s">
        <v>488</v>
      </c>
      <c r="AQ428" s="62" t="s">
        <v>100</v>
      </c>
      <c r="AR428" s="62" t="s">
        <v>38</v>
      </c>
      <c r="AS428" s="62" t="s">
        <v>500</v>
      </c>
      <c r="AT428" s="62">
        <v>43832.741527777776</v>
      </c>
      <c r="AU428" s="62"/>
      <c r="AV428" s="62">
        <v>43832.741527777776</v>
      </c>
      <c r="AW428" s="62" t="s">
        <v>538</v>
      </c>
      <c r="AX428" s="62"/>
      <c r="AY428" s="62" t="s">
        <v>14</v>
      </c>
      <c r="AZ428" s="62"/>
      <c r="BA428" s="62"/>
      <c r="BB428" s="62"/>
      <c r="BC428" s="62"/>
      <c r="BD428" s="62"/>
      <c r="BE428" s="62"/>
      <c r="BF428" s="62"/>
      <c r="BG428" s="62"/>
      <c r="BH428" s="62"/>
      <c r="BI428" s="62"/>
      <c r="BJ428" s="62"/>
      <c r="BK428" s="62"/>
      <c r="BL428" s="62"/>
      <c r="BM428" s="62"/>
      <c r="BN428" s="62"/>
      <c r="BO428" s="62" t="s">
        <v>6013</v>
      </c>
      <c r="BP428" s="62">
        <v>43830.99998842593</v>
      </c>
      <c r="BQ428" s="73">
        <v>465.5</v>
      </c>
      <c r="BR428" s="73">
        <v>223.44</v>
      </c>
      <c r="BS428" s="62">
        <v>0</v>
      </c>
      <c r="BT428" s="62">
        <v>74.48</v>
      </c>
      <c r="BU428" s="62">
        <v>51.2</v>
      </c>
      <c r="BV428" s="62">
        <v>0</v>
      </c>
      <c r="BW428" s="73">
        <v>814.62000000000012</v>
      </c>
      <c r="CE428" s="63" t="s">
        <v>2377</v>
      </c>
      <c r="CF428" s="99">
        <v>0</v>
      </c>
      <c r="CG428" s="99" t="s">
        <v>10561</v>
      </c>
    </row>
    <row r="429" spans="1:85" ht="27" hidden="1" customHeight="1">
      <c r="A429" s="73">
        <v>1912</v>
      </c>
      <c r="B429" s="62" t="s">
        <v>6003</v>
      </c>
      <c r="C429" s="59" t="s">
        <v>6004</v>
      </c>
      <c r="D429" s="59" t="s">
        <v>978</v>
      </c>
      <c r="E429" s="60" t="e">
        <f>VLOOKUP(D429,原数据!B:C,2,FALSE)</f>
        <v>#N/A</v>
      </c>
      <c r="F429" s="62" t="s">
        <v>6005</v>
      </c>
      <c r="G429" s="62" t="s">
        <v>479</v>
      </c>
      <c r="H429" s="62" t="s">
        <v>6006</v>
      </c>
      <c r="I429" s="62" t="s">
        <v>7108</v>
      </c>
      <c r="J429" s="62" t="s">
        <v>982</v>
      </c>
      <c r="K429" s="62" t="s">
        <v>485</v>
      </c>
      <c r="L429" s="62" t="s">
        <v>1074</v>
      </c>
      <c r="M429" s="62" t="s">
        <v>544</v>
      </c>
      <c r="N429" s="62" t="s">
        <v>437</v>
      </c>
      <c r="O429" s="66">
        <v>43481</v>
      </c>
      <c r="P429" s="66">
        <v>43579</v>
      </c>
      <c r="Q429" s="73">
        <v>44068</v>
      </c>
      <c r="R429" s="62"/>
      <c r="S429" s="62" t="s">
        <v>6008</v>
      </c>
      <c r="T429" s="62" t="s">
        <v>6043</v>
      </c>
      <c r="U429" s="62" t="s">
        <v>6064</v>
      </c>
      <c r="V429" s="62"/>
      <c r="W429" s="62"/>
      <c r="X429" s="62" t="s">
        <v>6065</v>
      </c>
      <c r="Y429" s="62" t="s">
        <v>701</v>
      </c>
      <c r="Z429" s="62" t="s">
        <v>984</v>
      </c>
      <c r="AA429" s="62" t="s">
        <v>524</v>
      </c>
      <c r="AB429" s="62" t="s">
        <v>979</v>
      </c>
      <c r="AC429" s="62" t="s">
        <v>980</v>
      </c>
      <c r="AD429" s="59" t="s">
        <v>981</v>
      </c>
      <c r="AE429" s="62" t="s">
        <v>6519</v>
      </c>
      <c r="AF429" s="62" t="s">
        <v>6067</v>
      </c>
      <c r="AG429" s="62">
        <v>43827.510613425926</v>
      </c>
      <c r="AH429" s="62">
        <v>43827.638518518521</v>
      </c>
      <c r="AI429" s="62" t="s">
        <v>547</v>
      </c>
      <c r="AJ429" s="59" t="s">
        <v>983</v>
      </c>
      <c r="AK429" s="62" t="s">
        <v>545</v>
      </c>
      <c r="AL429" s="62" t="s">
        <v>12</v>
      </c>
      <c r="AM429" s="62" t="s">
        <v>13</v>
      </c>
      <c r="AN429" s="62" t="s">
        <v>488</v>
      </c>
      <c r="AO429" s="62" t="s">
        <v>11</v>
      </c>
      <c r="AP429" s="62" t="s">
        <v>488</v>
      </c>
      <c r="AQ429" s="62" t="s">
        <v>169</v>
      </c>
      <c r="AR429" s="62" t="s">
        <v>38</v>
      </c>
      <c r="AS429" s="62" t="s">
        <v>498</v>
      </c>
      <c r="AT429" s="62">
        <v>43833.457256944443</v>
      </c>
      <c r="AU429" s="62"/>
      <c r="AV429" s="62">
        <v>43833.457256944443</v>
      </c>
      <c r="AW429" s="62" t="s">
        <v>941</v>
      </c>
      <c r="AX429" s="62"/>
      <c r="AY429" s="62" t="s">
        <v>14</v>
      </c>
      <c r="AZ429" s="62"/>
      <c r="BA429" s="62"/>
      <c r="BB429" s="62"/>
      <c r="BC429" s="62"/>
      <c r="BD429" s="62"/>
      <c r="BE429" s="62"/>
      <c r="BF429" s="62"/>
      <c r="BG429" s="62"/>
      <c r="BH429" s="62"/>
      <c r="BI429" s="62"/>
      <c r="BJ429" s="62"/>
      <c r="BK429" s="62"/>
      <c r="BL429" s="62"/>
      <c r="BM429" s="62"/>
      <c r="BN429" s="62"/>
      <c r="BO429" s="62" t="s">
        <v>6013</v>
      </c>
      <c r="BP429" s="62">
        <v>43830.99998842593</v>
      </c>
      <c r="BQ429" s="73">
        <v>453.46</v>
      </c>
      <c r="BR429" s="73">
        <v>246.96</v>
      </c>
      <c r="BS429" s="62">
        <v>0</v>
      </c>
      <c r="BT429" s="62">
        <v>72.55</v>
      </c>
      <c r="BU429" s="62">
        <v>49.88</v>
      </c>
      <c r="BV429" s="62">
        <v>0</v>
      </c>
      <c r="BW429" s="73">
        <v>822.84999999999991</v>
      </c>
      <c r="CE429" s="63" t="s">
        <v>10522</v>
      </c>
      <c r="CF429" s="99"/>
      <c r="CG429" s="99" t="s">
        <v>10561</v>
      </c>
    </row>
    <row r="430" spans="1:85" ht="27" hidden="1" customHeight="1">
      <c r="A430" s="73">
        <v>1912</v>
      </c>
      <c r="B430" s="62" t="s">
        <v>6003</v>
      </c>
      <c r="C430" s="62" t="s">
        <v>6004</v>
      </c>
      <c r="D430" s="62" t="s">
        <v>172</v>
      </c>
      <c r="E430" s="63" t="str">
        <f>VLOOKUP(D430,原数据!B:C,2,FALSE)</f>
        <v>RCMFT010155201912300001</v>
      </c>
      <c r="F430" s="62" t="s">
        <v>6005</v>
      </c>
      <c r="G430" s="62" t="s">
        <v>479</v>
      </c>
      <c r="H430" s="62" t="s">
        <v>6006</v>
      </c>
      <c r="I430" s="62" t="s">
        <v>7109</v>
      </c>
      <c r="J430" s="62" t="s">
        <v>1835</v>
      </c>
      <c r="K430" s="62" t="s">
        <v>485</v>
      </c>
      <c r="L430" s="62" t="s">
        <v>1074</v>
      </c>
      <c r="M430" s="62" t="s">
        <v>486</v>
      </c>
      <c r="N430" s="62" t="s">
        <v>437</v>
      </c>
      <c r="O430" s="66">
        <v>43728</v>
      </c>
      <c r="P430" s="66">
        <v>43750</v>
      </c>
      <c r="Q430" s="73">
        <v>46524</v>
      </c>
      <c r="R430" s="62"/>
      <c r="S430" s="62" t="s">
        <v>6008</v>
      </c>
      <c r="T430" s="62" t="s">
        <v>6043</v>
      </c>
      <c r="U430" s="62" t="s">
        <v>6044</v>
      </c>
      <c r="V430" s="62"/>
      <c r="W430" s="62"/>
      <c r="X430" s="62" t="s">
        <v>6045</v>
      </c>
      <c r="Y430" s="62" t="s">
        <v>491</v>
      </c>
      <c r="Z430" s="62" t="s">
        <v>1838</v>
      </c>
      <c r="AA430" s="62" t="s">
        <v>537</v>
      </c>
      <c r="AB430" s="62" t="s">
        <v>1156</v>
      </c>
      <c r="AC430" s="62" t="s">
        <v>1157</v>
      </c>
      <c r="AD430" s="59" t="s">
        <v>1158</v>
      </c>
      <c r="AE430" s="62" t="s">
        <v>7110</v>
      </c>
      <c r="AF430" s="62" t="s">
        <v>6411</v>
      </c>
      <c r="AG430" s="62">
        <v>43829.526736111111</v>
      </c>
      <c r="AH430" s="62">
        <v>43829.691770833335</v>
      </c>
      <c r="AI430" s="62" t="s">
        <v>565</v>
      </c>
      <c r="AJ430" s="59" t="s">
        <v>1837</v>
      </c>
      <c r="AK430" s="62" t="s">
        <v>564</v>
      </c>
      <c r="AL430" s="62" t="s">
        <v>100</v>
      </c>
      <c r="AM430" s="62" t="s">
        <v>38</v>
      </c>
      <c r="AN430" s="62" t="s">
        <v>488</v>
      </c>
      <c r="AO430" s="62" t="s">
        <v>11</v>
      </c>
      <c r="AP430" s="62" t="s">
        <v>488</v>
      </c>
      <c r="AQ430" s="62" t="s">
        <v>100</v>
      </c>
      <c r="AR430" s="62" t="s">
        <v>38</v>
      </c>
      <c r="AS430" s="62" t="s">
        <v>500</v>
      </c>
      <c r="AT430" s="62">
        <v>43833.578796296293</v>
      </c>
      <c r="AU430" s="62"/>
      <c r="AV430" s="62">
        <v>43833.578796296293</v>
      </c>
      <c r="AW430" s="62" t="s">
        <v>497</v>
      </c>
      <c r="AX430" s="62"/>
      <c r="AY430" s="62" t="s">
        <v>14</v>
      </c>
      <c r="AZ430" s="62"/>
      <c r="BA430" s="62"/>
      <c r="BB430" s="62"/>
      <c r="BC430" s="62"/>
      <c r="BD430" s="62"/>
      <c r="BE430" s="62"/>
      <c r="BF430" s="62"/>
      <c r="BG430" s="62"/>
      <c r="BH430" s="62"/>
      <c r="BI430" s="62"/>
      <c r="BJ430" s="62"/>
      <c r="BK430" s="62"/>
      <c r="BL430" s="62"/>
      <c r="BM430" s="62"/>
      <c r="BN430" s="62" t="s">
        <v>1836</v>
      </c>
      <c r="BO430" s="62" t="s">
        <v>6013</v>
      </c>
      <c r="BP430" s="62">
        <v>43830.99998842593</v>
      </c>
      <c r="BQ430" s="73">
        <v>3158.75</v>
      </c>
      <c r="BR430" s="73">
        <v>105.84</v>
      </c>
      <c r="BS430" s="62">
        <v>0</v>
      </c>
      <c r="BT430" s="62">
        <v>505.4</v>
      </c>
      <c r="BU430" s="62">
        <v>347.46</v>
      </c>
      <c r="BV430" s="62">
        <v>0</v>
      </c>
      <c r="BW430" s="73">
        <v>4117.45</v>
      </c>
      <c r="CE430" s="63" t="s">
        <v>5011</v>
      </c>
      <c r="CF430" s="99">
        <v>191115</v>
      </c>
      <c r="CG430" s="99" t="s">
        <v>5001</v>
      </c>
    </row>
    <row r="431" spans="1:85" ht="27" hidden="1" customHeight="1">
      <c r="A431" s="73">
        <v>1912</v>
      </c>
      <c r="B431" s="62" t="s">
        <v>6003</v>
      </c>
      <c r="C431" s="59" t="s">
        <v>6004</v>
      </c>
      <c r="D431" s="59" t="s">
        <v>1479</v>
      </c>
      <c r="E431" s="60" t="str">
        <f>VLOOKUP(D431,原数据!B:C,2,FALSE)</f>
        <v>RCMFT010425201912190016</v>
      </c>
      <c r="F431" s="62" t="s">
        <v>6005</v>
      </c>
      <c r="G431" s="62" t="s">
        <v>479</v>
      </c>
      <c r="H431" s="62" t="s">
        <v>6006</v>
      </c>
      <c r="I431" s="62" t="s">
        <v>7111</v>
      </c>
      <c r="J431" s="62" t="s">
        <v>1480</v>
      </c>
      <c r="K431" s="62" t="s">
        <v>485</v>
      </c>
      <c r="L431" s="62" t="s">
        <v>1074</v>
      </c>
      <c r="M431" s="62" t="s">
        <v>486</v>
      </c>
      <c r="N431" s="62" t="s">
        <v>437</v>
      </c>
      <c r="O431" s="66">
        <v>43371</v>
      </c>
      <c r="P431" s="66">
        <v>43373</v>
      </c>
      <c r="Q431" s="73">
        <v>165129</v>
      </c>
      <c r="R431" s="62"/>
      <c r="S431" s="62" t="s">
        <v>6008</v>
      </c>
      <c r="T431" s="62" t="s">
        <v>6019</v>
      </c>
      <c r="U431" s="62" t="s">
        <v>1074</v>
      </c>
      <c r="V431" s="62"/>
      <c r="W431" s="62"/>
      <c r="X431" s="62" t="s">
        <v>3101</v>
      </c>
      <c r="Y431" s="62" t="s">
        <v>665</v>
      </c>
      <c r="Z431" s="62" t="s">
        <v>1483</v>
      </c>
      <c r="AA431" s="62" t="s">
        <v>585</v>
      </c>
      <c r="AB431" s="62" t="s">
        <v>1008</v>
      </c>
      <c r="AC431" s="62" t="s">
        <v>1009</v>
      </c>
      <c r="AD431" s="59" t="s">
        <v>1010</v>
      </c>
      <c r="AE431" s="62" t="s">
        <v>7112</v>
      </c>
      <c r="AF431" s="62" t="s">
        <v>7113</v>
      </c>
      <c r="AG431" s="62">
        <v>43817.619143518517</v>
      </c>
      <c r="AH431" s="62">
        <v>43820.706793981481</v>
      </c>
      <c r="AI431" s="62" t="s">
        <v>533</v>
      </c>
      <c r="AJ431" s="59" t="s">
        <v>10591</v>
      </c>
      <c r="AK431" s="62" t="s">
        <v>531</v>
      </c>
      <c r="AL431" s="62" t="s">
        <v>37</v>
      </c>
      <c r="AM431" s="62" t="s">
        <v>38</v>
      </c>
      <c r="AN431" s="62" t="s">
        <v>488</v>
      </c>
      <c r="AO431" s="62" t="s">
        <v>11</v>
      </c>
      <c r="AP431" s="62" t="s">
        <v>488</v>
      </c>
      <c r="AQ431" s="62" t="s">
        <v>37</v>
      </c>
      <c r="AR431" s="62" t="s">
        <v>38</v>
      </c>
      <c r="AS431" s="62" t="s">
        <v>498</v>
      </c>
      <c r="AT431" s="62">
        <v>43829.580833333333</v>
      </c>
      <c r="AU431" s="62"/>
      <c r="AV431" s="62">
        <v>43829.580833333333</v>
      </c>
      <c r="AW431" s="62" t="s">
        <v>550</v>
      </c>
      <c r="AX431" s="62"/>
      <c r="AY431" s="62" t="s">
        <v>14</v>
      </c>
      <c r="AZ431" s="62"/>
      <c r="BA431" s="62"/>
      <c r="BB431" s="62"/>
      <c r="BC431" s="62"/>
      <c r="BD431" s="62"/>
      <c r="BE431" s="62"/>
      <c r="BF431" s="62"/>
      <c r="BG431" s="62"/>
      <c r="BH431" s="62"/>
      <c r="BI431" s="62"/>
      <c r="BJ431" s="62"/>
      <c r="BK431" s="62"/>
      <c r="BL431" s="62"/>
      <c r="BM431" s="62"/>
      <c r="BN431" s="62" t="s">
        <v>1481</v>
      </c>
      <c r="BO431" s="62" t="s">
        <v>6013</v>
      </c>
      <c r="BP431" s="62">
        <v>43830.99998842593</v>
      </c>
      <c r="BQ431" s="73">
        <v>2806.3</v>
      </c>
      <c r="BR431" s="73">
        <v>105.84</v>
      </c>
      <c r="BS431" s="62">
        <v>0</v>
      </c>
      <c r="BT431" s="62">
        <v>449</v>
      </c>
      <c r="BU431" s="62">
        <v>308.69</v>
      </c>
      <c r="BV431" s="62">
        <v>0</v>
      </c>
      <c r="BW431" s="73">
        <v>3669.8300000000004</v>
      </c>
      <c r="CE431" s="63" t="s">
        <v>10570</v>
      </c>
      <c r="CF431" s="99"/>
      <c r="CG431" s="99" t="s">
        <v>10527</v>
      </c>
    </row>
    <row r="432" spans="1:85" ht="27" hidden="1" customHeight="1">
      <c r="A432" s="73">
        <v>1912</v>
      </c>
      <c r="B432" s="62" t="s">
        <v>6003</v>
      </c>
      <c r="C432" s="62" t="s">
        <v>6004</v>
      </c>
      <c r="D432" s="62" t="s">
        <v>1007</v>
      </c>
      <c r="E432" s="63" t="str">
        <f>VLOOKUP(D432,原数据!B:C,2,FALSE)</f>
        <v>RCMFT010425201912250006</v>
      </c>
      <c r="F432" s="62" t="s">
        <v>6005</v>
      </c>
      <c r="G432" s="62" t="s">
        <v>479</v>
      </c>
      <c r="H432" s="62" t="s">
        <v>6006</v>
      </c>
      <c r="I432" s="62" t="s">
        <v>7114</v>
      </c>
      <c r="J432" s="62" t="s">
        <v>1011</v>
      </c>
      <c r="K432" s="62" t="s">
        <v>485</v>
      </c>
      <c r="L432" s="62" t="s">
        <v>1074</v>
      </c>
      <c r="M432" s="62" t="s">
        <v>486</v>
      </c>
      <c r="N432" s="62" t="s">
        <v>437</v>
      </c>
      <c r="O432" s="66">
        <v>43571</v>
      </c>
      <c r="P432" s="66">
        <v>43641</v>
      </c>
      <c r="Q432" s="73">
        <v>64211</v>
      </c>
      <c r="R432" s="62"/>
      <c r="S432" s="62" t="s">
        <v>6008</v>
      </c>
      <c r="T432" s="62" t="s">
        <v>6009</v>
      </c>
      <c r="U432" s="62" t="s">
        <v>6010</v>
      </c>
      <c r="V432" s="62"/>
      <c r="W432" s="62"/>
      <c r="X432" s="62" t="s">
        <v>3101</v>
      </c>
      <c r="Y432" s="62" t="s">
        <v>665</v>
      </c>
      <c r="Z432" s="62" t="s">
        <v>1014</v>
      </c>
      <c r="AA432" s="62" t="s">
        <v>585</v>
      </c>
      <c r="AB432" s="62" t="s">
        <v>1008</v>
      </c>
      <c r="AC432" s="62" t="s">
        <v>1009</v>
      </c>
      <c r="AD432" s="59" t="s">
        <v>1010</v>
      </c>
      <c r="AE432" s="62" t="s">
        <v>7115</v>
      </c>
      <c r="AF432" s="62" t="s">
        <v>6073</v>
      </c>
      <c r="AG432" s="62">
        <v>43824.62023148148</v>
      </c>
      <c r="AH432" s="62">
        <v>43826.735219907408</v>
      </c>
      <c r="AI432" s="62" t="s">
        <v>533</v>
      </c>
      <c r="AJ432" s="59" t="s">
        <v>1013</v>
      </c>
      <c r="AK432" s="62" t="s">
        <v>531</v>
      </c>
      <c r="AL432" s="62" t="s">
        <v>100</v>
      </c>
      <c r="AM432" s="62" t="s">
        <v>38</v>
      </c>
      <c r="AN432" s="62" t="s">
        <v>488</v>
      </c>
      <c r="AO432" s="62" t="s">
        <v>11</v>
      </c>
      <c r="AP432" s="62" t="s">
        <v>488</v>
      </c>
      <c r="AQ432" s="62" t="s">
        <v>100</v>
      </c>
      <c r="AR432" s="62" t="s">
        <v>38</v>
      </c>
      <c r="AS432" s="62" t="s">
        <v>500</v>
      </c>
      <c r="AT432" s="62">
        <v>43834.451840277776</v>
      </c>
      <c r="AU432" s="62"/>
      <c r="AV432" s="62">
        <v>43834.451840277776</v>
      </c>
      <c r="AW432" s="62" t="s">
        <v>577</v>
      </c>
      <c r="AX432" s="62"/>
      <c r="AY432" s="62" t="s">
        <v>14</v>
      </c>
      <c r="AZ432" s="62"/>
      <c r="BA432" s="62"/>
      <c r="BB432" s="62"/>
      <c r="BC432" s="62"/>
      <c r="BD432" s="62"/>
      <c r="BE432" s="62"/>
      <c r="BF432" s="62"/>
      <c r="BG432" s="62"/>
      <c r="BH432" s="62"/>
      <c r="BI432" s="62"/>
      <c r="BJ432" s="62"/>
      <c r="BK432" s="62"/>
      <c r="BL432" s="62"/>
      <c r="BM432" s="62"/>
      <c r="BN432" s="62" t="s">
        <v>1012</v>
      </c>
      <c r="BO432" s="62" t="s">
        <v>6013</v>
      </c>
      <c r="BP432" s="62">
        <v>43830.99998842593</v>
      </c>
      <c r="BQ432" s="73">
        <v>3696.11</v>
      </c>
      <c r="BR432" s="73">
        <v>105.84</v>
      </c>
      <c r="BS432" s="62">
        <v>0</v>
      </c>
      <c r="BT432" s="62">
        <v>591.37</v>
      </c>
      <c r="BU432" s="62">
        <v>406.57</v>
      </c>
      <c r="BV432" s="62">
        <v>0</v>
      </c>
      <c r="BW432" s="73">
        <v>4799.8900000000003</v>
      </c>
      <c r="CE432" s="63" t="s">
        <v>2377</v>
      </c>
      <c r="CF432" s="99">
        <v>0</v>
      </c>
      <c r="CG432" s="99" t="s">
        <v>10561</v>
      </c>
    </row>
    <row r="433" spans="1:85" ht="27" hidden="1" customHeight="1">
      <c r="A433" s="73">
        <v>1912</v>
      </c>
      <c r="B433" s="62" t="s">
        <v>6003</v>
      </c>
      <c r="C433" s="62" t="s">
        <v>6004</v>
      </c>
      <c r="D433" s="62" t="s">
        <v>1399</v>
      </c>
      <c r="E433" s="63" t="str">
        <f>VLOOKUP(D433,原数据!B:C,2,FALSE)</f>
        <v>RCMFT010643201912220077</v>
      </c>
      <c r="F433" s="62" t="s">
        <v>6005</v>
      </c>
      <c r="G433" s="62" t="s">
        <v>479</v>
      </c>
      <c r="H433" s="62" t="s">
        <v>6006</v>
      </c>
      <c r="I433" s="62" t="s">
        <v>7116</v>
      </c>
      <c r="J433" s="62" t="s">
        <v>1403</v>
      </c>
      <c r="K433" s="62" t="s">
        <v>485</v>
      </c>
      <c r="L433" s="62" t="s">
        <v>1074</v>
      </c>
      <c r="M433" s="62" t="s">
        <v>486</v>
      </c>
      <c r="N433" s="62" t="s">
        <v>437</v>
      </c>
      <c r="O433" s="66">
        <v>43614</v>
      </c>
      <c r="P433" s="66">
        <v>43619</v>
      </c>
      <c r="Q433" s="73">
        <v>85673</v>
      </c>
      <c r="R433" s="62"/>
      <c r="S433" s="62" t="s">
        <v>6008</v>
      </c>
      <c r="T433" s="62" t="s">
        <v>6019</v>
      </c>
      <c r="U433" s="62" t="s">
        <v>6010</v>
      </c>
      <c r="V433" s="62"/>
      <c r="W433" s="62"/>
      <c r="X433" s="62" t="s">
        <v>4873</v>
      </c>
      <c r="Y433" s="62" t="s">
        <v>521</v>
      </c>
      <c r="Z433" s="62" t="s">
        <v>1407</v>
      </c>
      <c r="AA433" s="62" t="s">
        <v>684</v>
      </c>
      <c r="AB433" s="62" t="s">
        <v>1400</v>
      </c>
      <c r="AC433" s="62" t="s">
        <v>1401</v>
      </c>
      <c r="AD433" s="59" t="s">
        <v>1402</v>
      </c>
      <c r="AE433" s="62" t="s">
        <v>7117</v>
      </c>
      <c r="AF433" s="62" t="s">
        <v>6378</v>
      </c>
      <c r="AG433" s="62">
        <v>43821.523738425924</v>
      </c>
      <c r="AH433" s="62">
        <v>43821.697349537033</v>
      </c>
      <c r="AI433" s="62" t="s">
        <v>612</v>
      </c>
      <c r="AJ433" s="59" t="s">
        <v>1406</v>
      </c>
      <c r="AK433" s="62" t="s">
        <v>609</v>
      </c>
      <c r="AL433" s="62" t="s">
        <v>1405</v>
      </c>
      <c r="AM433" s="62" t="s">
        <v>1404</v>
      </c>
      <c r="AN433" s="62" t="s">
        <v>488</v>
      </c>
      <c r="AO433" s="62" t="s">
        <v>11</v>
      </c>
      <c r="AP433" s="62" t="s">
        <v>488</v>
      </c>
      <c r="AQ433" s="62" t="s">
        <v>1405</v>
      </c>
      <c r="AR433" s="62" t="s">
        <v>1404</v>
      </c>
      <c r="AS433" s="62" t="s">
        <v>498</v>
      </c>
      <c r="AT433" s="62">
        <v>43829.791689814811</v>
      </c>
      <c r="AU433" s="62"/>
      <c r="AV433" s="62">
        <v>43829.791689814811</v>
      </c>
      <c r="AW433" s="62" t="s">
        <v>721</v>
      </c>
      <c r="AX433" s="62"/>
      <c r="AY433" s="62" t="s">
        <v>14</v>
      </c>
      <c r="AZ433" s="62"/>
      <c r="BA433" s="62"/>
      <c r="BB433" s="62"/>
      <c r="BC433" s="62"/>
      <c r="BD433" s="62"/>
      <c r="BE433" s="62"/>
      <c r="BF433" s="62"/>
      <c r="BG433" s="62"/>
      <c r="BH433" s="62"/>
      <c r="BI433" s="62"/>
      <c r="BJ433" s="62"/>
      <c r="BK433" s="62"/>
      <c r="BL433" s="62"/>
      <c r="BM433" s="62"/>
      <c r="BN433" s="62"/>
      <c r="BO433" s="62" t="s">
        <v>6013</v>
      </c>
      <c r="BP433" s="62">
        <v>43830.99998842593</v>
      </c>
      <c r="BQ433" s="73">
        <v>759.53</v>
      </c>
      <c r="BR433" s="73">
        <v>223.44</v>
      </c>
      <c r="BS433" s="62">
        <v>0</v>
      </c>
      <c r="BT433" s="62">
        <v>121.52</v>
      </c>
      <c r="BU433" s="62">
        <v>83.54</v>
      </c>
      <c r="BV433" s="62">
        <v>0</v>
      </c>
      <c r="BW433" s="73">
        <v>1188.03</v>
      </c>
      <c r="CE433" s="63" t="s">
        <v>5446</v>
      </c>
      <c r="CF433" s="99">
        <v>0</v>
      </c>
      <c r="CG433" s="99" t="s">
        <v>10523</v>
      </c>
    </row>
    <row r="434" spans="1:85" ht="27" hidden="1" customHeight="1">
      <c r="A434" s="73">
        <v>1912</v>
      </c>
      <c r="B434" s="62" t="s">
        <v>6003</v>
      </c>
      <c r="C434" s="59" t="s">
        <v>6004</v>
      </c>
      <c r="D434" s="59" t="s">
        <v>1366</v>
      </c>
      <c r="E434" s="60" t="e">
        <f>VLOOKUP(D434,原数据!B:C,2,FALSE)</f>
        <v>#N/A</v>
      </c>
      <c r="F434" s="62" t="s">
        <v>6005</v>
      </c>
      <c r="G434" s="62" t="s">
        <v>479</v>
      </c>
      <c r="H434" s="62" t="s">
        <v>6006</v>
      </c>
      <c r="I434" s="62" t="s">
        <v>7118</v>
      </c>
      <c r="J434" s="62" t="s">
        <v>1367</v>
      </c>
      <c r="K434" s="62" t="s">
        <v>485</v>
      </c>
      <c r="L434" s="62" t="s">
        <v>1074</v>
      </c>
      <c r="M434" s="62" t="s">
        <v>544</v>
      </c>
      <c r="N434" s="62" t="s">
        <v>437</v>
      </c>
      <c r="O434" s="66">
        <v>43622</v>
      </c>
      <c r="P434" s="66">
        <v>43770</v>
      </c>
      <c r="Q434" s="73">
        <v>7266</v>
      </c>
      <c r="R434" s="62"/>
      <c r="S434" s="62" t="s">
        <v>6008</v>
      </c>
      <c r="T434" s="62" t="s">
        <v>6043</v>
      </c>
      <c r="U434" s="62" t="s">
        <v>6064</v>
      </c>
      <c r="V434" s="62"/>
      <c r="W434" s="62"/>
      <c r="X434" s="62" t="s">
        <v>6388</v>
      </c>
      <c r="Y434" s="62" t="s">
        <v>816</v>
      </c>
      <c r="Z434" s="62" t="s">
        <v>1369</v>
      </c>
      <c r="AA434" s="62" t="s">
        <v>524</v>
      </c>
      <c r="AB434" s="62" t="s">
        <v>515</v>
      </c>
      <c r="AC434" s="62" t="s">
        <v>516</v>
      </c>
      <c r="AD434" s="59" t="s">
        <v>517</v>
      </c>
      <c r="AE434" s="62" t="s">
        <v>7119</v>
      </c>
      <c r="AF434" s="62" t="s">
        <v>6390</v>
      </c>
      <c r="AG434" s="62">
        <v>43822.354027777779</v>
      </c>
      <c r="AH434" s="62">
        <v>43822.554456018523</v>
      </c>
      <c r="AI434" s="62" t="s">
        <v>612</v>
      </c>
      <c r="AJ434" s="59" t="s">
        <v>1368</v>
      </c>
      <c r="AK434" s="62" t="s">
        <v>609</v>
      </c>
      <c r="AL434" s="62" t="s">
        <v>169</v>
      </c>
      <c r="AM434" s="62" t="s">
        <v>38</v>
      </c>
      <c r="AN434" s="62" t="s">
        <v>488</v>
      </c>
      <c r="AO434" s="62" t="s">
        <v>11</v>
      </c>
      <c r="AP434" s="62" t="s">
        <v>488</v>
      </c>
      <c r="AQ434" s="62" t="s">
        <v>169</v>
      </c>
      <c r="AR434" s="62" t="s">
        <v>38</v>
      </c>
      <c r="AS434" s="62" t="s">
        <v>498</v>
      </c>
      <c r="AT434" s="62">
        <v>43830.429479166662</v>
      </c>
      <c r="AU434" s="62"/>
      <c r="AV434" s="62">
        <v>43830.429479166662</v>
      </c>
      <c r="AW434" s="62" t="s">
        <v>538</v>
      </c>
      <c r="AX434" s="62"/>
      <c r="AY434" s="62" t="s">
        <v>14</v>
      </c>
      <c r="AZ434" s="62"/>
      <c r="BA434" s="62"/>
      <c r="BB434" s="62"/>
      <c r="BC434" s="62"/>
      <c r="BD434" s="62"/>
      <c r="BE434" s="62"/>
      <c r="BF434" s="62"/>
      <c r="BG434" s="62"/>
      <c r="BH434" s="62"/>
      <c r="BI434" s="62"/>
      <c r="BJ434" s="62"/>
      <c r="BK434" s="62"/>
      <c r="BL434" s="62"/>
      <c r="BM434" s="62"/>
      <c r="BN434" s="62"/>
      <c r="BO434" s="62" t="s">
        <v>6013</v>
      </c>
      <c r="BP434" s="62">
        <v>43830.99998842593</v>
      </c>
      <c r="BQ434" s="73">
        <v>0</v>
      </c>
      <c r="BR434" s="73">
        <v>123.48</v>
      </c>
      <c r="BS434" s="62">
        <v>0</v>
      </c>
      <c r="BT434" s="62">
        <v>0</v>
      </c>
      <c r="BU434" s="62">
        <v>0</v>
      </c>
      <c r="BV434" s="62">
        <v>0</v>
      </c>
      <c r="BW434" s="73">
        <v>123.48</v>
      </c>
      <c r="CE434" s="63" t="s">
        <v>10578</v>
      </c>
      <c r="CF434" s="99"/>
      <c r="CG434" s="99" t="s">
        <v>10576</v>
      </c>
    </row>
    <row r="435" spans="1:85" ht="27" hidden="1" customHeight="1">
      <c r="A435" s="73">
        <v>1912</v>
      </c>
      <c r="B435" s="62" t="s">
        <v>6003</v>
      </c>
      <c r="C435" s="59" t="s">
        <v>6004</v>
      </c>
      <c r="D435" s="59" t="s">
        <v>1172</v>
      </c>
      <c r="E435" s="60" t="e">
        <f>VLOOKUP(D435,原数据!B:C,2,FALSE)</f>
        <v>#N/A</v>
      </c>
      <c r="F435" s="62" t="s">
        <v>6005</v>
      </c>
      <c r="G435" s="62" t="s">
        <v>479</v>
      </c>
      <c r="H435" s="62" t="s">
        <v>6006</v>
      </c>
      <c r="I435" s="62" t="s">
        <v>7120</v>
      </c>
      <c r="J435" s="62" t="s">
        <v>1173</v>
      </c>
      <c r="K435" s="62" t="s">
        <v>485</v>
      </c>
      <c r="L435" s="62" t="s">
        <v>1074</v>
      </c>
      <c r="M435" s="62" t="s">
        <v>486</v>
      </c>
      <c r="N435" s="62" t="s">
        <v>437</v>
      </c>
      <c r="O435" s="66">
        <v>43549</v>
      </c>
      <c r="P435" s="66">
        <v>43577</v>
      </c>
      <c r="Q435" s="73">
        <v>44492</v>
      </c>
      <c r="R435" s="62"/>
      <c r="S435" s="62" t="s">
        <v>6008</v>
      </c>
      <c r="T435" s="62" t="s">
        <v>6019</v>
      </c>
      <c r="U435" s="62" t="s">
        <v>1074</v>
      </c>
      <c r="V435" s="62"/>
      <c r="W435" s="62"/>
      <c r="X435" s="62" t="s">
        <v>2189</v>
      </c>
      <c r="Y435" s="62" t="s">
        <v>491</v>
      </c>
      <c r="Z435" s="62" t="s">
        <v>1175</v>
      </c>
      <c r="AA435" s="62" t="s">
        <v>524</v>
      </c>
      <c r="AB435" s="62" t="s">
        <v>515</v>
      </c>
      <c r="AC435" s="62" t="s">
        <v>516</v>
      </c>
      <c r="AD435" s="59" t="s">
        <v>517</v>
      </c>
      <c r="AE435" s="62" t="s">
        <v>6501</v>
      </c>
      <c r="AF435" s="62" t="s">
        <v>6557</v>
      </c>
      <c r="AG435" s="62">
        <v>43824.655624999999</v>
      </c>
      <c r="AH435" s="62">
        <v>43824.667569444442</v>
      </c>
      <c r="AI435" s="62" t="s">
        <v>489</v>
      </c>
      <c r="AJ435" s="59" t="s">
        <v>1174</v>
      </c>
      <c r="AK435" s="62" t="s">
        <v>487</v>
      </c>
      <c r="AL435" s="62" t="s">
        <v>41</v>
      </c>
      <c r="AM435" s="62" t="s">
        <v>42</v>
      </c>
      <c r="AN435" s="62" t="s">
        <v>488</v>
      </c>
      <c r="AO435" s="62" t="s">
        <v>11</v>
      </c>
      <c r="AP435" s="62" t="s">
        <v>488</v>
      </c>
      <c r="AQ435" s="62" t="s">
        <v>41</v>
      </c>
      <c r="AR435" s="62" t="s">
        <v>42</v>
      </c>
      <c r="AS435" s="62" t="s">
        <v>500</v>
      </c>
      <c r="AT435" s="62">
        <v>43834.46230324074</v>
      </c>
      <c r="AU435" s="62"/>
      <c r="AV435" s="62">
        <v>43834.46230324074</v>
      </c>
      <c r="AW435" s="62" t="s">
        <v>550</v>
      </c>
      <c r="AX435" s="62"/>
      <c r="AY435" s="62" t="s">
        <v>14</v>
      </c>
      <c r="AZ435" s="62"/>
      <c r="BA435" s="62"/>
      <c r="BB435" s="62"/>
      <c r="BC435" s="62"/>
      <c r="BD435" s="62"/>
      <c r="BE435" s="62"/>
      <c r="BF435" s="62"/>
      <c r="BG435" s="62"/>
      <c r="BH435" s="62"/>
      <c r="BI435" s="62"/>
      <c r="BJ435" s="62"/>
      <c r="BK435" s="62"/>
      <c r="BL435" s="62"/>
      <c r="BM435" s="62"/>
      <c r="BN435" s="62"/>
      <c r="BO435" s="62" t="s">
        <v>6013</v>
      </c>
      <c r="BP435" s="62">
        <v>43830.99998842593</v>
      </c>
      <c r="BQ435" s="73">
        <v>0</v>
      </c>
      <c r="BR435" s="73">
        <v>246.96</v>
      </c>
      <c r="BS435" s="62">
        <v>0</v>
      </c>
      <c r="BT435" s="62">
        <v>0</v>
      </c>
      <c r="BU435" s="62">
        <v>0</v>
      </c>
      <c r="BV435" s="62">
        <v>0</v>
      </c>
      <c r="BW435" s="73">
        <v>246.96</v>
      </c>
      <c r="CE435" s="63" t="s">
        <v>10578</v>
      </c>
      <c r="CF435" s="99"/>
      <c r="CG435" s="99" t="s">
        <v>10576</v>
      </c>
    </row>
    <row r="436" spans="1:85" ht="27" hidden="1" customHeight="1">
      <c r="A436" s="73">
        <v>1912</v>
      </c>
      <c r="B436" s="62" t="s">
        <v>6003</v>
      </c>
      <c r="C436" s="59" t="s">
        <v>6004</v>
      </c>
      <c r="D436" s="59" t="s">
        <v>514</v>
      </c>
      <c r="E436" s="60" t="e">
        <f>VLOOKUP(D436,原数据!B:C,2,FALSE)</f>
        <v>#N/A</v>
      </c>
      <c r="F436" s="62" t="s">
        <v>6005</v>
      </c>
      <c r="G436" s="62" t="s">
        <v>479</v>
      </c>
      <c r="H436" s="62" t="s">
        <v>6006</v>
      </c>
      <c r="I436" s="62" t="s">
        <v>6322</v>
      </c>
      <c r="J436" s="62" t="s">
        <v>518</v>
      </c>
      <c r="K436" s="62" t="s">
        <v>485</v>
      </c>
      <c r="L436" s="62" t="s">
        <v>1074</v>
      </c>
      <c r="M436" s="62" t="s">
        <v>486</v>
      </c>
      <c r="N436" s="62" t="s">
        <v>437</v>
      </c>
      <c r="O436" s="66">
        <v>43700</v>
      </c>
      <c r="P436" s="66">
        <v>43761</v>
      </c>
      <c r="Q436" s="73">
        <v>19613</v>
      </c>
      <c r="R436" s="62"/>
      <c r="S436" s="62" t="s">
        <v>6008</v>
      </c>
      <c r="T436" s="62" t="s">
        <v>6128</v>
      </c>
      <c r="U436" s="62" t="s">
        <v>6010</v>
      </c>
      <c r="V436" s="62"/>
      <c r="W436" s="62"/>
      <c r="X436" s="62" t="s">
        <v>6053</v>
      </c>
      <c r="Y436" s="62" t="s">
        <v>521</v>
      </c>
      <c r="Z436" s="62" t="s">
        <v>522</v>
      </c>
      <c r="AA436" s="62" t="s">
        <v>524</v>
      </c>
      <c r="AB436" s="62" t="s">
        <v>515</v>
      </c>
      <c r="AC436" s="62" t="s">
        <v>516</v>
      </c>
      <c r="AD436" s="59" t="s">
        <v>517</v>
      </c>
      <c r="AE436" s="62" t="s">
        <v>7121</v>
      </c>
      <c r="AF436" s="62" t="s">
        <v>6055</v>
      </c>
      <c r="AG436" s="62">
        <v>43830.363912037035</v>
      </c>
      <c r="AH436" s="62">
        <v>43830.677488425921</v>
      </c>
      <c r="AI436" s="62" t="s">
        <v>489</v>
      </c>
      <c r="AJ436" s="59" t="s">
        <v>10606</v>
      </c>
      <c r="AK436" s="62" t="s">
        <v>487</v>
      </c>
      <c r="AL436" s="62" t="s">
        <v>520</v>
      </c>
      <c r="AM436" s="62" t="s">
        <v>519</v>
      </c>
      <c r="AN436" s="62" t="s">
        <v>488</v>
      </c>
      <c r="AO436" s="62" t="s">
        <v>11</v>
      </c>
      <c r="AP436" s="62" t="s">
        <v>488</v>
      </c>
      <c r="AQ436" s="62" t="s">
        <v>520</v>
      </c>
      <c r="AR436" s="62" t="s">
        <v>519</v>
      </c>
      <c r="AS436" s="62" t="s">
        <v>498</v>
      </c>
      <c r="AT436" s="62">
        <v>43834.553877314815</v>
      </c>
      <c r="AU436" s="62"/>
      <c r="AV436" s="62">
        <v>43834.553877314815</v>
      </c>
      <c r="AW436" s="62" t="s">
        <v>526</v>
      </c>
      <c r="AX436" s="62"/>
      <c r="AY436" s="62" t="s">
        <v>14</v>
      </c>
      <c r="AZ436" s="62"/>
      <c r="BA436" s="62"/>
      <c r="BB436" s="62"/>
      <c r="BC436" s="62"/>
      <c r="BD436" s="62"/>
      <c r="BE436" s="62"/>
      <c r="BF436" s="62"/>
      <c r="BG436" s="62"/>
      <c r="BH436" s="62"/>
      <c r="BI436" s="62"/>
      <c r="BJ436" s="62"/>
      <c r="BK436" s="62"/>
      <c r="BL436" s="62"/>
      <c r="BM436" s="62"/>
      <c r="BN436" s="62"/>
      <c r="BO436" s="62" t="s">
        <v>6013</v>
      </c>
      <c r="BP436" s="62">
        <v>43830.99998842593</v>
      </c>
      <c r="BQ436" s="73">
        <v>0</v>
      </c>
      <c r="BR436" s="73">
        <v>123.48</v>
      </c>
      <c r="BS436" s="62">
        <v>0</v>
      </c>
      <c r="BT436" s="62">
        <v>0</v>
      </c>
      <c r="BU436" s="62">
        <v>0</v>
      </c>
      <c r="BV436" s="62">
        <v>0</v>
      </c>
      <c r="BW436" s="73">
        <v>123.48</v>
      </c>
      <c r="CE436" s="63" t="s">
        <v>10509</v>
      </c>
      <c r="CF436" s="99"/>
      <c r="CG436" s="99" t="s">
        <v>10576</v>
      </c>
    </row>
    <row r="437" spans="1:85" ht="27" hidden="1" customHeight="1">
      <c r="A437" s="73">
        <v>1912</v>
      </c>
      <c r="B437" s="62" t="s">
        <v>6003</v>
      </c>
      <c r="C437" s="62" t="s">
        <v>6004</v>
      </c>
      <c r="D437" s="62" t="s">
        <v>224</v>
      </c>
      <c r="E437" s="63" t="str">
        <f>VLOOKUP(D437,原数据!B:C,2,FALSE)</f>
        <v>RCMFT010719201912190001</v>
      </c>
      <c r="F437" s="62" t="s">
        <v>6005</v>
      </c>
      <c r="G437" s="62" t="s">
        <v>628</v>
      </c>
      <c r="H437" s="62" t="s">
        <v>6006</v>
      </c>
      <c r="I437" s="62" t="s">
        <v>7122</v>
      </c>
      <c r="J437" s="62" t="s">
        <v>1390</v>
      </c>
      <c r="K437" s="62" t="s">
        <v>485</v>
      </c>
      <c r="L437" s="62" t="s">
        <v>1074</v>
      </c>
      <c r="M437" s="62" t="s">
        <v>544</v>
      </c>
      <c r="N437" s="62" t="s">
        <v>437</v>
      </c>
      <c r="O437" s="66">
        <v>43182</v>
      </c>
      <c r="P437" s="66">
        <v>43574</v>
      </c>
      <c r="Q437" s="73">
        <v>35834</v>
      </c>
      <c r="R437" s="62"/>
      <c r="S437" s="62" t="s">
        <v>6008</v>
      </c>
      <c r="T437" s="62" t="s">
        <v>6043</v>
      </c>
      <c r="U437" s="62" t="s">
        <v>1074</v>
      </c>
      <c r="V437" s="62"/>
      <c r="W437" s="62"/>
      <c r="X437" s="62" t="s">
        <v>6147</v>
      </c>
      <c r="Y437" s="62" t="s">
        <v>491</v>
      </c>
      <c r="Z437" s="62" t="s">
        <v>1393</v>
      </c>
      <c r="AA437" s="62" t="s">
        <v>1394</v>
      </c>
      <c r="AB437" s="62" t="s">
        <v>1387</v>
      </c>
      <c r="AC437" s="62" t="s">
        <v>1388</v>
      </c>
      <c r="AD437" s="59" t="s">
        <v>1389</v>
      </c>
      <c r="AE437" s="62" t="s">
        <v>7123</v>
      </c>
      <c r="AF437" s="62" t="s">
        <v>7124</v>
      </c>
      <c r="AG437" s="62">
        <v>43817.602418981478</v>
      </c>
      <c r="AH437" s="62">
        <v>43821.728831018518</v>
      </c>
      <c r="AI437" s="62" t="s">
        <v>612</v>
      </c>
      <c r="AJ437" s="59" t="s">
        <v>1392</v>
      </c>
      <c r="AK437" s="62" t="s">
        <v>609</v>
      </c>
      <c r="AL437" s="62" t="s">
        <v>226</v>
      </c>
      <c r="AM437" s="62" t="s">
        <v>227</v>
      </c>
      <c r="AN437" s="62" t="s">
        <v>488</v>
      </c>
      <c r="AO437" s="62" t="s">
        <v>11</v>
      </c>
      <c r="AP437" s="62" t="s">
        <v>488</v>
      </c>
      <c r="AQ437" s="62" t="s">
        <v>226</v>
      </c>
      <c r="AR437" s="62" t="s">
        <v>227</v>
      </c>
      <c r="AS437" s="62" t="s">
        <v>498</v>
      </c>
      <c r="AT437" s="62">
        <v>43829.712418981479</v>
      </c>
      <c r="AU437" s="62"/>
      <c r="AV437" s="62">
        <v>43829.712418981479</v>
      </c>
      <c r="AW437" s="62" t="s">
        <v>721</v>
      </c>
      <c r="AX437" s="62"/>
      <c r="AY437" s="62" t="s">
        <v>14</v>
      </c>
      <c r="AZ437" s="62"/>
      <c r="BA437" s="62"/>
      <c r="BB437" s="62"/>
      <c r="BC437" s="62"/>
      <c r="BD437" s="62"/>
      <c r="BE437" s="62" t="s">
        <v>7125</v>
      </c>
      <c r="BF437" s="62" t="s">
        <v>480</v>
      </c>
      <c r="BG437" s="62"/>
      <c r="BH437" s="62" t="s">
        <v>7126</v>
      </c>
      <c r="BI437" s="62" t="s">
        <v>7127</v>
      </c>
      <c r="BJ437" s="62"/>
      <c r="BK437" s="62"/>
      <c r="BL437" s="62"/>
      <c r="BM437" s="62"/>
      <c r="BN437" s="62" t="s">
        <v>1391</v>
      </c>
      <c r="BO437" s="62" t="s">
        <v>6013</v>
      </c>
      <c r="BP437" s="62">
        <v>43830.99998842593</v>
      </c>
      <c r="BQ437" s="73">
        <v>2215.3000000000002</v>
      </c>
      <c r="BR437" s="73">
        <v>79.38</v>
      </c>
      <c r="BS437" s="62">
        <v>977</v>
      </c>
      <c r="BT437" s="62">
        <v>354.44</v>
      </c>
      <c r="BU437" s="62">
        <v>243.68</v>
      </c>
      <c r="BV437" s="62">
        <v>0</v>
      </c>
      <c r="BW437" s="73">
        <v>3869.8</v>
      </c>
      <c r="CE437" s="63" t="s">
        <v>5025</v>
      </c>
      <c r="CF437" s="99">
        <v>190514</v>
      </c>
      <c r="CG437" s="99" t="s">
        <v>4983</v>
      </c>
    </row>
    <row r="438" spans="1:85" ht="27" hidden="1" customHeight="1">
      <c r="A438" s="73">
        <v>1912</v>
      </c>
      <c r="B438" s="62" t="s">
        <v>6003</v>
      </c>
      <c r="C438" s="59" t="s">
        <v>6004</v>
      </c>
      <c r="D438" s="59" t="s">
        <v>1000</v>
      </c>
      <c r="E438" s="60" t="e">
        <f>VLOOKUP(D438,原数据!B:C,2,FALSE)</f>
        <v>#N/A</v>
      </c>
      <c r="F438" s="62" t="s">
        <v>6005</v>
      </c>
      <c r="G438" s="62" t="s">
        <v>479</v>
      </c>
      <c r="H438" s="62" t="s">
        <v>6006</v>
      </c>
      <c r="I438" s="62" t="s">
        <v>7128</v>
      </c>
      <c r="J438" s="62" t="s">
        <v>1004</v>
      </c>
      <c r="K438" s="62" t="s">
        <v>485</v>
      </c>
      <c r="L438" s="62" t="s">
        <v>1074</v>
      </c>
      <c r="M438" s="62" t="s">
        <v>486</v>
      </c>
      <c r="N438" s="62" t="s">
        <v>437</v>
      </c>
      <c r="O438" s="66">
        <v>43646</v>
      </c>
      <c r="P438" s="66">
        <v>43780</v>
      </c>
      <c r="Q438" s="73">
        <v>22155</v>
      </c>
      <c r="R438" s="62"/>
      <c r="S438" s="62" t="s">
        <v>6008</v>
      </c>
      <c r="T438" s="62" t="s">
        <v>6009</v>
      </c>
      <c r="U438" s="62" t="s">
        <v>6010</v>
      </c>
      <c r="V438" s="62"/>
      <c r="W438" s="62"/>
      <c r="X438" s="62" t="s">
        <v>1006</v>
      </c>
      <c r="Y438" s="62" t="s">
        <v>1006</v>
      </c>
      <c r="Z438" s="62" t="s">
        <v>1006</v>
      </c>
      <c r="AA438" s="62" t="s">
        <v>646</v>
      </c>
      <c r="AB438" s="62" t="s">
        <v>1001</v>
      </c>
      <c r="AC438" s="62" t="s">
        <v>1002</v>
      </c>
      <c r="AD438" s="59" t="s">
        <v>1003</v>
      </c>
      <c r="AE438" s="62" t="s">
        <v>7129</v>
      </c>
      <c r="AF438" s="62" t="s">
        <v>6615</v>
      </c>
      <c r="AG438" s="62">
        <v>43825.370057870372</v>
      </c>
      <c r="AH438" s="62">
        <v>43827.351782407408</v>
      </c>
      <c r="AI438" s="62" t="s">
        <v>547</v>
      </c>
      <c r="AJ438" s="59" t="s">
        <v>1005</v>
      </c>
      <c r="AK438" s="62" t="s">
        <v>545</v>
      </c>
      <c r="AL438" s="62" t="s">
        <v>611</v>
      </c>
      <c r="AM438" s="62" t="s">
        <v>610</v>
      </c>
      <c r="AN438" s="62" t="s">
        <v>488</v>
      </c>
      <c r="AO438" s="62" t="s">
        <v>11</v>
      </c>
      <c r="AP438" s="62" t="s">
        <v>488</v>
      </c>
      <c r="AQ438" s="62" t="s">
        <v>611</v>
      </c>
      <c r="AR438" s="62" t="s">
        <v>610</v>
      </c>
      <c r="AS438" s="62" t="s">
        <v>500</v>
      </c>
      <c r="AT438" s="62">
        <v>43831.674502314811</v>
      </c>
      <c r="AU438" s="62"/>
      <c r="AV438" s="62">
        <v>43831.674502314811</v>
      </c>
      <c r="AW438" s="62" t="s">
        <v>513</v>
      </c>
      <c r="AX438" s="62"/>
      <c r="AY438" s="62" t="s">
        <v>14</v>
      </c>
      <c r="AZ438" s="62"/>
      <c r="BA438" s="62"/>
      <c r="BB438" s="62"/>
      <c r="BC438" s="62"/>
      <c r="BD438" s="62"/>
      <c r="BE438" s="62"/>
      <c r="BF438" s="62"/>
      <c r="BG438" s="62"/>
      <c r="BH438" s="62"/>
      <c r="BI438" s="62"/>
      <c r="BJ438" s="62"/>
      <c r="BK438" s="62"/>
      <c r="BL438" s="62"/>
      <c r="BM438" s="62"/>
      <c r="BN438" s="62"/>
      <c r="BO438" s="62" t="s">
        <v>6013</v>
      </c>
      <c r="BP438" s="62">
        <v>43830.99998842593</v>
      </c>
      <c r="BQ438" s="73">
        <v>0</v>
      </c>
      <c r="BR438" s="73">
        <v>111.72</v>
      </c>
      <c r="BS438" s="62">
        <v>0</v>
      </c>
      <c r="BT438" s="62">
        <v>0</v>
      </c>
      <c r="BU438" s="62">
        <v>0</v>
      </c>
      <c r="BV438" s="62">
        <v>0</v>
      </c>
      <c r="BW438" s="73">
        <v>111.72</v>
      </c>
      <c r="CE438" s="63" t="s">
        <v>10578</v>
      </c>
      <c r="CF438" s="99"/>
      <c r="CG438" s="99" t="s">
        <v>10576</v>
      </c>
    </row>
    <row r="439" spans="1:85" ht="27" hidden="1" customHeight="1">
      <c r="A439" s="73">
        <v>1912</v>
      </c>
      <c r="B439" s="62" t="s">
        <v>6003</v>
      </c>
      <c r="C439" s="62" t="s">
        <v>6004</v>
      </c>
      <c r="D439" s="62" t="s">
        <v>242</v>
      </c>
      <c r="E439" s="63" t="str">
        <f>VLOOKUP(D439,原数据!B:C,2,FALSE)</f>
        <v>RCMFT010950201912210007</v>
      </c>
      <c r="F439" s="62" t="s">
        <v>6005</v>
      </c>
      <c r="G439" s="62" t="s">
        <v>479</v>
      </c>
      <c r="H439" s="62" t="s">
        <v>6006</v>
      </c>
      <c r="I439" s="62" t="s">
        <v>7130</v>
      </c>
      <c r="J439" s="62" t="s">
        <v>1418</v>
      </c>
      <c r="K439" s="62" t="s">
        <v>485</v>
      </c>
      <c r="L439" s="62" t="s">
        <v>1074</v>
      </c>
      <c r="M439" s="62" t="s">
        <v>544</v>
      </c>
      <c r="N439" s="62" t="s">
        <v>437</v>
      </c>
      <c r="O439" s="66">
        <v>43726</v>
      </c>
      <c r="P439" s="66">
        <v>43755</v>
      </c>
      <c r="Q439" s="73">
        <v>9036</v>
      </c>
      <c r="R439" s="62"/>
      <c r="S439" s="62" t="s">
        <v>6008</v>
      </c>
      <c r="T439" s="62" t="s">
        <v>6181</v>
      </c>
      <c r="U439" s="62" t="s">
        <v>6064</v>
      </c>
      <c r="V439" s="62"/>
      <c r="W439" s="62"/>
      <c r="X439" s="62" t="s">
        <v>6065</v>
      </c>
      <c r="Y439" s="62" t="s">
        <v>548</v>
      </c>
      <c r="Z439" s="62" t="s">
        <v>1420</v>
      </c>
      <c r="AA439" s="62" t="s">
        <v>1136</v>
      </c>
      <c r="AB439" s="62" t="s">
        <v>1415</v>
      </c>
      <c r="AC439" s="62" t="s">
        <v>1416</v>
      </c>
      <c r="AD439" s="59" t="s">
        <v>1417</v>
      </c>
      <c r="AE439" s="62" t="s">
        <v>7131</v>
      </c>
      <c r="AF439" s="62" t="s">
        <v>7132</v>
      </c>
      <c r="AG439" s="62">
        <v>43820.386087962965</v>
      </c>
      <c r="AH439" s="62">
        <v>43821.50304398148</v>
      </c>
      <c r="AI439" s="62" t="s">
        <v>565</v>
      </c>
      <c r="AJ439" s="59" t="s">
        <v>1419</v>
      </c>
      <c r="AK439" s="62" t="s">
        <v>564</v>
      </c>
      <c r="AL439" s="62" t="s">
        <v>68</v>
      </c>
      <c r="AM439" s="62" t="s">
        <v>38</v>
      </c>
      <c r="AN439" s="62" t="s">
        <v>488</v>
      </c>
      <c r="AO439" s="62" t="s">
        <v>11</v>
      </c>
      <c r="AP439" s="62" t="s">
        <v>488</v>
      </c>
      <c r="AQ439" s="62" t="s">
        <v>68</v>
      </c>
      <c r="AR439" s="62" t="s">
        <v>38</v>
      </c>
      <c r="AS439" s="62" t="s">
        <v>498</v>
      </c>
      <c r="AT439" s="62">
        <v>43836.820856481485</v>
      </c>
      <c r="AU439" s="62" t="s">
        <v>1421</v>
      </c>
      <c r="AV439" s="62">
        <v>43836.820856481485</v>
      </c>
      <c r="AW439" s="62" t="s">
        <v>721</v>
      </c>
      <c r="AX439" s="62" t="s">
        <v>1422</v>
      </c>
      <c r="AY439" s="62" t="s">
        <v>14</v>
      </c>
      <c r="AZ439" s="62"/>
      <c r="BA439" s="62"/>
      <c r="BB439" s="62"/>
      <c r="BC439" s="62"/>
      <c r="BD439" s="62"/>
      <c r="BE439" s="62"/>
      <c r="BF439" s="62"/>
      <c r="BG439" s="62"/>
      <c r="BH439" s="62"/>
      <c r="BI439" s="62"/>
      <c r="BJ439" s="62"/>
      <c r="BK439" s="62"/>
      <c r="BL439" s="62"/>
      <c r="BM439" s="62"/>
      <c r="BN439" s="62"/>
      <c r="BO439" s="62" t="s">
        <v>6013</v>
      </c>
      <c r="BP439" s="62">
        <v>43830.99998842593</v>
      </c>
      <c r="BQ439" s="73">
        <v>3445.1</v>
      </c>
      <c r="BR439" s="73">
        <v>79.38</v>
      </c>
      <c r="BS439" s="62">
        <v>0</v>
      </c>
      <c r="BT439" s="62">
        <v>551.21</v>
      </c>
      <c r="BU439" s="62">
        <v>378.96</v>
      </c>
      <c r="BV439" s="62">
        <v>0</v>
      </c>
      <c r="BW439" s="73">
        <v>4454.6499999999996</v>
      </c>
      <c r="CE439" s="63" t="s">
        <v>5006</v>
      </c>
      <c r="CF439" s="99">
        <v>190911</v>
      </c>
      <c r="CG439" s="99" t="s">
        <v>4983</v>
      </c>
    </row>
    <row r="440" spans="1:85" ht="27" hidden="1" customHeight="1">
      <c r="A440" s="73">
        <v>1912</v>
      </c>
      <c r="B440" s="62" t="s">
        <v>6003</v>
      </c>
      <c r="C440" s="62" t="s">
        <v>6004</v>
      </c>
      <c r="D440" s="62" t="s">
        <v>5384</v>
      </c>
      <c r="E440" s="63" t="str">
        <f>VLOOKUP(D440,原数据!B:C,2,FALSE)</f>
        <v>RCMFT000017433201911230001</v>
      </c>
      <c r="F440" s="62" t="s">
        <v>6005</v>
      </c>
      <c r="G440" s="62" t="s">
        <v>628</v>
      </c>
      <c r="H440" s="62" t="s">
        <v>6006</v>
      </c>
      <c r="I440" s="62" t="s">
        <v>7133</v>
      </c>
      <c r="J440" s="62" t="s">
        <v>7134</v>
      </c>
      <c r="K440" s="62" t="s">
        <v>485</v>
      </c>
      <c r="L440" s="62" t="s">
        <v>1074</v>
      </c>
      <c r="M440" s="62" t="s">
        <v>544</v>
      </c>
      <c r="N440" s="62" t="s">
        <v>437</v>
      </c>
      <c r="O440" s="66">
        <v>43545</v>
      </c>
      <c r="P440" s="66">
        <v>43734</v>
      </c>
      <c r="Q440" s="73">
        <v>7320</v>
      </c>
      <c r="R440" s="62"/>
      <c r="S440" s="62" t="s">
        <v>6008</v>
      </c>
      <c r="T440" s="62" t="s">
        <v>6019</v>
      </c>
      <c r="U440" s="62" t="s">
        <v>6064</v>
      </c>
      <c r="V440" s="62"/>
      <c r="W440" s="62"/>
      <c r="X440" s="62" t="s">
        <v>6113</v>
      </c>
      <c r="Y440" s="62" t="s">
        <v>600</v>
      </c>
      <c r="Z440" s="62" t="s">
        <v>7135</v>
      </c>
      <c r="AA440" s="62" t="s">
        <v>675</v>
      </c>
      <c r="AB440" s="62" t="s">
        <v>7136</v>
      </c>
      <c r="AC440" s="62" t="s">
        <v>7137</v>
      </c>
      <c r="AD440" s="59" t="s">
        <v>7138</v>
      </c>
      <c r="AE440" s="62" t="s">
        <v>7139</v>
      </c>
      <c r="AF440" s="62" t="s">
        <v>6115</v>
      </c>
      <c r="AG440" s="62">
        <v>43790.555243055554</v>
      </c>
      <c r="AH440" s="62">
        <v>43792.529502314814</v>
      </c>
      <c r="AI440" s="62" t="s">
        <v>547</v>
      </c>
      <c r="AJ440" s="59" t="s">
        <v>7140</v>
      </c>
      <c r="AK440" s="62" t="s">
        <v>545</v>
      </c>
      <c r="AL440" s="62" t="s">
        <v>80</v>
      </c>
      <c r="AM440" s="62" t="s">
        <v>81</v>
      </c>
      <c r="AN440" s="62" t="s">
        <v>488</v>
      </c>
      <c r="AO440" s="62" t="s">
        <v>11</v>
      </c>
      <c r="AP440" s="62" t="s">
        <v>488</v>
      </c>
      <c r="AQ440" s="62" t="s">
        <v>80</v>
      </c>
      <c r="AR440" s="62" t="s">
        <v>81</v>
      </c>
      <c r="AS440" s="62" t="s">
        <v>500</v>
      </c>
      <c r="AT440" s="62">
        <v>43810.451041666667</v>
      </c>
      <c r="AU440" s="62"/>
      <c r="AV440" s="62">
        <v>43810.451041666667</v>
      </c>
      <c r="AW440" s="62" t="s">
        <v>941</v>
      </c>
      <c r="AX440" s="62"/>
      <c r="AY440" s="62" t="s">
        <v>14</v>
      </c>
      <c r="AZ440" s="62"/>
      <c r="BA440" s="62"/>
      <c r="BB440" s="62"/>
      <c r="BC440" s="62"/>
      <c r="BD440" s="62"/>
      <c r="BE440" s="62" t="s">
        <v>7141</v>
      </c>
      <c r="BF440" s="62" t="s">
        <v>480</v>
      </c>
      <c r="BG440" s="62"/>
      <c r="BH440" s="62" t="s">
        <v>7142</v>
      </c>
      <c r="BI440" s="62" t="s">
        <v>7143</v>
      </c>
      <c r="BJ440" s="62"/>
      <c r="BK440" s="62"/>
      <c r="BL440" s="62"/>
      <c r="BM440" s="62"/>
      <c r="BN440" s="62" t="s">
        <v>7144</v>
      </c>
      <c r="BO440" s="62" t="s">
        <v>6013</v>
      </c>
      <c r="BP440" s="62">
        <v>43830.99998842593</v>
      </c>
      <c r="BQ440" s="73">
        <v>465.5</v>
      </c>
      <c r="BR440" s="73">
        <v>246.96</v>
      </c>
      <c r="BS440" s="62">
        <v>516</v>
      </c>
      <c r="BT440" s="62">
        <v>74.48</v>
      </c>
      <c r="BU440" s="62">
        <v>51.2</v>
      </c>
      <c r="BV440" s="62">
        <v>0</v>
      </c>
      <c r="BW440" s="73">
        <v>1354.14</v>
      </c>
      <c r="CE440" s="63" t="s">
        <v>5133</v>
      </c>
      <c r="CF440" s="99">
        <v>0</v>
      </c>
      <c r="CG440" s="99" t="s">
        <v>10576</v>
      </c>
    </row>
    <row r="441" spans="1:85" ht="27" hidden="1" customHeight="1">
      <c r="A441" s="73">
        <v>1912</v>
      </c>
      <c r="B441" s="62" t="s">
        <v>6003</v>
      </c>
      <c r="C441" s="59" t="s">
        <v>6004</v>
      </c>
      <c r="D441" s="59" t="s">
        <v>272</v>
      </c>
      <c r="E441" s="60" t="str">
        <f>VLOOKUP(D441,原数据!B:C,2,FALSE)</f>
        <v>RCMFT000021983201912160001</v>
      </c>
      <c r="F441" s="62" t="s">
        <v>6005</v>
      </c>
      <c r="G441" s="62" t="s">
        <v>628</v>
      </c>
      <c r="H441" s="62" t="s">
        <v>6006</v>
      </c>
      <c r="I441" s="62" t="s">
        <v>7145</v>
      </c>
      <c r="J441" s="62" t="s">
        <v>7146</v>
      </c>
      <c r="K441" s="62" t="s">
        <v>485</v>
      </c>
      <c r="L441" s="62" t="s">
        <v>1074</v>
      </c>
      <c r="M441" s="62" t="s">
        <v>544</v>
      </c>
      <c r="N441" s="62" t="s">
        <v>437</v>
      </c>
      <c r="O441" s="66">
        <v>43463</v>
      </c>
      <c r="P441" s="66">
        <v>43529</v>
      </c>
      <c r="Q441" s="73">
        <v>26405</v>
      </c>
      <c r="R441" s="62"/>
      <c r="S441" s="62" t="s">
        <v>6008</v>
      </c>
      <c r="T441" s="62"/>
      <c r="U441" s="62" t="s">
        <v>1074</v>
      </c>
      <c r="V441" s="62"/>
      <c r="W441" s="62"/>
      <c r="X441" s="62" t="s">
        <v>7147</v>
      </c>
      <c r="Y441" s="62" t="s">
        <v>7148</v>
      </c>
      <c r="Z441" s="62" t="s">
        <v>7149</v>
      </c>
      <c r="AA441" s="62" t="s">
        <v>992</v>
      </c>
      <c r="AB441" s="62" t="s">
        <v>3138</v>
      </c>
      <c r="AC441" s="62" t="s">
        <v>3139</v>
      </c>
      <c r="AD441" s="59" t="s">
        <v>3140</v>
      </c>
      <c r="AE441" s="62" t="s">
        <v>7150</v>
      </c>
      <c r="AF441" s="62" t="s">
        <v>7151</v>
      </c>
      <c r="AG441" s="62">
        <v>43774.38680555555</v>
      </c>
      <c r="AH441" s="62">
        <v>43776.694039351853</v>
      </c>
      <c r="AI441" s="62" t="s">
        <v>612</v>
      </c>
      <c r="AJ441" s="59" t="s">
        <v>10607</v>
      </c>
      <c r="AK441" s="62" t="s">
        <v>609</v>
      </c>
      <c r="AL441" s="62" t="s">
        <v>274</v>
      </c>
      <c r="AM441" s="62" t="s">
        <v>38</v>
      </c>
      <c r="AN441" s="62" t="s">
        <v>488</v>
      </c>
      <c r="AO441" s="62" t="s">
        <v>11</v>
      </c>
      <c r="AP441" s="62" t="s">
        <v>488</v>
      </c>
      <c r="AQ441" s="62" t="s">
        <v>274</v>
      </c>
      <c r="AR441" s="62" t="s">
        <v>38</v>
      </c>
      <c r="AS441" s="62" t="s">
        <v>498</v>
      </c>
      <c r="AT441" s="62">
        <v>43825.654050925921</v>
      </c>
      <c r="AU441" s="62"/>
      <c r="AV441" s="62">
        <v>43825.654050925921</v>
      </c>
      <c r="AW441" s="62" t="s">
        <v>558</v>
      </c>
      <c r="AX441" s="62"/>
      <c r="AY441" s="62" t="s">
        <v>14</v>
      </c>
      <c r="AZ441" s="62"/>
      <c r="BA441" s="62"/>
      <c r="BB441" s="62"/>
      <c r="BC441" s="62"/>
      <c r="BD441" s="62"/>
      <c r="BE441" s="62" t="s">
        <v>7152</v>
      </c>
      <c r="BF441" s="62" t="s">
        <v>480</v>
      </c>
      <c r="BG441" s="62"/>
      <c r="BH441" s="62" t="s">
        <v>7153</v>
      </c>
      <c r="BI441" s="62" t="s">
        <v>7154</v>
      </c>
      <c r="BJ441" s="62"/>
      <c r="BK441" s="62"/>
      <c r="BL441" s="62"/>
      <c r="BM441" s="62"/>
      <c r="BN441" s="62"/>
      <c r="BO441" s="62" t="s">
        <v>6013</v>
      </c>
      <c r="BP441" s="62">
        <v>43830.99998842593</v>
      </c>
      <c r="BQ441" s="73">
        <v>418.01</v>
      </c>
      <c r="BR441" s="73">
        <v>254.79999999999998</v>
      </c>
      <c r="BS441" s="62">
        <v>442</v>
      </c>
      <c r="BT441" s="62">
        <v>66.88</v>
      </c>
      <c r="BU441" s="62">
        <v>45.98</v>
      </c>
      <c r="BV441" s="62">
        <v>0</v>
      </c>
      <c r="BW441" s="73">
        <v>1227.67</v>
      </c>
      <c r="CB441" s="64" t="s">
        <v>6022</v>
      </c>
      <c r="CE441" s="63" t="s">
        <v>10517</v>
      </c>
      <c r="CF441" s="99"/>
      <c r="CG441" s="99" t="s">
        <v>10527</v>
      </c>
    </row>
    <row r="442" spans="1:85" ht="27" hidden="1" customHeight="1">
      <c r="A442" s="73">
        <v>1912</v>
      </c>
      <c r="B442" s="62" t="s">
        <v>6003</v>
      </c>
      <c r="C442" s="59" t="s">
        <v>6004</v>
      </c>
      <c r="D442" s="59" t="s">
        <v>212</v>
      </c>
      <c r="E442" s="60" t="str">
        <f>VLOOKUP(D442,原数据!B:C,2,FALSE)</f>
        <v>RCMFT002275201911020006</v>
      </c>
      <c r="F442" s="62" t="s">
        <v>6005</v>
      </c>
      <c r="G442" s="62" t="s">
        <v>479</v>
      </c>
      <c r="H442" s="62" t="s">
        <v>6006</v>
      </c>
      <c r="I442" s="62" t="s">
        <v>7155</v>
      </c>
      <c r="J442" s="62" t="s">
        <v>7156</v>
      </c>
      <c r="K442" s="62" t="s">
        <v>485</v>
      </c>
      <c r="L442" s="62" t="s">
        <v>1074</v>
      </c>
      <c r="M442" s="62" t="s">
        <v>486</v>
      </c>
      <c r="N442" s="62" t="s">
        <v>437</v>
      </c>
      <c r="O442" s="66">
        <v>43140</v>
      </c>
      <c r="P442" s="66">
        <v>43227</v>
      </c>
      <c r="Q442" s="73">
        <v>164552</v>
      </c>
      <c r="R442" s="62"/>
      <c r="S442" s="62" t="s">
        <v>6008</v>
      </c>
      <c r="T442" s="62" t="s">
        <v>6019</v>
      </c>
      <c r="U442" s="62" t="s">
        <v>1074</v>
      </c>
      <c r="V442" s="62"/>
      <c r="W442" s="62"/>
      <c r="X442" s="62" t="s">
        <v>3101</v>
      </c>
      <c r="Y442" s="62" t="s">
        <v>665</v>
      </c>
      <c r="Z442" s="62" t="s">
        <v>7157</v>
      </c>
      <c r="AA442" s="62" t="s">
        <v>1394</v>
      </c>
      <c r="AB442" s="62" t="s">
        <v>7158</v>
      </c>
      <c r="AC442" s="62" t="s">
        <v>7159</v>
      </c>
      <c r="AD442" s="59" t="s">
        <v>7160</v>
      </c>
      <c r="AE442" s="62" t="s">
        <v>7161</v>
      </c>
      <c r="AF442" s="62" t="s">
        <v>7162</v>
      </c>
      <c r="AG442" s="62">
        <v>43769.710868055554</v>
      </c>
      <c r="AH442" s="62">
        <v>43771.511412037042</v>
      </c>
      <c r="AI442" s="62" t="s">
        <v>1198</v>
      </c>
      <c r="AJ442" s="59" t="s">
        <v>10608</v>
      </c>
      <c r="AK442" s="62" t="s">
        <v>1196</v>
      </c>
      <c r="AL442" s="62" t="s">
        <v>150</v>
      </c>
      <c r="AM442" s="62" t="s">
        <v>38</v>
      </c>
      <c r="AN442" s="62" t="s">
        <v>488</v>
      </c>
      <c r="AO442" s="62" t="s">
        <v>11</v>
      </c>
      <c r="AP442" s="62" t="s">
        <v>488</v>
      </c>
      <c r="AQ442" s="62" t="s">
        <v>150</v>
      </c>
      <c r="AR442" s="62" t="s">
        <v>38</v>
      </c>
      <c r="AS442" s="62" t="s">
        <v>500</v>
      </c>
      <c r="AT442" s="62">
        <v>43812.628900462965</v>
      </c>
      <c r="AU442" s="62"/>
      <c r="AV442" s="62">
        <v>43812.628900462965</v>
      </c>
      <c r="AW442" s="62" t="s">
        <v>721</v>
      </c>
      <c r="AX442" s="62"/>
      <c r="AY442" s="62" t="s">
        <v>14</v>
      </c>
      <c r="AZ442" s="62"/>
      <c r="BA442" s="62"/>
      <c r="BB442" s="62"/>
      <c r="BC442" s="62"/>
      <c r="BD442" s="62"/>
      <c r="BE442" s="62"/>
      <c r="BF442" s="62"/>
      <c r="BG442" s="62"/>
      <c r="BH442" s="62"/>
      <c r="BI442" s="62"/>
      <c r="BJ442" s="62"/>
      <c r="BK442" s="62"/>
      <c r="BL442" s="62"/>
      <c r="BM442" s="62"/>
      <c r="BN442" s="62" t="s">
        <v>7163</v>
      </c>
      <c r="BO442" s="62" t="s">
        <v>6013</v>
      </c>
      <c r="BP442" s="62">
        <v>43830.99998842593</v>
      </c>
      <c r="BQ442" s="73">
        <v>2307.61</v>
      </c>
      <c r="BR442" s="73">
        <v>105.84</v>
      </c>
      <c r="BS442" s="62">
        <v>0</v>
      </c>
      <c r="BT442" s="62">
        <v>369.21</v>
      </c>
      <c r="BU442" s="62">
        <v>253.83</v>
      </c>
      <c r="BV442" s="62">
        <v>0</v>
      </c>
      <c r="BW442" s="73">
        <v>3036.4900000000002</v>
      </c>
      <c r="CE442" s="63" t="s">
        <v>10522</v>
      </c>
      <c r="CF442" s="99"/>
      <c r="CG442" s="99" t="s">
        <v>10561</v>
      </c>
    </row>
    <row r="443" spans="1:85" ht="27" hidden="1" customHeight="1">
      <c r="A443" s="73">
        <v>1912</v>
      </c>
      <c r="B443" s="62" t="s">
        <v>6003</v>
      </c>
      <c r="C443" s="62" t="s">
        <v>6004</v>
      </c>
      <c r="D443" s="62" t="s">
        <v>5441</v>
      </c>
      <c r="E443" s="63" t="str">
        <f>VLOOKUP(D443,原数据!B:C,2,FALSE)</f>
        <v>RCMFT002395201911120008</v>
      </c>
      <c r="F443" s="62" t="s">
        <v>6005</v>
      </c>
      <c r="G443" s="62" t="s">
        <v>479</v>
      </c>
      <c r="H443" s="62" t="s">
        <v>6006</v>
      </c>
      <c r="I443" s="62" t="s">
        <v>7164</v>
      </c>
      <c r="J443" s="62" t="s">
        <v>7165</v>
      </c>
      <c r="K443" s="62" t="s">
        <v>485</v>
      </c>
      <c r="L443" s="62" t="s">
        <v>1074</v>
      </c>
      <c r="M443" s="62" t="s">
        <v>544</v>
      </c>
      <c r="N443" s="62" t="s">
        <v>437</v>
      </c>
      <c r="O443" s="66">
        <v>43513</v>
      </c>
      <c r="P443" s="66">
        <v>43612</v>
      </c>
      <c r="Q443" s="73">
        <v>3932</v>
      </c>
      <c r="R443" s="62"/>
      <c r="S443" s="62" t="s">
        <v>6008</v>
      </c>
      <c r="T443" s="62" t="s">
        <v>6043</v>
      </c>
      <c r="U443" s="62" t="s">
        <v>1074</v>
      </c>
      <c r="V443" s="62"/>
      <c r="W443" s="62"/>
      <c r="X443" s="62" t="s">
        <v>6065</v>
      </c>
      <c r="Y443" s="62" t="s">
        <v>701</v>
      </c>
      <c r="Z443" s="62" t="s">
        <v>7166</v>
      </c>
      <c r="AA443" s="62" t="s">
        <v>1673</v>
      </c>
      <c r="AB443" s="62" t="s">
        <v>3346</v>
      </c>
      <c r="AC443" s="62" t="s">
        <v>3347</v>
      </c>
      <c r="AD443" s="59" t="s">
        <v>3348</v>
      </c>
      <c r="AE443" s="62" t="s">
        <v>7167</v>
      </c>
      <c r="AF443" s="62" t="s">
        <v>6067</v>
      </c>
      <c r="AG443" s="62">
        <v>43778.511238425926</v>
      </c>
      <c r="AH443" s="62">
        <v>43781.439085648148</v>
      </c>
      <c r="AI443" s="62" t="s">
        <v>489</v>
      </c>
      <c r="AJ443" s="59" t="s">
        <v>7168</v>
      </c>
      <c r="AK443" s="62" t="s">
        <v>487</v>
      </c>
      <c r="AL443" s="62" t="s">
        <v>68</v>
      </c>
      <c r="AM443" s="62" t="s">
        <v>38</v>
      </c>
      <c r="AN443" s="62" t="s">
        <v>488</v>
      </c>
      <c r="AO443" s="62" t="s">
        <v>11</v>
      </c>
      <c r="AP443" s="62" t="s">
        <v>488</v>
      </c>
      <c r="AQ443" s="62" t="s">
        <v>68</v>
      </c>
      <c r="AR443" s="62" t="s">
        <v>38</v>
      </c>
      <c r="AS443" s="62" t="s">
        <v>498</v>
      </c>
      <c r="AT443" s="62">
        <v>43812.599305555559</v>
      </c>
      <c r="AU443" s="62" t="s">
        <v>1263</v>
      </c>
      <c r="AV443" s="62">
        <v>43812.599305555559</v>
      </c>
      <c r="AW443" s="62" t="s">
        <v>526</v>
      </c>
      <c r="AX443" s="62" t="s">
        <v>2750</v>
      </c>
      <c r="AY443" s="62" t="s">
        <v>14</v>
      </c>
      <c r="AZ443" s="62"/>
      <c r="BA443" s="62"/>
      <c r="BB443" s="62"/>
      <c r="BC443" s="62"/>
      <c r="BD443" s="62"/>
      <c r="BE443" s="62"/>
      <c r="BF443" s="62"/>
      <c r="BG443" s="62"/>
      <c r="BH443" s="62"/>
      <c r="BI443" s="62"/>
      <c r="BJ443" s="62"/>
      <c r="BK443" s="62"/>
      <c r="BL443" s="62"/>
      <c r="BM443" s="62"/>
      <c r="BN443" s="62" t="s">
        <v>7169</v>
      </c>
      <c r="BO443" s="62" t="s">
        <v>6013</v>
      </c>
      <c r="BP443" s="62">
        <v>43830.99998842593</v>
      </c>
      <c r="BQ443" s="73">
        <v>3445.1</v>
      </c>
      <c r="BR443" s="73">
        <v>79.38</v>
      </c>
      <c r="BS443" s="62">
        <v>0</v>
      </c>
      <c r="BT443" s="62">
        <v>551.21</v>
      </c>
      <c r="BU443" s="62">
        <v>378.96</v>
      </c>
      <c r="BV443" s="62">
        <v>0</v>
      </c>
      <c r="BW443" s="73">
        <v>4454.6499999999996</v>
      </c>
      <c r="CE443" s="63" t="s">
        <v>2377</v>
      </c>
      <c r="CF443" s="99">
        <v>0</v>
      </c>
      <c r="CG443" s="99" t="s">
        <v>10561</v>
      </c>
    </row>
    <row r="444" spans="1:85" ht="27" hidden="1" customHeight="1">
      <c r="A444" s="73">
        <v>1912</v>
      </c>
      <c r="B444" s="62" t="s">
        <v>6003</v>
      </c>
      <c r="C444" s="59" t="s">
        <v>6004</v>
      </c>
      <c r="D444" s="59" t="s">
        <v>7170</v>
      </c>
      <c r="E444" s="60" t="e">
        <f>VLOOKUP(D444,原数据!B:C,2,FALSE)</f>
        <v>#N/A</v>
      </c>
      <c r="F444" s="62" t="s">
        <v>6005</v>
      </c>
      <c r="G444" s="62" t="s">
        <v>628</v>
      </c>
      <c r="H444" s="62" t="s">
        <v>6006</v>
      </c>
      <c r="I444" s="62" t="s">
        <v>7171</v>
      </c>
      <c r="J444" s="62" t="s">
        <v>7172</v>
      </c>
      <c r="K444" s="62" t="s">
        <v>485</v>
      </c>
      <c r="L444" s="62" t="s">
        <v>1074</v>
      </c>
      <c r="M444" s="62" t="s">
        <v>486</v>
      </c>
      <c r="N444" s="62" t="s">
        <v>437</v>
      </c>
      <c r="O444" s="66">
        <v>43659</v>
      </c>
      <c r="P444" s="66">
        <v>43760</v>
      </c>
      <c r="Q444" s="73">
        <v>1272</v>
      </c>
      <c r="R444" s="62"/>
      <c r="S444" s="62" t="s">
        <v>6008</v>
      </c>
      <c r="T444" s="62" t="s">
        <v>6009</v>
      </c>
      <c r="U444" s="62" t="s">
        <v>6010</v>
      </c>
      <c r="V444" s="62"/>
      <c r="W444" s="62"/>
      <c r="X444" s="62" t="s">
        <v>2189</v>
      </c>
      <c r="Y444" s="62" t="s">
        <v>491</v>
      </c>
      <c r="Z444" s="62" t="s">
        <v>7173</v>
      </c>
      <c r="AA444" s="62" t="s">
        <v>1289</v>
      </c>
      <c r="AB444" s="62" t="s">
        <v>1284</v>
      </c>
      <c r="AC444" s="62" t="s">
        <v>1285</v>
      </c>
      <c r="AD444" s="59" t="s">
        <v>1286</v>
      </c>
      <c r="AE444" s="62" t="s">
        <v>7174</v>
      </c>
      <c r="AF444" s="62" t="s">
        <v>7175</v>
      </c>
      <c r="AG444" s="62">
        <v>43763.774594907409</v>
      </c>
      <c r="AH444" s="62">
        <v>43770.492164351846</v>
      </c>
      <c r="AI444" s="62" t="s">
        <v>612</v>
      </c>
      <c r="AJ444" s="59" t="s">
        <v>10609</v>
      </c>
      <c r="AK444" s="62" t="s">
        <v>609</v>
      </c>
      <c r="AL444" s="62" t="s">
        <v>95</v>
      </c>
      <c r="AM444" s="62" t="s">
        <v>38</v>
      </c>
      <c r="AN444" s="62" t="s">
        <v>488</v>
      </c>
      <c r="AO444" s="62" t="s">
        <v>11</v>
      </c>
      <c r="AP444" s="62" t="s">
        <v>488</v>
      </c>
      <c r="AQ444" s="62" t="s">
        <v>95</v>
      </c>
      <c r="AR444" s="62" t="s">
        <v>38</v>
      </c>
      <c r="AS444" s="62" t="s">
        <v>500</v>
      </c>
      <c r="AT444" s="62">
        <v>43811.379861111112</v>
      </c>
      <c r="AU444" s="62"/>
      <c r="AV444" s="62">
        <v>43811.379861111112</v>
      </c>
      <c r="AW444" s="62" t="s">
        <v>603</v>
      </c>
      <c r="AX444" s="62"/>
      <c r="AY444" s="62" t="s">
        <v>14</v>
      </c>
      <c r="AZ444" s="62"/>
      <c r="BA444" s="62"/>
      <c r="BB444" s="62"/>
      <c r="BC444" s="62"/>
      <c r="BD444" s="62"/>
      <c r="BE444" s="62" t="s">
        <v>7176</v>
      </c>
      <c r="BF444" s="62" t="s">
        <v>480</v>
      </c>
      <c r="BG444" s="62"/>
      <c r="BH444" s="62" t="s">
        <v>7177</v>
      </c>
      <c r="BI444" s="62" t="s">
        <v>7178</v>
      </c>
      <c r="BJ444" s="62"/>
      <c r="BK444" s="62"/>
      <c r="BL444" s="62"/>
      <c r="BM444" s="62"/>
      <c r="BN444" s="62"/>
      <c r="BO444" s="62" t="s">
        <v>6013</v>
      </c>
      <c r="BP444" s="62">
        <v>43830.99998842593</v>
      </c>
      <c r="BQ444" s="73">
        <v>0</v>
      </c>
      <c r="BR444" s="73">
        <v>111.72</v>
      </c>
      <c r="BS444" s="62">
        <v>425</v>
      </c>
      <c r="BT444" s="62">
        <v>0</v>
      </c>
      <c r="BU444" s="62">
        <v>0</v>
      </c>
      <c r="BV444" s="62">
        <v>0</v>
      </c>
      <c r="BW444" s="73">
        <v>536.72</v>
      </c>
      <c r="CE444" s="63" t="s">
        <v>10610</v>
      </c>
      <c r="CF444" s="99"/>
      <c r="CG444" s="99" t="s">
        <v>5048</v>
      </c>
    </row>
    <row r="445" spans="1:85" ht="27" hidden="1" customHeight="1">
      <c r="A445" s="73">
        <v>1912</v>
      </c>
      <c r="B445" s="62" t="s">
        <v>6003</v>
      </c>
      <c r="C445" s="59" t="s">
        <v>6004</v>
      </c>
      <c r="D445" s="59" t="s">
        <v>7179</v>
      </c>
      <c r="E445" s="60" t="e">
        <f>VLOOKUP(D445,原数据!B:C,2,FALSE)</f>
        <v>#N/A</v>
      </c>
      <c r="F445" s="62" t="s">
        <v>6005</v>
      </c>
      <c r="G445" s="62" t="s">
        <v>479</v>
      </c>
      <c r="H445" s="62" t="s">
        <v>6006</v>
      </c>
      <c r="I445" s="62" t="s">
        <v>7180</v>
      </c>
      <c r="J445" s="62" t="s">
        <v>7181</v>
      </c>
      <c r="K445" s="62" t="s">
        <v>485</v>
      </c>
      <c r="L445" s="62" t="s">
        <v>1074</v>
      </c>
      <c r="M445" s="62" t="s">
        <v>486</v>
      </c>
      <c r="N445" s="62" t="s">
        <v>437</v>
      </c>
      <c r="O445" s="66">
        <v>43633</v>
      </c>
      <c r="P445" s="66">
        <v>43708</v>
      </c>
      <c r="Q445" s="73">
        <v>30518</v>
      </c>
      <c r="R445" s="62"/>
      <c r="S445" s="62" t="s">
        <v>6008</v>
      </c>
      <c r="T445" s="62" t="s">
        <v>6009</v>
      </c>
      <c r="U445" s="62" t="s">
        <v>6010</v>
      </c>
      <c r="V445" s="62"/>
      <c r="W445" s="62"/>
      <c r="X445" s="62" t="s">
        <v>4634</v>
      </c>
      <c r="Y445" s="62" t="s">
        <v>567</v>
      </c>
      <c r="Z445" s="62" t="s">
        <v>7182</v>
      </c>
      <c r="AA445" s="62" t="s">
        <v>992</v>
      </c>
      <c r="AB445" s="62" t="s">
        <v>2355</v>
      </c>
      <c r="AC445" s="62" t="s">
        <v>2356</v>
      </c>
      <c r="AD445" s="59" t="s">
        <v>2357</v>
      </c>
      <c r="AE445" s="62" t="s">
        <v>7183</v>
      </c>
      <c r="AF445" s="62" t="s">
        <v>3929</v>
      </c>
      <c r="AG445" s="62">
        <v>43771.33594907407</v>
      </c>
      <c r="AH445" s="62">
        <v>43771.639548611114</v>
      </c>
      <c r="AI445" s="62" t="s">
        <v>612</v>
      </c>
      <c r="AJ445" s="59" t="s">
        <v>7184</v>
      </c>
      <c r="AK445" s="62" t="s">
        <v>609</v>
      </c>
      <c r="AL445" s="62" t="s">
        <v>100</v>
      </c>
      <c r="AM445" s="62" t="s">
        <v>38</v>
      </c>
      <c r="AN445" s="62" t="s">
        <v>488</v>
      </c>
      <c r="AO445" s="62" t="s">
        <v>11</v>
      </c>
      <c r="AP445" s="62" t="s">
        <v>488</v>
      </c>
      <c r="AQ445" s="62" t="s">
        <v>100</v>
      </c>
      <c r="AR445" s="62" t="s">
        <v>38</v>
      </c>
      <c r="AS445" s="62" t="s">
        <v>498</v>
      </c>
      <c r="AT445" s="62">
        <v>43812.5315162037</v>
      </c>
      <c r="AU445" s="62"/>
      <c r="AV445" s="62">
        <v>43812.5315162037</v>
      </c>
      <c r="AW445" s="62" t="s">
        <v>721</v>
      </c>
      <c r="AX445" s="62"/>
      <c r="AY445" s="62" t="s">
        <v>14</v>
      </c>
      <c r="AZ445" s="62"/>
      <c r="BA445" s="62"/>
      <c r="BB445" s="62"/>
      <c r="BC445" s="62"/>
      <c r="BD445" s="62"/>
      <c r="BE445" s="62"/>
      <c r="BF445" s="62"/>
      <c r="BG445" s="62"/>
      <c r="BH445" s="62"/>
      <c r="BI445" s="62"/>
      <c r="BJ445" s="62"/>
      <c r="BK445" s="62"/>
      <c r="BL445" s="62"/>
      <c r="BM445" s="62"/>
      <c r="BN445" s="62"/>
      <c r="BO445" s="62" t="s">
        <v>6013</v>
      </c>
      <c r="BP445" s="62">
        <v>43830.99998842593</v>
      </c>
      <c r="BQ445" s="73">
        <v>0</v>
      </c>
      <c r="BR445" s="73">
        <v>223.44</v>
      </c>
      <c r="BS445" s="62">
        <v>0</v>
      </c>
      <c r="BT445" s="62">
        <v>0</v>
      </c>
      <c r="BU445" s="62">
        <v>0</v>
      </c>
      <c r="BV445" s="62">
        <v>0</v>
      </c>
      <c r="BW445" s="73">
        <v>223.44</v>
      </c>
      <c r="CE445" s="63" t="s">
        <v>10610</v>
      </c>
      <c r="CF445" s="99"/>
      <c r="CG445" s="99" t="s">
        <v>5048</v>
      </c>
    </row>
    <row r="446" spans="1:85" ht="27" hidden="1" customHeight="1">
      <c r="A446" s="73">
        <v>1912</v>
      </c>
      <c r="B446" s="62" t="s">
        <v>6003</v>
      </c>
      <c r="C446" s="59" t="s">
        <v>6004</v>
      </c>
      <c r="D446" s="59" t="s">
        <v>7185</v>
      </c>
      <c r="E446" s="60" t="e">
        <f>VLOOKUP(D446,原数据!B:C,2,FALSE)</f>
        <v>#N/A</v>
      </c>
      <c r="F446" s="62" t="s">
        <v>6005</v>
      </c>
      <c r="G446" s="62" t="s">
        <v>479</v>
      </c>
      <c r="H446" s="62" t="s">
        <v>6006</v>
      </c>
      <c r="I446" s="62" t="s">
        <v>7186</v>
      </c>
      <c r="J446" s="62" t="s">
        <v>7187</v>
      </c>
      <c r="K446" s="62" t="s">
        <v>485</v>
      </c>
      <c r="L446" s="62" t="s">
        <v>1074</v>
      </c>
      <c r="M446" s="62" t="s">
        <v>544</v>
      </c>
      <c r="N446" s="62" t="s">
        <v>437</v>
      </c>
      <c r="O446" s="66">
        <v>43514</v>
      </c>
      <c r="P446" s="66">
        <v>43570</v>
      </c>
      <c r="Q446" s="73">
        <v>34830</v>
      </c>
      <c r="R446" s="62"/>
      <c r="S446" s="62" t="s">
        <v>6008</v>
      </c>
      <c r="T446" s="62" t="s">
        <v>6043</v>
      </c>
      <c r="U446" s="62" t="s">
        <v>1074</v>
      </c>
      <c r="V446" s="62"/>
      <c r="W446" s="62"/>
      <c r="X446" s="62" t="s">
        <v>6147</v>
      </c>
      <c r="Y446" s="62" t="s">
        <v>491</v>
      </c>
      <c r="Z446" s="62" t="s">
        <v>7188</v>
      </c>
      <c r="AA446" s="62" t="s">
        <v>1136</v>
      </c>
      <c r="AB446" s="62" t="s">
        <v>7189</v>
      </c>
      <c r="AC446" s="62" t="s">
        <v>7190</v>
      </c>
      <c r="AD446" s="59" t="s">
        <v>7191</v>
      </c>
      <c r="AE446" s="62" t="s">
        <v>7192</v>
      </c>
      <c r="AF446" s="62" t="s">
        <v>6535</v>
      </c>
      <c r="AG446" s="62">
        <v>43751.428854166668</v>
      </c>
      <c r="AH446" s="62">
        <v>43751.574733796297</v>
      </c>
      <c r="AI446" s="62" t="s">
        <v>7193</v>
      </c>
      <c r="AJ446" s="59" t="s">
        <v>10611</v>
      </c>
      <c r="AK446" s="62" t="s">
        <v>7194</v>
      </c>
      <c r="AL446" s="62" t="s">
        <v>3903</v>
      </c>
      <c r="AM446" s="62" t="s">
        <v>38</v>
      </c>
      <c r="AN446" s="62" t="s">
        <v>488</v>
      </c>
      <c r="AO446" s="62" t="s">
        <v>11</v>
      </c>
      <c r="AP446" s="62" t="s">
        <v>488</v>
      </c>
      <c r="AQ446" s="62" t="s">
        <v>3903</v>
      </c>
      <c r="AR446" s="62" t="s">
        <v>38</v>
      </c>
      <c r="AS446" s="62" t="s">
        <v>498</v>
      </c>
      <c r="AT446" s="62">
        <v>43825.449942129635</v>
      </c>
      <c r="AU446" s="62"/>
      <c r="AV446" s="62">
        <v>43825.449942129635</v>
      </c>
      <c r="AW446" s="62" t="s">
        <v>1043</v>
      </c>
      <c r="AX446" s="62"/>
      <c r="AY446" s="62" t="s">
        <v>14</v>
      </c>
      <c r="AZ446" s="62"/>
      <c r="BA446" s="62"/>
      <c r="BB446" s="62"/>
      <c r="BC446" s="62"/>
      <c r="BD446" s="62"/>
      <c r="BE446" s="62"/>
      <c r="BF446" s="62"/>
      <c r="BG446" s="62"/>
      <c r="BH446" s="62"/>
      <c r="BI446" s="62"/>
      <c r="BJ446" s="62"/>
      <c r="BK446" s="62"/>
      <c r="BL446" s="62"/>
      <c r="BM446" s="62"/>
      <c r="BN446" s="62"/>
      <c r="BO446" s="62" t="s">
        <v>6013</v>
      </c>
      <c r="BP446" s="62">
        <v>43830.99998842593</v>
      </c>
      <c r="BQ446" s="73">
        <v>0</v>
      </c>
      <c r="BR446" s="73">
        <v>202.86</v>
      </c>
      <c r="BS446" s="62">
        <v>0</v>
      </c>
      <c r="BT446" s="62">
        <v>0</v>
      </c>
      <c r="BU446" s="62">
        <v>0</v>
      </c>
      <c r="BV446" s="62">
        <v>0</v>
      </c>
      <c r="BW446" s="73">
        <v>202.86</v>
      </c>
      <c r="CE446" s="63" t="s">
        <v>10612</v>
      </c>
      <c r="CF446" s="99"/>
      <c r="CG446" s="99" t="s">
        <v>5048</v>
      </c>
    </row>
    <row r="447" spans="1:85" ht="27" hidden="1" customHeight="1">
      <c r="A447" s="73">
        <v>1912</v>
      </c>
      <c r="B447" s="62" t="s">
        <v>6003</v>
      </c>
      <c r="C447" s="59" t="s">
        <v>6004</v>
      </c>
      <c r="D447" s="59" t="s">
        <v>7195</v>
      </c>
      <c r="E447" s="60" t="e">
        <f>VLOOKUP(D447,原数据!B:C,2,FALSE)</f>
        <v>#N/A</v>
      </c>
      <c r="F447" s="62" t="s">
        <v>6005</v>
      </c>
      <c r="G447" s="62" t="s">
        <v>479</v>
      </c>
      <c r="H447" s="62" t="s">
        <v>6006</v>
      </c>
      <c r="I447" s="62" t="s">
        <v>7196</v>
      </c>
      <c r="J447" s="62" t="s">
        <v>7197</v>
      </c>
      <c r="K447" s="62" t="s">
        <v>485</v>
      </c>
      <c r="L447" s="62" t="s">
        <v>1074</v>
      </c>
      <c r="M447" s="62" t="s">
        <v>544</v>
      </c>
      <c r="N447" s="62" t="s">
        <v>437</v>
      </c>
      <c r="O447" s="66">
        <v>43686</v>
      </c>
      <c r="P447" s="66">
        <v>43731</v>
      </c>
      <c r="Q447" s="73">
        <v>12274</v>
      </c>
      <c r="R447" s="62"/>
      <c r="S447" s="62" t="s">
        <v>6008</v>
      </c>
      <c r="T447" s="62" t="s">
        <v>6009</v>
      </c>
      <c r="U447" s="62" t="s">
        <v>6064</v>
      </c>
      <c r="V447" s="62"/>
      <c r="W447" s="62"/>
      <c r="X447" s="62" t="s">
        <v>6463</v>
      </c>
      <c r="Y447" s="62" t="s">
        <v>775</v>
      </c>
      <c r="Z447" s="62" t="s">
        <v>7198</v>
      </c>
      <c r="AA447" s="62" t="s">
        <v>777</v>
      </c>
      <c r="AB447" s="62" t="s">
        <v>769</v>
      </c>
      <c r="AC447" s="62" t="s">
        <v>770</v>
      </c>
      <c r="AD447" s="59" t="s">
        <v>771</v>
      </c>
      <c r="AE447" s="62" t="s">
        <v>7199</v>
      </c>
      <c r="AF447" s="62" t="s">
        <v>6349</v>
      </c>
      <c r="AG447" s="62">
        <v>43796.64335648148</v>
      </c>
      <c r="AH447" s="62">
        <v>43796.946354166663</v>
      </c>
      <c r="AI447" s="62" t="s">
        <v>612</v>
      </c>
      <c r="AJ447" s="59" t="s">
        <v>10614</v>
      </c>
      <c r="AK447" s="62" t="s">
        <v>609</v>
      </c>
      <c r="AL447" s="62" t="s">
        <v>68</v>
      </c>
      <c r="AM447" s="62" t="s">
        <v>38</v>
      </c>
      <c r="AN447" s="62" t="s">
        <v>488</v>
      </c>
      <c r="AO447" s="62" t="s">
        <v>11</v>
      </c>
      <c r="AP447" s="62" t="s">
        <v>488</v>
      </c>
      <c r="AQ447" s="62" t="s">
        <v>68</v>
      </c>
      <c r="AR447" s="62" t="s">
        <v>38</v>
      </c>
      <c r="AS447" s="62" t="s">
        <v>500</v>
      </c>
      <c r="AT447" s="62">
        <v>43812.735567129625</v>
      </c>
      <c r="AU447" s="62"/>
      <c r="AV447" s="62">
        <v>43812.735567129625</v>
      </c>
      <c r="AW447" s="62" t="s">
        <v>550</v>
      </c>
      <c r="AX447" s="62"/>
      <c r="AY447" s="62" t="s">
        <v>14</v>
      </c>
      <c r="AZ447" s="62"/>
      <c r="BA447" s="62"/>
      <c r="BB447" s="62"/>
      <c r="BC447" s="62"/>
      <c r="BD447" s="62"/>
      <c r="BE447" s="62"/>
      <c r="BF447" s="62"/>
      <c r="BG447" s="62"/>
      <c r="BH447" s="62"/>
      <c r="BI447" s="62"/>
      <c r="BJ447" s="62"/>
      <c r="BK447" s="62"/>
      <c r="BL447" s="62"/>
      <c r="BM447" s="62"/>
      <c r="BN447" s="62"/>
      <c r="BO447" s="62" t="s">
        <v>6013</v>
      </c>
      <c r="BP447" s="62">
        <v>43830.99998842593</v>
      </c>
      <c r="BQ447" s="73">
        <v>0</v>
      </c>
      <c r="BR447" s="73">
        <v>123.48</v>
      </c>
      <c r="BS447" s="62">
        <v>0</v>
      </c>
      <c r="BT447" s="62">
        <v>0</v>
      </c>
      <c r="BU447" s="62">
        <v>0</v>
      </c>
      <c r="BV447" s="62">
        <v>0</v>
      </c>
      <c r="BW447" s="73">
        <v>123.48</v>
      </c>
      <c r="CE447" s="63" t="s">
        <v>10615</v>
      </c>
      <c r="CF447" s="99"/>
      <c r="CG447" s="99" t="s">
        <v>10523</v>
      </c>
    </row>
    <row r="448" spans="1:85" ht="27" hidden="1" customHeight="1">
      <c r="A448" s="73">
        <v>1912</v>
      </c>
      <c r="B448" s="62" t="s">
        <v>6003</v>
      </c>
      <c r="C448" s="59" t="s">
        <v>6004</v>
      </c>
      <c r="D448" s="59" t="s">
        <v>7200</v>
      </c>
      <c r="E448" s="60" t="e">
        <f>VLOOKUP(D448,原数据!B:C,2,FALSE)</f>
        <v>#N/A</v>
      </c>
      <c r="F448" s="62" t="s">
        <v>6005</v>
      </c>
      <c r="G448" s="62" t="s">
        <v>479</v>
      </c>
      <c r="H448" s="62" t="s">
        <v>6006</v>
      </c>
      <c r="I448" s="62" t="s">
        <v>7201</v>
      </c>
      <c r="J448" s="62" t="s">
        <v>7202</v>
      </c>
      <c r="K448" s="62" t="s">
        <v>485</v>
      </c>
      <c r="L448" s="62" t="s">
        <v>1074</v>
      </c>
      <c r="M448" s="62" t="s">
        <v>486</v>
      </c>
      <c r="N448" s="62" t="s">
        <v>437</v>
      </c>
      <c r="O448" s="66">
        <v>43677</v>
      </c>
      <c r="P448" s="66">
        <v>43726</v>
      </c>
      <c r="Q448" s="73">
        <v>23480</v>
      </c>
      <c r="R448" s="62"/>
      <c r="S448" s="62" t="s">
        <v>6008</v>
      </c>
      <c r="T448" s="62" t="s">
        <v>6009</v>
      </c>
      <c r="U448" s="62" t="s">
        <v>6010</v>
      </c>
      <c r="V448" s="62"/>
      <c r="W448" s="62"/>
      <c r="X448" s="62" t="s">
        <v>584</v>
      </c>
      <c r="Y448" s="62" t="s">
        <v>7203</v>
      </c>
      <c r="Z448" s="62" t="s">
        <v>7204</v>
      </c>
      <c r="AA448" s="62" t="s">
        <v>537</v>
      </c>
      <c r="AB448" s="62" t="s">
        <v>2570</v>
      </c>
      <c r="AC448" s="62" t="s">
        <v>2571</v>
      </c>
      <c r="AD448" s="59" t="s">
        <v>2572</v>
      </c>
      <c r="AE448" s="62" t="s">
        <v>7205</v>
      </c>
      <c r="AF448" s="62" t="s">
        <v>7206</v>
      </c>
      <c r="AG448" s="62">
        <v>43785.616840277777</v>
      </c>
      <c r="AH448" s="62">
        <v>43786.59956018519</v>
      </c>
      <c r="AI448" s="62" t="s">
        <v>489</v>
      </c>
      <c r="AJ448" s="59" t="s">
        <v>10613</v>
      </c>
      <c r="AK448" s="62" t="s">
        <v>487</v>
      </c>
      <c r="AL448" s="62" t="s">
        <v>100</v>
      </c>
      <c r="AM448" s="62" t="s">
        <v>38</v>
      </c>
      <c r="AN448" s="62" t="s">
        <v>488</v>
      </c>
      <c r="AO448" s="62" t="s">
        <v>11</v>
      </c>
      <c r="AP448" s="62" t="s">
        <v>488</v>
      </c>
      <c r="AQ448" s="62" t="s">
        <v>100</v>
      </c>
      <c r="AR448" s="62" t="s">
        <v>38</v>
      </c>
      <c r="AS448" s="62" t="s">
        <v>498</v>
      </c>
      <c r="AT448" s="62">
        <v>43811.348750000005</v>
      </c>
      <c r="AU448" s="62"/>
      <c r="AV448" s="62">
        <v>43811.348750000005</v>
      </c>
      <c r="AW448" s="62" t="s">
        <v>941</v>
      </c>
      <c r="AX448" s="62"/>
      <c r="AY448" s="62" t="s">
        <v>14</v>
      </c>
      <c r="AZ448" s="62"/>
      <c r="BA448" s="62"/>
      <c r="BB448" s="62"/>
      <c r="BC448" s="62"/>
      <c r="BD448" s="62"/>
      <c r="BE448" s="62"/>
      <c r="BF448" s="62"/>
      <c r="BG448" s="62"/>
      <c r="BH448" s="62"/>
      <c r="BI448" s="62"/>
      <c r="BJ448" s="62"/>
      <c r="BK448" s="62"/>
      <c r="BL448" s="62"/>
      <c r="BM448" s="62"/>
      <c r="BN448" s="62"/>
      <c r="BO448" s="62" t="s">
        <v>6013</v>
      </c>
      <c r="BP448" s="62">
        <v>43830.99998842593</v>
      </c>
      <c r="BQ448" s="73">
        <v>0</v>
      </c>
      <c r="BR448" s="73">
        <v>246.96</v>
      </c>
      <c r="BS448" s="62">
        <v>0</v>
      </c>
      <c r="BT448" s="62">
        <v>0</v>
      </c>
      <c r="BU448" s="62">
        <v>0</v>
      </c>
      <c r="BV448" s="62">
        <v>0</v>
      </c>
      <c r="BW448" s="73">
        <v>246.96</v>
      </c>
      <c r="CE448" s="63" t="s">
        <v>10522</v>
      </c>
      <c r="CF448" s="99"/>
      <c r="CG448" s="99" t="s">
        <v>10521</v>
      </c>
    </row>
    <row r="449" spans="1:85" ht="27" hidden="1" customHeight="1">
      <c r="A449" s="73">
        <v>1912</v>
      </c>
      <c r="B449" s="62" t="s">
        <v>6003</v>
      </c>
      <c r="C449" s="59" t="s">
        <v>6004</v>
      </c>
      <c r="D449" s="59" t="s">
        <v>360</v>
      </c>
      <c r="E449" s="60" t="str">
        <f>VLOOKUP(D449,原数据!B:C,2,FALSE)</f>
        <v>RCMFT006382201911220010</v>
      </c>
      <c r="F449" s="62" t="s">
        <v>6005</v>
      </c>
      <c r="G449" s="62" t="s">
        <v>479</v>
      </c>
      <c r="H449" s="62" t="s">
        <v>6006</v>
      </c>
      <c r="I449" s="62" t="s">
        <v>7207</v>
      </c>
      <c r="J449" s="62" t="s">
        <v>7208</v>
      </c>
      <c r="K449" s="62" t="s">
        <v>485</v>
      </c>
      <c r="L449" s="62" t="s">
        <v>1074</v>
      </c>
      <c r="M449" s="62" t="s">
        <v>486</v>
      </c>
      <c r="N449" s="62" t="s">
        <v>437</v>
      </c>
      <c r="O449" s="66">
        <v>43511</v>
      </c>
      <c r="P449" s="66">
        <v>43641</v>
      </c>
      <c r="Q449" s="73">
        <v>66436</v>
      </c>
      <c r="R449" s="62"/>
      <c r="S449" s="62" t="s">
        <v>6008</v>
      </c>
      <c r="T449" s="62" t="s">
        <v>6009</v>
      </c>
      <c r="U449" s="62" t="s">
        <v>1074</v>
      </c>
      <c r="V449" s="62"/>
      <c r="W449" s="62"/>
      <c r="X449" s="62" t="s">
        <v>6340</v>
      </c>
      <c r="Y449" s="62" t="s">
        <v>1281</v>
      </c>
      <c r="Z449" s="62" t="s">
        <v>7209</v>
      </c>
      <c r="AA449" s="62" t="s">
        <v>1365</v>
      </c>
      <c r="AB449" s="62" t="s">
        <v>1653</v>
      </c>
      <c r="AC449" s="62" t="s">
        <v>1654</v>
      </c>
      <c r="AD449" s="59" t="s">
        <v>1655</v>
      </c>
      <c r="AE449" s="62" t="s">
        <v>7210</v>
      </c>
      <c r="AF449" s="62" t="s">
        <v>6342</v>
      </c>
      <c r="AG449" s="62">
        <v>43790.736678240741</v>
      </c>
      <c r="AH449" s="62">
        <v>43791.421261574069</v>
      </c>
      <c r="AI449" s="62" t="s">
        <v>7211</v>
      </c>
      <c r="AJ449" s="59" t="s">
        <v>10616</v>
      </c>
      <c r="AK449" s="62" t="s">
        <v>7212</v>
      </c>
      <c r="AL449" s="62" t="s">
        <v>162</v>
      </c>
      <c r="AM449" s="62" t="s">
        <v>38</v>
      </c>
      <c r="AN449" s="62" t="s">
        <v>488</v>
      </c>
      <c r="AO449" s="62" t="s">
        <v>11</v>
      </c>
      <c r="AP449" s="62" t="s">
        <v>488</v>
      </c>
      <c r="AQ449" s="62" t="s">
        <v>162</v>
      </c>
      <c r="AR449" s="62" t="s">
        <v>38</v>
      </c>
      <c r="AS449" s="62" t="s">
        <v>500</v>
      </c>
      <c r="AT449" s="62">
        <v>43812.395370370374</v>
      </c>
      <c r="AU449" s="62" t="s">
        <v>7213</v>
      </c>
      <c r="AV449" s="62">
        <v>43812.395370370374</v>
      </c>
      <c r="AW449" s="62" t="s">
        <v>558</v>
      </c>
      <c r="AX449" s="62"/>
      <c r="AY449" s="62" t="s">
        <v>14</v>
      </c>
      <c r="AZ449" s="62"/>
      <c r="BA449" s="62"/>
      <c r="BB449" s="62"/>
      <c r="BC449" s="62"/>
      <c r="BD449" s="62"/>
      <c r="BE449" s="62"/>
      <c r="BF449" s="62"/>
      <c r="BG449" s="62"/>
      <c r="BH449" s="62"/>
      <c r="BI449" s="62"/>
      <c r="BJ449" s="62"/>
      <c r="BK449" s="62"/>
      <c r="BL449" s="62"/>
      <c r="BM449" s="62"/>
      <c r="BN449" s="62"/>
      <c r="BO449" s="62" t="s">
        <v>6013</v>
      </c>
      <c r="BP449" s="62">
        <v>43830.99998842593</v>
      </c>
      <c r="BQ449" s="73">
        <v>2640.05</v>
      </c>
      <c r="BR449" s="73">
        <v>95.76</v>
      </c>
      <c r="BS449" s="62">
        <v>0</v>
      </c>
      <c r="BT449" s="62">
        <v>422.4</v>
      </c>
      <c r="BU449" s="62">
        <v>290.39999999999998</v>
      </c>
      <c r="BV449" s="62">
        <v>0</v>
      </c>
      <c r="BW449" s="73">
        <v>3448.6100000000006</v>
      </c>
      <c r="CE449" s="63" t="s">
        <v>10509</v>
      </c>
      <c r="CF449" s="99"/>
      <c r="CG449" s="99" t="s">
        <v>10576</v>
      </c>
    </row>
    <row r="450" spans="1:85" ht="27" hidden="1" customHeight="1">
      <c r="A450" s="73">
        <v>1912</v>
      </c>
      <c r="B450" s="62" t="s">
        <v>6003</v>
      </c>
      <c r="C450" s="62" t="s">
        <v>6004</v>
      </c>
      <c r="D450" s="62" t="s">
        <v>5788</v>
      </c>
      <c r="E450" s="63" t="str">
        <f>VLOOKUP(D450,原数据!B:C,2,FALSE)</f>
        <v>RCMFT006909201910150006</v>
      </c>
      <c r="F450" s="62" t="s">
        <v>6005</v>
      </c>
      <c r="G450" s="62" t="s">
        <v>479</v>
      </c>
      <c r="H450" s="62" t="s">
        <v>6006</v>
      </c>
      <c r="I450" s="62" t="s">
        <v>7214</v>
      </c>
      <c r="J450" s="62" t="s">
        <v>7215</v>
      </c>
      <c r="K450" s="62" t="s">
        <v>485</v>
      </c>
      <c r="L450" s="62" t="s">
        <v>1074</v>
      </c>
      <c r="M450" s="62" t="s">
        <v>486</v>
      </c>
      <c r="N450" s="62" t="s">
        <v>437</v>
      </c>
      <c r="O450" s="66">
        <v>43496</v>
      </c>
      <c r="P450" s="66">
        <v>43637</v>
      </c>
      <c r="Q450" s="73">
        <v>26897</v>
      </c>
      <c r="R450" s="62"/>
      <c r="S450" s="62" t="s">
        <v>6008</v>
      </c>
      <c r="T450" s="62" t="s">
        <v>6019</v>
      </c>
      <c r="U450" s="62" t="s">
        <v>6010</v>
      </c>
      <c r="V450" s="62"/>
      <c r="W450" s="62"/>
      <c r="X450" s="62" t="s">
        <v>1006</v>
      </c>
      <c r="Y450" s="62" t="s">
        <v>665</v>
      </c>
      <c r="Z450" s="62" t="s">
        <v>7216</v>
      </c>
      <c r="AA450" s="62" t="s">
        <v>493</v>
      </c>
      <c r="AB450" s="62" t="s">
        <v>1251</v>
      </c>
      <c r="AC450" s="62" t="s">
        <v>1252</v>
      </c>
      <c r="AD450" s="59" t="s">
        <v>1253</v>
      </c>
      <c r="AE450" s="62" t="s">
        <v>7217</v>
      </c>
      <c r="AF450" s="62" t="s">
        <v>6120</v>
      </c>
      <c r="AG450" s="62">
        <v>43752.443888888884</v>
      </c>
      <c r="AH450" s="62">
        <v>43753.705231481479</v>
      </c>
      <c r="AI450" s="62" t="s">
        <v>612</v>
      </c>
      <c r="AJ450" s="59" t="s">
        <v>1493</v>
      </c>
      <c r="AK450" s="62" t="s">
        <v>609</v>
      </c>
      <c r="AL450" s="62" t="s">
        <v>100</v>
      </c>
      <c r="AM450" s="62" t="s">
        <v>38</v>
      </c>
      <c r="AN450" s="62" t="s">
        <v>488</v>
      </c>
      <c r="AO450" s="62" t="s">
        <v>11</v>
      </c>
      <c r="AP450" s="62" t="s">
        <v>488</v>
      </c>
      <c r="AQ450" s="62" t="s">
        <v>100</v>
      </c>
      <c r="AR450" s="62" t="s">
        <v>38</v>
      </c>
      <c r="AS450" s="62" t="s">
        <v>498</v>
      </c>
      <c r="AT450" s="62">
        <v>43811.728148148148</v>
      </c>
      <c r="AU450" s="62" t="s">
        <v>7218</v>
      </c>
      <c r="AV450" s="62">
        <v>43811.728148148148</v>
      </c>
      <c r="AW450" s="62" t="s">
        <v>721</v>
      </c>
      <c r="AX450" s="62" t="s">
        <v>7219</v>
      </c>
      <c r="AY450" s="62" t="s">
        <v>14</v>
      </c>
      <c r="AZ450" s="62"/>
      <c r="BA450" s="62"/>
      <c r="BB450" s="62"/>
      <c r="BC450" s="62"/>
      <c r="BD450" s="62"/>
      <c r="BE450" s="62"/>
      <c r="BF450" s="62"/>
      <c r="BG450" s="62"/>
      <c r="BH450" s="62"/>
      <c r="BI450" s="62"/>
      <c r="BJ450" s="62"/>
      <c r="BK450" s="62"/>
      <c r="BL450" s="62"/>
      <c r="BM450" s="62"/>
      <c r="BN450" s="62"/>
      <c r="BO450" s="62" t="s">
        <v>6013</v>
      </c>
      <c r="BP450" s="62">
        <v>43830.99998842593</v>
      </c>
      <c r="BQ450" s="73">
        <v>3696.11</v>
      </c>
      <c r="BR450" s="73">
        <v>95.76</v>
      </c>
      <c r="BS450" s="62">
        <v>0</v>
      </c>
      <c r="BT450" s="62">
        <v>591.37</v>
      </c>
      <c r="BU450" s="62">
        <v>406.57</v>
      </c>
      <c r="BV450" s="62">
        <v>0</v>
      </c>
      <c r="BW450" s="73">
        <v>4789.8100000000004</v>
      </c>
      <c r="CE450" s="63" t="s">
        <v>2377</v>
      </c>
      <c r="CF450" s="99">
        <v>0</v>
      </c>
      <c r="CG450" s="99" t="s">
        <v>10561</v>
      </c>
    </row>
    <row r="451" spans="1:85" ht="27" hidden="1" customHeight="1">
      <c r="A451" s="73">
        <v>1912</v>
      </c>
      <c r="B451" s="62" t="s">
        <v>6003</v>
      </c>
      <c r="C451" s="62" t="s">
        <v>6004</v>
      </c>
      <c r="D451" s="62" t="s">
        <v>5802</v>
      </c>
      <c r="E451" s="63" t="str">
        <f>VLOOKUP(D451,原数据!B:C,2,FALSE)</f>
        <v>RCMFT006909201911180017</v>
      </c>
      <c r="F451" s="62" t="s">
        <v>6005</v>
      </c>
      <c r="G451" s="62" t="s">
        <v>479</v>
      </c>
      <c r="H451" s="62" t="s">
        <v>6006</v>
      </c>
      <c r="I451" s="62" t="s">
        <v>7220</v>
      </c>
      <c r="J451" s="62" t="s">
        <v>7221</v>
      </c>
      <c r="K451" s="62" t="s">
        <v>485</v>
      </c>
      <c r="L451" s="62" t="s">
        <v>1074</v>
      </c>
      <c r="M451" s="62" t="s">
        <v>544</v>
      </c>
      <c r="N451" s="62" t="s">
        <v>437</v>
      </c>
      <c r="O451" s="66">
        <v>43492</v>
      </c>
      <c r="P451" s="66">
        <v>43658</v>
      </c>
      <c r="Q451" s="73">
        <v>32141</v>
      </c>
      <c r="R451" s="62"/>
      <c r="S451" s="62" t="s">
        <v>6008</v>
      </c>
      <c r="T451" s="62" t="s">
        <v>6043</v>
      </c>
      <c r="U451" s="62" t="s">
        <v>6064</v>
      </c>
      <c r="V451" s="62"/>
      <c r="W451" s="62"/>
      <c r="X451" s="62" t="s">
        <v>6147</v>
      </c>
      <c r="Y451" s="62" t="s">
        <v>491</v>
      </c>
      <c r="Z451" s="62" t="s">
        <v>7222</v>
      </c>
      <c r="AA451" s="62" t="s">
        <v>493</v>
      </c>
      <c r="AB451" s="62" t="s">
        <v>1251</v>
      </c>
      <c r="AC451" s="62" t="s">
        <v>1252</v>
      </c>
      <c r="AD451" s="59" t="s">
        <v>1253</v>
      </c>
      <c r="AE451" s="62" t="s">
        <v>7223</v>
      </c>
      <c r="AF451" s="62" t="s">
        <v>6806</v>
      </c>
      <c r="AG451" s="62">
        <v>43784.508854166663</v>
      </c>
      <c r="AH451" s="62">
        <v>43787.693298611106</v>
      </c>
      <c r="AI451" s="62" t="s">
        <v>612</v>
      </c>
      <c r="AJ451" s="59" t="s">
        <v>1493</v>
      </c>
      <c r="AK451" s="62" t="s">
        <v>609</v>
      </c>
      <c r="AL451" s="62" t="s">
        <v>169</v>
      </c>
      <c r="AM451" s="62" t="s">
        <v>38</v>
      </c>
      <c r="AN451" s="62" t="s">
        <v>488</v>
      </c>
      <c r="AO451" s="62" t="s">
        <v>11</v>
      </c>
      <c r="AP451" s="62" t="s">
        <v>488</v>
      </c>
      <c r="AQ451" s="62" t="s">
        <v>169</v>
      </c>
      <c r="AR451" s="62" t="s">
        <v>38</v>
      </c>
      <c r="AS451" s="62" t="s">
        <v>498</v>
      </c>
      <c r="AT451" s="62">
        <v>43811.626620370371</v>
      </c>
      <c r="AU451" s="62" t="s">
        <v>7224</v>
      </c>
      <c r="AV451" s="62">
        <v>43811.626620370371</v>
      </c>
      <c r="AW451" s="62" t="s">
        <v>1103</v>
      </c>
      <c r="AX451" s="62" t="s">
        <v>2750</v>
      </c>
      <c r="AY451" s="62" t="s">
        <v>14</v>
      </c>
      <c r="AZ451" s="62"/>
      <c r="BA451" s="62"/>
      <c r="BB451" s="62"/>
      <c r="BC451" s="62"/>
      <c r="BD451" s="62"/>
      <c r="BE451" s="62"/>
      <c r="BF451" s="62"/>
      <c r="BG451" s="62"/>
      <c r="BH451" s="62"/>
      <c r="BI451" s="62"/>
      <c r="BJ451" s="62"/>
      <c r="BK451" s="62"/>
      <c r="BL451" s="62"/>
      <c r="BM451" s="62"/>
      <c r="BN451" s="62"/>
      <c r="BO451" s="62" t="s">
        <v>6013</v>
      </c>
      <c r="BP451" s="62">
        <v>43830.99998842593</v>
      </c>
      <c r="BQ451" s="73">
        <v>2622.76</v>
      </c>
      <c r="BR451" s="73">
        <v>81.899999999999991</v>
      </c>
      <c r="BS451" s="62">
        <v>0</v>
      </c>
      <c r="BT451" s="62">
        <v>419.64</v>
      </c>
      <c r="BU451" s="62">
        <v>288.5</v>
      </c>
      <c r="BV451" s="62">
        <v>0</v>
      </c>
      <c r="BW451" s="73">
        <v>3412.8</v>
      </c>
      <c r="CB451" s="64" t="s">
        <v>6022</v>
      </c>
      <c r="CE451" s="63" t="s">
        <v>2377</v>
      </c>
      <c r="CF451" s="99">
        <v>0</v>
      </c>
      <c r="CG451" s="99" t="s">
        <v>10561</v>
      </c>
    </row>
    <row r="452" spans="1:85" ht="27" hidden="1" customHeight="1">
      <c r="A452" s="73">
        <v>1912</v>
      </c>
      <c r="B452" s="62" t="s">
        <v>6003</v>
      </c>
      <c r="C452" s="62" t="s">
        <v>6004</v>
      </c>
      <c r="D452" s="62" t="s">
        <v>5804</v>
      </c>
      <c r="E452" s="63" t="str">
        <f>VLOOKUP(D452,原数据!B:C,2,FALSE)</f>
        <v>RCMFT006909201911180016</v>
      </c>
      <c r="F452" s="62" t="s">
        <v>6005</v>
      </c>
      <c r="G452" s="62" t="s">
        <v>479</v>
      </c>
      <c r="H452" s="62" t="s">
        <v>6006</v>
      </c>
      <c r="I452" s="62" t="s">
        <v>7083</v>
      </c>
      <c r="J452" s="62" t="s">
        <v>1492</v>
      </c>
      <c r="K452" s="62" t="s">
        <v>485</v>
      </c>
      <c r="L452" s="62" t="s">
        <v>1074</v>
      </c>
      <c r="M452" s="62" t="s">
        <v>544</v>
      </c>
      <c r="N452" s="62" t="s">
        <v>437</v>
      </c>
      <c r="O452" s="66">
        <v>43490</v>
      </c>
      <c r="P452" s="66">
        <v>43682</v>
      </c>
      <c r="Q452" s="73">
        <v>20848</v>
      </c>
      <c r="R452" s="62"/>
      <c r="S452" s="62" t="s">
        <v>6008</v>
      </c>
      <c r="T452" s="62" t="s">
        <v>6043</v>
      </c>
      <c r="U452" s="62" t="s">
        <v>6064</v>
      </c>
      <c r="V452" s="62"/>
      <c r="W452" s="62"/>
      <c r="X452" s="62" t="s">
        <v>6147</v>
      </c>
      <c r="Y452" s="62" t="s">
        <v>491</v>
      </c>
      <c r="Z452" s="62" t="s">
        <v>1494</v>
      </c>
      <c r="AA452" s="62" t="s">
        <v>493</v>
      </c>
      <c r="AB452" s="62" t="s">
        <v>1251</v>
      </c>
      <c r="AC452" s="62" t="s">
        <v>1252</v>
      </c>
      <c r="AD452" s="59" t="s">
        <v>1253</v>
      </c>
      <c r="AE452" s="62" t="s">
        <v>7223</v>
      </c>
      <c r="AF452" s="62" t="s">
        <v>6806</v>
      </c>
      <c r="AG452" s="62">
        <v>43784.474074074074</v>
      </c>
      <c r="AH452" s="62">
        <v>43787.69331018519</v>
      </c>
      <c r="AI452" s="62" t="s">
        <v>612</v>
      </c>
      <c r="AJ452" s="59" t="s">
        <v>7225</v>
      </c>
      <c r="AK452" s="62" t="s">
        <v>609</v>
      </c>
      <c r="AL452" s="62" t="s">
        <v>169</v>
      </c>
      <c r="AM452" s="62" t="s">
        <v>38</v>
      </c>
      <c r="AN452" s="62" t="s">
        <v>488</v>
      </c>
      <c r="AO452" s="62" t="s">
        <v>11</v>
      </c>
      <c r="AP452" s="62" t="s">
        <v>488</v>
      </c>
      <c r="AQ452" s="62" t="s">
        <v>169</v>
      </c>
      <c r="AR452" s="62" t="s">
        <v>38</v>
      </c>
      <c r="AS452" s="62" t="s">
        <v>498</v>
      </c>
      <c r="AT452" s="62">
        <v>43811.626145833332</v>
      </c>
      <c r="AU452" s="62" t="s">
        <v>7224</v>
      </c>
      <c r="AV452" s="62">
        <v>43811.626145833332</v>
      </c>
      <c r="AW452" s="62" t="s">
        <v>1103</v>
      </c>
      <c r="AX452" s="62" t="s">
        <v>2750</v>
      </c>
      <c r="AY452" s="62" t="s">
        <v>14</v>
      </c>
      <c r="AZ452" s="62"/>
      <c r="BA452" s="62"/>
      <c r="BB452" s="62"/>
      <c r="BC452" s="62"/>
      <c r="BD452" s="62"/>
      <c r="BE452" s="62"/>
      <c r="BF452" s="62"/>
      <c r="BG452" s="62"/>
      <c r="BH452" s="62"/>
      <c r="BI452" s="62"/>
      <c r="BJ452" s="62"/>
      <c r="BK452" s="62"/>
      <c r="BL452" s="62"/>
      <c r="BM452" s="62"/>
      <c r="BN452" s="62"/>
      <c r="BO452" s="62" t="s">
        <v>6013</v>
      </c>
      <c r="BP452" s="62">
        <v>43830.99998842593</v>
      </c>
      <c r="BQ452" s="73">
        <v>2622.76</v>
      </c>
      <c r="BR452" s="73">
        <v>81.899999999999991</v>
      </c>
      <c r="BS452" s="62">
        <v>0</v>
      </c>
      <c r="BT452" s="62">
        <v>419.64</v>
      </c>
      <c r="BU452" s="62">
        <v>288.5</v>
      </c>
      <c r="BV452" s="62">
        <v>0</v>
      </c>
      <c r="BW452" s="73">
        <v>3412.8</v>
      </c>
      <c r="CB452" s="64" t="s">
        <v>6022</v>
      </c>
      <c r="CE452" s="63" t="s">
        <v>5011</v>
      </c>
      <c r="CF452" s="99">
        <v>0</v>
      </c>
      <c r="CG452" s="99" t="s">
        <v>10523</v>
      </c>
    </row>
    <row r="453" spans="1:85" ht="27" hidden="1" customHeight="1">
      <c r="A453" s="73">
        <v>1912</v>
      </c>
      <c r="B453" s="62" t="s">
        <v>6003</v>
      </c>
      <c r="C453" s="62" t="s">
        <v>6004</v>
      </c>
      <c r="D453" s="62" t="s">
        <v>5473</v>
      </c>
      <c r="E453" s="63" t="str">
        <f>VLOOKUP(D453,原数据!B:C,2,FALSE)</f>
        <v>RCMFT007241201912110012</v>
      </c>
      <c r="F453" s="62" t="s">
        <v>6005</v>
      </c>
      <c r="G453" s="62" t="s">
        <v>479</v>
      </c>
      <c r="H453" s="62" t="s">
        <v>6006</v>
      </c>
      <c r="I453" s="62" t="s">
        <v>7226</v>
      </c>
      <c r="J453" s="62" t="s">
        <v>7227</v>
      </c>
      <c r="K453" s="62" t="s">
        <v>485</v>
      </c>
      <c r="L453" s="62" t="s">
        <v>1074</v>
      </c>
      <c r="M453" s="62" t="s">
        <v>544</v>
      </c>
      <c r="N453" s="62" t="s">
        <v>437</v>
      </c>
      <c r="O453" s="66">
        <v>43616</v>
      </c>
      <c r="P453" s="66">
        <v>43644</v>
      </c>
      <c r="Q453" s="73">
        <v>16841</v>
      </c>
      <c r="R453" s="62"/>
      <c r="S453" s="62" t="s">
        <v>6008</v>
      </c>
      <c r="T453" s="62" t="s">
        <v>6009</v>
      </c>
      <c r="U453" s="62" t="s">
        <v>6064</v>
      </c>
      <c r="V453" s="62"/>
      <c r="W453" s="62"/>
      <c r="X453" s="62" t="s">
        <v>6330</v>
      </c>
      <c r="Y453" s="62" t="s">
        <v>825</v>
      </c>
      <c r="Z453" s="62" t="s">
        <v>7228</v>
      </c>
      <c r="AA453" s="62" t="s">
        <v>657</v>
      </c>
      <c r="AB453" s="62" t="s">
        <v>1738</v>
      </c>
      <c r="AC453" s="62" t="s">
        <v>1739</v>
      </c>
      <c r="AD453" s="59" t="s">
        <v>1740</v>
      </c>
      <c r="AE453" s="62" t="s">
        <v>6331</v>
      </c>
      <c r="AF453" s="62" t="s">
        <v>6332</v>
      </c>
      <c r="AG453" s="62">
        <v>43770.479861111111</v>
      </c>
      <c r="AH453" s="62">
        <v>43774.786898148144</v>
      </c>
      <c r="AI453" s="62" t="s">
        <v>547</v>
      </c>
      <c r="AJ453" s="59" t="s">
        <v>7229</v>
      </c>
      <c r="AK453" s="62" t="s">
        <v>545</v>
      </c>
      <c r="AL453" s="62" t="s">
        <v>80</v>
      </c>
      <c r="AM453" s="62" t="s">
        <v>81</v>
      </c>
      <c r="AN453" s="62" t="s">
        <v>488</v>
      </c>
      <c r="AO453" s="62" t="s">
        <v>11</v>
      </c>
      <c r="AP453" s="62" t="s">
        <v>488</v>
      </c>
      <c r="AQ453" s="62" t="s">
        <v>68</v>
      </c>
      <c r="AR453" s="62" t="s">
        <v>38</v>
      </c>
      <c r="AS453" s="62" t="s">
        <v>498</v>
      </c>
      <c r="AT453" s="62">
        <v>43812.601608796293</v>
      </c>
      <c r="AU453" s="62" t="s">
        <v>7230</v>
      </c>
      <c r="AV453" s="62">
        <v>43812.601608796293</v>
      </c>
      <c r="AW453" s="62" t="s">
        <v>941</v>
      </c>
      <c r="AX453" s="62" t="s">
        <v>7231</v>
      </c>
      <c r="AY453" s="62" t="s">
        <v>14</v>
      </c>
      <c r="AZ453" s="62"/>
      <c r="BA453" s="62"/>
      <c r="BB453" s="62"/>
      <c r="BC453" s="62"/>
      <c r="BD453" s="62"/>
      <c r="BE453" s="62"/>
      <c r="BF453" s="62"/>
      <c r="BG453" s="62"/>
      <c r="BH453" s="62"/>
      <c r="BI453" s="62"/>
      <c r="BJ453" s="62"/>
      <c r="BK453" s="62"/>
      <c r="BL453" s="62"/>
      <c r="BM453" s="62"/>
      <c r="BN453" s="62"/>
      <c r="BO453" s="62" t="s">
        <v>6013</v>
      </c>
      <c r="BP453" s="62">
        <v>43830.99998842593</v>
      </c>
      <c r="BQ453" s="73">
        <v>191.2</v>
      </c>
      <c r="BR453" s="73">
        <v>246.96</v>
      </c>
      <c r="BS453" s="62">
        <v>0</v>
      </c>
      <c r="BT453" s="62">
        <v>30.59</v>
      </c>
      <c r="BU453" s="62">
        <v>21.03</v>
      </c>
      <c r="BV453" s="62">
        <v>0</v>
      </c>
      <c r="BW453" s="73">
        <v>489.78</v>
      </c>
      <c r="CE453" s="63" t="s">
        <v>5133</v>
      </c>
      <c r="CF453" s="99">
        <v>0</v>
      </c>
      <c r="CG453" s="99" t="s">
        <v>10576</v>
      </c>
    </row>
    <row r="454" spans="1:85" ht="27" hidden="1" customHeight="1">
      <c r="A454" s="73">
        <v>1912</v>
      </c>
      <c r="B454" s="62" t="s">
        <v>6003</v>
      </c>
      <c r="C454" s="62" t="s">
        <v>6004</v>
      </c>
      <c r="D454" s="62" t="s">
        <v>5588</v>
      </c>
      <c r="E454" s="63" t="str">
        <f>VLOOKUP(D454,原数据!B:C,2,FALSE)</f>
        <v>RCMFT010507201911230012</v>
      </c>
      <c r="F454" s="62" t="s">
        <v>6005</v>
      </c>
      <c r="G454" s="62" t="s">
        <v>1069</v>
      </c>
      <c r="H454" s="62" t="s">
        <v>6006</v>
      </c>
      <c r="I454" s="62" t="s">
        <v>7232</v>
      </c>
      <c r="J454" s="62" t="s">
        <v>7233</v>
      </c>
      <c r="K454" s="62" t="s">
        <v>485</v>
      </c>
      <c r="L454" s="62" t="s">
        <v>1074</v>
      </c>
      <c r="M454" s="62" t="s">
        <v>486</v>
      </c>
      <c r="N454" s="62" t="s">
        <v>437</v>
      </c>
      <c r="O454" s="66">
        <v>43698</v>
      </c>
      <c r="P454" s="66">
        <v>43804</v>
      </c>
      <c r="Q454" s="73">
        <v>1238</v>
      </c>
      <c r="R454" s="62"/>
      <c r="S454" s="62" t="s">
        <v>6008</v>
      </c>
      <c r="T454" s="62" t="s">
        <v>6009</v>
      </c>
      <c r="U454" s="62" t="s">
        <v>6010</v>
      </c>
      <c r="V454" s="62"/>
      <c r="W454" s="62"/>
      <c r="X454" s="62" t="s">
        <v>3101</v>
      </c>
      <c r="Y454" s="62" t="s">
        <v>535</v>
      </c>
      <c r="Z454" s="62" t="s">
        <v>7234</v>
      </c>
      <c r="AA454" s="62" t="s">
        <v>493</v>
      </c>
      <c r="AB454" s="62" t="s">
        <v>2581</v>
      </c>
      <c r="AC454" s="62" t="s">
        <v>2582</v>
      </c>
      <c r="AD454" s="59" t="s">
        <v>2583</v>
      </c>
      <c r="AE454" s="62" t="s">
        <v>6470</v>
      </c>
      <c r="AF454" s="62" t="s">
        <v>6328</v>
      </c>
      <c r="AG454" s="62">
        <v>43791.646597222221</v>
      </c>
      <c r="AH454" s="62">
        <v>43792.679131944446</v>
      </c>
      <c r="AI454" s="62" t="s">
        <v>489</v>
      </c>
      <c r="AJ454" s="59" t="s">
        <v>7235</v>
      </c>
      <c r="AK454" s="62" t="s">
        <v>487</v>
      </c>
      <c r="AL454" s="62" t="s">
        <v>12</v>
      </c>
      <c r="AM454" s="62" t="s">
        <v>13</v>
      </c>
      <c r="AN454" s="62" t="s">
        <v>488</v>
      </c>
      <c r="AO454" s="62" t="s">
        <v>11</v>
      </c>
      <c r="AP454" s="62" t="s">
        <v>488</v>
      </c>
      <c r="AQ454" s="62" t="s">
        <v>12</v>
      </c>
      <c r="AR454" s="62" t="s">
        <v>13</v>
      </c>
      <c r="AS454" s="62" t="s">
        <v>500</v>
      </c>
      <c r="AT454" s="62">
        <v>43811.681122685186</v>
      </c>
      <c r="AU454" s="62"/>
      <c r="AV454" s="62">
        <v>43811.681122685186</v>
      </c>
      <c r="AW454" s="62" t="s">
        <v>497</v>
      </c>
      <c r="AX454" s="62"/>
      <c r="AY454" s="62" t="s">
        <v>14</v>
      </c>
      <c r="AZ454" s="62"/>
      <c r="BA454" s="62"/>
      <c r="BB454" s="62"/>
      <c r="BC454" s="62"/>
      <c r="BD454" s="62"/>
      <c r="BE454" s="62"/>
      <c r="BF454" s="62"/>
      <c r="BG454" s="62"/>
      <c r="BH454" s="62"/>
      <c r="BI454" s="62"/>
      <c r="BJ454" s="62"/>
      <c r="BK454" s="62"/>
      <c r="BL454" s="62"/>
      <c r="BM454" s="62"/>
      <c r="BN454" s="62"/>
      <c r="BO454" s="62" t="s">
        <v>6013</v>
      </c>
      <c r="BP454" s="62">
        <v>43830.99998842593</v>
      </c>
      <c r="BQ454" s="73">
        <v>465.5</v>
      </c>
      <c r="BR454" s="73">
        <v>223.44</v>
      </c>
      <c r="BS454" s="62">
        <v>0</v>
      </c>
      <c r="BT454" s="62">
        <v>74.48</v>
      </c>
      <c r="BU454" s="62">
        <v>51.2</v>
      </c>
      <c r="BV454" s="62">
        <v>0</v>
      </c>
      <c r="BW454" s="73">
        <v>814.62000000000012</v>
      </c>
      <c r="CE454" s="63" t="s">
        <v>2377</v>
      </c>
      <c r="CF454" s="99">
        <v>0</v>
      </c>
      <c r="CG454" s="99" t="s">
        <v>10521</v>
      </c>
    </row>
    <row r="455" spans="1:85" ht="39" hidden="1" customHeight="1">
      <c r="A455" s="73">
        <v>1912</v>
      </c>
      <c r="B455" s="62" t="s">
        <v>6003</v>
      </c>
      <c r="C455" s="59" t="s">
        <v>6004</v>
      </c>
      <c r="D455" s="59" t="s">
        <v>7236</v>
      </c>
      <c r="E455" s="60" t="e">
        <f>VLOOKUP(D455,原数据!B:C,2,FALSE)</f>
        <v>#N/A</v>
      </c>
      <c r="F455" s="62" t="s">
        <v>6005</v>
      </c>
      <c r="G455" s="62" t="s">
        <v>479</v>
      </c>
      <c r="H455" s="62" t="s">
        <v>6006</v>
      </c>
      <c r="I455" s="62" t="s">
        <v>7237</v>
      </c>
      <c r="J455" s="62" t="s">
        <v>7238</v>
      </c>
      <c r="K455" s="62" t="s">
        <v>485</v>
      </c>
      <c r="L455" s="62" t="s">
        <v>1074</v>
      </c>
      <c r="M455" s="62" t="s">
        <v>486</v>
      </c>
      <c r="N455" s="62" t="s">
        <v>437</v>
      </c>
      <c r="O455" s="66">
        <v>43642</v>
      </c>
      <c r="P455" s="66">
        <v>43657</v>
      </c>
      <c r="Q455" s="73">
        <v>51048</v>
      </c>
      <c r="R455" s="62"/>
      <c r="S455" s="62" t="s">
        <v>6008</v>
      </c>
      <c r="T455" s="62" t="s">
        <v>6019</v>
      </c>
      <c r="U455" s="62" t="s">
        <v>6010</v>
      </c>
      <c r="V455" s="62"/>
      <c r="W455" s="62"/>
      <c r="X455" s="62" t="s">
        <v>3101</v>
      </c>
      <c r="Y455" s="62" t="s">
        <v>535</v>
      </c>
      <c r="Z455" s="62" t="s">
        <v>7239</v>
      </c>
      <c r="AA455" s="62" t="s">
        <v>524</v>
      </c>
      <c r="AB455" s="62" t="s">
        <v>515</v>
      </c>
      <c r="AC455" s="62" t="s">
        <v>516</v>
      </c>
      <c r="AD455" s="59" t="s">
        <v>517</v>
      </c>
      <c r="AE455" s="62" t="s">
        <v>6389</v>
      </c>
      <c r="AF455" s="62" t="s">
        <v>6191</v>
      </c>
      <c r="AG455" s="62">
        <v>43780.54850694444</v>
      </c>
      <c r="AH455" s="62">
        <v>43780.901342592595</v>
      </c>
      <c r="AI455" s="62" t="s">
        <v>489</v>
      </c>
      <c r="AJ455" s="59" t="s">
        <v>10617</v>
      </c>
      <c r="AK455" s="62" t="s">
        <v>487</v>
      </c>
      <c r="AL455" s="62" t="s">
        <v>7240</v>
      </c>
      <c r="AM455" s="62" t="s">
        <v>7241</v>
      </c>
      <c r="AN455" s="62" t="s">
        <v>488</v>
      </c>
      <c r="AO455" s="62" t="s">
        <v>11</v>
      </c>
      <c r="AP455" s="62" t="s">
        <v>488</v>
      </c>
      <c r="AQ455" s="62" t="s">
        <v>7240</v>
      </c>
      <c r="AR455" s="62" t="s">
        <v>7241</v>
      </c>
      <c r="AS455" s="62" t="s">
        <v>498</v>
      </c>
      <c r="AT455" s="62">
        <v>43811.599699074075</v>
      </c>
      <c r="AU455" s="62"/>
      <c r="AV455" s="62">
        <v>43811.599699074075</v>
      </c>
      <c r="AW455" s="62" t="s">
        <v>941</v>
      </c>
      <c r="AX455" s="62"/>
      <c r="AY455" s="62" t="s">
        <v>14</v>
      </c>
      <c r="AZ455" s="62"/>
      <c r="BA455" s="62"/>
      <c r="BB455" s="62"/>
      <c r="BC455" s="62"/>
      <c r="BD455" s="62"/>
      <c r="BE455" s="62"/>
      <c r="BF455" s="62"/>
      <c r="BG455" s="62"/>
      <c r="BH455" s="62"/>
      <c r="BI455" s="62"/>
      <c r="BJ455" s="62"/>
      <c r="BK455" s="62"/>
      <c r="BL455" s="62"/>
      <c r="BM455" s="62"/>
      <c r="BN455" s="62"/>
      <c r="BO455" s="62" t="s">
        <v>6013</v>
      </c>
      <c r="BP455" s="62">
        <v>43830.99998842593</v>
      </c>
      <c r="BQ455" s="73">
        <v>0</v>
      </c>
      <c r="BR455" s="73">
        <v>229.32</v>
      </c>
      <c r="BS455" s="62">
        <v>0</v>
      </c>
      <c r="BT455" s="62">
        <v>0</v>
      </c>
      <c r="BU455" s="62">
        <v>0</v>
      </c>
      <c r="BV455" s="62">
        <v>0</v>
      </c>
      <c r="BW455" s="73">
        <v>229.32</v>
      </c>
      <c r="CE455" s="63" t="s">
        <v>10509</v>
      </c>
      <c r="CF455" s="99"/>
      <c r="CG455" s="99" t="s">
        <v>10576</v>
      </c>
    </row>
    <row r="456" spans="1:85" ht="27" hidden="1" customHeight="1">
      <c r="A456" s="73">
        <v>2001</v>
      </c>
      <c r="B456" s="62" t="s">
        <v>6003</v>
      </c>
      <c r="C456" s="62" t="s">
        <v>6004</v>
      </c>
      <c r="D456" s="62" t="s">
        <v>4645</v>
      </c>
      <c r="E456" s="63" t="str">
        <f>VLOOKUP(D456,原数据!B:C,2,FALSE)</f>
        <v>RCMFT000001544202001020006</v>
      </c>
      <c r="F456" s="62" t="s">
        <v>6005</v>
      </c>
      <c r="G456" s="62" t="s">
        <v>628</v>
      </c>
      <c r="H456" s="62" t="s">
        <v>6006</v>
      </c>
      <c r="I456" s="62" t="s">
        <v>7242</v>
      </c>
      <c r="J456" s="62" t="s">
        <v>4647</v>
      </c>
      <c r="K456" s="62" t="s">
        <v>485</v>
      </c>
      <c r="L456" s="62" t="s">
        <v>1074</v>
      </c>
      <c r="M456" s="62" t="s">
        <v>486</v>
      </c>
      <c r="N456" s="62" t="s">
        <v>437</v>
      </c>
      <c r="O456" s="66">
        <v>43574</v>
      </c>
      <c r="P456" s="66">
        <v>43706</v>
      </c>
      <c r="Q456" s="73">
        <v>131581</v>
      </c>
      <c r="R456" s="62"/>
      <c r="S456" s="62" t="s">
        <v>6008</v>
      </c>
      <c r="T456" s="62" t="s">
        <v>6128</v>
      </c>
      <c r="U456" s="62" t="s">
        <v>6010</v>
      </c>
      <c r="V456" s="62"/>
      <c r="W456" s="62"/>
      <c r="X456" s="62" t="s">
        <v>6176</v>
      </c>
      <c r="Y456" s="62" t="s">
        <v>491</v>
      </c>
      <c r="Z456" s="62" t="s">
        <v>4649</v>
      </c>
      <c r="AA456" s="62" t="s">
        <v>766</v>
      </c>
      <c r="AB456" s="62" t="s">
        <v>757</v>
      </c>
      <c r="AC456" s="62" t="s">
        <v>758</v>
      </c>
      <c r="AD456" s="59" t="s">
        <v>759</v>
      </c>
      <c r="AE456" s="62" t="s">
        <v>7243</v>
      </c>
      <c r="AF456" s="62" t="s">
        <v>6280</v>
      </c>
      <c r="AG456" s="62">
        <v>43832.358206018514</v>
      </c>
      <c r="AH456" s="62">
        <v>43832.600289351853</v>
      </c>
      <c r="AI456" s="62" t="s">
        <v>612</v>
      </c>
      <c r="AJ456" s="59" t="s">
        <v>4648</v>
      </c>
      <c r="AK456" s="62" t="s">
        <v>609</v>
      </c>
      <c r="AL456" s="62" t="s">
        <v>95</v>
      </c>
      <c r="AM456" s="62" t="s">
        <v>38</v>
      </c>
      <c r="AN456" s="62" t="s">
        <v>488</v>
      </c>
      <c r="AO456" s="62" t="s">
        <v>11</v>
      </c>
      <c r="AP456" s="62" t="s">
        <v>488</v>
      </c>
      <c r="AQ456" s="62" t="s">
        <v>95</v>
      </c>
      <c r="AR456" s="62" t="s">
        <v>38</v>
      </c>
      <c r="AS456" s="62" t="s">
        <v>498</v>
      </c>
      <c r="AT456" s="62">
        <v>43840.427824074075</v>
      </c>
      <c r="AU456" s="62"/>
      <c r="AV456" s="62">
        <v>43840.427824074075</v>
      </c>
      <c r="AW456" s="62" t="s">
        <v>3285</v>
      </c>
      <c r="AX456" s="62"/>
      <c r="AY456" s="62" t="s">
        <v>14</v>
      </c>
      <c r="AZ456" s="62"/>
      <c r="BA456" s="62"/>
      <c r="BB456" s="62"/>
      <c r="BC456" s="62"/>
      <c r="BD456" s="62"/>
      <c r="BE456" s="62" t="s">
        <v>7244</v>
      </c>
      <c r="BF456" s="62" t="s">
        <v>480</v>
      </c>
      <c r="BG456" s="62"/>
      <c r="BH456" s="62" t="s">
        <v>7245</v>
      </c>
      <c r="BI456" s="62" t="s">
        <v>7246</v>
      </c>
      <c r="BJ456" s="62"/>
      <c r="BK456" s="62"/>
      <c r="BL456" s="62"/>
      <c r="BM456" s="62" t="s">
        <v>7247</v>
      </c>
      <c r="BN456" s="62"/>
      <c r="BO456" s="62" t="s">
        <v>6013</v>
      </c>
      <c r="BP456" s="62">
        <v>43861.99998842593</v>
      </c>
      <c r="BQ456" s="73">
        <v>2947.28</v>
      </c>
      <c r="BR456" s="73">
        <v>105.84</v>
      </c>
      <c r="BS456" s="62">
        <v>250</v>
      </c>
      <c r="BT456" s="62">
        <v>471.56</v>
      </c>
      <c r="BU456" s="62">
        <v>324.2</v>
      </c>
      <c r="BV456" s="62">
        <v>0</v>
      </c>
      <c r="BW456" s="73">
        <v>4098.88</v>
      </c>
      <c r="CE456" s="63" t="s">
        <v>2377</v>
      </c>
      <c r="CF456" s="99">
        <v>0</v>
      </c>
      <c r="CG456" s="99" t="s">
        <v>10561</v>
      </c>
    </row>
    <row r="457" spans="1:85" ht="27" hidden="1" customHeight="1">
      <c r="A457" s="73">
        <v>2001</v>
      </c>
      <c r="B457" s="62" t="s">
        <v>6003</v>
      </c>
      <c r="C457" s="62" t="s">
        <v>6004</v>
      </c>
      <c r="D457" s="62" t="s">
        <v>196</v>
      </c>
      <c r="E457" s="63" t="str">
        <f>VLOOKUP(D457,原数据!B:C,2,FALSE)</f>
        <v>RCMFT000005819202001110001</v>
      </c>
      <c r="F457" s="62" t="s">
        <v>6005</v>
      </c>
      <c r="G457" s="62" t="s">
        <v>628</v>
      </c>
      <c r="H457" s="62" t="s">
        <v>6006</v>
      </c>
      <c r="I457" s="62" t="s">
        <v>7248</v>
      </c>
      <c r="J457" s="62" t="s">
        <v>3919</v>
      </c>
      <c r="K457" s="62" t="s">
        <v>485</v>
      </c>
      <c r="L457" s="62" t="s">
        <v>1074</v>
      </c>
      <c r="M457" s="62" t="s">
        <v>544</v>
      </c>
      <c r="N457" s="62" t="s">
        <v>437</v>
      </c>
      <c r="O457" s="66">
        <v>43385</v>
      </c>
      <c r="P457" s="66">
        <v>43670</v>
      </c>
      <c r="Q457" s="73">
        <v>28764</v>
      </c>
      <c r="R457" s="62"/>
      <c r="S457" s="62" t="s">
        <v>6008</v>
      </c>
      <c r="T457" s="62" t="s">
        <v>6181</v>
      </c>
      <c r="U457" s="62" t="s">
        <v>6064</v>
      </c>
      <c r="V457" s="62"/>
      <c r="W457" s="62"/>
      <c r="X457" s="62" t="s">
        <v>6714</v>
      </c>
      <c r="Y457" s="62" t="s">
        <v>600</v>
      </c>
      <c r="Z457" s="62" t="s">
        <v>3920</v>
      </c>
      <c r="AA457" s="62" t="s">
        <v>961</v>
      </c>
      <c r="AB457" s="62" t="s">
        <v>1408</v>
      </c>
      <c r="AC457" s="62" t="s">
        <v>1409</v>
      </c>
      <c r="AD457" s="59" t="s">
        <v>1410</v>
      </c>
      <c r="AE457" s="62" t="s">
        <v>6715</v>
      </c>
      <c r="AF457" s="62" t="s">
        <v>6716</v>
      </c>
      <c r="AG457" s="62">
        <v>43839.552025462966</v>
      </c>
      <c r="AH457" s="62">
        <v>43841.416226851856</v>
      </c>
      <c r="AI457" s="62" t="s">
        <v>507</v>
      </c>
      <c r="AJ457" s="59" t="s">
        <v>3742</v>
      </c>
      <c r="AK457" s="62" t="s">
        <v>505</v>
      </c>
      <c r="AL457" s="62" t="s">
        <v>169</v>
      </c>
      <c r="AM457" s="62" t="s">
        <v>38</v>
      </c>
      <c r="AN457" s="62" t="s">
        <v>488</v>
      </c>
      <c r="AO457" s="62" t="s">
        <v>11</v>
      </c>
      <c r="AP457" s="62" t="s">
        <v>488</v>
      </c>
      <c r="AQ457" s="62" t="s">
        <v>169</v>
      </c>
      <c r="AR457" s="62" t="s">
        <v>38</v>
      </c>
      <c r="AS457" s="62" t="s">
        <v>498</v>
      </c>
      <c r="AT457" s="62">
        <v>43846.339282407411</v>
      </c>
      <c r="AU457" s="62"/>
      <c r="AV457" s="62">
        <v>43846.339282407411</v>
      </c>
      <c r="AW457" s="62" t="s">
        <v>1735</v>
      </c>
      <c r="AX457" s="62"/>
      <c r="AY457" s="62" t="s">
        <v>14</v>
      </c>
      <c r="AZ457" s="62"/>
      <c r="BA457" s="62"/>
      <c r="BB457" s="62"/>
      <c r="BC457" s="62"/>
      <c r="BD457" s="62"/>
      <c r="BE457" s="62" t="s">
        <v>7249</v>
      </c>
      <c r="BF457" s="62" t="s">
        <v>480</v>
      </c>
      <c r="BG457" s="62"/>
      <c r="BH457" s="62" t="s">
        <v>7250</v>
      </c>
      <c r="BI457" s="62" t="s">
        <v>7251</v>
      </c>
      <c r="BJ457" s="62"/>
      <c r="BK457" s="62"/>
      <c r="BL457" s="62" t="s">
        <v>1412</v>
      </c>
      <c r="BM457" s="62" t="s">
        <v>7252</v>
      </c>
      <c r="BN457" s="62"/>
      <c r="BO457" s="62" t="s">
        <v>6013</v>
      </c>
      <c r="BP457" s="62">
        <v>43861.99998842593</v>
      </c>
      <c r="BQ457" s="73">
        <v>2465.5300000000002</v>
      </c>
      <c r="BR457" s="73">
        <v>79.38</v>
      </c>
      <c r="BS457" s="62">
        <v>306</v>
      </c>
      <c r="BT457" s="62">
        <v>394.48</v>
      </c>
      <c r="BU457" s="62">
        <v>271.2</v>
      </c>
      <c r="BV457" s="62">
        <v>0</v>
      </c>
      <c r="BW457" s="73">
        <v>3516.59</v>
      </c>
      <c r="CE457" s="63" t="s">
        <v>5019</v>
      </c>
      <c r="CF457" s="99">
        <v>181009</v>
      </c>
      <c r="CG457" s="99" t="s">
        <v>4989</v>
      </c>
    </row>
    <row r="458" spans="1:85" ht="27" hidden="1" customHeight="1">
      <c r="A458" s="73">
        <v>2001</v>
      </c>
      <c r="B458" s="62" t="s">
        <v>6003</v>
      </c>
      <c r="C458" s="62" t="s">
        <v>6004</v>
      </c>
      <c r="D458" s="62" t="s">
        <v>198</v>
      </c>
      <c r="E458" s="63" t="str">
        <f>VLOOKUP(D458,原数据!B:C,2,FALSE)</f>
        <v>RCMFT000005819202001140001</v>
      </c>
      <c r="F458" s="62" t="s">
        <v>6005</v>
      </c>
      <c r="G458" s="62" t="s">
        <v>628</v>
      </c>
      <c r="H458" s="62" t="s">
        <v>6006</v>
      </c>
      <c r="I458" s="62" t="s">
        <v>6297</v>
      </c>
      <c r="J458" s="62" t="s">
        <v>2484</v>
      </c>
      <c r="K458" s="62" t="s">
        <v>485</v>
      </c>
      <c r="L458" s="62" t="s">
        <v>1074</v>
      </c>
      <c r="M458" s="62" t="s">
        <v>663</v>
      </c>
      <c r="N458" s="62" t="s">
        <v>437</v>
      </c>
      <c r="O458" s="66">
        <v>43420</v>
      </c>
      <c r="P458" s="66">
        <v>43572</v>
      </c>
      <c r="Q458" s="73">
        <v>39369</v>
      </c>
      <c r="R458" s="62"/>
      <c r="S458" s="62" t="s">
        <v>6008</v>
      </c>
      <c r="T458" s="62" t="s">
        <v>6019</v>
      </c>
      <c r="U458" s="62" t="s">
        <v>1074</v>
      </c>
      <c r="V458" s="62"/>
      <c r="W458" s="62"/>
      <c r="X458" s="62" t="s">
        <v>651</v>
      </c>
      <c r="Y458" s="62" t="s">
        <v>816</v>
      </c>
      <c r="Z458" s="62" t="s">
        <v>2487</v>
      </c>
      <c r="AA458" s="62" t="s">
        <v>961</v>
      </c>
      <c r="AB458" s="62" t="s">
        <v>1408</v>
      </c>
      <c r="AC458" s="62" t="s">
        <v>1409</v>
      </c>
      <c r="AD458" s="59" t="s">
        <v>1410</v>
      </c>
      <c r="AE458" s="62" t="s">
        <v>7253</v>
      </c>
      <c r="AF458" s="62" t="s">
        <v>6299</v>
      </c>
      <c r="AG458" s="62">
        <v>43842.651493055557</v>
      </c>
      <c r="AH458" s="62">
        <v>43844.594537037032</v>
      </c>
      <c r="AI458" s="62" t="s">
        <v>507</v>
      </c>
      <c r="AJ458" s="59" t="s">
        <v>3742</v>
      </c>
      <c r="AK458" s="62" t="s">
        <v>505</v>
      </c>
      <c r="AL458" s="62" t="s">
        <v>169</v>
      </c>
      <c r="AM458" s="62" t="s">
        <v>38</v>
      </c>
      <c r="AN458" s="62" t="s">
        <v>488</v>
      </c>
      <c r="AO458" s="62" t="s">
        <v>11</v>
      </c>
      <c r="AP458" s="62" t="s">
        <v>488</v>
      </c>
      <c r="AQ458" s="62" t="s">
        <v>169</v>
      </c>
      <c r="AR458" s="62" t="s">
        <v>38</v>
      </c>
      <c r="AS458" s="62" t="s">
        <v>498</v>
      </c>
      <c r="AT458" s="62">
        <v>43849.529050925921</v>
      </c>
      <c r="AU458" s="62"/>
      <c r="AV458" s="62">
        <v>43849.529050925921</v>
      </c>
      <c r="AW458" s="62" t="s">
        <v>2626</v>
      </c>
      <c r="AX458" s="62"/>
      <c r="AY458" s="62" t="s">
        <v>14</v>
      </c>
      <c r="AZ458" s="62"/>
      <c r="BA458" s="62"/>
      <c r="BB458" s="62"/>
      <c r="BC458" s="62"/>
      <c r="BD458" s="62"/>
      <c r="BE458" s="62" t="s">
        <v>7254</v>
      </c>
      <c r="BF458" s="62" t="s">
        <v>480</v>
      </c>
      <c r="BG458" s="62"/>
      <c r="BH458" s="62" t="s">
        <v>7255</v>
      </c>
      <c r="BI458" s="62" t="s">
        <v>7256</v>
      </c>
      <c r="BJ458" s="62"/>
      <c r="BK458" s="62"/>
      <c r="BL458" s="62" t="s">
        <v>3741</v>
      </c>
      <c r="BM458" s="62" t="s">
        <v>7257</v>
      </c>
      <c r="BN458" s="62"/>
      <c r="BO458" s="62" t="s">
        <v>6013</v>
      </c>
      <c r="BP458" s="62">
        <v>43861.99998842593</v>
      </c>
      <c r="BQ458" s="73">
        <v>2465.5300000000002</v>
      </c>
      <c r="BR458" s="73">
        <v>79.38</v>
      </c>
      <c r="BS458" s="62">
        <v>394</v>
      </c>
      <c r="BT458" s="62">
        <v>394.48</v>
      </c>
      <c r="BU458" s="62">
        <v>271.2</v>
      </c>
      <c r="BV458" s="62">
        <v>0</v>
      </c>
      <c r="BW458" s="73">
        <v>3604.59</v>
      </c>
      <c r="CE458" s="63" t="s">
        <v>2377</v>
      </c>
      <c r="CF458" s="99">
        <v>181112</v>
      </c>
      <c r="CG458" s="99" t="s">
        <v>4989</v>
      </c>
    </row>
    <row r="459" spans="1:85" ht="27" hidden="1" customHeight="1">
      <c r="A459" s="73">
        <v>2001</v>
      </c>
      <c r="B459" s="62" t="s">
        <v>6003</v>
      </c>
      <c r="C459" s="59" t="s">
        <v>6004</v>
      </c>
      <c r="D459" s="59" t="s">
        <v>3721</v>
      </c>
      <c r="E459" s="60" t="e">
        <f>VLOOKUP(D459,原数据!B:C,2,FALSE)</f>
        <v>#N/A</v>
      </c>
      <c r="F459" s="62" t="s">
        <v>6005</v>
      </c>
      <c r="G459" s="62" t="s">
        <v>479</v>
      </c>
      <c r="H459" s="62" t="s">
        <v>6006</v>
      </c>
      <c r="I459" s="62" t="s">
        <v>7258</v>
      </c>
      <c r="J459" s="62" t="s">
        <v>3723</v>
      </c>
      <c r="K459" s="62" t="s">
        <v>485</v>
      </c>
      <c r="L459" s="62" t="s">
        <v>1074</v>
      </c>
      <c r="M459" s="62" t="s">
        <v>486</v>
      </c>
      <c r="N459" s="62" t="s">
        <v>437</v>
      </c>
      <c r="O459" s="66">
        <v>43720</v>
      </c>
      <c r="P459" s="66">
        <v>43731</v>
      </c>
      <c r="Q459" s="73">
        <v>51385</v>
      </c>
      <c r="R459" s="62"/>
      <c r="S459" s="62" t="s">
        <v>6008</v>
      </c>
      <c r="T459" s="62" t="s">
        <v>6009</v>
      </c>
      <c r="U459" s="62" t="s">
        <v>6010</v>
      </c>
      <c r="V459" s="62"/>
      <c r="W459" s="62"/>
      <c r="X459" s="62" t="s">
        <v>6015</v>
      </c>
      <c r="Y459" s="62" t="s">
        <v>491</v>
      </c>
      <c r="Z459" s="62" t="s">
        <v>3726</v>
      </c>
      <c r="AA459" s="62" t="s">
        <v>493</v>
      </c>
      <c r="AB459" s="62" t="s">
        <v>1202</v>
      </c>
      <c r="AC459" s="62" t="s">
        <v>1203</v>
      </c>
      <c r="AD459" s="59" t="s">
        <v>1204</v>
      </c>
      <c r="AE459" s="62" t="s">
        <v>7259</v>
      </c>
      <c r="AF459" s="62" t="s">
        <v>6199</v>
      </c>
      <c r="AG459" s="62">
        <v>43844.425057870365</v>
      </c>
      <c r="AH459" s="62">
        <v>43844.634513888886</v>
      </c>
      <c r="AI459" s="62" t="s">
        <v>547</v>
      </c>
      <c r="AJ459" s="59" t="s">
        <v>3725</v>
      </c>
      <c r="AK459" s="62" t="s">
        <v>545</v>
      </c>
      <c r="AL459" s="62" t="s">
        <v>95</v>
      </c>
      <c r="AM459" s="62" t="s">
        <v>38</v>
      </c>
      <c r="AN459" s="62" t="s">
        <v>488</v>
      </c>
      <c r="AO459" s="62" t="s">
        <v>11</v>
      </c>
      <c r="AP459" s="62" t="s">
        <v>488</v>
      </c>
      <c r="AQ459" s="62" t="s">
        <v>95</v>
      </c>
      <c r="AR459" s="62" t="s">
        <v>38</v>
      </c>
      <c r="AS459" s="62" t="s">
        <v>498</v>
      </c>
      <c r="AT459" s="62">
        <v>43850.394120370373</v>
      </c>
      <c r="AU459" s="62"/>
      <c r="AV459" s="62">
        <v>43850.394120370373</v>
      </c>
      <c r="AW459" s="62" t="s">
        <v>2440</v>
      </c>
      <c r="AX459" s="62"/>
      <c r="AY459" s="62" t="s">
        <v>14</v>
      </c>
      <c r="AZ459" s="62"/>
      <c r="BA459" s="62"/>
      <c r="BB459" s="62"/>
      <c r="BC459" s="62"/>
      <c r="BD459" s="62"/>
      <c r="BE459" s="62"/>
      <c r="BF459" s="62"/>
      <c r="BG459" s="62"/>
      <c r="BH459" s="62"/>
      <c r="BI459" s="62"/>
      <c r="BJ459" s="62"/>
      <c r="BK459" s="62"/>
      <c r="BL459" s="62" t="s">
        <v>3724</v>
      </c>
      <c r="BM459" s="62" t="s">
        <v>7247</v>
      </c>
      <c r="BN459" s="62"/>
      <c r="BO459" s="62" t="s">
        <v>6013</v>
      </c>
      <c r="BP459" s="62">
        <v>43861.99998842593</v>
      </c>
      <c r="BQ459" s="73">
        <v>0</v>
      </c>
      <c r="BR459" s="73">
        <v>223.44</v>
      </c>
      <c r="BS459" s="62">
        <v>0</v>
      </c>
      <c r="BT459" s="62">
        <v>0</v>
      </c>
      <c r="BU459" s="62">
        <v>0</v>
      </c>
      <c r="BV459" s="62">
        <v>0</v>
      </c>
      <c r="BW459" s="73">
        <v>223.44</v>
      </c>
      <c r="CE459" s="63" t="s">
        <v>10578</v>
      </c>
      <c r="CF459" s="99"/>
      <c r="CG459" s="99" t="s">
        <v>10576</v>
      </c>
    </row>
    <row r="460" spans="1:85" ht="27" hidden="1" customHeight="1">
      <c r="A460" s="73">
        <v>2001</v>
      </c>
      <c r="B460" s="62" t="s">
        <v>6003</v>
      </c>
      <c r="C460" s="62" t="s">
        <v>6004</v>
      </c>
      <c r="D460" s="62" t="s">
        <v>338</v>
      </c>
      <c r="E460" s="63" t="str">
        <f>VLOOKUP(D460,原数据!B:C,2,FALSE)</f>
        <v>RCMFT000009053202001140014</v>
      </c>
      <c r="F460" s="62" t="s">
        <v>6005</v>
      </c>
      <c r="G460" s="62" t="s">
        <v>479</v>
      </c>
      <c r="H460" s="62" t="s">
        <v>6006</v>
      </c>
      <c r="I460" s="62" t="s">
        <v>7260</v>
      </c>
      <c r="J460" s="62" t="s">
        <v>3628</v>
      </c>
      <c r="K460" s="62" t="s">
        <v>485</v>
      </c>
      <c r="L460" s="62" t="s">
        <v>1074</v>
      </c>
      <c r="M460" s="62" t="s">
        <v>486</v>
      </c>
      <c r="N460" s="62" t="s">
        <v>437</v>
      </c>
      <c r="O460" s="66">
        <v>43633</v>
      </c>
      <c r="P460" s="66">
        <v>43642</v>
      </c>
      <c r="Q460" s="73">
        <v>103009</v>
      </c>
      <c r="R460" s="62"/>
      <c r="S460" s="62" t="s">
        <v>6008</v>
      </c>
      <c r="T460" s="62" t="s">
        <v>6009</v>
      </c>
      <c r="U460" s="62" t="s">
        <v>6010</v>
      </c>
      <c r="V460" s="62"/>
      <c r="W460" s="62"/>
      <c r="X460" s="62" t="s">
        <v>4634</v>
      </c>
      <c r="Y460" s="62" t="s">
        <v>567</v>
      </c>
      <c r="Z460" s="62" t="s">
        <v>3630</v>
      </c>
      <c r="AA460" s="62" t="s">
        <v>511</v>
      </c>
      <c r="AB460" s="62" t="s">
        <v>1313</v>
      </c>
      <c r="AC460" s="62" t="s">
        <v>1314</v>
      </c>
      <c r="AD460" s="59" t="s">
        <v>1315</v>
      </c>
      <c r="AE460" s="62" t="s">
        <v>7261</v>
      </c>
      <c r="AF460" s="62" t="s">
        <v>7040</v>
      </c>
      <c r="AG460" s="62">
        <v>43844.594687500001</v>
      </c>
      <c r="AH460" s="62">
        <v>43845.630960648152</v>
      </c>
      <c r="AI460" s="62" t="s">
        <v>612</v>
      </c>
      <c r="AJ460" s="59" t="s">
        <v>3629</v>
      </c>
      <c r="AK460" s="62" t="s">
        <v>609</v>
      </c>
      <c r="AL460" s="62" t="s">
        <v>100</v>
      </c>
      <c r="AM460" s="62" t="s">
        <v>38</v>
      </c>
      <c r="AN460" s="62" t="s">
        <v>488</v>
      </c>
      <c r="AO460" s="62" t="s">
        <v>11</v>
      </c>
      <c r="AP460" s="62" t="s">
        <v>488</v>
      </c>
      <c r="AQ460" s="62" t="s">
        <v>100</v>
      </c>
      <c r="AR460" s="62" t="s">
        <v>38</v>
      </c>
      <c r="AS460" s="62" t="s">
        <v>498</v>
      </c>
      <c r="AT460" s="62">
        <v>43864.660393518519</v>
      </c>
      <c r="AU460" s="62"/>
      <c r="AV460" s="62">
        <v>43864.660393518519</v>
      </c>
      <c r="AW460" s="62" t="s">
        <v>2341</v>
      </c>
      <c r="AX460" s="62"/>
      <c r="AY460" s="62" t="s">
        <v>14</v>
      </c>
      <c r="AZ460" s="62"/>
      <c r="BA460" s="62"/>
      <c r="BB460" s="62"/>
      <c r="BC460" s="62"/>
      <c r="BD460" s="62"/>
      <c r="BE460" s="62"/>
      <c r="BF460" s="62"/>
      <c r="BG460" s="62"/>
      <c r="BH460" s="62"/>
      <c r="BI460" s="62"/>
      <c r="BJ460" s="62"/>
      <c r="BK460" s="62"/>
      <c r="BL460" s="62"/>
      <c r="BM460" s="62" t="s">
        <v>7247</v>
      </c>
      <c r="BN460" s="62"/>
      <c r="BO460" s="62" t="s">
        <v>6013</v>
      </c>
      <c r="BP460" s="62">
        <v>43861.99998842593</v>
      </c>
      <c r="BQ460" s="73">
        <v>3158.68</v>
      </c>
      <c r="BR460" s="73">
        <v>95.76</v>
      </c>
      <c r="BS460" s="62">
        <v>0</v>
      </c>
      <c r="BT460" s="62">
        <v>505.38</v>
      </c>
      <c r="BU460" s="62">
        <v>347.45</v>
      </c>
      <c r="BV460" s="62">
        <v>0</v>
      </c>
      <c r="BW460" s="73">
        <v>4107.2700000000004</v>
      </c>
      <c r="CE460" s="63" t="s">
        <v>5034</v>
      </c>
      <c r="CF460" s="99">
        <v>190607</v>
      </c>
      <c r="CG460" s="99" t="s">
        <v>4989</v>
      </c>
    </row>
    <row r="461" spans="1:85" ht="27" hidden="1" customHeight="1">
      <c r="A461" s="73">
        <v>2001</v>
      </c>
      <c r="B461" s="62" t="s">
        <v>6003</v>
      </c>
      <c r="C461" s="59" t="s">
        <v>6004</v>
      </c>
      <c r="D461" s="59" t="s">
        <v>4401</v>
      </c>
      <c r="E461" s="60" t="str">
        <f>VLOOKUP(D461,原数据!B:C,2,FALSE)</f>
        <v>RCMFT000011141202001030001</v>
      </c>
      <c r="F461" s="62" t="s">
        <v>6005</v>
      </c>
      <c r="G461" s="62" t="s">
        <v>479</v>
      </c>
      <c r="H461" s="62" t="s">
        <v>6006</v>
      </c>
      <c r="I461" s="62" t="s">
        <v>7262</v>
      </c>
      <c r="J461" s="62" t="s">
        <v>4403</v>
      </c>
      <c r="K461" s="62" t="s">
        <v>485</v>
      </c>
      <c r="L461" s="62" t="s">
        <v>1074</v>
      </c>
      <c r="M461" s="62" t="s">
        <v>486</v>
      </c>
      <c r="N461" s="62" t="s">
        <v>437</v>
      </c>
      <c r="O461" s="66">
        <v>43720</v>
      </c>
      <c r="P461" s="66">
        <v>43749</v>
      </c>
      <c r="Q461" s="73">
        <v>25341</v>
      </c>
      <c r="R461" s="62"/>
      <c r="S461" s="62" t="s">
        <v>6008</v>
      </c>
      <c r="T461" s="62" t="s">
        <v>6009</v>
      </c>
      <c r="U461" s="62" t="s">
        <v>6010</v>
      </c>
      <c r="V461" s="62"/>
      <c r="W461" s="62"/>
      <c r="X461" s="62" t="s">
        <v>6027</v>
      </c>
      <c r="Y461" s="62" t="s">
        <v>1213</v>
      </c>
      <c r="Z461" s="62" t="s">
        <v>4405</v>
      </c>
      <c r="AA461" s="62" t="s">
        <v>1191</v>
      </c>
      <c r="AB461" s="62" t="s">
        <v>2281</v>
      </c>
      <c r="AC461" s="62" t="s">
        <v>2282</v>
      </c>
      <c r="AD461" s="59" t="s">
        <v>2283</v>
      </c>
      <c r="AE461" s="62" t="s">
        <v>7263</v>
      </c>
      <c r="AF461" s="62" t="s">
        <v>7264</v>
      </c>
      <c r="AG461" s="62">
        <v>43832.484305555554</v>
      </c>
      <c r="AH461" s="62">
        <v>43833.47855324074</v>
      </c>
      <c r="AI461" s="62" t="s">
        <v>547</v>
      </c>
      <c r="AJ461" s="59" t="s">
        <v>4404</v>
      </c>
      <c r="AK461" s="62" t="s">
        <v>545</v>
      </c>
      <c r="AL461" s="62" t="s">
        <v>95</v>
      </c>
      <c r="AM461" s="62" t="s">
        <v>38</v>
      </c>
      <c r="AN461" s="62" t="s">
        <v>488</v>
      </c>
      <c r="AO461" s="62" t="s">
        <v>11</v>
      </c>
      <c r="AP461" s="62" t="s">
        <v>488</v>
      </c>
      <c r="AQ461" s="62" t="s">
        <v>95</v>
      </c>
      <c r="AR461" s="62" t="s">
        <v>38</v>
      </c>
      <c r="AS461" s="62" t="s">
        <v>498</v>
      </c>
      <c r="AT461" s="62">
        <v>43840.471261574072</v>
      </c>
      <c r="AU461" s="62"/>
      <c r="AV461" s="62">
        <v>43840.471261574072</v>
      </c>
      <c r="AW461" s="62" t="s">
        <v>2341</v>
      </c>
      <c r="AX461" s="62"/>
      <c r="AY461" s="62" t="s">
        <v>14</v>
      </c>
      <c r="AZ461" s="62"/>
      <c r="BA461" s="62"/>
      <c r="BB461" s="62"/>
      <c r="BC461" s="62"/>
      <c r="BD461" s="62"/>
      <c r="BE461" s="62"/>
      <c r="BF461" s="62"/>
      <c r="BG461" s="62"/>
      <c r="BH461" s="62"/>
      <c r="BI461" s="62"/>
      <c r="BJ461" s="62"/>
      <c r="BK461" s="62"/>
      <c r="BL461" s="62"/>
      <c r="BM461" s="62" t="s">
        <v>7247</v>
      </c>
      <c r="BN461" s="62"/>
      <c r="BO461" s="62" t="s">
        <v>6013</v>
      </c>
      <c r="BP461" s="62">
        <v>43861.99998842593</v>
      </c>
      <c r="BQ461" s="73">
        <v>2947.28</v>
      </c>
      <c r="BR461" s="73">
        <v>105.84</v>
      </c>
      <c r="BS461" s="62">
        <v>0</v>
      </c>
      <c r="BT461" s="62">
        <v>471.56</v>
      </c>
      <c r="BU461" s="62">
        <v>324.2</v>
      </c>
      <c r="BV461" s="62">
        <v>0</v>
      </c>
      <c r="BW461" s="73">
        <v>3848.88</v>
      </c>
      <c r="CE461" s="63" t="s">
        <v>10509</v>
      </c>
      <c r="CF461" s="99"/>
      <c r="CG461" s="99" t="s">
        <v>10576</v>
      </c>
    </row>
    <row r="462" spans="1:85" ht="27" hidden="1" customHeight="1">
      <c r="A462" s="73">
        <v>2001</v>
      </c>
      <c r="B462" s="62" t="s">
        <v>6003</v>
      </c>
      <c r="C462" s="59" t="s">
        <v>6004</v>
      </c>
      <c r="D462" s="59" t="s">
        <v>4177</v>
      </c>
      <c r="E462" s="60" t="e">
        <f>VLOOKUP(D462,原数据!B:C,2,FALSE)</f>
        <v>#N/A</v>
      </c>
      <c r="F462" s="62" t="s">
        <v>6005</v>
      </c>
      <c r="G462" s="62" t="s">
        <v>479</v>
      </c>
      <c r="H462" s="62" t="s">
        <v>6006</v>
      </c>
      <c r="I462" s="62" t="s">
        <v>7265</v>
      </c>
      <c r="J462" s="62" t="s">
        <v>4179</v>
      </c>
      <c r="K462" s="62" t="s">
        <v>485</v>
      </c>
      <c r="L462" s="62" t="s">
        <v>1074</v>
      </c>
      <c r="M462" s="62" t="s">
        <v>486</v>
      </c>
      <c r="N462" s="62" t="s">
        <v>437</v>
      </c>
      <c r="O462" s="66">
        <v>43775</v>
      </c>
      <c r="P462" s="66">
        <v>43822</v>
      </c>
      <c r="Q462" s="73">
        <v>7023</v>
      </c>
      <c r="R462" s="62"/>
      <c r="S462" s="62" t="s">
        <v>6008</v>
      </c>
      <c r="T462" s="62" t="s">
        <v>6009</v>
      </c>
      <c r="U462" s="62" t="s">
        <v>6010</v>
      </c>
      <c r="V462" s="62"/>
      <c r="W462" s="62"/>
      <c r="X462" s="62" t="s">
        <v>6015</v>
      </c>
      <c r="Y462" s="62" t="s">
        <v>535</v>
      </c>
      <c r="Z462" s="62" t="s">
        <v>4181</v>
      </c>
      <c r="AA462" s="62" t="s">
        <v>1191</v>
      </c>
      <c r="AB462" s="62" t="s">
        <v>2281</v>
      </c>
      <c r="AC462" s="62" t="s">
        <v>2282</v>
      </c>
      <c r="AD462" s="59" t="s">
        <v>2283</v>
      </c>
      <c r="AE462" s="62" t="s">
        <v>7266</v>
      </c>
      <c r="AF462" s="62" t="s">
        <v>6328</v>
      </c>
      <c r="AG462" s="62">
        <v>43837.459178240737</v>
      </c>
      <c r="AH462" s="62">
        <v>43838.473379629635</v>
      </c>
      <c r="AI462" s="62" t="s">
        <v>612</v>
      </c>
      <c r="AJ462" s="59" t="s">
        <v>4180</v>
      </c>
      <c r="AK462" s="62" t="s">
        <v>609</v>
      </c>
      <c r="AL462" s="62" t="s">
        <v>169</v>
      </c>
      <c r="AM462" s="62" t="s">
        <v>38</v>
      </c>
      <c r="AN462" s="62" t="s">
        <v>488</v>
      </c>
      <c r="AO462" s="62" t="s">
        <v>11</v>
      </c>
      <c r="AP462" s="62" t="s">
        <v>488</v>
      </c>
      <c r="AQ462" s="62" t="s">
        <v>169</v>
      </c>
      <c r="AR462" s="62" t="s">
        <v>38</v>
      </c>
      <c r="AS462" s="62" t="s">
        <v>498</v>
      </c>
      <c r="AT462" s="62">
        <v>43845.584606481483</v>
      </c>
      <c r="AU462" s="62"/>
      <c r="AV462" s="62">
        <v>43845.584606481483</v>
      </c>
      <c r="AW462" s="62" t="s">
        <v>2626</v>
      </c>
      <c r="AX462" s="62"/>
      <c r="AY462" s="62" t="s">
        <v>14</v>
      </c>
      <c r="AZ462" s="62"/>
      <c r="BA462" s="62"/>
      <c r="BB462" s="62"/>
      <c r="BC462" s="62"/>
      <c r="BD462" s="62"/>
      <c r="BE462" s="62"/>
      <c r="BF462" s="62"/>
      <c r="BG462" s="62"/>
      <c r="BH462" s="62"/>
      <c r="BI462" s="62"/>
      <c r="BJ462" s="62"/>
      <c r="BK462" s="62"/>
      <c r="BL462" s="62"/>
      <c r="BM462" s="62" t="s">
        <v>7247</v>
      </c>
      <c r="BN462" s="62"/>
      <c r="BO462" s="62" t="s">
        <v>6013</v>
      </c>
      <c r="BP462" s="62">
        <v>43861.99998842593</v>
      </c>
      <c r="BQ462" s="73">
        <v>0</v>
      </c>
      <c r="BR462" s="73">
        <v>229.32</v>
      </c>
      <c r="BS462" s="62">
        <v>0</v>
      </c>
      <c r="BT462" s="62">
        <v>0</v>
      </c>
      <c r="BU462" s="62">
        <v>0</v>
      </c>
      <c r="BV462" s="62">
        <v>0</v>
      </c>
      <c r="BW462" s="73">
        <v>229.32</v>
      </c>
      <c r="CE462" s="63" t="s">
        <v>10578</v>
      </c>
      <c r="CF462" s="99"/>
      <c r="CG462" s="99" t="s">
        <v>10576</v>
      </c>
    </row>
    <row r="463" spans="1:85" ht="27" hidden="1" customHeight="1">
      <c r="A463" s="73">
        <v>2001</v>
      </c>
      <c r="B463" s="62" t="s">
        <v>6003</v>
      </c>
      <c r="C463" s="59" t="s">
        <v>6004</v>
      </c>
      <c r="D463" s="59" t="s">
        <v>4171</v>
      </c>
      <c r="E463" s="60" t="e">
        <f>VLOOKUP(D463,原数据!B:C,2,FALSE)</f>
        <v>#N/A</v>
      </c>
      <c r="F463" s="62" t="s">
        <v>6005</v>
      </c>
      <c r="G463" s="62" t="s">
        <v>479</v>
      </c>
      <c r="H463" s="62" t="s">
        <v>6006</v>
      </c>
      <c r="I463" s="62" t="s">
        <v>7267</v>
      </c>
      <c r="J463" s="62" t="s">
        <v>4173</v>
      </c>
      <c r="K463" s="62" t="s">
        <v>485</v>
      </c>
      <c r="L463" s="62" t="s">
        <v>1074</v>
      </c>
      <c r="M463" s="62" t="s">
        <v>486</v>
      </c>
      <c r="N463" s="62" t="s">
        <v>437</v>
      </c>
      <c r="O463" s="66">
        <v>43530</v>
      </c>
      <c r="P463" s="66">
        <v>43766</v>
      </c>
      <c r="Q463" s="73">
        <v>6277</v>
      </c>
      <c r="R463" s="62"/>
      <c r="S463" s="62" t="s">
        <v>6008</v>
      </c>
      <c r="T463" s="62" t="s">
        <v>6009</v>
      </c>
      <c r="U463" s="62" t="s">
        <v>6010</v>
      </c>
      <c r="V463" s="62"/>
      <c r="W463" s="62"/>
      <c r="X463" s="62" t="s">
        <v>2272</v>
      </c>
      <c r="Y463" s="62" t="s">
        <v>535</v>
      </c>
      <c r="Z463" s="62" t="s">
        <v>4175</v>
      </c>
      <c r="AA463" s="62" t="s">
        <v>1191</v>
      </c>
      <c r="AB463" s="62" t="s">
        <v>2281</v>
      </c>
      <c r="AC463" s="62" t="s">
        <v>2282</v>
      </c>
      <c r="AD463" s="59" t="s">
        <v>2283</v>
      </c>
      <c r="AE463" s="62" t="s">
        <v>7268</v>
      </c>
      <c r="AF463" s="62" t="s">
        <v>6375</v>
      </c>
      <c r="AG463" s="62">
        <v>43837.651562500003</v>
      </c>
      <c r="AH463" s="62">
        <v>43838.480624999997</v>
      </c>
      <c r="AI463" s="62" t="s">
        <v>612</v>
      </c>
      <c r="AJ463" s="59" t="s">
        <v>4174</v>
      </c>
      <c r="AK463" s="62" t="s">
        <v>609</v>
      </c>
      <c r="AL463" s="62" t="s">
        <v>169</v>
      </c>
      <c r="AM463" s="62" t="s">
        <v>38</v>
      </c>
      <c r="AN463" s="62" t="s">
        <v>488</v>
      </c>
      <c r="AO463" s="62" t="s">
        <v>11</v>
      </c>
      <c r="AP463" s="62" t="s">
        <v>488</v>
      </c>
      <c r="AQ463" s="62" t="s">
        <v>169</v>
      </c>
      <c r="AR463" s="62" t="s">
        <v>38</v>
      </c>
      <c r="AS463" s="62" t="s">
        <v>498</v>
      </c>
      <c r="AT463" s="62">
        <v>43845.582627314812</v>
      </c>
      <c r="AU463" s="62"/>
      <c r="AV463" s="62">
        <v>43845.582627314812</v>
      </c>
      <c r="AW463" s="62" t="s">
        <v>2626</v>
      </c>
      <c r="AX463" s="62"/>
      <c r="AY463" s="62" t="s">
        <v>14</v>
      </c>
      <c r="AZ463" s="62"/>
      <c r="BA463" s="62"/>
      <c r="BB463" s="62"/>
      <c r="BC463" s="62"/>
      <c r="BD463" s="62"/>
      <c r="BE463" s="62"/>
      <c r="BF463" s="62"/>
      <c r="BG463" s="62"/>
      <c r="BH463" s="62"/>
      <c r="BI463" s="62"/>
      <c r="BJ463" s="62"/>
      <c r="BK463" s="62"/>
      <c r="BL463" s="62"/>
      <c r="BM463" s="62" t="s">
        <v>7269</v>
      </c>
      <c r="BN463" s="62"/>
      <c r="BO463" s="62" t="s">
        <v>6013</v>
      </c>
      <c r="BP463" s="62">
        <v>43861.99998842593</v>
      </c>
      <c r="BQ463" s="73">
        <v>0</v>
      </c>
      <c r="BR463" s="73">
        <v>105.84</v>
      </c>
      <c r="BS463" s="62">
        <v>0</v>
      </c>
      <c r="BT463" s="62">
        <v>0</v>
      </c>
      <c r="BU463" s="62">
        <v>0</v>
      </c>
      <c r="BV463" s="62">
        <v>0</v>
      </c>
      <c r="BW463" s="73">
        <v>105.84</v>
      </c>
      <c r="CE463" s="63" t="s">
        <v>10578</v>
      </c>
      <c r="CF463" s="99"/>
      <c r="CG463" s="99" t="s">
        <v>10576</v>
      </c>
    </row>
    <row r="464" spans="1:85" ht="27" hidden="1" customHeight="1">
      <c r="A464" s="73">
        <v>2001</v>
      </c>
      <c r="B464" s="62" t="s">
        <v>6003</v>
      </c>
      <c r="C464" s="62" t="s">
        <v>6004</v>
      </c>
      <c r="D464" s="62" t="s">
        <v>4092</v>
      </c>
      <c r="E464" s="63" t="str">
        <f>VLOOKUP(D464,原数据!B:C,2,FALSE)</f>
        <v>RCMFT000011141202001090016</v>
      </c>
      <c r="F464" s="62" t="s">
        <v>6005</v>
      </c>
      <c r="G464" s="62" t="s">
        <v>479</v>
      </c>
      <c r="H464" s="62" t="s">
        <v>6006</v>
      </c>
      <c r="I464" s="62" t="s">
        <v>7270</v>
      </c>
      <c r="J464" s="62" t="s">
        <v>4094</v>
      </c>
      <c r="K464" s="62" t="s">
        <v>485</v>
      </c>
      <c r="L464" s="62" t="s">
        <v>1074</v>
      </c>
      <c r="M464" s="62" t="s">
        <v>486</v>
      </c>
      <c r="N464" s="62" t="s">
        <v>437</v>
      </c>
      <c r="O464" s="66">
        <v>43492</v>
      </c>
      <c r="P464" s="66">
        <v>43525</v>
      </c>
      <c r="Q464" s="73">
        <v>90935</v>
      </c>
      <c r="R464" s="62"/>
      <c r="S464" s="62" t="s">
        <v>6008</v>
      </c>
      <c r="T464" s="62" t="s">
        <v>6019</v>
      </c>
      <c r="U464" s="62" t="s">
        <v>1074</v>
      </c>
      <c r="V464" s="62"/>
      <c r="W464" s="62"/>
      <c r="X464" s="62" t="s">
        <v>6027</v>
      </c>
      <c r="Y464" s="62" t="s">
        <v>1213</v>
      </c>
      <c r="Z464" s="62" t="s">
        <v>4096</v>
      </c>
      <c r="AA464" s="62" t="s">
        <v>1191</v>
      </c>
      <c r="AB464" s="62" t="s">
        <v>2281</v>
      </c>
      <c r="AC464" s="62" t="s">
        <v>2282</v>
      </c>
      <c r="AD464" s="59" t="s">
        <v>2283</v>
      </c>
      <c r="AE464" s="62" t="s">
        <v>7271</v>
      </c>
      <c r="AF464" s="62" t="s">
        <v>6029</v>
      </c>
      <c r="AG464" s="62">
        <v>43838.753854166665</v>
      </c>
      <c r="AH464" s="62">
        <v>43839.551504629635</v>
      </c>
      <c r="AI464" s="62" t="s">
        <v>612</v>
      </c>
      <c r="AJ464" s="59" t="s">
        <v>4095</v>
      </c>
      <c r="AK464" s="62" t="s">
        <v>609</v>
      </c>
      <c r="AL464" s="62" t="s">
        <v>95</v>
      </c>
      <c r="AM464" s="62" t="s">
        <v>38</v>
      </c>
      <c r="AN464" s="62" t="s">
        <v>488</v>
      </c>
      <c r="AO464" s="62" t="s">
        <v>11</v>
      </c>
      <c r="AP464" s="62" t="s">
        <v>488</v>
      </c>
      <c r="AQ464" s="62" t="s">
        <v>95</v>
      </c>
      <c r="AR464" s="62" t="s">
        <v>38</v>
      </c>
      <c r="AS464" s="62" t="s">
        <v>498</v>
      </c>
      <c r="AT464" s="62">
        <v>43846.653263888889</v>
      </c>
      <c r="AU464" s="62"/>
      <c r="AV464" s="62">
        <v>43846.653263888889</v>
      </c>
      <c r="AW464" s="62" t="s">
        <v>2303</v>
      </c>
      <c r="AX464" s="62"/>
      <c r="AY464" s="62" t="s">
        <v>14</v>
      </c>
      <c r="AZ464" s="62"/>
      <c r="BA464" s="62"/>
      <c r="BB464" s="62"/>
      <c r="BC464" s="62"/>
      <c r="BD464" s="62"/>
      <c r="BE464" s="62"/>
      <c r="BF464" s="62"/>
      <c r="BG464" s="62"/>
      <c r="BH464" s="62"/>
      <c r="BI464" s="62"/>
      <c r="BJ464" s="62"/>
      <c r="BK464" s="62"/>
      <c r="BL464" s="62"/>
      <c r="BM464" s="62" t="s">
        <v>7272</v>
      </c>
      <c r="BN464" s="62"/>
      <c r="BO464" s="62" t="s">
        <v>6013</v>
      </c>
      <c r="BP464" s="62">
        <v>43861.99998842593</v>
      </c>
      <c r="BQ464" s="73">
        <v>2947.28</v>
      </c>
      <c r="BR464" s="73">
        <v>105.84</v>
      </c>
      <c r="BS464" s="62">
        <v>0</v>
      </c>
      <c r="BT464" s="62">
        <v>471.56</v>
      </c>
      <c r="BU464" s="62">
        <v>324.2</v>
      </c>
      <c r="BV464" s="62">
        <v>0</v>
      </c>
      <c r="BW464" s="73">
        <v>3848.88</v>
      </c>
      <c r="CE464" s="63" t="s">
        <v>5006</v>
      </c>
      <c r="CF464" s="99">
        <v>0</v>
      </c>
      <c r="CG464" s="99" t="s">
        <v>10561</v>
      </c>
    </row>
    <row r="465" spans="1:85" ht="27" hidden="1" customHeight="1">
      <c r="A465" s="73">
        <v>2001</v>
      </c>
      <c r="B465" s="62" t="s">
        <v>6003</v>
      </c>
      <c r="C465" s="62" t="s">
        <v>6004</v>
      </c>
      <c r="D465" s="62" t="s">
        <v>4470</v>
      </c>
      <c r="E465" s="63" t="str">
        <f>VLOOKUP(D465,原数据!B:C,2,FALSE)</f>
        <v>RCMFT000011816202001010004</v>
      </c>
      <c r="F465" s="62" t="s">
        <v>6005</v>
      </c>
      <c r="G465" s="62" t="s">
        <v>479</v>
      </c>
      <c r="H465" s="62" t="s">
        <v>6006</v>
      </c>
      <c r="I465" s="62" t="s">
        <v>7273</v>
      </c>
      <c r="J465" s="62" t="s">
        <v>4475</v>
      </c>
      <c r="K465" s="62" t="s">
        <v>485</v>
      </c>
      <c r="L465" s="62" t="s">
        <v>1074</v>
      </c>
      <c r="M465" s="62" t="s">
        <v>544</v>
      </c>
      <c r="N465" s="62" t="s">
        <v>437</v>
      </c>
      <c r="O465" s="66">
        <v>43677</v>
      </c>
      <c r="P465" s="66">
        <v>43773</v>
      </c>
      <c r="Q465" s="73">
        <v>16842</v>
      </c>
      <c r="R465" s="62"/>
      <c r="S465" s="62" t="s">
        <v>6008</v>
      </c>
      <c r="T465" s="62" t="s">
        <v>6009</v>
      </c>
      <c r="U465" s="62" t="s">
        <v>6064</v>
      </c>
      <c r="V465" s="62"/>
      <c r="W465" s="62"/>
      <c r="X465" s="62" t="s">
        <v>584</v>
      </c>
      <c r="Y465" s="62" t="s">
        <v>775</v>
      </c>
      <c r="Z465" s="62" t="s">
        <v>4477</v>
      </c>
      <c r="AA465" s="62" t="s">
        <v>777</v>
      </c>
      <c r="AB465" s="62" t="s">
        <v>4472</v>
      </c>
      <c r="AC465" s="62" t="s">
        <v>4473</v>
      </c>
      <c r="AD465" s="59" t="s">
        <v>4474</v>
      </c>
      <c r="AE465" s="62" t="s">
        <v>6075</v>
      </c>
      <c r="AF465" s="62" t="s">
        <v>6349</v>
      </c>
      <c r="AG465" s="62">
        <v>43818.354247685187</v>
      </c>
      <c r="AH465" s="62">
        <v>43831.751956018517</v>
      </c>
      <c r="AI465" s="62" t="s">
        <v>489</v>
      </c>
      <c r="AJ465" s="59" t="s">
        <v>4476</v>
      </c>
      <c r="AK465" s="62" t="s">
        <v>487</v>
      </c>
      <c r="AL465" s="62" t="s">
        <v>68</v>
      </c>
      <c r="AM465" s="62" t="s">
        <v>38</v>
      </c>
      <c r="AN465" s="62" t="s">
        <v>488</v>
      </c>
      <c r="AO465" s="62" t="s">
        <v>11</v>
      </c>
      <c r="AP465" s="62" t="s">
        <v>488</v>
      </c>
      <c r="AQ465" s="62" t="s">
        <v>68</v>
      </c>
      <c r="AR465" s="62" t="s">
        <v>38</v>
      </c>
      <c r="AS465" s="62" t="s">
        <v>498</v>
      </c>
      <c r="AT465" s="62">
        <v>43840.541435185187</v>
      </c>
      <c r="AU465" s="62"/>
      <c r="AV465" s="62">
        <v>43840.541435185187</v>
      </c>
      <c r="AW465" s="62" t="s">
        <v>1162</v>
      </c>
      <c r="AX465" s="62"/>
      <c r="AY465" s="62" t="s">
        <v>14</v>
      </c>
      <c r="AZ465" s="62"/>
      <c r="BA465" s="62"/>
      <c r="BB465" s="62"/>
      <c r="BC465" s="62"/>
      <c r="BD465" s="62"/>
      <c r="BE465" s="62"/>
      <c r="BF465" s="62"/>
      <c r="BG465" s="62"/>
      <c r="BH465" s="62"/>
      <c r="BI465" s="62"/>
      <c r="BJ465" s="62"/>
      <c r="BK465" s="62"/>
      <c r="BL465" s="62"/>
      <c r="BM465" s="62" t="s">
        <v>7274</v>
      </c>
      <c r="BN465" s="62"/>
      <c r="BO465" s="62" t="s">
        <v>6013</v>
      </c>
      <c r="BP465" s="62">
        <v>43861.99998842593</v>
      </c>
      <c r="BQ465" s="73">
        <v>2944.62</v>
      </c>
      <c r="BR465" s="73">
        <v>79.38</v>
      </c>
      <c r="BS465" s="62">
        <v>0</v>
      </c>
      <c r="BT465" s="62">
        <v>471.13</v>
      </c>
      <c r="BU465" s="62">
        <v>323.89999999999998</v>
      </c>
      <c r="BV465" s="62">
        <v>0</v>
      </c>
      <c r="BW465" s="73">
        <v>3819.03</v>
      </c>
      <c r="CE465" s="63" t="s">
        <v>10695</v>
      </c>
      <c r="CF465" s="99">
        <v>0</v>
      </c>
      <c r="CG465" s="99" t="s">
        <v>10527</v>
      </c>
    </row>
    <row r="466" spans="1:85" ht="27" hidden="1" customHeight="1">
      <c r="A466" s="73">
        <v>2001</v>
      </c>
      <c r="B466" s="62" t="s">
        <v>6003</v>
      </c>
      <c r="C466" s="62" t="s">
        <v>6004</v>
      </c>
      <c r="D466" s="62" t="s">
        <v>3700</v>
      </c>
      <c r="E466" s="63" t="str">
        <f>VLOOKUP(D466,原数据!B:C,2,FALSE)</f>
        <v>RCMFT000014251202001140001</v>
      </c>
      <c r="F466" s="62" t="s">
        <v>6005</v>
      </c>
      <c r="G466" s="62" t="s">
        <v>479</v>
      </c>
      <c r="H466" s="62" t="s">
        <v>6006</v>
      </c>
      <c r="I466" s="62" t="s">
        <v>7275</v>
      </c>
      <c r="J466" s="62" t="s">
        <v>3705</v>
      </c>
      <c r="K466" s="62" t="s">
        <v>485</v>
      </c>
      <c r="L466" s="62" t="s">
        <v>1074</v>
      </c>
      <c r="M466" s="62" t="s">
        <v>486</v>
      </c>
      <c r="N466" s="62" t="s">
        <v>437</v>
      </c>
      <c r="O466" s="66">
        <v>43563</v>
      </c>
      <c r="P466" s="66">
        <v>43669</v>
      </c>
      <c r="Q466" s="73">
        <v>24337</v>
      </c>
      <c r="R466" s="62"/>
      <c r="S466" s="62" t="s">
        <v>6008</v>
      </c>
      <c r="T466" s="62" t="s">
        <v>6009</v>
      </c>
      <c r="U466" s="62" t="s">
        <v>1074</v>
      </c>
      <c r="V466" s="62"/>
      <c r="W466" s="62"/>
      <c r="X466" s="62" t="s">
        <v>3101</v>
      </c>
      <c r="Y466" s="62" t="s">
        <v>665</v>
      </c>
      <c r="Z466" s="62" t="s">
        <v>3707</v>
      </c>
      <c r="AA466" s="62" t="s">
        <v>667</v>
      </c>
      <c r="AB466" s="62" t="s">
        <v>3702</v>
      </c>
      <c r="AC466" s="62" t="s">
        <v>3703</v>
      </c>
      <c r="AD466" s="59" t="s">
        <v>3704</v>
      </c>
      <c r="AE466" s="62" t="s">
        <v>6075</v>
      </c>
      <c r="AF466" s="62" t="s">
        <v>6012</v>
      </c>
      <c r="AG466" s="62">
        <v>43844.462800925925</v>
      </c>
      <c r="AH466" s="62">
        <v>43844.686087962968</v>
      </c>
      <c r="AI466" s="62" t="s">
        <v>565</v>
      </c>
      <c r="AJ466" s="59" t="s">
        <v>3706</v>
      </c>
      <c r="AK466" s="62" t="s">
        <v>564</v>
      </c>
      <c r="AL466" s="62" t="s">
        <v>100</v>
      </c>
      <c r="AM466" s="62" t="s">
        <v>38</v>
      </c>
      <c r="AN466" s="62" t="s">
        <v>488</v>
      </c>
      <c r="AO466" s="62" t="s">
        <v>11</v>
      </c>
      <c r="AP466" s="62" t="s">
        <v>488</v>
      </c>
      <c r="AQ466" s="62" t="s">
        <v>100</v>
      </c>
      <c r="AR466" s="62" t="s">
        <v>38</v>
      </c>
      <c r="AS466" s="62" t="s">
        <v>500</v>
      </c>
      <c r="AT466" s="62">
        <v>43849.436620370368</v>
      </c>
      <c r="AU466" s="62"/>
      <c r="AV466" s="62">
        <v>43849.436620370368</v>
      </c>
      <c r="AW466" s="62" t="s">
        <v>2440</v>
      </c>
      <c r="AX466" s="62"/>
      <c r="AY466" s="62" t="s">
        <v>14</v>
      </c>
      <c r="AZ466" s="62"/>
      <c r="BA466" s="62"/>
      <c r="BB466" s="62"/>
      <c r="BC466" s="62"/>
      <c r="BD466" s="62"/>
      <c r="BE466" s="62"/>
      <c r="BF466" s="62"/>
      <c r="BG466" s="62"/>
      <c r="BH466" s="62"/>
      <c r="BI466" s="62"/>
      <c r="BJ466" s="62"/>
      <c r="BK466" s="62"/>
      <c r="BL466" s="62"/>
      <c r="BM466" s="62" t="s">
        <v>7276</v>
      </c>
      <c r="BN466" s="62"/>
      <c r="BO466" s="62" t="s">
        <v>6013</v>
      </c>
      <c r="BP466" s="62">
        <v>43861.99998842593</v>
      </c>
      <c r="BQ466" s="73">
        <v>3158.75</v>
      </c>
      <c r="BR466" s="73">
        <v>105.84</v>
      </c>
      <c r="BS466" s="62">
        <v>0</v>
      </c>
      <c r="BT466" s="62">
        <v>505.4</v>
      </c>
      <c r="BU466" s="62">
        <v>347.46</v>
      </c>
      <c r="BV466" s="62">
        <v>0</v>
      </c>
      <c r="BW466" s="73">
        <v>4117.45</v>
      </c>
      <c r="CE466" s="63" t="s">
        <v>10688</v>
      </c>
      <c r="CF466" s="99">
        <v>0</v>
      </c>
      <c r="CG466" s="99" t="s">
        <v>10561</v>
      </c>
    </row>
    <row r="467" spans="1:85" ht="27" hidden="1" customHeight="1">
      <c r="A467" s="73">
        <v>2001</v>
      </c>
      <c r="B467" s="62" t="s">
        <v>6003</v>
      </c>
      <c r="C467" s="62" t="s">
        <v>6004</v>
      </c>
      <c r="D467" s="62" t="s">
        <v>3836</v>
      </c>
      <c r="E467" s="63" t="str">
        <f>VLOOKUP(D467,原数据!B:C,2,FALSE)</f>
        <v>RCMFT000021202001120012</v>
      </c>
      <c r="F467" s="62" t="s">
        <v>6005</v>
      </c>
      <c r="G467" s="62" t="s">
        <v>479</v>
      </c>
      <c r="H467" s="62" t="s">
        <v>6006</v>
      </c>
      <c r="I467" s="62" t="s">
        <v>7277</v>
      </c>
      <c r="J467" s="62" t="s">
        <v>3838</v>
      </c>
      <c r="K467" s="62" t="s">
        <v>485</v>
      </c>
      <c r="L467" s="62" t="s">
        <v>1074</v>
      </c>
      <c r="M467" s="62" t="s">
        <v>486</v>
      </c>
      <c r="N467" s="62" t="s">
        <v>437</v>
      </c>
      <c r="O467" s="66">
        <v>43706</v>
      </c>
      <c r="P467" s="66">
        <v>43817</v>
      </c>
      <c r="Q467" s="73">
        <v>7395</v>
      </c>
      <c r="R467" s="62"/>
      <c r="S467" s="62" t="s">
        <v>6008</v>
      </c>
      <c r="T467" s="62" t="s">
        <v>6009</v>
      </c>
      <c r="U467" s="62" t="s">
        <v>6010</v>
      </c>
      <c r="V467" s="62"/>
      <c r="W467" s="62"/>
      <c r="X467" s="62" t="s">
        <v>4873</v>
      </c>
      <c r="Y467" s="62" t="s">
        <v>600</v>
      </c>
      <c r="Z467" s="62" t="s">
        <v>3840</v>
      </c>
      <c r="AA467" s="62" t="s">
        <v>777</v>
      </c>
      <c r="AB467" s="62" t="s">
        <v>1800</v>
      </c>
      <c r="AC467" s="62" t="s">
        <v>1801</v>
      </c>
      <c r="AD467" s="59" t="s">
        <v>1802</v>
      </c>
      <c r="AE467" s="62" t="s">
        <v>7278</v>
      </c>
      <c r="AF467" s="62" t="s">
        <v>6269</v>
      </c>
      <c r="AG467" s="62">
        <v>43841.619247685187</v>
      </c>
      <c r="AH467" s="62">
        <v>43842.618275462963</v>
      </c>
      <c r="AI467" s="62" t="s">
        <v>612</v>
      </c>
      <c r="AJ467" s="59" t="s">
        <v>3839</v>
      </c>
      <c r="AK467" s="62" t="s">
        <v>609</v>
      </c>
      <c r="AL467" s="62" t="s">
        <v>71</v>
      </c>
      <c r="AM467" s="62" t="s">
        <v>38</v>
      </c>
      <c r="AN467" s="62" t="s">
        <v>488</v>
      </c>
      <c r="AO467" s="62" t="s">
        <v>11</v>
      </c>
      <c r="AP467" s="62" t="s">
        <v>488</v>
      </c>
      <c r="AQ467" s="62" t="s">
        <v>71</v>
      </c>
      <c r="AR467" s="62" t="s">
        <v>38</v>
      </c>
      <c r="AS467" s="62" t="s">
        <v>498</v>
      </c>
      <c r="AT467" s="62">
        <v>43845.587141203709</v>
      </c>
      <c r="AU467" s="62"/>
      <c r="AV467" s="62">
        <v>43845.587141203709</v>
      </c>
      <c r="AW467" s="62" t="s">
        <v>2657</v>
      </c>
      <c r="AX467" s="62"/>
      <c r="AY467" s="62" t="s">
        <v>14</v>
      </c>
      <c r="AZ467" s="62"/>
      <c r="BA467" s="62"/>
      <c r="BB467" s="62"/>
      <c r="BC467" s="62"/>
      <c r="BD467" s="62"/>
      <c r="BE467" s="62"/>
      <c r="BF467" s="62"/>
      <c r="BG467" s="62"/>
      <c r="BH467" s="62"/>
      <c r="BI467" s="62"/>
      <c r="BJ467" s="62"/>
      <c r="BK467" s="62"/>
      <c r="BL467" s="62"/>
      <c r="BM467" s="62" t="s">
        <v>7272</v>
      </c>
      <c r="BN467" s="62"/>
      <c r="BO467" s="62" t="s">
        <v>6013</v>
      </c>
      <c r="BP467" s="62">
        <v>43861.99998842593</v>
      </c>
      <c r="BQ467" s="73">
        <v>1428.42</v>
      </c>
      <c r="BR467" s="73">
        <v>105.84</v>
      </c>
      <c r="BS467" s="62">
        <v>0</v>
      </c>
      <c r="BT467" s="62">
        <v>228.54</v>
      </c>
      <c r="BU467" s="62">
        <v>157.12</v>
      </c>
      <c r="BV467" s="62">
        <v>0</v>
      </c>
      <c r="BW467" s="73">
        <v>1919.92</v>
      </c>
      <c r="CE467" s="63" t="s">
        <v>5011</v>
      </c>
      <c r="CF467" s="99">
        <v>0</v>
      </c>
      <c r="CG467" s="99" t="s">
        <v>10523</v>
      </c>
    </row>
    <row r="468" spans="1:85" ht="27" hidden="1" customHeight="1">
      <c r="A468" s="73">
        <v>2001</v>
      </c>
      <c r="B468" s="62" t="s">
        <v>6003</v>
      </c>
      <c r="C468" s="59" t="s">
        <v>6004</v>
      </c>
      <c r="D468" s="59" t="s">
        <v>4046</v>
      </c>
      <c r="E468" s="60" t="e">
        <f>VLOOKUP(D468,原数据!B:C,2,FALSE)</f>
        <v>#N/A</v>
      </c>
      <c r="F468" s="62" t="s">
        <v>6005</v>
      </c>
      <c r="G468" s="62" t="s">
        <v>479</v>
      </c>
      <c r="H468" s="62" t="s">
        <v>6006</v>
      </c>
      <c r="I468" s="62" t="s">
        <v>7279</v>
      </c>
      <c r="J468" s="62" t="s">
        <v>4048</v>
      </c>
      <c r="K468" s="62" t="s">
        <v>485</v>
      </c>
      <c r="L468" s="62" t="s">
        <v>1074</v>
      </c>
      <c r="M468" s="62" t="s">
        <v>486</v>
      </c>
      <c r="N468" s="62" t="s">
        <v>437</v>
      </c>
      <c r="O468" s="66">
        <v>43577</v>
      </c>
      <c r="P468" s="66">
        <v>43662</v>
      </c>
      <c r="Q468" s="73">
        <v>44616</v>
      </c>
      <c r="R468" s="62"/>
      <c r="S468" s="62" t="s">
        <v>6008</v>
      </c>
      <c r="T468" s="62" t="s">
        <v>6052</v>
      </c>
      <c r="U468" s="62" t="s">
        <v>6010</v>
      </c>
      <c r="V468" s="62"/>
      <c r="W468" s="62"/>
      <c r="X468" s="62" t="s">
        <v>6053</v>
      </c>
      <c r="Y468" s="62" t="s">
        <v>521</v>
      </c>
      <c r="Z468" s="62" t="s">
        <v>4049</v>
      </c>
      <c r="AA468" s="62" t="s">
        <v>694</v>
      </c>
      <c r="AB468" s="62" t="s">
        <v>714</v>
      </c>
      <c r="AC468" s="62" t="s">
        <v>715</v>
      </c>
      <c r="AD468" s="59" t="s">
        <v>716</v>
      </c>
      <c r="AE468" s="62" t="s">
        <v>7280</v>
      </c>
      <c r="AF468" s="62" t="s">
        <v>6055</v>
      </c>
      <c r="AG468" s="62">
        <v>43838.664282407408</v>
      </c>
      <c r="AH468" s="62">
        <v>43839.729791666672</v>
      </c>
      <c r="AI468" s="62" t="s">
        <v>547</v>
      </c>
      <c r="AJ468" s="59" t="s">
        <v>10532</v>
      </c>
      <c r="AK468" s="62" t="s">
        <v>545</v>
      </c>
      <c r="AL468" s="62" t="s">
        <v>95</v>
      </c>
      <c r="AM468" s="62" t="s">
        <v>38</v>
      </c>
      <c r="AN468" s="62" t="s">
        <v>488</v>
      </c>
      <c r="AO468" s="62" t="s">
        <v>11</v>
      </c>
      <c r="AP468" s="62" t="s">
        <v>488</v>
      </c>
      <c r="AQ468" s="62" t="s">
        <v>95</v>
      </c>
      <c r="AR468" s="62" t="s">
        <v>38</v>
      </c>
      <c r="AS468" s="62" t="s">
        <v>498</v>
      </c>
      <c r="AT468" s="62">
        <v>43845.623703703706</v>
      </c>
      <c r="AU468" s="62"/>
      <c r="AV468" s="62">
        <v>43845.623703703706</v>
      </c>
      <c r="AW468" s="62" t="s">
        <v>1241</v>
      </c>
      <c r="AX468" s="62"/>
      <c r="AY468" s="62" t="s">
        <v>14</v>
      </c>
      <c r="AZ468" s="62"/>
      <c r="BA468" s="62"/>
      <c r="BB468" s="62"/>
      <c r="BC468" s="62"/>
      <c r="BD468" s="62"/>
      <c r="BE468" s="62"/>
      <c r="BF468" s="62"/>
      <c r="BG468" s="62"/>
      <c r="BH468" s="62"/>
      <c r="BI468" s="62"/>
      <c r="BJ468" s="62"/>
      <c r="BK468" s="62"/>
      <c r="BL468" s="62" t="s">
        <v>718</v>
      </c>
      <c r="BM468" s="62" t="s">
        <v>7281</v>
      </c>
      <c r="BN468" s="62"/>
      <c r="BO468" s="62" t="s">
        <v>6013</v>
      </c>
      <c r="BP468" s="62">
        <v>43861.99998842593</v>
      </c>
      <c r="BQ468" s="73">
        <v>0</v>
      </c>
      <c r="BR468" s="73">
        <v>246.96</v>
      </c>
      <c r="BS468" s="62">
        <v>0</v>
      </c>
      <c r="BT468" s="62">
        <v>0</v>
      </c>
      <c r="BU468" s="62">
        <v>0</v>
      </c>
      <c r="BV468" s="62">
        <v>0</v>
      </c>
      <c r="BW468" s="73">
        <v>246.96</v>
      </c>
      <c r="CE468" s="63" t="s">
        <v>10578</v>
      </c>
      <c r="CF468" s="99"/>
      <c r="CG468" s="99" t="s">
        <v>10576</v>
      </c>
    </row>
    <row r="469" spans="1:85" ht="27" hidden="1" customHeight="1">
      <c r="A469" s="73">
        <v>2001</v>
      </c>
      <c r="B469" s="62" t="s">
        <v>6003</v>
      </c>
      <c r="C469" s="59" t="s">
        <v>6004</v>
      </c>
      <c r="D469" s="59" t="s">
        <v>3632</v>
      </c>
      <c r="E469" s="60" t="e">
        <f>VLOOKUP(D469,原数据!B:C,2,FALSE)</f>
        <v>#N/A</v>
      </c>
      <c r="F469" s="62" t="s">
        <v>6005</v>
      </c>
      <c r="G469" s="62" t="s">
        <v>479</v>
      </c>
      <c r="H469" s="62" t="s">
        <v>6006</v>
      </c>
      <c r="I469" s="62" t="s">
        <v>7282</v>
      </c>
      <c r="J469" s="62" t="s">
        <v>3637</v>
      </c>
      <c r="K469" s="62" t="s">
        <v>485</v>
      </c>
      <c r="L469" s="62" t="s">
        <v>1074</v>
      </c>
      <c r="M469" s="62" t="s">
        <v>486</v>
      </c>
      <c r="N469" s="62" t="s">
        <v>437</v>
      </c>
      <c r="O469" s="66">
        <v>43272</v>
      </c>
      <c r="P469" s="66">
        <v>43292</v>
      </c>
      <c r="Q469" s="73">
        <v>201863</v>
      </c>
      <c r="R469" s="62"/>
      <c r="S469" s="62" t="s">
        <v>6008</v>
      </c>
      <c r="T469" s="62" t="s">
        <v>6019</v>
      </c>
      <c r="U469" s="62" t="s">
        <v>1074</v>
      </c>
      <c r="V469" s="62"/>
      <c r="W469" s="62"/>
      <c r="X469" s="62" t="s">
        <v>3101</v>
      </c>
      <c r="Y469" s="62" t="s">
        <v>665</v>
      </c>
      <c r="Z469" s="62" t="s">
        <v>3639</v>
      </c>
      <c r="AA469" s="62" t="s">
        <v>493</v>
      </c>
      <c r="AB469" s="62" t="s">
        <v>3634</v>
      </c>
      <c r="AC469" s="62" t="s">
        <v>3635</v>
      </c>
      <c r="AD469" s="59" t="s">
        <v>3636</v>
      </c>
      <c r="AE469" s="62" t="s">
        <v>7283</v>
      </c>
      <c r="AF469" s="62" t="s">
        <v>7284</v>
      </c>
      <c r="AG469" s="62">
        <v>43835.579409722224</v>
      </c>
      <c r="AH469" s="62">
        <v>43845.60564814815</v>
      </c>
      <c r="AI469" s="62" t="s">
        <v>612</v>
      </c>
      <c r="AJ469" s="59" t="s">
        <v>10618</v>
      </c>
      <c r="AK469" s="62" t="s">
        <v>609</v>
      </c>
      <c r="AL469" s="62" t="s">
        <v>150</v>
      </c>
      <c r="AM469" s="62" t="s">
        <v>38</v>
      </c>
      <c r="AN469" s="62" t="s">
        <v>488</v>
      </c>
      <c r="AO469" s="62" t="s">
        <v>11</v>
      </c>
      <c r="AP469" s="62" t="s">
        <v>488</v>
      </c>
      <c r="AQ469" s="62" t="s">
        <v>150</v>
      </c>
      <c r="AR469" s="62" t="s">
        <v>38</v>
      </c>
      <c r="AS469" s="62" t="s">
        <v>498</v>
      </c>
      <c r="AT469" s="62">
        <v>43864.632106481484</v>
      </c>
      <c r="AU469" s="62"/>
      <c r="AV469" s="62">
        <v>43864.632106481484</v>
      </c>
      <c r="AW469" s="62" t="s">
        <v>2341</v>
      </c>
      <c r="AX469" s="62"/>
      <c r="AY469" s="62" t="s">
        <v>14</v>
      </c>
      <c r="AZ469" s="62"/>
      <c r="BA469" s="62"/>
      <c r="BB469" s="62"/>
      <c r="BC469" s="62"/>
      <c r="BD469" s="62"/>
      <c r="BE469" s="62"/>
      <c r="BF469" s="62"/>
      <c r="BG469" s="62"/>
      <c r="BH469" s="62"/>
      <c r="BI469" s="62"/>
      <c r="BJ469" s="62"/>
      <c r="BK469" s="62"/>
      <c r="BL469" s="62"/>
      <c r="BM469" s="62" t="s">
        <v>7285</v>
      </c>
      <c r="BN469" s="62"/>
      <c r="BO469" s="62" t="s">
        <v>6013</v>
      </c>
      <c r="BP469" s="62">
        <v>43861.99998842593</v>
      </c>
      <c r="BQ469" s="73">
        <v>2507</v>
      </c>
      <c r="BR469" s="73">
        <v>95.76</v>
      </c>
      <c r="BS469" s="62">
        <v>0</v>
      </c>
      <c r="BT469" s="62">
        <v>401.12</v>
      </c>
      <c r="BU469" s="62">
        <v>275.77</v>
      </c>
      <c r="BV469" s="62">
        <v>0</v>
      </c>
      <c r="BW469" s="73">
        <v>3279.65</v>
      </c>
      <c r="CE469" s="63" t="s">
        <v>10529</v>
      </c>
      <c r="CF469" s="99"/>
      <c r="CG469" s="99" t="s">
        <v>10576</v>
      </c>
    </row>
    <row r="470" spans="1:85" ht="27" hidden="1" customHeight="1">
      <c r="A470" s="73">
        <v>2001</v>
      </c>
      <c r="B470" s="62" t="s">
        <v>6003</v>
      </c>
      <c r="C470" s="62" t="s">
        <v>6004</v>
      </c>
      <c r="D470" s="62" t="s">
        <v>4639</v>
      </c>
      <c r="E470" s="63" t="str">
        <f>VLOOKUP(D470,原数据!B:C,2,FALSE)</f>
        <v>RCMFT000024686201912290005</v>
      </c>
      <c r="F470" s="62" t="s">
        <v>6005</v>
      </c>
      <c r="G470" s="62" t="s">
        <v>479</v>
      </c>
      <c r="H470" s="62" t="s">
        <v>6006</v>
      </c>
      <c r="I470" s="62" t="s">
        <v>7286</v>
      </c>
      <c r="J470" s="62" t="s">
        <v>4641</v>
      </c>
      <c r="K470" s="62" t="s">
        <v>485</v>
      </c>
      <c r="L470" s="62" t="s">
        <v>1074</v>
      </c>
      <c r="M470" s="62" t="s">
        <v>486</v>
      </c>
      <c r="N470" s="62" t="s">
        <v>437</v>
      </c>
      <c r="O470" s="66">
        <v>43697</v>
      </c>
      <c r="P470" s="66">
        <v>43733</v>
      </c>
      <c r="Q470" s="73">
        <v>44451</v>
      </c>
      <c r="R470" s="62"/>
      <c r="S470" s="62" t="s">
        <v>6008</v>
      </c>
      <c r="T470" s="62" t="s">
        <v>6009</v>
      </c>
      <c r="U470" s="62" t="s">
        <v>6010</v>
      </c>
      <c r="V470" s="62"/>
      <c r="W470" s="62"/>
      <c r="X470" s="62" t="s">
        <v>3101</v>
      </c>
      <c r="Y470" s="62" t="s">
        <v>535</v>
      </c>
      <c r="Z470" s="62" t="s">
        <v>4643</v>
      </c>
      <c r="AA470" s="62" t="s">
        <v>646</v>
      </c>
      <c r="AB470" s="62" t="s">
        <v>1950</v>
      </c>
      <c r="AC470" s="62" t="s">
        <v>1951</v>
      </c>
      <c r="AD470" s="59" t="s">
        <v>1952</v>
      </c>
      <c r="AE470" s="62" t="s">
        <v>7287</v>
      </c>
      <c r="AF470" s="62" t="s">
        <v>6328</v>
      </c>
      <c r="AG470" s="62">
        <v>43822.654687499999</v>
      </c>
      <c r="AH470" s="62">
        <v>43832.627800925926</v>
      </c>
      <c r="AI470" s="62" t="s">
        <v>489</v>
      </c>
      <c r="AJ470" s="59" t="s">
        <v>4642</v>
      </c>
      <c r="AK470" s="62" t="s">
        <v>487</v>
      </c>
      <c r="AL470" s="62" t="s">
        <v>95</v>
      </c>
      <c r="AM470" s="62" t="s">
        <v>38</v>
      </c>
      <c r="AN470" s="62" t="s">
        <v>488</v>
      </c>
      <c r="AO470" s="62" t="s">
        <v>11</v>
      </c>
      <c r="AP470" s="62" t="s">
        <v>488</v>
      </c>
      <c r="AQ470" s="62" t="s">
        <v>95</v>
      </c>
      <c r="AR470" s="62" t="s">
        <v>38</v>
      </c>
      <c r="AS470" s="62" t="s">
        <v>498</v>
      </c>
      <c r="AT470" s="62">
        <v>43842.410937499997</v>
      </c>
      <c r="AU470" s="62"/>
      <c r="AV470" s="62">
        <v>43842.410937499997</v>
      </c>
      <c r="AW470" s="62" t="s">
        <v>1735</v>
      </c>
      <c r="AX470" s="62"/>
      <c r="AY470" s="62" t="s">
        <v>14</v>
      </c>
      <c r="AZ470" s="62"/>
      <c r="BA470" s="62"/>
      <c r="BB470" s="62"/>
      <c r="BC470" s="62"/>
      <c r="BD470" s="62"/>
      <c r="BE470" s="62"/>
      <c r="BF470" s="62"/>
      <c r="BG470" s="62"/>
      <c r="BH470" s="62"/>
      <c r="BI470" s="62"/>
      <c r="BJ470" s="62"/>
      <c r="BK470" s="62"/>
      <c r="BL470" s="62"/>
      <c r="BM470" s="62" t="s">
        <v>7247</v>
      </c>
      <c r="BN470" s="62"/>
      <c r="BO470" s="62" t="s">
        <v>6013</v>
      </c>
      <c r="BP470" s="62">
        <v>43861.99998842593</v>
      </c>
      <c r="BQ470" s="73">
        <v>2947.28</v>
      </c>
      <c r="BR470" s="73">
        <v>95.76</v>
      </c>
      <c r="BS470" s="62">
        <v>0</v>
      </c>
      <c r="BT470" s="62">
        <v>471.56</v>
      </c>
      <c r="BU470" s="62">
        <v>324.2</v>
      </c>
      <c r="BV470" s="62">
        <v>0</v>
      </c>
      <c r="BW470" s="73">
        <v>3838.8</v>
      </c>
      <c r="CE470" s="63" t="s">
        <v>5206</v>
      </c>
      <c r="CF470" s="99">
        <v>0</v>
      </c>
      <c r="CG470" s="99" t="s">
        <v>10523</v>
      </c>
    </row>
    <row r="471" spans="1:85" ht="27" hidden="1" customHeight="1">
      <c r="A471" s="73">
        <v>2001</v>
      </c>
      <c r="B471" s="62" t="s">
        <v>6003</v>
      </c>
      <c r="C471" s="62" t="s">
        <v>6004</v>
      </c>
      <c r="D471" s="62" t="s">
        <v>4219</v>
      </c>
      <c r="E471" s="63" t="str">
        <f>VLOOKUP(D471,原数据!B:C,2,FALSE)</f>
        <v>RCMFT000024686202001070002</v>
      </c>
      <c r="F471" s="62" t="s">
        <v>6005</v>
      </c>
      <c r="G471" s="62" t="s">
        <v>479</v>
      </c>
      <c r="H471" s="62" t="s">
        <v>6006</v>
      </c>
      <c r="I471" s="62" t="s">
        <v>7288</v>
      </c>
      <c r="J471" s="62" t="s">
        <v>4221</v>
      </c>
      <c r="K471" s="62" t="s">
        <v>485</v>
      </c>
      <c r="L471" s="62" t="s">
        <v>1074</v>
      </c>
      <c r="M471" s="62" t="s">
        <v>486</v>
      </c>
      <c r="N471" s="62" t="s">
        <v>437</v>
      </c>
      <c r="O471" s="66">
        <v>43690</v>
      </c>
      <c r="P471" s="66">
        <v>43724</v>
      </c>
      <c r="Q471" s="73">
        <v>39869</v>
      </c>
      <c r="R471" s="62"/>
      <c r="S471" s="62" t="s">
        <v>6008</v>
      </c>
      <c r="T471" s="62" t="s">
        <v>6009</v>
      </c>
      <c r="U471" s="62" t="s">
        <v>6010</v>
      </c>
      <c r="V471" s="62"/>
      <c r="W471" s="62"/>
      <c r="X471" s="62" t="s">
        <v>3101</v>
      </c>
      <c r="Y471" s="62" t="s">
        <v>535</v>
      </c>
      <c r="Z471" s="62" t="s">
        <v>4223</v>
      </c>
      <c r="AA471" s="62" t="s">
        <v>646</v>
      </c>
      <c r="AB471" s="62" t="s">
        <v>1950</v>
      </c>
      <c r="AC471" s="62" t="s">
        <v>1951</v>
      </c>
      <c r="AD471" s="59" t="s">
        <v>1952</v>
      </c>
      <c r="AE471" s="62" t="s">
        <v>7289</v>
      </c>
      <c r="AF471" s="62" t="s">
        <v>6328</v>
      </c>
      <c r="AG471" s="62">
        <v>43829.408657407403</v>
      </c>
      <c r="AH471" s="62">
        <v>43837.454953703702</v>
      </c>
      <c r="AI471" s="62" t="s">
        <v>489</v>
      </c>
      <c r="AJ471" s="59" t="s">
        <v>4222</v>
      </c>
      <c r="AK471" s="62" t="s">
        <v>487</v>
      </c>
      <c r="AL471" s="62" t="s">
        <v>95</v>
      </c>
      <c r="AM471" s="62" t="s">
        <v>38</v>
      </c>
      <c r="AN471" s="62" t="s">
        <v>488</v>
      </c>
      <c r="AO471" s="62" t="s">
        <v>11</v>
      </c>
      <c r="AP471" s="62" t="s">
        <v>488</v>
      </c>
      <c r="AQ471" s="62" t="s">
        <v>95</v>
      </c>
      <c r="AR471" s="62" t="s">
        <v>38</v>
      </c>
      <c r="AS471" s="62" t="s">
        <v>498</v>
      </c>
      <c r="AT471" s="62">
        <v>43843.644490740742</v>
      </c>
      <c r="AU471" s="62"/>
      <c r="AV471" s="62">
        <v>43843.644490740742</v>
      </c>
      <c r="AW471" s="62" t="s">
        <v>2341</v>
      </c>
      <c r="AX471" s="62"/>
      <c r="AY471" s="62" t="s">
        <v>14</v>
      </c>
      <c r="AZ471" s="62"/>
      <c r="BA471" s="62"/>
      <c r="BB471" s="62"/>
      <c r="BC471" s="62"/>
      <c r="BD471" s="62"/>
      <c r="BE471" s="62"/>
      <c r="BF471" s="62"/>
      <c r="BG471" s="62"/>
      <c r="BH471" s="62"/>
      <c r="BI471" s="62"/>
      <c r="BJ471" s="62"/>
      <c r="BK471" s="62"/>
      <c r="BL471" s="62"/>
      <c r="BM471" s="62" t="s">
        <v>7247</v>
      </c>
      <c r="BN471" s="62"/>
      <c r="BO471" s="62" t="s">
        <v>6013</v>
      </c>
      <c r="BP471" s="62">
        <v>43861.99998842593</v>
      </c>
      <c r="BQ471" s="73">
        <v>2947.28</v>
      </c>
      <c r="BR471" s="73">
        <v>95.76</v>
      </c>
      <c r="BS471" s="62">
        <v>0</v>
      </c>
      <c r="BT471" s="62">
        <v>471.56</v>
      </c>
      <c r="BU471" s="62">
        <v>324.2</v>
      </c>
      <c r="BV471" s="62">
        <v>0</v>
      </c>
      <c r="BW471" s="73">
        <v>3838.8</v>
      </c>
      <c r="CE471" s="63" t="s">
        <v>5012</v>
      </c>
      <c r="CF471" s="99">
        <v>0</v>
      </c>
      <c r="CG471" s="99" t="s">
        <v>10576</v>
      </c>
    </row>
    <row r="472" spans="1:85" ht="27" hidden="1" customHeight="1">
      <c r="A472" s="73">
        <v>2001</v>
      </c>
      <c r="B472" s="62" t="s">
        <v>6003</v>
      </c>
      <c r="C472" s="62" t="s">
        <v>6004</v>
      </c>
      <c r="D472" s="62" t="s">
        <v>4022</v>
      </c>
      <c r="E472" s="63" t="str">
        <f>VLOOKUP(D472,原数据!B:C,2,FALSE)</f>
        <v>RCMFT000024686202001100001</v>
      </c>
      <c r="F472" s="62" t="s">
        <v>6005</v>
      </c>
      <c r="G472" s="62" t="s">
        <v>479</v>
      </c>
      <c r="H472" s="62" t="s">
        <v>6006</v>
      </c>
      <c r="I472" s="62" t="s">
        <v>7290</v>
      </c>
      <c r="J472" s="62" t="s">
        <v>4024</v>
      </c>
      <c r="K472" s="62" t="s">
        <v>485</v>
      </c>
      <c r="L472" s="62" t="s">
        <v>1074</v>
      </c>
      <c r="M472" s="62" t="s">
        <v>486</v>
      </c>
      <c r="N472" s="62" t="s">
        <v>437</v>
      </c>
      <c r="O472" s="66">
        <v>43567</v>
      </c>
      <c r="P472" s="66">
        <v>43669</v>
      </c>
      <c r="Q472" s="73">
        <v>55647</v>
      </c>
      <c r="R472" s="62"/>
      <c r="S472" s="62" t="s">
        <v>6008</v>
      </c>
      <c r="T472" s="62" t="s">
        <v>6019</v>
      </c>
      <c r="U472" s="62" t="s">
        <v>6010</v>
      </c>
      <c r="V472" s="62"/>
      <c r="W472" s="62"/>
      <c r="X472" s="62" t="s">
        <v>3101</v>
      </c>
      <c r="Y472" s="62" t="s">
        <v>535</v>
      </c>
      <c r="Z472" s="62" t="s">
        <v>4026</v>
      </c>
      <c r="AA472" s="62" t="s">
        <v>646</v>
      </c>
      <c r="AB472" s="62" t="s">
        <v>1950</v>
      </c>
      <c r="AC472" s="62" t="s">
        <v>1951</v>
      </c>
      <c r="AD472" s="59" t="s">
        <v>1952</v>
      </c>
      <c r="AE472" s="62" t="s">
        <v>6075</v>
      </c>
      <c r="AF472" s="62" t="s">
        <v>6191</v>
      </c>
      <c r="AG472" s="62">
        <v>43834.493854166663</v>
      </c>
      <c r="AH472" s="62">
        <v>43840.397812499999</v>
      </c>
      <c r="AI472" s="62" t="s">
        <v>489</v>
      </c>
      <c r="AJ472" s="59" t="s">
        <v>4025</v>
      </c>
      <c r="AK472" s="62" t="s">
        <v>487</v>
      </c>
      <c r="AL472" s="62" t="s">
        <v>95</v>
      </c>
      <c r="AM472" s="62" t="s">
        <v>38</v>
      </c>
      <c r="AN472" s="62" t="s">
        <v>488</v>
      </c>
      <c r="AO472" s="62" t="s">
        <v>11</v>
      </c>
      <c r="AP472" s="62" t="s">
        <v>488</v>
      </c>
      <c r="AQ472" s="62" t="s">
        <v>95</v>
      </c>
      <c r="AR472" s="62" t="s">
        <v>38</v>
      </c>
      <c r="AS472" s="62" t="s">
        <v>500</v>
      </c>
      <c r="AT472" s="62">
        <v>43847.414733796293</v>
      </c>
      <c r="AU472" s="62"/>
      <c r="AV472" s="62">
        <v>43847.414733796293</v>
      </c>
      <c r="AW472" s="62" t="s">
        <v>1162</v>
      </c>
      <c r="AX472" s="62"/>
      <c r="AY472" s="62" t="s">
        <v>14</v>
      </c>
      <c r="AZ472" s="62"/>
      <c r="BA472" s="62"/>
      <c r="BB472" s="62"/>
      <c r="BC472" s="62"/>
      <c r="BD472" s="62"/>
      <c r="BE472" s="62"/>
      <c r="BF472" s="62"/>
      <c r="BG472" s="62"/>
      <c r="BH472" s="62"/>
      <c r="BI472" s="62"/>
      <c r="BJ472" s="62"/>
      <c r="BK472" s="62"/>
      <c r="BL472" s="62"/>
      <c r="BM472" s="62" t="s">
        <v>7272</v>
      </c>
      <c r="BN472" s="62"/>
      <c r="BO472" s="62" t="s">
        <v>6013</v>
      </c>
      <c r="BP472" s="62">
        <v>43861.99998842593</v>
      </c>
      <c r="BQ472" s="73">
        <v>2947.28</v>
      </c>
      <c r="BR472" s="73">
        <v>95.76</v>
      </c>
      <c r="BS472" s="62">
        <v>0</v>
      </c>
      <c r="BT472" s="62">
        <v>471.56</v>
      </c>
      <c r="BU472" s="62">
        <v>324.2</v>
      </c>
      <c r="BV472" s="62">
        <v>0</v>
      </c>
      <c r="BW472" s="73">
        <v>3838.8</v>
      </c>
      <c r="CE472" s="63" t="s">
        <v>5209</v>
      </c>
      <c r="CF472" s="99">
        <v>0</v>
      </c>
      <c r="CG472" s="99" t="s">
        <v>10561</v>
      </c>
    </row>
    <row r="473" spans="1:85" ht="27" hidden="1" customHeight="1">
      <c r="A473" s="73">
        <v>2001</v>
      </c>
      <c r="B473" s="62" t="s">
        <v>6003</v>
      </c>
      <c r="C473" s="62" t="s">
        <v>6004</v>
      </c>
      <c r="D473" s="62" t="s">
        <v>3582</v>
      </c>
      <c r="E473" s="63" t="str">
        <f>VLOOKUP(D473,原数据!B:C,2,FALSE)</f>
        <v>RCMFT000024686202001150006</v>
      </c>
      <c r="F473" s="62" t="s">
        <v>6005</v>
      </c>
      <c r="G473" s="62" t="s">
        <v>479</v>
      </c>
      <c r="H473" s="62" t="s">
        <v>6006</v>
      </c>
      <c r="I473" s="62" t="s">
        <v>7291</v>
      </c>
      <c r="J473" s="62" t="s">
        <v>3584</v>
      </c>
      <c r="K473" s="62" t="s">
        <v>485</v>
      </c>
      <c r="L473" s="62" t="s">
        <v>1074</v>
      </c>
      <c r="M473" s="62" t="s">
        <v>486</v>
      </c>
      <c r="N473" s="62" t="s">
        <v>437</v>
      </c>
      <c r="O473" s="66">
        <v>43567</v>
      </c>
      <c r="P473" s="66">
        <v>43684</v>
      </c>
      <c r="Q473" s="73">
        <v>60596</v>
      </c>
      <c r="R473" s="62"/>
      <c r="S473" s="62" t="s">
        <v>6008</v>
      </c>
      <c r="T473" s="62" t="s">
        <v>6019</v>
      </c>
      <c r="U473" s="62" t="s">
        <v>6010</v>
      </c>
      <c r="V473" s="62"/>
      <c r="W473" s="62"/>
      <c r="X473" s="62" t="s">
        <v>3101</v>
      </c>
      <c r="Y473" s="62" t="s">
        <v>535</v>
      </c>
      <c r="Z473" s="62" t="s">
        <v>3586</v>
      </c>
      <c r="AA473" s="62" t="s">
        <v>646</v>
      </c>
      <c r="AB473" s="62" t="s">
        <v>1950</v>
      </c>
      <c r="AC473" s="62" t="s">
        <v>1951</v>
      </c>
      <c r="AD473" s="59" t="s">
        <v>1952</v>
      </c>
      <c r="AE473" s="62" t="s">
        <v>7292</v>
      </c>
      <c r="AF473" s="62" t="s">
        <v>6191</v>
      </c>
      <c r="AG473" s="62">
        <v>43845.620682870373</v>
      </c>
      <c r="AH473" s="62">
        <v>43845.702002314814</v>
      </c>
      <c r="AI473" s="62" t="s">
        <v>489</v>
      </c>
      <c r="AJ473" s="59" t="s">
        <v>3585</v>
      </c>
      <c r="AK473" s="62" t="s">
        <v>487</v>
      </c>
      <c r="AL473" s="62" t="s">
        <v>95</v>
      </c>
      <c r="AM473" s="62" t="s">
        <v>38</v>
      </c>
      <c r="AN473" s="62" t="s">
        <v>488</v>
      </c>
      <c r="AO473" s="62" t="s">
        <v>11</v>
      </c>
      <c r="AP473" s="62" t="s">
        <v>488</v>
      </c>
      <c r="AQ473" s="62" t="s">
        <v>95</v>
      </c>
      <c r="AR473" s="62" t="s">
        <v>38</v>
      </c>
      <c r="AS473" s="62" t="s">
        <v>498</v>
      </c>
      <c r="AT473" s="62">
        <v>43849.682627314818</v>
      </c>
      <c r="AU473" s="62"/>
      <c r="AV473" s="62">
        <v>43849.682627314818</v>
      </c>
      <c r="AW473" s="62" t="s">
        <v>1162</v>
      </c>
      <c r="AX473" s="62"/>
      <c r="AY473" s="62" t="s">
        <v>14</v>
      </c>
      <c r="AZ473" s="62"/>
      <c r="BA473" s="62"/>
      <c r="BB473" s="62"/>
      <c r="BC473" s="62"/>
      <c r="BD473" s="62"/>
      <c r="BE473" s="62"/>
      <c r="BF473" s="62"/>
      <c r="BG473" s="62"/>
      <c r="BH473" s="62"/>
      <c r="BI473" s="62"/>
      <c r="BJ473" s="62"/>
      <c r="BK473" s="62"/>
      <c r="BL473" s="62"/>
      <c r="BM473" s="62" t="s">
        <v>7272</v>
      </c>
      <c r="BN473" s="62"/>
      <c r="BO473" s="62" t="s">
        <v>6013</v>
      </c>
      <c r="BP473" s="62">
        <v>43861.99998842593</v>
      </c>
      <c r="BQ473" s="73">
        <v>2947.28</v>
      </c>
      <c r="BR473" s="73">
        <v>95.76</v>
      </c>
      <c r="BS473" s="62">
        <v>0</v>
      </c>
      <c r="BT473" s="62">
        <v>471.56</v>
      </c>
      <c r="BU473" s="62">
        <v>324.2</v>
      </c>
      <c r="BV473" s="62">
        <v>0</v>
      </c>
      <c r="BW473" s="73">
        <v>3838.8</v>
      </c>
      <c r="CE473" s="63" t="s">
        <v>5211</v>
      </c>
      <c r="CF473" s="99">
        <v>0</v>
      </c>
      <c r="CG473" s="99" t="s">
        <v>10576</v>
      </c>
    </row>
    <row r="474" spans="1:85" ht="27" hidden="1" customHeight="1">
      <c r="A474" s="73">
        <v>2001</v>
      </c>
      <c r="B474" s="62" t="s">
        <v>6003</v>
      </c>
      <c r="C474" s="59" t="s">
        <v>6004</v>
      </c>
      <c r="D474" s="59" t="s">
        <v>3821</v>
      </c>
      <c r="E474" s="60" t="e">
        <f>VLOOKUP(D474,原数据!B:C,2,FALSE)</f>
        <v>#N/A</v>
      </c>
      <c r="F474" s="62" t="s">
        <v>6005</v>
      </c>
      <c r="G474" s="62" t="s">
        <v>479</v>
      </c>
      <c r="H474" s="62" t="s">
        <v>6006</v>
      </c>
      <c r="I474" s="62" t="s">
        <v>7293</v>
      </c>
      <c r="J474" s="62" t="s">
        <v>3826</v>
      </c>
      <c r="K474" s="62" t="s">
        <v>485</v>
      </c>
      <c r="L474" s="62" t="s">
        <v>1074</v>
      </c>
      <c r="M474" s="62" t="s">
        <v>486</v>
      </c>
      <c r="N474" s="62" t="s">
        <v>437</v>
      </c>
      <c r="O474" s="66">
        <v>43395</v>
      </c>
      <c r="P474" s="66">
        <v>43538</v>
      </c>
      <c r="Q474" s="73">
        <v>164978</v>
      </c>
      <c r="R474" s="62"/>
      <c r="S474" s="62" t="s">
        <v>6008</v>
      </c>
      <c r="T474" s="62" t="s">
        <v>6019</v>
      </c>
      <c r="U474" s="62" t="s">
        <v>1074</v>
      </c>
      <c r="V474" s="62"/>
      <c r="W474" s="62"/>
      <c r="X474" s="62" t="s">
        <v>3101</v>
      </c>
      <c r="Y474" s="62" t="s">
        <v>665</v>
      </c>
      <c r="Z474" s="62" t="s">
        <v>3828</v>
      </c>
      <c r="AA474" s="62" t="s">
        <v>557</v>
      </c>
      <c r="AB474" s="62" t="s">
        <v>3823</v>
      </c>
      <c r="AC474" s="62" t="s">
        <v>3824</v>
      </c>
      <c r="AD474" s="59" t="s">
        <v>3825</v>
      </c>
      <c r="AE474" s="62" t="s">
        <v>7294</v>
      </c>
      <c r="AF474" s="62" t="s">
        <v>6384</v>
      </c>
      <c r="AG474" s="62">
        <v>43842.69258101852</v>
      </c>
      <c r="AH474" s="62">
        <v>43842.710960648154</v>
      </c>
      <c r="AI474" s="62" t="s">
        <v>489</v>
      </c>
      <c r="AJ474" s="59" t="s">
        <v>10619</v>
      </c>
      <c r="AK474" s="62" t="s">
        <v>487</v>
      </c>
      <c r="AL474" s="62" t="s">
        <v>37</v>
      </c>
      <c r="AM474" s="62" t="s">
        <v>38</v>
      </c>
      <c r="AN474" s="62" t="s">
        <v>488</v>
      </c>
      <c r="AO474" s="62" t="s">
        <v>11</v>
      </c>
      <c r="AP474" s="62" t="s">
        <v>488</v>
      </c>
      <c r="AQ474" s="62" t="s">
        <v>37</v>
      </c>
      <c r="AR474" s="62" t="s">
        <v>38</v>
      </c>
      <c r="AS474" s="62" t="s">
        <v>498</v>
      </c>
      <c r="AT474" s="62">
        <v>43847.401238425926</v>
      </c>
      <c r="AU474" s="62"/>
      <c r="AV474" s="62">
        <v>43847.401238425926</v>
      </c>
      <c r="AW474" s="62" t="s">
        <v>2626</v>
      </c>
      <c r="AX474" s="62"/>
      <c r="AY474" s="62" t="s">
        <v>14</v>
      </c>
      <c r="AZ474" s="62"/>
      <c r="BA474" s="62"/>
      <c r="BB474" s="62"/>
      <c r="BC474" s="62"/>
      <c r="BD474" s="62"/>
      <c r="BE474" s="62"/>
      <c r="BF474" s="62"/>
      <c r="BG474" s="62"/>
      <c r="BH474" s="62"/>
      <c r="BI474" s="62"/>
      <c r="BJ474" s="62"/>
      <c r="BK474" s="62"/>
      <c r="BL474" s="62"/>
      <c r="BM474" s="62" t="s">
        <v>7295</v>
      </c>
      <c r="BN474" s="62"/>
      <c r="BO474" s="62" t="s">
        <v>6013</v>
      </c>
      <c r="BP474" s="62">
        <v>43861.99998842593</v>
      </c>
      <c r="BQ474" s="73">
        <v>0</v>
      </c>
      <c r="BR474" s="73">
        <v>111.72</v>
      </c>
      <c r="BS474" s="62">
        <v>0</v>
      </c>
      <c r="BT474" s="62">
        <v>0</v>
      </c>
      <c r="BU474" s="62">
        <v>0</v>
      </c>
      <c r="BV474" s="62">
        <v>0</v>
      </c>
      <c r="BW474" s="73">
        <v>111.72</v>
      </c>
      <c r="CE474" s="63" t="s">
        <v>10520</v>
      </c>
      <c r="CF474" s="99"/>
      <c r="CG474" s="99" t="s">
        <v>10523</v>
      </c>
    </row>
    <row r="475" spans="1:85" ht="27" hidden="1" customHeight="1">
      <c r="A475" s="73">
        <v>2001</v>
      </c>
      <c r="B475" s="62" t="s">
        <v>6003</v>
      </c>
      <c r="C475" s="62" t="s">
        <v>6004</v>
      </c>
      <c r="D475" s="62" t="s">
        <v>4291</v>
      </c>
      <c r="E475" s="63" t="str">
        <f>VLOOKUP(D475,原数据!B:C,2,FALSE)</f>
        <v>RCMFT000032858202001050001</v>
      </c>
      <c r="F475" s="62" t="s">
        <v>6005</v>
      </c>
      <c r="G475" s="62" t="s">
        <v>479</v>
      </c>
      <c r="H475" s="62" t="s">
        <v>6006</v>
      </c>
      <c r="I475" s="62" t="s">
        <v>7296</v>
      </c>
      <c r="J475" s="62" t="s">
        <v>4293</v>
      </c>
      <c r="K475" s="62" t="s">
        <v>485</v>
      </c>
      <c r="L475" s="62" t="s">
        <v>1074</v>
      </c>
      <c r="M475" s="62" t="s">
        <v>544</v>
      </c>
      <c r="N475" s="62" t="s">
        <v>437</v>
      </c>
      <c r="O475" s="66">
        <v>43614</v>
      </c>
      <c r="P475" s="66">
        <v>43724</v>
      </c>
      <c r="Q475" s="73">
        <v>12600</v>
      </c>
      <c r="R475" s="62"/>
      <c r="S475" s="62" t="s">
        <v>6008</v>
      </c>
      <c r="T475" s="62" t="s">
        <v>6043</v>
      </c>
      <c r="U475" s="62" t="s">
        <v>6064</v>
      </c>
      <c r="V475" s="62"/>
      <c r="W475" s="62"/>
      <c r="X475" s="62" t="s">
        <v>6065</v>
      </c>
      <c r="Y475" s="62" t="s">
        <v>701</v>
      </c>
      <c r="Z475" s="62" t="s">
        <v>4295</v>
      </c>
      <c r="AA475" s="62" t="s">
        <v>585</v>
      </c>
      <c r="AB475" s="62" t="s">
        <v>1958</v>
      </c>
      <c r="AC475" s="62" t="s">
        <v>1959</v>
      </c>
      <c r="AD475" s="59" t="s">
        <v>1960</v>
      </c>
      <c r="AE475" s="62" t="s">
        <v>6066</v>
      </c>
      <c r="AF475" s="62" t="s">
        <v>6067</v>
      </c>
      <c r="AG475" s="62">
        <v>43831.418842592597</v>
      </c>
      <c r="AH475" s="62">
        <v>43835.408217592594</v>
      </c>
      <c r="AI475" s="62" t="s">
        <v>489</v>
      </c>
      <c r="AJ475" s="59" t="s">
        <v>4294</v>
      </c>
      <c r="AK475" s="62" t="s">
        <v>487</v>
      </c>
      <c r="AL475" s="62" t="s">
        <v>68</v>
      </c>
      <c r="AM475" s="62" t="s">
        <v>38</v>
      </c>
      <c r="AN475" s="62" t="s">
        <v>488</v>
      </c>
      <c r="AO475" s="62" t="s">
        <v>11</v>
      </c>
      <c r="AP475" s="62" t="s">
        <v>488</v>
      </c>
      <c r="AQ475" s="62" t="s">
        <v>68</v>
      </c>
      <c r="AR475" s="62" t="s">
        <v>38</v>
      </c>
      <c r="AS475" s="62" t="s">
        <v>498</v>
      </c>
      <c r="AT475" s="62">
        <v>43846.627754629633</v>
      </c>
      <c r="AU475" s="62"/>
      <c r="AV475" s="62">
        <v>43846.627754629633</v>
      </c>
      <c r="AW475" s="62" t="s">
        <v>2440</v>
      </c>
      <c r="AX475" s="62"/>
      <c r="AY475" s="62" t="s">
        <v>14</v>
      </c>
      <c r="AZ475" s="62"/>
      <c r="BA475" s="62"/>
      <c r="BB475" s="62"/>
      <c r="BC475" s="62"/>
      <c r="BD475" s="62"/>
      <c r="BE475" s="62"/>
      <c r="BF475" s="62"/>
      <c r="BG475" s="62"/>
      <c r="BH475" s="62"/>
      <c r="BI475" s="62"/>
      <c r="BJ475" s="62"/>
      <c r="BK475" s="62"/>
      <c r="BL475" s="62"/>
      <c r="BM475" s="62" t="s">
        <v>7297</v>
      </c>
      <c r="BN475" s="62"/>
      <c r="BO475" s="62" t="s">
        <v>6013</v>
      </c>
      <c r="BP475" s="62">
        <v>43861.99998842593</v>
      </c>
      <c r="BQ475" s="73">
        <v>2944.62</v>
      </c>
      <c r="BR475" s="73">
        <v>79.38</v>
      </c>
      <c r="BS475" s="62">
        <v>0</v>
      </c>
      <c r="BT475" s="62">
        <v>471.13</v>
      </c>
      <c r="BU475" s="62">
        <v>323.89999999999998</v>
      </c>
      <c r="BV475" s="62">
        <v>0</v>
      </c>
      <c r="BW475" s="73">
        <v>3819.03</v>
      </c>
      <c r="CE475" s="63" t="s">
        <v>5143</v>
      </c>
      <c r="CF475" s="99">
        <v>0</v>
      </c>
      <c r="CG475" s="99" t="s">
        <v>10527</v>
      </c>
    </row>
    <row r="476" spans="1:85" ht="27" hidden="1" customHeight="1">
      <c r="A476" s="73">
        <v>2001</v>
      </c>
      <c r="B476" s="62" t="s">
        <v>6003</v>
      </c>
      <c r="C476" s="62" t="s">
        <v>6004</v>
      </c>
      <c r="D476" s="62" t="s">
        <v>3869</v>
      </c>
      <c r="E476" s="63" t="str">
        <f>VLOOKUP(D476,原数据!B:C,2,FALSE)</f>
        <v>RCMFT000032858202001110007</v>
      </c>
      <c r="F476" s="62" t="s">
        <v>6005</v>
      </c>
      <c r="G476" s="62" t="s">
        <v>479</v>
      </c>
      <c r="H476" s="62" t="s">
        <v>6006</v>
      </c>
      <c r="I476" s="62" t="s">
        <v>7298</v>
      </c>
      <c r="J476" s="62" t="s">
        <v>3871</v>
      </c>
      <c r="K476" s="62" t="s">
        <v>485</v>
      </c>
      <c r="L476" s="62" t="s">
        <v>1074</v>
      </c>
      <c r="M476" s="62" t="s">
        <v>544</v>
      </c>
      <c r="N476" s="62" t="s">
        <v>437</v>
      </c>
      <c r="O476" s="66">
        <v>43646</v>
      </c>
      <c r="P476" s="66">
        <v>43693</v>
      </c>
      <c r="Q476" s="73">
        <v>17843</v>
      </c>
      <c r="R476" s="62"/>
      <c r="S476" s="62" t="s">
        <v>6008</v>
      </c>
      <c r="T476" s="62" t="s">
        <v>6181</v>
      </c>
      <c r="U476" s="62" t="s">
        <v>6064</v>
      </c>
      <c r="V476" s="62"/>
      <c r="W476" s="62"/>
      <c r="X476" s="62" t="s">
        <v>6065</v>
      </c>
      <c r="Y476" s="62" t="s">
        <v>701</v>
      </c>
      <c r="Z476" s="62" t="s">
        <v>3873</v>
      </c>
      <c r="AA476" s="62" t="s">
        <v>585</v>
      </c>
      <c r="AB476" s="62" t="s">
        <v>1958</v>
      </c>
      <c r="AC476" s="62" t="s">
        <v>1959</v>
      </c>
      <c r="AD476" s="59" t="s">
        <v>1960</v>
      </c>
      <c r="AE476" s="62" t="s">
        <v>7299</v>
      </c>
      <c r="AF476" s="62" t="s">
        <v>7300</v>
      </c>
      <c r="AG476" s="62">
        <v>43841.449062500003</v>
      </c>
      <c r="AH476" s="62">
        <v>43842.430393518516</v>
      </c>
      <c r="AI476" s="62" t="s">
        <v>489</v>
      </c>
      <c r="AJ476" s="59" t="s">
        <v>3872</v>
      </c>
      <c r="AK476" s="62" t="s">
        <v>487</v>
      </c>
      <c r="AL476" s="62" t="s">
        <v>68</v>
      </c>
      <c r="AM476" s="62" t="s">
        <v>38</v>
      </c>
      <c r="AN476" s="62" t="s">
        <v>488</v>
      </c>
      <c r="AO476" s="62" t="s">
        <v>11</v>
      </c>
      <c r="AP476" s="62" t="s">
        <v>488</v>
      </c>
      <c r="AQ476" s="62" t="s">
        <v>68</v>
      </c>
      <c r="AR476" s="62" t="s">
        <v>38</v>
      </c>
      <c r="AS476" s="62" t="s">
        <v>498</v>
      </c>
      <c r="AT476" s="62">
        <v>43845.84447916667</v>
      </c>
      <c r="AU476" s="62"/>
      <c r="AV476" s="62">
        <v>43845.84447916667</v>
      </c>
      <c r="AW476" s="62" t="s">
        <v>2594</v>
      </c>
      <c r="AX476" s="62"/>
      <c r="AY476" s="62" t="s">
        <v>14</v>
      </c>
      <c r="AZ476" s="62"/>
      <c r="BA476" s="62"/>
      <c r="BB476" s="62"/>
      <c r="BC476" s="62"/>
      <c r="BD476" s="62"/>
      <c r="BE476" s="62"/>
      <c r="BF476" s="62"/>
      <c r="BG476" s="62"/>
      <c r="BH476" s="62"/>
      <c r="BI476" s="62"/>
      <c r="BJ476" s="62"/>
      <c r="BK476" s="62"/>
      <c r="BL476" s="62"/>
      <c r="BM476" s="62" t="s">
        <v>7301</v>
      </c>
      <c r="BN476" s="62"/>
      <c r="BO476" s="62" t="s">
        <v>6013</v>
      </c>
      <c r="BP476" s="62">
        <v>43861.99998842593</v>
      </c>
      <c r="BQ476" s="73">
        <v>2944.62</v>
      </c>
      <c r="BR476" s="73">
        <v>79.38</v>
      </c>
      <c r="BS476" s="62">
        <v>0</v>
      </c>
      <c r="BT476" s="62">
        <v>471.13</v>
      </c>
      <c r="BU476" s="62">
        <v>323.89999999999998</v>
      </c>
      <c r="BV476" s="62">
        <v>0</v>
      </c>
      <c r="BW476" s="73">
        <v>3819.03</v>
      </c>
      <c r="CE476" s="63" t="s">
        <v>5143</v>
      </c>
      <c r="CF476" s="99">
        <v>0</v>
      </c>
      <c r="CG476" s="99" t="s">
        <v>10527</v>
      </c>
    </row>
    <row r="477" spans="1:85" ht="27" hidden="1" customHeight="1">
      <c r="A477" s="73">
        <v>2001</v>
      </c>
      <c r="B477" s="62" t="s">
        <v>6003</v>
      </c>
      <c r="C477" s="59" t="s">
        <v>6004</v>
      </c>
      <c r="D477" s="59" t="s">
        <v>4039</v>
      </c>
      <c r="E477" s="60" t="e">
        <f>VLOOKUP(D477,原数据!B:C,2,FALSE)</f>
        <v>#N/A</v>
      </c>
      <c r="F477" s="62" t="s">
        <v>6005</v>
      </c>
      <c r="G477" s="62" t="s">
        <v>479</v>
      </c>
      <c r="H477" s="62" t="s">
        <v>6006</v>
      </c>
      <c r="I477" s="62" t="s">
        <v>7302</v>
      </c>
      <c r="J477" s="62" t="s">
        <v>4041</v>
      </c>
      <c r="K477" s="62" t="s">
        <v>485</v>
      </c>
      <c r="L477" s="62" t="s">
        <v>1074</v>
      </c>
      <c r="M477" s="62" t="s">
        <v>544</v>
      </c>
      <c r="N477" s="62" t="s">
        <v>437</v>
      </c>
      <c r="O477" s="66">
        <v>43616</v>
      </c>
      <c r="P477" s="66">
        <v>43756</v>
      </c>
      <c r="Q477" s="73">
        <v>1645</v>
      </c>
      <c r="R477" s="62"/>
      <c r="S477" s="62" t="s">
        <v>6008</v>
      </c>
      <c r="T477" s="62" t="s">
        <v>6043</v>
      </c>
      <c r="U477" s="62" t="s">
        <v>6064</v>
      </c>
      <c r="V477" s="62"/>
      <c r="W477" s="62"/>
      <c r="X477" s="62" t="s">
        <v>6400</v>
      </c>
      <c r="Y477" s="62" t="s">
        <v>816</v>
      </c>
      <c r="Z477" s="62" t="s">
        <v>4044</v>
      </c>
      <c r="AA477" s="62" t="s">
        <v>557</v>
      </c>
      <c r="AB477" s="62" t="s">
        <v>1844</v>
      </c>
      <c r="AC477" s="62" t="s">
        <v>1845</v>
      </c>
      <c r="AD477" s="59" t="s">
        <v>1846</v>
      </c>
      <c r="AE477" s="62" t="s">
        <v>7303</v>
      </c>
      <c r="AF477" s="62" t="s">
        <v>6493</v>
      </c>
      <c r="AG477" s="62">
        <v>43763.459027777775</v>
      </c>
      <c r="AH477" s="62">
        <v>43839.824328703704</v>
      </c>
      <c r="AI477" s="62" t="s">
        <v>547</v>
      </c>
      <c r="AJ477" s="59" t="s">
        <v>4043</v>
      </c>
      <c r="AK477" s="62" t="s">
        <v>545</v>
      </c>
      <c r="AL477" s="62" t="s">
        <v>68</v>
      </c>
      <c r="AM477" s="62" t="s">
        <v>38</v>
      </c>
      <c r="AN477" s="62" t="s">
        <v>488</v>
      </c>
      <c r="AO477" s="62" t="s">
        <v>11</v>
      </c>
      <c r="AP477" s="62" t="s">
        <v>488</v>
      </c>
      <c r="AQ477" s="62" t="s">
        <v>68</v>
      </c>
      <c r="AR477" s="62" t="s">
        <v>38</v>
      </c>
      <c r="AS477" s="62" t="s">
        <v>500</v>
      </c>
      <c r="AT477" s="62">
        <v>43845.496446759258</v>
      </c>
      <c r="AU477" s="62"/>
      <c r="AV477" s="62">
        <v>43845.496446759258</v>
      </c>
      <c r="AW477" s="62" t="s">
        <v>1241</v>
      </c>
      <c r="AX477" s="62"/>
      <c r="AY477" s="62" t="s">
        <v>14</v>
      </c>
      <c r="AZ477" s="62"/>
      <c r="BA477" s="62"/>
      <c r="BB477" s="62"/>
      <c r="BC477" s="62"/>
      <c r="BD477" s="62"/>
      <c r="BE477" s="62"/>
      <c r="BF477" s="62"/>
      <c r="BG477" s="62"/>
      <c r="BH477" s="62"/>
      <c r="BI477" s="62"/>
      <c r="BJ477" s="62"/>
      <c r="BK477" s="62"/>
      <c r="BL477" s="62" t="s">
        <v>4042</v>
      </c>
      <c r="BM477" s="62" t="s">
        <v>7297</v>
      </c>
      <c r="BN477" s="62"/>
      <c r="BO477" s="62" t="s">
        <v>6013</v>
      </c>
      <c r="BP477" s="62">
        <v>43861.99998842593</v>
      </c>
      <c r="BQ477" s="73">
        <v>0</v>
      </c>
      <c r="BR477" s="73">
        <v>223.44</v>
      </c>
      <c r="BS477" s="62">
        <v>0</v>
      </c>
      <c r="BT477" s="62">
        <v>0</v>
      </c>
      <c r="BU477" s="62">
        <v>0</v>
      </c>
      <c r="BV477" s="62">
        <v>0</v>
      </c>
      <c r="BW477" s="73">
        <v>223.44</v>
      </c>
      <c r="CE477" s="63" t="s">
        <v>10578</v>
      </c>
      <c r="CF477" s="99"/>
      <c r="CG477" s="99" t="s">
        <v>10576</v>
      </c>
    </row>
    <row r="478" spans="1:85" ht="27" hidden="1" customHeight="1">
      <c r="A478" s="73">
        <v>2001</v>
      </c>
      <c r="B478" s="62" t="s">
        <v>6003</v>
      </c>
      <c r="C478" s="59" t="s">
        <v>6004</v>
      </c>
      <c r="D478" s="59" t="s">
        <v>4397</v>
      </c>
      <c r="E478" s="60" t="e">
        <f>VLOOKUP(D478,原数据!B:C,2,FALSE)</f>
        <v>#N/A</v>
      </c>
      <c r="F478" s="62" t="s">
        <v>6005</v>
      </c>
      <c r="G478" s="62" t="s">
        <v>479</v>
      </c>
      <c r="H478" s="62" t="s">
        <v>6006</v>
      </c>
      <c r="I478" s="62" t="s">
        <v>6430</v>
      </c>
      <c r="J478" s="62" t="s">
        <v>2036</v>
      </c>
      <c r="K478" s="62" t="s">
        <v>485</v>
      </c>
      <c r="L478" s="62" t="s">
        <v>1074</v>
      </c>
      <c r="M478" s="62" t="s">
        <v>486</v>
      </c>
      <c r="N478" s="62" t="s">
        <v>437</v>
      </c>
      <c r="O478" s="66">
        <v>43598</v>
      </c>
      <c r="P478" s="66">
        <v>43606</v>
      </c>
      <c r="Q478" s="73">
        <v>84402</v>
      </c>
      <c r="R478" s="62"/>
      <c r="S478" s="62" t="s">
        <v>6008</v>
      </c>
      <c r="T478" s="62" t="s">
        <v>6009</v>
      </c>
      <c r="U478" s="62" t="s">
        <v>6010</v>
      </c>
      <c r="V478" s="62"/>
      <c r="W478" s="62"/>
      <c r="X478" s="62" t="s">
        <v>6057</v>
      </c>
      <c r="Y478" s="62" t="s">
        <v>665</v>
      </c>
      <c r="Z478" s="62" t="s">
        <v>2037</v>
      </c>
      <c r="AA478" s="62" t="s">
        <v>684</v>
      </c>
      <c r="AB478" s="62" t="s">
        <v>1912</v>
      </c>
      <c r="AC478" s="62" t="s">
        <v>1913</v>
      </c>
      <c r="AD478" s="59" t="s">
        <v>1914</v>
      </c>
      <c r="AE478" s="62" t="s">
        <v>7304</v>
      </c>
      <c r="AF478" s="62" t="s">
        <v>6431</v>
      </c>
      <c r="AG478" s="62">
        <v>43833.435960648145</v>
      </c>
      <c r="AH478" s="62">
        <v>43833.585659722223</v>
      </c>
      <c r="AI478" s="62" t="s">
        <v>489</v>
      </c>
      <c r="AJ478" s="59" t="s">
        <v>10620</v>
      </c>
      <c r="AK478" s="62" t="s">
        <v>487</v>
      </c>
      <c r="AL478" s="62" t="s">
        <v>80</v>
      </c>
      <c r="AM478" s="62" t="s">
        <v>81</v>
      </c>
      <c r="AN478" s="62" t="s">
        <v>488</v>
      </c>
      <c r="AO478" s="62" t="s">
        <v>11</v>
      </c>
      <c r="AP478" s="62" t="s">
        <v>488</v>
      </c>
      <c r="AQ478" s="62" t="s">
        <v>100</v>
      </c>
      <c r="AR478" s="62" t="s">
        <v>38</v>
      </c>
      <c r="AS478" s="62" t="s">
        <v>498</v>
      </c>
      <c r="AT478" s="62">
        <v>43849.341203703705</v>
      </c>
      <c r="AU478" s="62"/>
      <c r="AV478" s="62">
        <v>43849.341203703705</v>
      </c>
      <c r="AW478" s="62" t="s">
        <v>4020</v>
      </c>
      <c r="AX478" s="62"/>
      <c r="AY478" s="62" t="s">
        <v>14</v>
      </c>
      <c r="AZ478" s="62"/>
      <c r="BA478" s="62"/>
      <c r="BB478" s="62"/>
      <c r="BC478" s="62"/>
      <c r="BD478" s="62"/>
      <c r="BE478" s="62"/>
      <c r="BF478" s="62"/>
      <c r="BG478" s="62"/>
      <c r="BH478" s="62"/>
      <c r="BI478" s="62"/>
      <c r="BJ478" s="62"/>
      <c r="BK478" s="62"/>
      <c r="BL478" s="62"/>
      <c r="BM478" s="62" t="s">
        <v>7285</v>
      </c>
      <c r="BN478" s="62"/>
      <c r="BO478" s="62" t="s">
        <v>6013</v>
      </c>
      <c r="BP478" s="62">
        <v>43861.99998842593</v>
      </c>
      <c r="BQ478" s="73">
        <v>0</v>
      </c>
      <c r="BR478" s="73">
        <v>223.44</v>
      </c>
      <c r="BS478" s="62">
        <v>0</v>
      </c>
      <c r="BT478" s="62">
        <v>0</v>
      </c>
      <c r="BU478" s="62">
        <v>0</v>
      </c>
      <c r="BV478" s="62">
        <v>0</v>
      </c>
      <c r="BW478" s="73">
        <v>223.44</v>
      </c>
      <c r="CE478" s="63" t="s">
        <v>10522</v>
      </c>
      <c r="CF478" s="99"/>
      <c r="CG478" s="99" t="s">
        <v>10561</v>
      </c>
    </row>
    <row r="479" spans="1:85" ht="27" hidden="1" customHeight="1">
      <c r="A479" s="73">
        <v>2001</v>
      </c>
      <c r="B479" s="62" t="s">
        <v>6003</v>
      </c>
      <c r="C479" s="62" t="s">
        <v>6004</v>
      </c>
      <c r="D479" s="62" t="s">
        <v>234</v>
      </c>
      <c r="E479" s="63" t="str">
        <f>VLOOKUP(D479,原数据!B:C,2,FALSE)</f>
        <v>RCMFT000041610202001110001</v>
      </c>
      <c r="F479" s="62" t="s">
        <v>6005</v>
      </c>
      <c r="G479" s="62" t="s">
        <v>479</v>
      </c>
      <c r="H479" s="62" t="s">
        <v>6006</v>
      </c>
      <c r="I479" s="62" t="s">
        <v>6430</v>
      </c>
      <c r="J479" s="62" t="s">
        <v>2036</v>
      </c>
      <c r="K479" s="62" t="s">
        <v>485</v>
      </c>
      <c r="L479" s="62" t="s">
        <v>1074</v>
      </c>
      <c r="M479" s="62" t="s">
        <v>486</v>
      </c>
      <c r="N479" s="62" t="s">
        <v>437</v>
      </c>
      <c r="O479" s="66">
        <v>43598</v>
      </c>
      <c r="P479" s="66">
        <v>43606</v>
      </c>
      <c r="Q479" s="73">
        <v>87318</v>
      </c>
      <c r="R479" s="62"/>
      <c r="S479" s="62" t="s">
        <v>6008</v>
      </c>
      <c r="T479" s="62" t="s">
        <v>6009</v>
      </c>
      <c r="U479" s="62" t="s">
        <v>6010</v>
      </c>
      <c r="V479" s="62"/>
      <c r="W479" s="62"/>
      <c r="X479" s="62" t="s">
        <v>6057</v>
      </c>
      <c r="Y479" s="62" t="s">
        <v>665</v>
      </c>
      <c r="Z479" s="62" t="s">
        <v>2037</v>
      </c>
      <c r="AA479" s="62" t="s">
        <v>684</v>
      </c>
      <c r="AB479" s="62" t="s">
        <v>1912</v>
      </c>
      <c r="AC479" s="62" t="s">
        <v>1913</v>
      </c>
      <c r="AD479" s="59" t="s">
        <v>1914</v>
      </c>
      <c r="AE479" s="62" t="s">
        <v>7304</v>
      </c>
      <c r="AF479" s="62" t="s">
        <v>6431</v>
      </c>
      <c r="AG479" s="62">
        <v>43841.454606481479</v>
      </c>
      <c r="AH479" s="62">
        <v>43841.567395833335</v>
      </c>
      <c r="AI479" s="62" t="s">
        <v>612</v>
      </c>
      <c r="AJ479" s="59" t="s">
        <v>3910</v>
      </c>
      <c r="AK479" s="62" t="s">
        <v>609</v>
      </c>
      <c r="AL479" s="62" t="s">
        <v>100</v>
      </c>
      <c r="AM479" s="62" t="s">
        <v>38</v>
      </c>
      <c r="AN479" s="62" t="s">
        <v>488</v>
      </c>
      <c r="AO479" s="62" t="s">
        <v>11</v>
      </c>
      <c r="AP479" s="62" t="s">
        <v>488</v>
      </c>
      <c r="AQ479" s="62" t="s">
        <v>100</v>
      </c>
      <c r="AR479" s="62" t="s">
        <v>38</v>
      </c>
      <c r="AS479" s="62" t="s">
        <v>498</v>
      </c>
      <c r="AT479" s="62">
        <v>43845.45039351852</v>
      </c>
      <c r="AU479" s="62"/>
      <c r="AV479" s="62">
        <v>43845.45039351852</v>
      </c>
      <c r="AW479" s="62" t="s">
        <v>1735</v>
      </c>
      <c r="AX479" s="62"/>
      <c r="AY479" s="62" t="s">
        <v>14</v>
      </c>
      <c r="AZ479" s="62"/>
      <c r="BA479" s="62"/>
      <c r="BB479" s="62"/>
      <c r="BC479" s="62"/>
      <c r="BD479" s="62"/>
      <c r="BE479" s="62"/>
      <c r="BF479" s="62"/>
      <c r="BG479" s="62"/>
      <c r="BH479" s="62"/>
      <c r="BI479" s="62"/>
      <c r="BJ479" s="62"/>
      <c r="BK479" s="62"/>
      <c r="BL479" s="62"/>
      <c r="BM479" s="62" t="s">
        <v>7285</v>
      </c>
      <c r="BN479" s="62"/>
      <c r="BO479" s="62" t="s">
        <v>6013</v>
      </c>
      <c r="BP479" s="62">
        <v>43861.99998842593</v>
      </c>
      <c r="BQ479" s="73">
        <v>3158.75</v>
      </c>
      <c r="BR479" s="73">
        <v>95.76</v>
      </c>
      <c r="BS479" s="62">
        <v>0</v>
      </c>
      <c r="BT479" s="62">
        <v>505.4</v>
      </c>
      <c r="BU479" s="62">
        <v>347.46</v>
      </c>
      <c r="BV479" s="62">
        <v>0</v>
      </c>
      <c r="BW479" s="73">
        <v>4107.37</v>
      </c>
      <c r="CE479" s="63" t="s">
        <v>2377</v>
      </c>
      <c r="CF479" s="99">
        <v>190425</v>
      </c>
      <c r="CG479" s="99" t="s">
        <v>4989</v>
      </c>
    </row>
    <row r="480" spans="1:85" ht="27" hidden="1" customHeight="1">
      <c r="A480" s="73">
        <v>2001</v>
      </c>
      <c r="B480" s="62" t="s">
        <v>6003</v>
      </c>
      <c r="C480" s="62" t="s">
        <v>6004</v>
      </c>
      <c r="D480" s="62" t="s">
        <v>280</v>
      </c>
      <c r="E480" s="63" t="str">
        <f>VLOOKUP(D480,原数据!B:C,2,FALSE)</f>
        <v>RCMFT000048202001100001</v>
      </c>
      <c r="F480" s="62" t="s">
        <v>6005</v>
      </c>
      <c r="G480" s="62" t="s">
        <v>479</v>
      </c>
      <c r="H480" s="62" t="s">
        <v>6006</v>
      </c>
      <c r="I480" s="62" t="s">
        <v>7305</v>
      </c>
      <c r="J480" s="62" t="s">
        <v>3928</v>
      </c>
      <c r="K480" s="62" t="s">
        <v>485</v>
      </c>
      <c r="L480" s="62" t="s">
        <v>1074</v>
      </c>
      <c r="M480" s="62" t="s">
        <v>486</v>
      </c>
      <c r="N480" s="62" t="s">
        <v>437</v>
      </c>
      <c r="O480" s="66">
        <v>43632</v>
      </c>
      <c r="P480" s="66">
        <v>43661</v>
      </c>
      <c r="Q480" s="73">
        <v>84625</v>
      </c>
      <c r="R480" s="62"/>
      <c r="S480" s="62" t="s">
        <v>6008</v>
      </c>
      <c r="T480" s="62" t="s">
        <v>6009</v>
      </c>
      <c r="U480" s="62" t="s">
        <v>6010</v>
      </c>
      <c r="V480" s="62"/>
      <c r="W480" s="62" t="s">
        <v>3929</v>
      </c>
      <c r="X480" s="62" t="s">
        <v>4634</v>
      </c>
      <c r="Y480" s="62" t="s">
        <v>567</v>
      </c>
      <c r="Z480" s="62" t="s">
        <v>3931</v>
      </c>
      <c r="AA480" s="62" t="s">
        <v>1249</v>
      </c>
      <c r="AB480" s="62" t="s">
        <v>1294</v>
      </c>
      <c r="AC480" s="62" t="s">
        <v>1295</v>
      </c>
      <c r="AD480" s="59" t="s">
        <v>1296</v>
      </c>
      <c r="AE480" s="62" t="s">
        <v>7306</v>
      </c>
      <c r="AF480" s="62" t="s">
        <v>3929</v>
      </c>
      <c r="AG480" s="62">
        <v>43839.751215277778</v>
      </c>
      <c r="AH480" s="62">
        <v>43841.350856481484</v>
      </c>
      <c r="AI480" s="62" t="s">
        <v>489</v>
      </c>
      <c r="AJ480" s="59" t="s">
        <v>3930</v>
      </c>
      <c r="AK480" s="62" t="s">
        <v>487</v>
      </c>
      <c r="AL480" s="62" t="s">
        <v>100</v>
      </c>
      <c r="AM480" s="62" t="s">
        <v>38</v>
      </c>
      <c r="AN480" s="62" t="s">
        <v>488</v>
      </c>
      <c r="AO480" s="62" t="s">
        <v>11</v>
      </c>
      <c r="AP480" s="62" t="s">
        <v>488</v>
      </c>
      <c r="AQ480" s="62" t="s">
        <v>100</v>
      </c>
      <c r="AR480" s="62" t="s">
        <v>38</v>
      </c>
      <c r="AS480" s="62" t="s">
        <v>498</v>
      </c>
      <c r="AT480" s="62">
        <v>43846.637071759258</v>
      </c>
      <c r="AU480" s="62"/>
      <c r="AV480" s="62">
        <v>43846.637071759258</v>
      </c>
      <c r="AW480" s="62" t="s">
        <v>1735</v>
      </c>
      <c r="AX480" s="62"/>
      <c r="AY480" s="62" t="s">
        <v>14</v>
      </c>
      <c r="AZ480" s="62"/>
      <c r="BA480" s="62"/>
      <c r="BB480" s="62"/>
      <c r="BC480" s="62"/>
      <c r="BD480" s="62"/>
      <c r="BE480" s="62"/>
      <c r="BF480" s="62"/>
      <c r="BG480" s="62"/>
      <c r="BH480" s="62"/>
      <c r="BI480" s="62"/>
      <c r="BJ480" s="62"/>
      <c r="BK480" s="62"/>
      <c r="BL480" s="62"/>
      <c r="BM480" s="62" t="s">
        <v>7247</v>
      </c>
      <c r="BN480" s="62"/>
      <c r="BO480" s="62" t="s">
        <v>6013</v>
      </c>
      <c r="BP480" s="62">
        <v>43861.99998842593</v>
      </c>
      <c r="BQ480" s="73">
        <v>3158.68</v>
      </c>
      <c r="BR480" s="73">
        <v>95.76</v>
      </c>
      <c r="BS480" s="62">
        <v>0</v>
      </c>
      <c r="BT480" s="62">
        <v>505.38</v>
      </c>
      <c r="BU480" s="62">
        <v>347.45</v>
      </c>
      <c r="BV480" s="62">
        <v>0</v>
      </c>
      <c r="BW480" s="73">
        <v>4107.2700000000004</v>
      </c>
      <c r="CE480" s="63" t="s">
        <v>5006</v>
      </c>
      <c r="CF480" s="99">
        <v>190613</v>
      </c>
      <c r="CG480" s="99" t="s">
        <v>4989</v>
      </c>
    </row>
    <row r="481" spans="1:85" ht="27" hidden="1" customHeight="1">
      <c r="A481" s="73">
        <v>2001</v>
      </c>
      <c r="B481" s="62" t="s">
        <v>6003</v>
      </c>
      <c r="C481" s="62" t="s">
        <v>6004</v>
      </c>
      <c r="D481" s="62" t="s">
        <v>210</v>
      </c>
      <c r="E481" s="63" t="str">
        <f>VLOOKUP(D481,原数据!B:C,2,FALSE)</f>
        <v>RCMFT000052872202001090008</v>
      </c>
      <c r="F481" s="62" t="s">
        <v>6005</v>
      </c>
      <c r="G481" s="62" t="s">
        <v>628</v>
      </c>
      <c r="H481" s="62" t="s">
        <v>6006</v>
      </c>
      <c r="I481" s="62" t="s">
        <v>7307</v>
      </c>
      <c r="J481" s="62" t="s">
        <v>4080</v>
      </c>
      <c r="K481" s="62" t="s">
        <v>485</v>
      </c>
      <c r="L481" s="62" t="s">
        <v>1074</v>
      </c>
      <c r="M481" s="62" t="s">
        <v>486</v>
      </c>
      <c r="N481" s="62" t="s">
        <v>437</v>
      </c>
      <c r="O481" s="66">
        <v>43605</v>
      </c>
      <c r="P481" s="66">
        <v>43684</v>
      </c>
      <c r="Q481" s="73">
        <v>32852</v>
      </c>
      <c r="R481" s="62"/>
      <c r="S481" s="62" t="s">
        <v>6008</v>
      </c>
      <c r="T481" s="62" t="s">
        <v>6019</v>
      </c>
      <c r="U481" s="62" t="s">
        <v>6010</v>
      </c>
      <c r="V481" s="62"/>
      <c r="W481" s="62"/>
      <c r="X481" s="62" t="s">
        <v>2272</v>
      </c>
      <c r="Y481" s="62" t="s">
        <v>491</v>
      </c>
      <c r="Z481" s="62" t="s">
        <v>4082</v>
      </c>
      <c r="AA481" s="62" t="s">
        <v>1394</v>
      </c>
      <c r="AB481" s="62" t="s">
        <v>3711</v>
      </c>
      <c r="AC481" s="62" t="s">
        <v>3712</v>
      </c>
      <c r="AD481" s="59" t="s">
        <v>3713</v>
      </c>
      <c r="AE481" s="62" t="s">
        <v>7308</v>
      </c>
      <c r="AF481" s="62" t="s">
        <v>7309</v>
      </c>
      <c r="AG481" s="62">
        <v>43837.908217592594</v>
      </c>
      <c r="AH481" s="62">
        <v>43839.654131944444</v>
      </c>
      <c r="AI481" s="62" t="s">
        <v>547</v>
      </c>
      <c r="AJ481" s="59" t="s">
        <v>4081</v>
      </c>
      <c r="AK481" s="62" t="s">
        <v>545</v>
      </c>
      <c r="AL481" s="62" t="s">
        <v>95</v>
      </c>
      <c r="AM481" s="62" t="s">
        <v>38</v>
      </c>
      <c r="AN481" s="62" t="s">
        <v>488</v>
      </c>
      <c r="AO481" s="62" t="s">
        <v>11</v>
      </c>
      <c r="AP481" s="62" t="s">
        <v>488</v>
      </c>
      <c r="AQ481" s="62" t="s">
        <v>95</v>
      </c>
      <c r="AR481" s="62" t="s">
        <v>38</v>
      </c>
      <c r="AS481" s="62" t="s">
        <v>498</v>
      </c>
      <c r="AT481" s="62">
        <v>43846.568356481483</v>
      </c>
      <c r="AU481" s="62"/>
      <c r="AV481" s="62">
        <v>43846.568356481483</v>
      </c>
      <c r="AW481" s="62" t="s">
        <v>1241</v>
      </c>
      <c r="AX481" s="62"/>
      <c r="AY481" s="62" t="s">
        <v>14</v>
      </c>
      <c r="AZ481" s="62"/>
      <c r="BA481" s="62"/>
      <c r="BB481" s="62"/>
      <c r="BC481" s="62"/>
      <c r="BD481" s="62"/>
      <c r="BE481" s="62"/>
      <c r="BF481" s="62"/>
      <c r="BG481" s="62"/>
      <c r="BH481" s="62"/>
      <c r="BI481" s="62"/>
      <c r="BJ481" s="62"/>
      <c r="BK481" s="62"/>
      <c r="BL481" s="62"/>
      <c r="BM481" s="62" t="s">
        <v>7269</v>
      </c>
      <c r="BN481" s="62"/>
      <c r="BO481" s="62" t="s">
        <v>6013</v>
      </c>
      <c r="BP481" s="62">
        <v>43861.99998842593</v>
      </c>
      <c r="BQ481" s="73">
        <v>2947.28</v>
      </c>
      <c r="BR481" s="73">
        <v>105.84</v>
      </c>
      <c r="BS481" s="62">
        <v>0</v>
      </c>
      <c r="BT481" s="62">
        <v>471.56</v>
      </c>
      <c r="BU481" s="62">
        <v>324.2</v>
      </c>
      <c r="BV481" s="62">
        <v>0</v>
      </c>
      <c r="BW481" s="73">
        <v>3848.88</v>
      </c>
      <c r="CE481" s="63" t="s">
        <v>2377</v>
      </c>
      <c r="CF481" s="99">
        <v>190516</v>
      </c>
      <c r="CG481" s="99" t="s">
        <v>4989</v>
      </c>
    </row>
    <row r="482" spans="1:85" ht="27" hidden="1" customHeight="1">
      <c r="A482" s="73">
        <v>2001</v>
      </c>
      <c r="B482" s="62" t="s">
        <v>6003</v>
      </c>
      <c r="C482" s="62" t="s">
        <v>6004</v>
      </c>
      <c r="D482" s="62" t="s">
        <v>4229</v>
      </c>
      <c r="E482" s="63" t="str">
        <f>VLOOKUP(D482,原数据!B:C,2,FALSE)</f>
        <v>RCMFT000052896202001060003</v>
      </c>
      <c r="F482" s="62" t="s">
        <v>6005</v>
      </c>
      <c r="G482" s="62" t="s">
        <v>479</v>
      </c>
      <c r="H482" s="62" t="s">
        <v>6006</v>
      </c>
      <c r="I482" s="62" t="s">
        <v>7310</v>
      </c>
      <c r="J482" s="62" t="s">
        <v>4234</v>
      </c>
      <c r="K482" s="62" t="s">
        <v>485</v>
      </c>
      <c r="L482" s="62" t="s">
        <v>1074</v>
      </c>
      <c r="M482" s="62" t="s">
        <v>486</v>
      </c>
      <c r="N482" s="62" t="s">
        <v>437</v>
      </c>
      <c r="O482" s="66">
        <v>43644</v>
      </c>
      <c r="P482" s="66">
        <v>43712</v>
      </c>
      <c r="Q482" s="73">
        <v>41188</v>
      </c>
      <c r="R482" s="62"/>
      <c r="S482" s="62" t="s">
        <v>6008</v>
      </c>
      <c r="T482" s="62" t="s">
        <v>6009</v>
      </c>
      <c r="U482" s="62" t="s">
        <v>6010</v>
      </c>
      <c r="V482" s="62"/>
      <c r="W482" s="62"/>
      <c r="X482" s="62" t="s">
        <v>3101</v>
      </c>
      <c r="Y482" s="62" t="s">
        <v>491</v>
      </c>
      <c r="Z482" s="62" t="s">
        <v>4237</v>
      </c>
      <c r="AA482" s="62" t="s">
        <v>1673</v>
      </c>
      <c r="AB482" s="62" t="s">
        <v>4231</v>
      </c>
      <c r="AC482" s="62" t="s">
        <v>4232</v>
      </c>
      <c r="AD482" s="59" t="s">
        <v>4233</v>
      </c>
      <c r="AE482" s="62" t="s">
        <v>7311</v>
      </c>
      <c r="AF482" s="62" t="s">
        <v>7312</v>
      </c>
      <c r="AG482" s="62">
        <v>43836.685520833329</v>
      </c>
      <c r="AH482" s="62">
        <v>43837.354027777779</v>
      </c>
      <c r="AI482" s="62" t="s">
        <v>489</v>
      </c>
      <c r="AJ482" s="59" t="s">
        <v>4236</v>
      </c>
      <c r="AK482" s="62" t="s">
        <v>487</v>
      </c>
      <c r="AL482" s="62" t="s">
        <v>12</v>
      </c>
      <c r="AM482" s="62" t="s">
        <v>13</v>
      </c>
      <c r="AN482" s="62" t="s">
        <v>488</v>
      </c>
      <c r="AO482" s="62" t="s">
        <v>11</v>
      </c>
      <c r="AP482" s="62" t="s">
        <v>488</v>
      </c>
      <c r="AQ482" s="62" t="s">
        <v>95</v>
      </c>
      <c r="AR482" s="62" t="s">
        <v>38</v>
      </c>
      <c r="AS482" s="62" t="s">
        <v>498</v>
      </c>
      <c r="AT482" s="62">
        <v>43845.41342592593</v>
      </c>
      <c r="AU482" s="62"/>
      <c r="AV482" s="62">
        <v>43845.41342592593</v>
      </c>
      <c r="AW482" s="62" t="s">
        <v>2341</v>
      </c>
      <c r="AX482" s="62"/>
      <c r="AY482" s="62" t="s">
        <v>14</v>
      </c>
      <c r="AZ482" s="62"/>
      <c r="BA482" s="62"/>
      <c r="BB482" s="62"/>
      <c r="BC482" s="62"/>
      <c r="BD482" s="62"/>
      <c r="BE482" s="62"/>
      <c r="BF482" s="62"/>
      <c r="BG482" s="62"/>
      <c r="BH482" s="62"/>
      <c r="BI482" s="62"/>
      <c r="BJ482" s="62"/>
      <c r="BK482" s="62"/>
      <c r="BL482" s="62" t="s">
        <v>4235</v>
      </c>
      <c r="BM482" s="62" t="s">
        <v>7247</v>
      </c>
      <c r="BN482" s="62"/>
      <c r="BO482" s="62" t="s">
        <v>6013</v>
      </c>
      <c r="BP482" s="62">
        <v>43861.99998842593</v>
      </c>
      <c r="BQ482" s="73">
        <v>453.46</v>
      </c>
      <c r="BR482" s="73">
        <v>123.48</v>
      </c>
      <c r="BS482" s="62">
        <v>0</v>
      </c>
      <c r="BT482" s="62">
        <v>72.55</v>
      </c>
      <c r="BU482" s="62">
        <v>49.88</v>
      </c>
      <c r="BV482" s="62">
        <v>0</v>
      </c>
      <c r="BW482" s="73">
        <v>699.36999999999989</v>
      </c>
      <c r="CE482" s="63" t="s">
        <v>2377</v>
      </c>
      <c r="CF482" s="99">
        <v>0</v>
      </c>
      <c r="CG482" s="99" t="s">
        <v>10561</v>
      </c>
    </row>
    <row r="483" spans="1:85" ht="27" hidden="1" customHeight="1">
      <c r="A483" s="73">
        <v>2001</v>
      </c>
      <c r="B483" s="62" t="s">
        <v>6003</v>
      </c>
      <c r="C483" s="62" t="s">
        <v>6004</v>
      </c>
      <c r="D483" s="62" t="s">
        <v>21</v>
      </c>
      <c r="E483" s="63" t="str">
        <f>VLOOKUP(D483,原数据!B:C,2,FALSE)</f>
        <v>RCMFT000057151201912290032</v>
      </c>
      <c r="F483" s="62" t="s">
        <v>6005</v>
      </c>
      <c r="G483" s="62" t="s">
        <v>479</v>
      </c>
      <c r="H483" s="62" t="s">
        <v>6006</v>
      </c>
      <c r="I483" s="62" t="s">
        <v>7313</v>
      </c>
      <c r="J483" s="62" t="s">
        <v>4450</v>
      </c>
      <c r="K483" s="62" t="s">
        <v>485</v>
      </c>
      <c r="L483" s="62" t="s">
        <v>1074</v>
      </c>
      <c r="M483" s="62" t="s">
        <v>486</v>
      </c>
      <c r="N483" s="62" t="s">
        <v>437</v>
      </c>
      <c r="O483" s="66">
        <v>43570</v>
      </c>
      <c r="P483" s="66">
        <v>43600</v>
      </c>
      <c r="Q483" s="73">
        <v>39383</v>
      </c>
      <c r="R483" s="62"/>
      <c r="S483" s="62" t="s">
        <v>6008</v>
      </c>
      <c r="T483" s="62" t="s">
        <v>6009</v>
      </c>
      <c r="U483" s="62" t="s">
        <v>6010</v>
      </c>
      <c r="V483" s="62"/>
      <c r="W483" s="62"/>
      <c r="X483" s="62" t="s">
        <v>3101</v>
      </c>
      <c r="Y483" s="62" t="s">
        <v>491</v>
      </c>
      <c r="Z483" s="62" t="s">
        <v>4452</v>
      </c>
      <c r="AA483" s="62" t="s">
        <v>585</v>
      </c>
      <c r="AB483" s="62" t="s">
        <v>788</v>
      </c>
      <c r="AC483" s="62" t="s">
        <v>789</v>
      </c>
      <c r="AD483" s="59" t="s">
        <v>790</v>
      </c>
      <c r="AE483" s="62" t="s">
        <v>7314</v>
      </c>
      <c r="AF483" s="62" t="s">
        <v>6062</v>
      </c>
      <c r="AG483" s="62">
        <v>43827.497789351852</v>
      </c>
      <c r="AH483" s="62">
        <v>43832.550196759257</v>
      </c>
      <c r="AI483" s="62" t="s">
        <v>489</v>
      </c>
      <c r="AJ483" s="59" t="s">
        <v>4451</v>
      </c>
      <c r="AK483" s="62" t="s">
        <v>487</v>
      </c>
      <c r="AL483" s="62" t="s">
        <v>12</v>
      </c>
      <c r="AM483" s="62" t="s">
        <v>13</v>
      </c>
      <c r="AN483" s="62" t="s">
        <v>488</v>
      </c>
      <c r="AO483" s="62" t="s">
        <v>11</v>
      </c>
      <c r="AP483" s="62" t="s">
        <v>488</v>
      </c>
      <c r="AQ483" s="62" t="s">
        <v>12</v>
      </c>
      <c r="AR483" s="62" t="s">
        <v>13</v>
      </c>
      <c r="AS483" s="62" t="s">
        <v>498</v>
      </c>
      <c r="AT483" s="62">
        <v>43840.707858796297</v>
      </c>
      <c r="AU483" s="62"/>
      <c r="AV483" s="62">
        <v>43840.707858796297</v>
      </c>
      <c r="AW483" s="62" t="s">
        <v>3285</v>
      </c>
      <c r="AX483" s="62"/>
      <c r="AY483" s="62" t="s">
        <v>14</v>
      </c>
      <c r="AZ483" s="62"/>
      <c r="BA483" s="62"/>
      <c r="BB483" s="62"/>
      <c r="BC483" s="62"/>
      <c r="BD483" s="62"/>
      <c r="BE483" s="62"/>
      <c r="BF483" s="62"/>
      <c r="BG483" s="62"/>
      <c r="BH483" s="62"/>
      <c r="BI483" s="62"/>
      <c r="BJ483" s="62"/>
      <c r="BK483" s="62"/>
      <c r="BL483" s="62"/>
      <c r="BM483" s="62" t="s">
        <v>7247</v>
      </c>
      <c r="BN483" s="62"/>
      <c r="BO483" s="62" t="s">
        <v>6013</v>
      </c>
      <c r="BP483" s="62">
        <v>43861.99998842593</v>
      </c>
      <c r="BQ483" s="73">
        <v>453.46</v>
      </c>
      <c r="BR483" s="73">
        <v>223.44</v>
      </c>
      <c r="BS483" s="62">
        <v>0</v>
      </c>
      <c r="BT483" s="62">
        <v>72.55</v>
      </c>
      <c r="BU483" s="62">
        <v>49.88</v>
      </c>
      <c r="BV483" s="62">
        <v>0</v>
      </c>
      <c r="BW483" s="73">
        <v>799.32999999999993</v>
      </c>
      <c r="CE483" s="63" t="s">
        <v>2377</v>
      </c>
      <c r="CF483" s="99">
        <v>0</v>
      </c>
      <c r="CG483" s="99" t="s">
        <v>4983</v>
      </c>
    </row>
    <row r="484" spans="1:85" ht="27" hidden="1" customHeight="1">
      <c r="A484" s="73">
        <v>2001</v>
      </c>
      <c r="B484" s="62" t="s">
        <v>6003</v>
      </c>
      <c r="C484" s="62" t="s">
        <v>6004</v>
      </c>
      <c r="D484" s="62" t="s">
        <v>4501</v>
      </c>
      <c r="E484" s="63" t="str">
        <f>VLOOKUP(D484,原数据!B:C,2,FALSE)</f>
        <v>RCMFT000066825201912310004</v>
      </c>
      <c r="F484" s="62" t="s">
        <v>6005</v>
      </c>
      <c r="G484" s="62" t="s">
        <v>479</v>
      </c>
      <c r="H484" s="62" t="s">
        <v>6006</v>
      </c>
      <c r="I484" s="62" t="s">
        <v>6791</v>
      </c>
      <c r="J484" s="62" t="s">
        <v>662</v>
      </c>
      <c r="K484" s="62" t="s">
        <v>485</v>
      </c>
      <c r="L484" s="62" t="s">
        <v>1074</v>
      </c>
      <c r="M484" s="62" t="s">
        <v>663</v>
      </c>
      <c r="N484" s="62" t="s">
        <v>437</v>
      </c>
      <c r="O484" s="66">
        <v>43675</v>
      </c>
      <c r="P484" s="66">
        <v>43679</v>
      </c>
      <c r="Q484" s="73">
        <v>50003</v>
      </c>
      <c r="R484" s="62"/>
      <c r="S484" s="62" t="s">
        <v>6008</v>
      </c>
      <c r="T484" s="62" t="s">
        <v>6019</v>
      </c>
      <c r="U484" s="62" t="s">
        <v>6010</v>
      </c>
      <c r="V484" s="62"/>
      <c r="W484" s="62"/>
      <c r="X484" s="62" t="s">
        <v>2189</v>
      </c>
      <c r="Y484" s="62" t="s">
        <v>665</v>
      </c>
      <c r="Z484" s="62" t="s">
        <v>666</v>
      </c>
      <c r="AA484" s="62" t="s">
        <v>667</v>
      </c>
      <c r="AB484" s="62" t="s">
        <v>659</v>
      </c>
      <c r="AC484" s="62" t="s">
        <v>660</v>
      </c>
      <c r="AD484" s="59" t="s">
        <v>661</v>
      </c>
      <c r="AE484" s="62" t="s">
        <v>6792</v>
      </c>
      <c r="AF484" s="62" t="s">
        <v>6035</v>
      </c>
      <c r="AG484" s="62">
        <v>43830.52065972222</v>
      </c>
      <c r="AH484" s="62">
        <v>43831.43236111111</v>
      </c>
      <c r="AI484" s="62" t="s">
        <v>489</v>
      </c>
      <c r="AJ484" s="59" t="s">
        <v>4504</v>
      </c>
      <c r="AK484" s="62" t="s">
        <v>487</v>
      </c>
      <c r="AL484" s="62" t="s">
        <v>100</v>
      </c>
      <c r="AM484" s="62" t="s">
        <v>38</v>
      </c>
      <c r="AN484" s="62" t="s">
        <v>488</v>
      </c>
      <c r="AO484" s="62" t="s">
        <v>11</v>
      </c>
      <c r="AP484" s="62" t="s">
        <v>488</v>
      </c>
      <c r="AQ484" s="62" t="s">
        <v>100</v>
      </c>
      <c r="AR484" s="62" t="s">
        <v>38</v>
      </c>
      <c r="AS484" s="62" t="s">
        <v>500</v>
      </c>
      <c r="AT484" s="62">
        <v>43844.382569444446</v>
      </c>
      <c r="AU484" s="62"/>
      <c r="AV484" s="62">
        <v>43844.382569444446</v>
      </c>
      <c r="AW484" s="62" t="s">
        <v>1162</v>
      </c>
      <c r="AX484" s="62"/>
      <c r="AY484" s="62" t="s">
        <v>14</v>
      </c>
      <c r="AZ484" s="62"/>
      <c r="BA484" s="62"/>
      <c r="BB484" s="62"/>
      <c r="BC484" s="62"/>
      <c r="BD484" s="62"/>
      <c r="BE484" s="62"/>
      <c r="BF484" s="62"/>
      <c r="BG484" s="62"/>
      <c r="BH484" s="62"/>
      <c r="BI484" s="62"/>
      <c r="BJ484" s="62"/>
      <c r="BK484" s="62"/>
      <c r="BL484" s="62" t="s">
        <v>4503</v>
      </c>
      <c r="BM484" s="62" t="s">
        <v>7315</v>
      </c>
      <c r="BN484" s="62" t="s">
        <v>7316</v>
      </c>
      <c r="BO484" s="62" t="s">
        <v>6013</v>
      </c>
      <c r="BP484" s="62">
        <v>43861.99998842593</v>
      </c>
      <c r="BQ484" s="73">
        <v>3158.75</v>
      </c>
      <c r="BR484" s="73">
        <v>246.96</v>
      </c>
      <c r="BS484" s="62">
        <v>0</v>
      </c>
      <c r="BT484" s="62">
        <v>505.4</v>
      </c>
      <c r="BU484" s="62">
        <v>347.46</v>
      </c>
      <c r="BV484" s="62">
        <v>0</v>
      </c>
      <c r="BW484" s="73">
        <v>4258.57</v>
      </c>
      <c r="CE484" s="63" t="s">
        <v>2377</v>
      </c>
      <c r="CF484" s="99">
        <v>0</v>
      </c>
      <c r="CG484" s="99" t="s">
        <v>10521</v>
      </c>
    </row>
    <row r="485" spans="1:85" ht="27" hidden="1" customHeight="1">
      <c r="A485" s="73">
        <v>2001</v>
      </c>
      <c r="B485" s="62" t="s">
        <v>6003</v>
      </c>
      <c r="C485" s="59" t="s">
        <v>6004</v>
      </c>
      <c r="D485" s="59" t="s">
        <v>4198</v>
      </c>
      <c r="E485" s="60" t="e">
        <f>VLOOKUP(D485,原数据!B:C,2,FALSE)</f>
        <v>#N/A</v>
      </c>
      <c r="F485" s="62" t="s">
        <v>6005</v>
      </c>
      <c r="G485" s="62" t="s">
        <v>628</v>
      </c>
      <c r="H485" s="62" t="s">
        <v>6006</v>
      </c>
      <c r="I485" s="62" t="s">
        <v>7317</v>
      </c>
      <c r="J485" s="62" t="s">
        <v>4203</v>
      </c>
      <c r="K485" s="62" t="s">
        <v>485</v>
      </c>
      <c r="L485" s="62" t="s">
        <v>1074</v>
      </c>
      <c r="M485" s="62" t="s">
        <v>486</v>
      </c>
      <c r="N485" s="62" t="s">
        <v>437</v>
      </c>
      <c r="O485" s="66">
        <v>43615</v>
      </c>
      <c r="P485" s="66">
        <v>43708</v>
      </c>
      <c r="Q485" s="73">
        <v>88548</v>
      </c>
      <c r="R485" s="62"/>
      <c r="S485" s="62" t="s">
        <v>6008</v>
      </c>
      <c r="T485" s="62" t="s">
        <v>6009</v>
      </c>
      <c r="U485" s="62" t="s">
        <v>6010</v>
      </c>
      <c r="V485" s="62"/>
      <c r="W485" s="62"/>
      <c r="X485" s="62" t="s">
        <v>4634</v>
      </c>
      <c r="Y485" s="62" t="s">
        <v>567</v>
      </c>
      <c r="Z485" s="62" t="s">
        <v>4206</v>
      </c>
      <c r="AA485" s="62" t="s">
        <v>585</v>
      </c>
      <c r="AB485" s="62" t="s">
        <v>4200</v>
      </c>
      <c r="AC485" s="62" t="s">
        <v>4201</v>
      </c>
      <c r="AD485" s="59" t="s">
        <v>4202</v>
      </c>
      <c r="AE485" s="62" t="s">
        <v>7318</v>
      </c>
      <c r="AF485" s="62" t="s">
        <v>6032</v>
      </c>
      <c r="AG485" s="62">
        <v>43836.575312500005</v>
      </c>
      <c r="AH485" s="62">
        <v>43837.53706018519</v>
      </c>
      <c r="AI485" s="62" t="s">
        <v>547</v>
      </c>
      <c r="AJ485" s="59" t="s">
        <v>4205</v>
      </c>
      <c r="AK485" s="62" t="s">
        <v>545</v>
      </c>
      <c r="AL485" s="62" t="s">
        <v>95</v>
      </c>
      <c r="AM485" s="62" t="s">
        <v>38</v>
      </c>
      <c r="AN485" s="62" t="s">
        <v>488</v>
      </c>
      <c r="AO485" s="62" t="s">
        <v>11</v>
      </c>
      <c r="AP485" s="62" t="s">
        <v>488</v>
      </c>
      <c r="AQ485" s="62" t="s">
        <v>95</v>
      </c>
      <c r="AR485" s="62" t="s">
        <v>38</v>
      </c>
      <c r="AS485" s="62" t="s">
        <v>498</v>
      </c>
      <c r="AT485" s="62">
        <v>43847.406122685185</v>
      </c>
      <c r="AU485" s="62" t="s">
        <v>4207</v>
      </c>
      <c r="AV485" s="62">
        <v>43847.406122685185</v>
      </c>
      <c r="AW485" s="62" t="s">
        <v>3174</v>
      </c>
      <c r="AX485" s="62"/>
      <c r="AY485" s="62" t="s">
        <v>14</v>
      </c>
      <c r="AZ485" s="62"/>
      <c r="BA485" s="62"/>
      <c r="BB485" s="62"/>
      <c r="BC485" s="62"/>
      <c r="BD485" s="62"/>
      <c r="BE485" s="62"/>
      <c r="BF485" s="62"/>
      <c r="BG485" s="62"/>
      <c r="BH485" s="62"/>
      <c r="BI485" s="62"/>
      <c r="BJ485" s="62"/>
      <c r="BK485" s="62"/>
      <c r="BL485" s="62" t="s">
        <v>4204</v>
      </c>
      <c r="BM485" s="62" t="s">
        <v>7247</v>
      </c>
      <c r="BN485" s="62"/>
      <c r="BO485" s="62" t="s">
        <v>6013</v>
      </c>
      <c r="BP485" s="62">
        <v>43861.99998842593</v>
      </c>
      <c r="BQ485" s="73">
        <v>0</v>
      </c>
      <c r="BR485" s="73">
        <v>223.44</v>
      </c>
      <c r="BS485" s="62">
        <v>0</v>
      </c>
      <c r="BT485" s="62">
        <v>0</v>
      </c>
      <c r="BU485" s="62">
        <v>0</v>
      </c>
      <c r="BV485" s="62">
        <v>0</v>
      </c>
      <c r="BW485" s="73">
        <v>223.44</v>
      </c>
      <c r="CE485" s="63" t="s">
        <v>10578</v>
      </c>
      <c r="CF485" s="99"/>
      <c r="CG485" s="99" t="s">
        <v>10576</v>
      </c>
    </row>
    <row r="486" spans="1:85" ht="27" hidden="1" customHeight="1">
      <c r="A486" s="73">
        <v>2001</v>
      </c>
      <c r="B486" s="62" t="s">
        <v>6003</v>
      </c>
      <c r="C486" s="62" t="s">
        <v>6004</v>
      </c>
      <c r="D486" s="62" t="s">
        <v>4522</v>
      </c>
      <c r="E486" s="63" t="str">
        <f>VLOOKUP(D486,原数据!B:C,2,FALSE)</f>
        <v>RCMFT000071408202001050002</v>
      </c>
      <c r="F486" s="62" t="s">
        <v>6005</v>
      </c>
      <c r="G486" s="62" t="s">
        <v>479</v>
      </c>
      <c r="H486" s="62" t="s">
        <v>6006</v>
      </c>
      <c r="I486" s="62" t="s">
        <v>7319</v>
      </c>
      <c r="J486" s="62" t="s">
        <v>4524</v>
      </c>
      <c r="K486" s="62" t="s">
        <v>485</v>
      </c>
      <c r="L486" s="62" t="s">
        <v>1074</v>
      </c>
      <c r="M486" s="62" t="s">
        <v>544</v>
      </c>
      <c r="N486" s="62" t="s">
        <v>437</v>
      </c>
      <c r="O486" s="66">
        <v>43585</v>
      </c>
      <c r="P486" s="66">
        <v>43733</v>
      </c>
      <c r="Q486" s="73">
        <v>70890</v>
      </c>
      <c r="R486" s="62"/>
      <c r="S486" s="62" t="s">
        <v>6008</v>
      </c>
      <c r="T486" s="62" t="s">
        <v>6043</v>
      </c>
      <c r="U486" s="62" t="s">
        <v>6064</v>
      </c>
      <c r="V486" s="62"/>
      <c r="W486" s="62" t="s">
        <v>1225</v>
      </c>
      <c r="X486" s="62" t="s">
        <v>6246</v>
      </c>
      <c r="Y486" s="62" t="s">
        <v>535</v>
      </c>
      <c r="Z486" s="62" t="s">
        <v>4526</v>
      </c>
      <c r="AA486" s="62" t="s">
        <v>766</v>
      </c>
      <c r="AB486" s="62" t="s">
        <v>1221</v>
      </c>
      <c r="AC486" s="62" t="s">
        <v>1222</v>
      </c>
      <c r="AD486" s="59" t="s">
        <v>1223</v>
      </c>
      <c r="AE486" s="62" t="s">
        <v>7320</v>
      </c>
      <c r="AF486" s="62" t="s">
        <v>6728</v>
      </c>
      <c r="AG486" s="62">
        <v>43835.511516203704</v>
      </c>
      <c r="AH486" s="62">
        <v>43835.633217592593</v>
      </c>
      <c r="AI486" s="62" t="s">
        <v>547</v>
      </c>
      <c r="AJ486" s="59" t="s">
        <v>4525</v>
      </c>
      <c r="AK486" s="62" t="s">
        <v>545</v>
      </c>
      <c r="AL486" s="62" t="s">
        <v>12</v>
      </c>
      <c r="AM486" s="62" t="s">
        <v>13</v>
      </c>
      <c r="AN486" s="62" t="s">
        <v>488</v>
      </c>
      <c r="AO486" s="62" t="s">
        <v>11</v>
      </c>
      <c r="AP486" s="62" t="s">
        <v>488</v>
      </c>
      <c r="AQ486" s="62" t="s">
        <v>12</v>
      </c>
      <c r="AR486" s="62" t="s">
        <v>13</v>
      </c>
      <c r="AS486" s="62" t="s">
        <v>498</v>
      </c>
      <c r="AT486" s="62">
        <v>43844.463124999995</v>
      </c>
      <c r="AU486" s="62"/>
      <c r="AV486" s="62">
        <v>43844.463124999995</v>
      </c>
      <c r="AW486" s="62" t="s">
        <v>2440</v>
      </c>
      <c r="AX486" s="62"/>
      <c r="AY486" s="62" t="s">
        <v>14</v>
      </c>
      <c r="AZ486" s="62"/>
      <c r="BA486" s="62"/>
      <c r="BB486" s="62"/>
      <c r="BC486" s="62"/>
      <c r="BD486" s="62"/>
      <c r="BE486" s="62"/>
      <c r="BF486" s="62"/>
      <c r="BG486" s="62"/>
      <c r="BH486" s="62"/>
      <c r="BI486" s="62"/>
      <c r="BJ486" s="62"/>
      <c r="BK486" s="62"/>
      <c r="BL486" s="62"/>
      <c r="BM486" s="62" t="s">
        <v>7321</v>
      </c>
      <c r="BN486" s="62"/>
      <c r="BO486" s="62" t="s">
        <v>6013</v>
      </c>
      <c r="BP486" s="62">
        <v>43861.99998842593</v>
      </c>
      <c r="BQ486" s="73">
        <v>453.46</v>
      </c>
      <c r="BR486" s="73">
        <v>246.96</v>
      </c>
      <c r="BS486" s="62">
        <v>0</v>
      </c>
      <c r="BT486" s="62">
        <v>72.55</v>
      </c>
      <c r="BU486" s="62">
        <v>49.88</v>
      </c>
      <c r="BV486" s="62">
        <v>0</v>
      </c>
      <c r="BW486" s="73">
        <v>822.84999999999991</v>
      </c>
      <c r="CE486" s="63" t="s">
        <v>2377</v>
      </c>
      <c r="CF486" s="99">
        <v>0</v>
      </c>
      <c r="CG486" s="99" t="s">
        <v>10561</v>
      </c>
    </row>
    <row r="487" spans="1:85" ht="27" hidden="1" customHeight="1">
      <c r="A487" s="73">
        <v>2001</v>
      </c>
      <c r="B487" s="62" t="s">
        <v>6003</v>
      </c>
      <c r="C487" s="62" t="s">
        <v>6004</v>
      </c>
      <c r="D487" s="62" t="s">
        <v>286</v>
      </c>
      <c r="E487" s="63" t="str">
        <f>VLOOKUP(D487,原数据!B:C,2,FALSE)</f>
        <v>RCMFT000074009202001010001</v>
      </c>
      <c r="F487" s="62" t="s">
        <v>6005</v>
      </c>
      <c r="G487" s="62" t="s">
        <v>479</v>
      </c>
      <c r="H487" s="62" t="s">
        <v>6006</v>
      </c>
      <c r="I487" s="62" t="s">
        <v>7322</v>
      </c>
      <c r="J487" s="62" t="s">
        <v>4655</v>
      </c>
      <c r="K487" s="62" t="s">
        <v>485</v>
      </c>
      <c r="L487" s="62" t="s">
        <v>1074</v>
      </c>
      <c r="M487" s="62" t="s">
        <v>486</v>
      </c>
      <c r="N487" s="62" t="s">
        <v>437</v>
      </c>
      <c r="O487" s="66">
        <v>43626</v>
      </c>
      <c r="P487" s="66">
        <v>43663</v>
      </c>
      <c r="Q487" s="73">
        <v>55261</v>
      </c>
      <c r="R487" s="62"/>
      <c r="S487" s="62" t="s">
        <v>6008</v>
      </c>
      <c r="T487" s="62" t="s">
        <v>6009</v>
      </c>
      <c r="U487" s="62" t="s">
        <v>6010</v>
      </c>
      <c r="V487" s="62"/>
      <c r="W487" s="62"/>
      <c r="X487" s="62" t="s">
        <v>6057</v>
      </c>
      <c r="Y487" s="62" t="s">
        <v>491</v>
      </c>
      <c r="Z487" s="62" t="s">
        <v>4657</v>
      </c>
      <c r="AA487" s="62" t="s">
        <v>1249</v>
      </c>
      <c r="AB487" s="62" t="s">
        <v>4652</v>
      </c>
      <c r="AC487" s="62" t="s">
        <v>4653</v>
      </c>
      <c r="AD487" s="59" t="s">
        <v>4654</v>
      </c>
      <c r="AE487" s="62" t="s">
        <v>7323</v>
      </c>
      <c r="AF487" s="62" t="s">
        <v>6196</v>
      </c>
      <c r="AG487" s="62">
        <v>43831.581759259258</v>
      </c>
      <c r="AH487" s="62">
        <v>43831.626192129625</v>
      </c>
      <c r="AI487" s="62" t="s">
        <v>612</v>
      </c>
      <c r="AJ487" s="59" t="s">
        <v>4656</v>
      </c>
      <c r="AK487" s="62" t="s">
        <v>609</v>
      </c>
      <c r="AL487" s="62" t="s">
        <v>95</v>
      </c>
      <c r="AM487" s="62" t="s">
        <v>38</v>
      </c>
      <c r="AN487" s="62" t="s">
        <v>488</v>
      </c>
      <c r="AO487" s="62" t="s">
        <v>11</v>
      </c>
      <c r="AP487" s="62" t="s">
        <v>488</v>
      </c>
      <c r="AQ487" s="62" t="s">
        <v>95</v>
      </c>
      <c r="AR487" s="62" t="s">
        <v>38</v>
      </c>
      <c r="AS487" s="62" t="s">
        <v>498</v>
      </c>
      <c r="AT487" s="62">
        <v>43843.470636574071</v>
      </c>
      <c r="AU487" s="62"/>
      <c r="AV487" s="62">
        <v>43843.470636574071</v>
      </c>
      <c r="AW487" s="62" t="s">
        <v>1162</v>
      </c>
      <c r="AX487" s="62"/>
      <c r="AY487" s="62" t="s">
        <v>14</v>
      </c>
      <c r="AZ487" s="62"/>
      <c r="BA487" s="62"/>
      <c r="BB487" s="62"/>
      <c r="BC487" s="62"/>
      <c r="BD487" s="62"/>
      <c r="BE487" s="62"/>
      <c r="BF487" s="62"/>
      <c r="BG487" s="62"/>
      <c r="BH487" s="62"/>
      <c r="BI487" s="62"/>
      <c r="BJ487" s="62"/>
      <c r="BK487" s="62"/>
      <c r="BL487" s="62"/>
      <c r="BM487" s="62" t="s">
        <v>7247</v>
      </c>
      <c r="BN487" s="62"/>
      <c r="BO487" s="62" t="s">
        <v>6013</v>
      </c>
      <c r="BP487" s="62">
        <v>43861.99998842593</v>
      </c>
      <c r="BQ487" s="73">
        <v>2947.28</v>
      </c>
      <c r="BR487" s="73">
        <v>111.72</v>
      </c>
      <c r="BS487" s="62">
        <v>0</v>
      </c>
      <c r="BT487" s="62">
        <v>471.56</v>
      </c>
      <c r="BU487" s="62">
        <v>324.2</v>
      </c>
      <c r="BV487" s="62">
        <v>0</v>
      </c>
      <c r="BW487" s="73">
        <v>3854.7599999999998</v>
      </c>
      <c r="CE487" s="63" t="s">
        <v>5030</v>
      </c>
      <c r="CF487" s="99">
        <v>190604</v>
      </c>
      <c r="CG487" s="99" t="s">
        <v>10576</v>
      </c>
    </row>
    <row r="488" spans="1:85" ht="27" hidden="1" customHeight="1">
      <c r="A488" s="73">
        <v>2001</v>
      </c>
      <c r="B488" s="62" t="s">
        <v>6003</v>
      </c>
      <c r="C488" s="62" t="s">
        <v>6004</v>
      </c>
      <c r="D488" s="62" t="s">
        <v>10307</v>
      </c>
      <c r="E488" s="63" t="str">
        <f>VLOOKUP(D488,原数据!B:C,2,FALSE)</f>
        <v>RCMFT000077511201912310099</v>
      </c>
      <c r="F488" s="62" t="s">
        <v>6005</v>
      </c>
      <c r="G488" s="62" t="s">
        <v>479</v>
      </c>
      <c r="H488" s="62" t="s">
        <v>6006</v>
      </c>
      <c r="I488" s="62" t="s">
        <v>7324</v>
      </c>
      <c r="J488" s="62" t="s">
        <v>4619</v>
      </c>
      <c r="K488" s="62" t="s">
        <v>485</v>
      </c>
      <c r="L488" s="62" t="s">
        <v>1074</v>
      </c>
      <c r="M488" s="62" t="s">
        <v>486</v>
      </c>
      <c r="N488" s="62" t="s">
        <v>437</v>
      </c>
      <c r="O488" s="66">
        <v>43720</v>
      </c>
      <c r="P488" s="66">
        <v>43734</v>
      </c>
      <c r="Q488" s="73">
        <v>32506</v>
      </c>
      <c r="R488" s="62"/>
      <c r="S488" s="62" t="s">
        <v>6008</v>
      </c>
      <c r="T488" s="62" t="s">
        <v>6009</v>
      </c>
      <c r="U488" s="62" t="s">
        <v>6010</v>
      </c>
      <c r="V488" s="62"/>
      <c r="W488" s="62"/>
      <c r="X488" s="62" t="s">
        <v>6057</v>
      </c>
      <c r="Y488" s="62" t="s">
        <v>665</v>
      </c>
      <c r="Z488" s="62" t="s">
        <v>4622</v>
      </c>
      <c r="AA488" s="62" t="s">
        <v>684</v>
      </c>
      <c r="AB488" s="62" t="s">
        <v>994</v>
      </c>
      <c r="AC488" s="62" t="s">
        <v>995</v>
      </c>
      <c r="AD488" s="59" t="s">
        <v>996</v>
      </c>
      <c r="AE488" s="62" t="s">
        <v>7325</v>
      </c>
      <c r="AF488" s="62" t="s">
        <v>6325</v>
      </c>
      <c r="AG488" s="62">
        <v>43830.615937499999</v>
      </c>
      <c r="AH488" s="62">
        <v>43833.412777777776</v>
      </c>
      <c r="AI488" s="62" t="s">
        <v>507</v>
      </c>
      <c r="AJ488" s="59" t="s">
        <v>4621</v>
      </c>
      <c r="AK488" s="62" t="s">
        <v>505</v>
      </c>
      <c r="AL488" s="62" t="s">
        <v>100</v>
      </c>
      <c r="AM488" s="62" t="s">
        <v>38</v>
      </c>
      <c r="AN488" s="62" t="s">
        <v>488</v>
      </c>
      <c r="AO488" s="62" t="s">
        <v>11</v>
      </c>
      <c r="AP488" s="62" t="s">
        <v>488</v>
      </c>
      <c r="AQ488" s="62" t="s">
        <v>100</v>
      </c>
      <c r="AR488" s="62" t="s">
        <v>38</v>
      </c>
      <c r="AS488" s="62" t="s">
        <v>498</v>
      </c>
      <c r="AT488" s="62">
        <v>43843.433634259258</v>
      </c>
      <c r="AU488" s="62"/>
      <c r="AV488" s="62">
        <v>43843.433634259258</v>
      </c>
      <c r="AW488" s="62" t="s">
        <v>2341</v>
      </c>
      <c r="AX488" s="62"/>
      <c r="AY488" s="62" t="s">
        <v>14</v>
      </c>
      <c r="AZ488" s="62"/>
      <c r="BA488" s="62"/>
      <c r="BB488" s="62"/>
      <c r="BC488" s="62"/>
      <c r="BD488" s="62"/>
      <c r="BE488" s="62"/>
      <c r="BF488" s="62"/>
      <c r="BG488" s="62"/>
      <c r="BH488" s="62"/>
      <c r="BI488" s="62"/>
      <c r="BJ488" s="62"/>
      <c r="BK488" s="62"/>
      <c r="BL488" s="62" t="s">
        <v>4620</v>
      </c>
      <c r="BM488" s="62" t="s">
        <v>7326</v>
      </c>
      <c r="BN488" s="62"/>
      <c r="BO488" s="62" t="s">
        <v>6013</v>
      </c>
      <c r="BP488" s="62">
        <v>43861.99998842593</v>
      </c>
      <c r="BQ488" s="73">
        <v>3158.68</v>
      </c>
      <c r="BR488" s="73">
        <v>95.76</v>
      </c>
      <c r="BS488" s="62">
        <v>0</v>
      </c>
      <c r="BT488" s="62">
        <v>505.38</v>
      </c>
      <c r="BU488" s="62">
        <v>347.45</v>
      </c>
      <c r="BV488" s="62">
        <v>0</v>
      </c>
      <c r="BW488" s="73">
        <v>4107.2700000000004</v>
      </c>
      <c r="CE488" s="63" t="s">
        <v>5011</v>
      </c>
      <c r="CF488" s="99">
        <v>0</v>
      </c>
      <c r="CG488" s="99" t="s">
        <v>10523</v>
      </c>
    </row>
    <row r="489" spans="1:85" ht="27" hidden="1" customHeight="1">
      <c r="A489" s="73">
        <v>2001</v>
      </c>
      <c r="B489" s="62" t="s">
        <v>6003</v>
      </c>
      <c r="C489" s="62" t="s">
        <v>6004</v>
      </c>
      <c r="D489" s="62" t="s">
        <v>4414</v>
      </c>
      <c r="E489" s="63" t="str">
        <f>VLOOKUP(D489,原数据!B:C,2,FALSE)</f>
        <v>RCMFT000077511201912310096</v>
      </c>
      <c r="F489" s="62" t="s">
        <v>6005</v>
      </c>
      <c r="G489" s="62" t="s">
        <v>479</v>
      </c>
      <c r="H489" s="62" t="s">
        <v>6006</v>
      </c>
      <c r="I489" s="62" t="s">
        <v>7327</v>
      </c>
      <c r="J489" s="62" t="s">
        <v>4416</v>
      </c>
      <c r="K489" s="62" t="s">
        <v>485</v>
      </c>
      <c r="L489" s="62" t="s">
        <v>1074</v>
      </c>
      <c r="M489" s="62" t="s">
        <v>486</v>
      </c>
      <c r="N489" s="62" t="s">
        <v>437</v>
      </c>
      <c r="O489" s="66">
        <v>43727</v>
      </c>
      <c r="P489" s="66">
        <v>43753</v>
      </c>
      <c r="Q489" s="73">
        <v>32313</v>
      </c>
      <c r="R489" s="62"/>
      <c r="S489" s="62" t="s">
        <v>6008</v>
      </c>
      <c r="T489" s="62" t="s">
        <v>6009</v>
      </c>
      <c r="U489" s="62" t="s">
        <v>6010</v>
      </c>
      <c r="V489" s="62"/>
      <c r="W489" s="62"/>
      <c r="X489" s="62" t="s">
        <v>6057</v>
      </c>
      <c r="Y489" s="62" t="s">
        <v>665</v>
      </c>
      <c r="Z489" s="62" t="s">
        <v>4419</v>
      </c>
      <c r="AA489" s="62" t="s">
        <v>684</v>
      </c>
      <c r="AB489" s="62" t="s">
        <v>994</v>
      </c>
      <c r="AC489" s="62" t="s">
        <v>995</v>
      </c>
      <c r="AD489" s="59" t="s">
        <v>996</v>
      </c>
      <c r="AE489" s="62" t="s">
        <v>7325</v>
      </c>
      <c r="AF489" s="62" t="s">
        <v>6325</v>
      </c>
      <c r="AG489" s="62">
        <v>43830.625092592592</v>
      </c>
      <c r="AH489" s="62">
        <v>43833.41306712963</v>
      </c>
      <c r="AI489" s="62" t="s">
        <v>507</v>
      </c>
      <c r="AJ489" s="59" t="s">
        <v>4418</v>
      </c>
      <c r="AK489" s="62" t="s">
        <v>505</v>
      </c>
      <c r="AL489" s="62" t="s">
        <v>100</v>
      </c>
      <c r="AM489" s="62" t="s">
        <v>38</v>
      </c>
      <c r="AN489" s="62" t="s">
        <v>488</v>
      </c>
      <c r="AO489" s="62" t="s">
        <v>11</v>
      </c>
      <c r="AP489" s="62" t="s">
        <v>488</v>
      </c>
      <c r="AQ489" s="62" t="s">
        <v>100</v>
      </c>
      <c r="AR489" s="62" t="s">
        <v>38</v>
      </c>
      <c r="AS489" s="62" t="s">
        <v>498</v>
      </c>
      <c r="AT489" s="62">
        <v>43843.369525462964</v>
      </c>
      <c r="AU489" s="62"/>
      <c r="AV489" s="62">
        <v>43843.369525462964</v>
      </c>
      <c r="AW489" s="62" t="s">
        <v>2341</v>
      </c>
      <c r="AX489" s="62"/>
      <c r="AY489" s="62" t="s">
        <v>14</v>
      </c>
      <c r="AZ489" s="62"/>
      <c r="BA489" s="62"/>
      <c r="BB489" s="62"/>
      <c r="BC489" s="62"/>
      <c r="BD489" s="62"/>
      <c r="BE489" s="62"/>
      <c r="BF489" s="62"/>
      <c r="BG489" s="62"/>
      <c r="BH489" s="62"/>
      <c r="BI489" s="62"/>
      <c r="BJ489" s="62"/>
      <c r="BK489" s="62"/>
      <c r="BL489" s="62" t="s">
        <v>4417</v>
      </c>
      <c r="BM489" s="62" t="s">
        <v>7326</v>
      </c>
      <c r="BN489" s="62"/>
      <c r="BO489" s="62" t="s">
        <v>6013</v>
      </c>
      <c r="BP489" s="62">
        <v>43861.99998842593</v>
      </c>
      <c r="BQ489" s="73">
        <v>3158.68</v>
      </c>
      <c r="BR489" s="73">
        <v>95.76</v>
      </c>
      <c r="BS489" s="62">
        <v>0</v>
      </c>
      <c r="BT489" s="62">
        <v>505.38</v>
      </c>
      <c r="BU489" s="62">
        <v>347.45</v>
      </c>
      <c r="BV489" s="62">
        <v>0</v>
      </c>
      <c r="BW489" s="73">
        <v>4107.2700000000004</v>
      </c>
      <c r="CE489" s="63" t="s">
        <v>5012</v>
      </c>
      <c r="CF489" s="99">
        <v>0</v>
      </c>
      <c r="CG489" s="99" t="s">
        <v>10576</v>
      </c>
    </row>
    <row r="490" spans="1:85" ht="27" hidden="1" customHeight="1">
      <c r="A490" s="73">
        <v>2001</v>
      </c>
      <c r="B490" s="62" t="s">
        <v>6003</v>
      </c>
      <c r="C490" s="62" t="s">
        <v>6004</v>
      </c>
      <c r="D490" s="62" t="s">
        <v>10308</v>
      </c>
      <c r="E490" s="63" t="str">
        <f>VLOOKUP(D490,原数据!B:C,2,FALSE)</f>
        <v>RCMFT000079472202001130005</v>
      </c>
      <c r="F490" s="62" t="s">
        <v>6005</v>
      </c>
      <c r="G490" s="62" t="s">
        <v>628</v>
      </c>
      <c r="H490" s="62" t="s">
        <v>6006</v>
      </c>
      <c r="I490" s="62" t="s">
        <v>7328</v>
      </c>
      <c r="J490" s="62" t="s">
        <v>3802</v>
      </c>
      <c r="K490" s="62" t="s">
        <v>485</v>
      </c>
      <c r="L490" s="62" t="s">
        <v>1074</v>
      </c>
      <c r="M490" s="62" t="s">
        <v>486</v>
      </c>
      <c r="N490" s="62" t="s">
        <v>437</v>
      </c>
      <c r="O490" s="66">
        <v>43464</v>
      </c>
      <c r="P490" s="66">
        <v>43566</v>
      </c>
      <c r="Q490" s="73">
        <v>63238</v>
      </c>
      <c r="R490" s="62"/>
      <c r="S490" s="62" t="s">
        <v>6008</v>
      </c>
      <c r="T490" s="62" t="s">
        <v>6019</v>
      </c>
      <c r="U490" s="62" t="s">
        <v>1074</v>
      </c>
      <c r="V490" s="62"/>
      <c r="W490" s="62" t="s">
        <v>3101</v>
      </c>
      <c r="X490" s="62" t="s">
        <v>3101</v>
      </c>
      <c r="Y490" s="62" t="s">
        <v>665</v>
      </c>
      <c r="Z490" s="62" t="s">
        <v>3804</v>
      </c>
      <c r="AA490" s="62" t="s">
        <v>585</v>
      </c>
      <c r="AB490" s="62" t="s">
        <v>3799</v>
      </c>
      <c r="AC490" s="62" t="s">
        <v>3800</v>
      </c>
      <c r="AD490" s="59" t="s">
        <v>3801</v>
      </c>
      <c r="AE490" s="62" t="s">
        <v>7329</v>
      </c>
      <c r="AF490" s="62" t="s">
        <v>6166</v>
      </c>
      <c r="AG490" s="62">
        <v>43842.332060185188</v>
      </c>
      <c r="AH490" s="62">
        <v>43843.484513888892</v>
      </c>
      <c r="AI490" s="62" t="s">
        <v>533</v>
      </c>
      <c r="AJ490" s="59" t="s">
        <v>3803</v>
      </c>
      <c r="AK490" s="62" t="s">
        <v>531</v>
      </c>
      <c r="AL490" s="62" t="s">
        <v>37</v>
      </c>
      <c r="AM490" s="62" t="s">
        <v>38</v>
      </c>
      <c r="AN490" s="62" t="s">
        <v>488</v>
      </c>
      <c r="AO490" s="62" t="s">
        <v>11</v>
      </c>
      <c r="AP490" s="62" t="s">
        <v>488</v>
      </c>
      <c r="AQ490" s="62" t="s">
        <v>37</v>
      </c>
      <c r="AR490" s="62" t="s">
        <v>38</v>
      </c>
      <c r="AS490" s="62" t="s">
        <v>498</v>
      </c>
      <c r="AT490" s="62">
        <v>43849.412557870368</v>
      </c>
      <c r="AU490" s="62"/>
      <c r="AV490" s="62">
        <v>43849.412557870368</v>
      </c>
      <c r="AW490" s="62" t="s">
        <v>3285</v>
      </c>
      <c r="AX490" s="62"/>
      <c r="AY490" s="62" t="s">
        <v>14</v>
      </c>
      <c r="AZ490" s="62"/>
      <c r="BA490" s="62"/>
      <c r="BB490" s="62"/>
      <c r="BC490" s="62"/>
      <c r="BD490" s="62"/>
      <c r="BE490" s="62"/>
      <c r="BF490" s="62"/>
      <c r="BG490" s="62"/>
      <c r="BH490" s="62"/>
      <c r="BI490" s="62"/>
      <c r="BJ490" s="62"/>
      <c r="BK490" s="62"/>
      <c r="BL490" s="62"/>
      <c r="BM490" s="62" t="s">
        <v>7330</v>
      </c>
      <c r="BN490" s="62"/>
      <c r="BO490" s="62" t="s">
        <v>6013</v>
      </c>
      <c r="BP490" s="62">
        <v>43861.99998842593</v>
      </c>
      <c r="BQ490" s="73">
        <v>2507</v>
      </c>
      <c r="BR490" s="73">
        <v>246.96</v>
      </c>
      <c r="BS490" s="62">
        <v>0</v>
      </c>
      <c r="BT490" s="62">
        <v>401.12</v>
      </c>
      <c r="BU490" s="62">
        <v>275.77</v>
      </c>
      <c r="BV490" s="62">
        <v>0</v>
      </c>
      <c r="BW490" s="73">
        <v>3430.85</v>
      </c>
      <c r="CE490" s="63" t="s">
        <v>4988</v>
      </c>
      <c r="CF490" s="99">
        <v>0</v>
      </c>
      <c r="CG490" s="99" t="s">
        <v>4989</v>
      </c>
    </row>
    <row r="491" spans="1:85" ht="27" hidden="1" customHeight="1">
      <c r="A491" s="73">
        <v>2001</v>
      </c>
      <c r="B491" s="62" t="s">
        <v>6003</v>
      </c>
      <c r="C491" s="59" t="s">
        <v>6004</v>
      </c>
      <c r="D491" s="59" t="s">
        <v>3567</v>
      </c>
      <c r="E491" s="60" t="e">
        <f>VLOOKUP(D491,原数据!B:C,2,FALSE)</f>
        <v>#N/A</v>
      </c>
      <c r="F491" s="62" t="s">
        <v>6005</v>
      </c>
      <c r="G491" s="62" t="s">
        <v>479</v>
      </c>
      <c r="H491" s="62" t="s">
        <v>6006</v>
      </c>
      <c r="I491" s="62" t="s">
        <v>7331</v>
      </c>
      <c r="J491" s="62" t="s">
        <v>3569</v>
      </c>
      <c r="K491" s="62" t="s">
        <v>485</v>
      </c>
      <c r="L491" s="62" t="s">
        <v>1074</v>
      </c>
      <c r="M491" s="62" t="s">
        <v>486</v>
      </c>
      <c r="N491" s="62" t="s">
        <v>437</v>
      </c>
      <c r="O491" s="66">
        <v>43693</v>
      </c>
      <c r="P491" s="66">
        <v>43706</v>
      </c>
      <c r="Q491" s="73">
        <v>43421</v>
      </c>
      <c r="R491" s="62"/>
      <c r="S491" s="62" t="s">
        <v>6008</v>
      </c>
      <c r="T491" s="62" t="s">
        <v>6009</v>
      </c>
      <c r="U491" s="62" t="s">
        <v>6010</v>
      </c>
      <c r="V491" s="62"/>
      <c r="W491" s="62"/>
      <c r="X491" s="62" t="s">
        <v>3101</v>
      </c>
      <c r="Y491" s="62" t="s">
        <v>535</v>
      </c>
      <c r="Z491" s="62" t="s">
        <v>3571</v>
      </c>
      <c r="AA491" s="62" t="s">
        <v>1289</v>
      </c>
      <c r="AB491" s="62" t="s">
        <v>3178</v>
      </c>
      <c r="AC491" s="62" t="s">
        <v>3179</v>
      </c>
      <c r="AD491" s="59" t="s">
        <v>3180</v>
      </c>
      <c r="AE491" s="62" t="s">
        <v>7332</v>
      </c>
      <c r="AF491" s="62" t="s">
        <v>6017</v>
      </c>
      <c r="AG491" s="62">
        <v>43842.383009259254</v>
      </c>
      <c r="AH491" s="62">
        <v>43845.857800925922</v>
      </c>
      <c r="AI491" s="62" t="s">
        <v>547</v>
      </c>
      <c r="AJ491" s="59" t="s">
        <v>3570</v>
      </c>
      <c r="AK491" s="62" t="s">
        <v>545</v>
      </c>
      <c r="AL491" s="62" t="s">
        <v>169</v>
      </c>
      <c r="AM491" s="62" t="s">
        <v>38</v>
      </c>
      <c r="AN491" s="62" t="s">
        <v>488</v>
      </c>
      <c r="AO491" s="62" t="s">
        <v>11</v>
      </c>
      <c r="AP491" s="62" t="s">
        <v>488</v>
      </c>
      <c r="AQ491" s="62" t="s">
        <v>169</v>
      </c>
      <c r="AR491" s="62" t="s">
        <v>38</v>
      </c>
      <c r="AS491" s="62" t="s">
        <v>498</v>
      </c>
      <c r="AT491" s="62">
        <v>43849.452743055561</v>
      </c>
      <c r="AU491" s="62"/>
      <c r="AV491" s="62">
        <v>43849.452743055561</v>
      </c>
      <c r="AW491" s="62" t="s">
        <v>1162</v>
      </c>
      <c r="AX491" s="62"/>
      <c r="AY491" s="62" t="s">
        <v>14</v>
      </c>
      <c r="AZ491" s="62"/>
      <c r="BA491" s="62"/>
      <c r="BB491" s="62"/>
      <c r="BC491" s="62"/>
      <c r="BD491" s="62"/>
      <c r="BE491" s="62"/>
      <c r="BF491" s="62"/>
      <c r="BG491" s="62"/>
      <c r="BH491" s="62"/>
      <c r="BI491" s="62"/>
      <c r="BJ491" s="62"/>
      <c r="BK491" s="62"/>
      <c r="BL491" s="62"/>
      <c r="BM491" s="62" t="s">
        <v>7272</v>
      </c>
      <c r="BN491" s="62"/>
      <c r="BO491" s="62" t="s">
        <v>6013</v>
      </c>
      <c r="BP491" s="62">
        <v>43861.99998842593</v>
      </c>
      <c r="BQ491" s="73">
        <v>0</v>
      </c>
      <c r="BR491" s="73">
        <v>111.72</v>
      </c>
      <c r="BS491" s="62">
        <v>0</v>
      </c>
      <c r="BT491" s="62">
        <v>0</v>
      </c>
      <c r="BU491" s="62">
        <v>0</v>
      </c>
      <c r="BV491" s="62">
        <v>0</v>
      </c>
      <c r="BW491" s="73">
        <v>111.72</v>
      </c>
      <c r="CE491" s="63" t="s">
        <v>10578</v>
      </c>
      <c r="CF491" s="99"/>
      <c r="CG491" s="99" t="s">
        <v>10576</v>
      </c>
    </row>
    <row r="492" spans="1:85" ht="27" hidden="1" customHeight="1">
      <c r="A492" s="73">
        <v>2001</v>
      </c>
      <c r="B492" s="62" t="s">
        <v>6003</v>
      </c>
      <c r="C492" s="62" t="s">
        <v>6004</v>
      </c>
      <c r="D492" s="62" t="s">
        <v>4454</v>
      </c>
      <c r="E492" s="63" t="str">
        <f>VLOOKUP(D492,原数据!B:C,2,FALSE)</f>
        <v>RCMFT000085571202001020001</v>
      </c>
      <c r="F492" s="62" t="s">
        <v>6005</v>
      </c>
      <c r="G492" s="62" t="s">
        <v>479</v>
      </c>
      <c r="H492" s="62" t="s">
        <v>6006</v>
      </c>
      <c r="I492" s="62" t="s">
        <v>7333</v>
      </c>
      <c r="J492" s="62" t="s">
        <v>4459</v>
      </c>
      <c r="K492" s="62" t="s">
        <v>485</v>
      </c>
      <c r="L492" s="62" t="s">
        <v>1074</v>
      </c>
      <c r="M492" s="62" t="s">
        <v>486</v>
      </c>
      <c r="N492" s="62" t="s">
        <v>437</v>
      </c>
      <c r="O492" s="66">
        <v>43483</v>
      </c>
      <c r="P492" s="66">
        <v>43544</v>
      </c>
      <c r="Q492" s="73">
        <v>123101</v>
      </c>
      <c r="R492" s="62"/>
      <c r="S492" s="62" t="s">
        <v>6008</v>
      </c>
      <c r="T492" s="62" t="s">
        <v>6019</v>
      </c>
      <c r="U492" s="62" t="s">
        <v>1074</v>
      </c>
      <c r="V492" s="62"/>
      <c r="W492" s="62"/>
      <c r="X492" s="62" t="s">
        <v>4873</v>
      </c>
      <c r="Y492" s="62" t="s">
        <v>535</v>
      </c>
      <c r="Z492" s="62" t="s">
        <v>4461</v>
      </c>
      <c r="AA492" s="62" t="s">
        <v>646</v>
      </c>
      <c r="AB492" s="62" t="s">
        <v>4456</v>
      </c>
      <c r="AC492" s="62" t="s">
        <v>4457</v>
      </c>
      <c r="AD492" s="59" t="s">
        <v>4458</v>
      </c>
      <c r="AE492" s="62" t="s">
        <v>7334</v>
      </c>
      <c r="AF492" s="62" t="s">
        <v>6140</v>
      </c>
      <c r="AG492" s="62">
        <v>43831.51626157407</v>
      </c>
      <c r="AH492" s="62">
        <v>43832.45484953704</v>
      </c>
      <c r="AI492" s="62" t="s">
        <v>489</v>
      </c>
      <c r="AJ492" s="59" t="s">
        <v>4460</v>
      </c>
      <c r="AK492" s="62" t="s">
        <v>487</v>
      </c>
      <c r="AL492" s="62" t="s">
        <v>1405</v>
      </c>
      <c r="AM492" s="62" t="s">
        <v>1404</v>
      </c>
      <c r="AN492" s="62" t="s">
        <v>488</v>
      </c>
      <c r="AO492" s="62" t="s">
        <v>11</v>
      </c>
      <c r="AP492" s="62" t="s">
        <v>488</v>
      </c>
      <c r="AQ492" s="62" t="s">
        <v>1405</v>
      </c>
      <c r="AR492" s="62" t="s">
        <v>1404</v>
      </c>
      <c r="AS492" s="62" t="s">
        <v>498</v>
      </c>
      <c r="AT492" s="62">
        <v>43843.557557870372</v>
      </c>
      <c r="AU492" s="62"/>
      <c r="AV492" s="62">
        <v>43843.557557870372</v>
      </c>
      <c r="AW492" s="62" t="s">
        <v>3285</v>
      </c>
      <c r="AX492" s="62"/>
      <c r="AY492" s="62" t="s">
        <v>14</v>
      </c>
      <c r="AZ492" s="62"/>
      <c r="BA492" s="62"/>
      <c r="BB492" s="62"/>
      <c r="BC492" s="62"/>
      <c r="BD492" s="62"/>
      <c r="BE492" s="62"/>
      <c r="BF492" s="62"/>
      <c r="BG492" s="62"/>
      <c r="BH492" s="62"/>
      <c r="BI492" s="62"/>
      <c r="BJ492" s="62"/>
      <c r="BK492" s="62"/>
      <c r="BL492" s="62"/>
      <c r="BM492" s="62" t="s">
        <v>7272</v>
      </c>
      <c r="BN492" s="62"/>
      <c r="BO492" s="62" t="s">
        <v>6013</v>
      </c>
      <c r="BP492" s="62">
        <v>43861.99998842593</v>
      </c>
      <c r="BQ492" s="73">
        <v>739.89</v>
      </c>
      <c r="BR492" s="73">
        <v>111.72</v>
      </c>
      <c r="BS492" s="62">
        <v>0</v>
      </c>
      <c r="BT492" s="62">
        <v>118.38</v>
      </c>
      <c r="BU492" s="62">
        <v>81.38</v>
      </c>
      <c r="BV492" s="62">
        <v>0</v>
      </c>
      <c r="BW492" s="73">
        <v>1051.3699999999999</v>
      </c>
      <c r="CE492" s="63" t="s">
        <v>5446</v>
      </c>
      <c r="CF492" s="99">
        <v>0</v>
      </c>
      <c r="CG492" s="99" t="s">
        <v>10523</v>
      </c>
    </row>
    <row r="493" spans="1:85" ht="27" hidden="1" customHeight="1">
      <c r="A493" s="73">
        <v>2001</v>
      </c>
      <c r="B493" s="62" t="s">
        <v>6003</v>
      </c>
      <c r="C493" s="62" t="s">
        <v>6004</v>
      </c>
      <c r="D493" s="62" t="s">
        <v>4464</v>
      </c>
      <c r="E493" s="63" t="str">
        <f>VLOOKUP(D493,原数据!B:C,2,FALSE)</f>
        <v>RCMFT000089202001020001</v>
      </c>
      <c r="F493" s="62" t="s">
        <v>6005</v>
      </c>
      <c r="G493" s="62" t="s">
        <v>628</v>
      </c>
      <c r="H493" s="62" t="s">
        <v>6006</v>
      </c>
      <c r="I493" s="62" t="s">
        <v>7335</v>
      </c>
      <c r="J493" s="62" t="s">
        <v>4466</v>
      </c>
      <c r="K493" s="62" t="s">
        <v>485</v>
      </c>
      <c r="L493" s="62" t="s">
        <v>1074</v>
      </c>
      <c r="M493" s="62" t="s">
        <v>544</v>
      </c>
      <c r="N493" s="62" t="s">
        <v>437</v>
      </c>
      <c r="O493" s="66">
        <v>43720</v>
      </c>
      <c r="P493" s="66">
        <v>43780</v>
      </c>
      <c r="Q493" s="73">
        <v>11078</v>
      </c>
      <c r="R493" s="62"/>
      <c r="S493" s="62" t="s">
        <v>6008</v>
      </c>
      <c r="T493" s="62" t="s">
        <v>6009</v>
      </c>
      <c r="U493" s="62" t="s">
        <v>6064</v>
      </c>
      <c r="V493" s="62"/>
      <c r="W493" s="62" t="s">
        <v>1558</v>
      </c>
      <c r="X493" s="62" t="s">
        <v>6463</v>
      </c>
      <c r="Y493" s="62" t="s">
        <v>775</v>
      </c>
      <c r="Z493" s="62" t="s">
        <v>4468</v>
      </c>
      <c r="AA493" s="62" t="s">
        <v>777</v>
      </c>
      <c r="AB493" s="62" t="s">
        <v>1554</v>
      </c>
      <c r="AC493" s="62" t="s">
        <v>1555</v>
      </c>
      <c r="AD493" s="59" t="s">
        <v>1556</v>
      </c>
      <c r="AE493" s="62" t="s">
        <v>7336</v>
      </c>
      <c r="AF493" s="62" t="s">
        <v>6349</v>
      </c>
      <c r="AG493" s="62">
        <v>43829.645949074074</v>
      </c>
      <c r="AH493" s="62">
        <v>43832.426261574074</v>
      </c>
      <c r="AI493" s="62" t="s">
        <v>489</v>
      </c>
      <c r="AJ493" s="59" t="s">
        <v>4467</v>
      </c>
      <c r="AK493" s="62" t="s">
        <v>487</v>
      </c>
      <c r="AL493" s="62" t="s">
        <v>68</v>
      </c>
      <c r="AM493" s="62" t="s">
        <v>38</v>
      </c>
      <c r="AN493" s="62" t="s">
        <v>488</v>
      </c>
      <c r="AO493" s="62" t="s">
        <v>11</v>
      </c>
      <c r="AP493" s="62" t="s">
        <v>488</v>
      </c>
      <c r="AQ493" s="62" t="s">
        <v>68</v>
      </c>
      <c r="AR493" s="62" t="s">
        <v>38</v>
      </c>
      <c r="AS493" s="62" t="s">
        <v>498</v>
      </c>
      <c r="AT493" s="62">
        <v>43843.603518518517</v>
      </c>
      <c r="AU493" s="62"/>
      <c r="AV493" s="62">
        <v>43843.603518518517</v>
      </c>
      <c r="AW493" s="62" t="s">
        <v>3285</v>
      </c>
      <c r="AX493" s="62"/>
      <c r="AY493" s="62" t="s">
        <v>14</v>
      </c>
      <c r="AZ493" s="62"/>
      <c r="BA493" s="62"/>
      <c r="BB493" s="62"/>
      <c r="BC493" s="62"/>
      <c r="BD493" s="62"/>
      <c r="BE493" s="62" t="s">
        <v>7337</v>
      </c>
      <c r="BF493" s="62" t="s">
        <v>480</v>
      </c>
      <c r="BG493" s="62"/>
      <c r="BH493" s="62" t="s">
        <v>7338</v>
      </c>
      <c r="BI493" s="62" t="s">
        <v>7339</v>
      </c>
      <c r="BJ493" s="62"/>
      <c r="BK493" s="62"/>
      <c r="BL493" s="62"/>
      <c r="BM493" s="62" t="s">
        <v>7274</v>
      </c>
      <c r="BN493" s="62"/>
      <c r="BO493" s="62" t="s">
        <v>6013</v>
      </c>
      <c r="BP493" s="62">
        <v>43861.99998842593</v>
      </c>
      <c r="BQ493" s="73">
        <v>2944.62</v>
      </c>
      <c r="BR493" s="73">
        <v>123.48</v>
      </c>
      <c r="BS493" s="62">
        <v>271</v>
      </c>
      <c r="BT493" s="62">
        <v>471.13</v>
      </c>
      <c r="BU493" s="62">
        <v>323.89999999999998</v>
      </c>
      <c r="BV493" s="62">
        <v>0</v>
      </c>
      <c r="BW493" s="73">
        <v>4134.13</v>
      </c>
      <c r="CE493" s="63" t="s">
        <v>5143</v>
      </c>
      <c r="CF493" s="99">
        <v>0</v>
      </c>
      <c r="CG493" s="99" t="s">
        <v>10527</v>
      </c>
    </row>
    <row r="494" spans="1:85" ht="27" hidden="1" customHeight="1">
      <c r="A494" s="73">
        <v>2001</v>
      </c>
      <c r="B494" s="62" t="s">
        <v>6003</v>
      </c>
      <c r="C494" s="62" t="s">
        <v>6004</v>
      </c>
      <c r="D494" s="62" t="s">
        <v>3665</v>
      </c>
      <c r="E494" s="63" t="str">
        <f>VLOOKUP(D494,原数据!B:C,2,FALSE)</f>
        <v>RCMFT000089202001150001</v>
      </c>
      <c r="F494" s="62" t="s">
        <v>6005</v>
      </c>
      <c r="G494" s="62" t="s">
        <v>479</v>
      </c>
      <c r="H494" s="62" t="s">
        <v>6006</v>
      </c>
      <c r="I494" s="62" t="s">
        <v>7340</v>
      </c>
      <c r="J494" s="62" t="s">
        <v>3667</v>
      </c>
      <c r="K494" s="62" t="s">
        <v>485</v>
      </c>
      <c r="L494" s="62" t="s">
        <v>1074</v>
      </c>
      <c r="M494" s="62" t="s">
        <v>544</v>
      </c>
      <c r="N494" s="62" t="s">
        <v>437</v>
      </c>
      <c r="O494" s="66">
        <v>43720</v>
      </c>
      <c r="P494" s="66">
        <v>43780</v>
      </c>
      <c r="Q494" s="73">
        <v>6925</v>
      </c>
      <c r="R494" s="62"/>
      <c r="S494" s="62" t="s">
        <v>6008</v>
      </c>
      <c r="T494" s="62" t="s">
        <v>6009</v>
      </c>
      <c r="U494" s="62" t="s">
        <v>6064</v>
      </c>
      <c r="V494" s="62"/>
      <c r="W494" s="62" t="s">
        <v>1558</v>
      </c>
      <c r="X494" s="62" t="s">
        <v>6463</v>
      </c>
      <c r="Y494" s="62" t="s">
        <v>775</v>
      </c>
      <c r="Z494" s="62" t="s">
        <v>3669</v>
      </c>
      <c r="AA494" s="62" t="s">
        <v>777</v>
      </c>
      <c r="AB494" s="62" t="s">
        <v>1554</v>
      </c>
      <c r="AC494" s="62" t="s">
        <v>1555</v>
      </c>
      <c r="AD494" s="59" t="s">
        <v>1556</v>
      </c>
      <c r="AE494" s="62" t="s">
        <v>7336</v>
      </c>
      <c r="AF494" s="62" t="s">
        <v>6349</v>
      </c>
      <c r="AG494" s="62">
        <v>43845.353888888887</v>
      </c>
      <c r="AH494" s="62">
        <v>43845.444548611107</v>
      </c>
      <c r="AI494" s="62" t="s">
        <v>489</v>
      </c>
      <c r="AJ494" s="59" t="s">
        <v>3668</v>
      </c>
      <c r="AK494" s="62" t="s">
        <v>487</v>
      </c>
      <c r="AL494" s="62" t="s">
        <v>68</v>
      </c>
      <c r="AM494" s="62" t="s">
        <v>38</v>
      </c>
      <c r="AN494" s="62" t="s">
        <v>488</v>
      </c>
      <c r="AO494" s="62" t="s">
        <v>11</v>
      </c>
      <c r="AP494" s="62" t="s">
        <v>488</v>
      </c>
      <c r="AQ494" s="62" t="s">
        <v>68</v>
      </c>
      <c r="AR494" s="62" t="s">
        <v>38</v>
      </c>
      <c r="AS494" s="62" t="s">
        <v>498</v>
      </c>
      <c r="AT494" s="62">
        <v>43850.68167824074</v>
      </c>
      <c r="AU494" s="62"/>
      <c r="AV494" s="62">
        <v>43850.68167824074</v>
      </c>
      <c r="AW494" s="62" t="s">
        <v>3174</v>
      </c>
      <c r="AX494" s="62"/>
      <c r="AY494" s="62" t="s">
        <v>14</v>
      </c>
      <c r="AZ494" s="62"/>
      <c r="BA494" s="62"/>
      <c r="BB494" s="62"/>
      <c r="BC494" s="62"/>
      <c r="BD494" s="62"/>
      <c r="BE494" s="62"/>
      <c r="BF494" s="62"/>
      <c r="BG494" s="62"/>
      <c r="BH494" s="62"/>
      <c r="BI494" s="62"/>
      <c r="BJ494" s="62"/>
      <c r="BK494" s="62"/>
      <c r="BL494" s="62"/>
      <c r="BM494" s="62" t="s">
        <v>7274</v>
      </c>
      <c r="BN494" s="62"/>
      <c r="BO494" s="62" t="s">
        <v>6013</v>
      </c>
      <c r="BP494" s="62">
        <v>43861.99998842593</v>
      </c>
      <c r="BQ494" s="73">
        <v>2944.62</v>
      </c>
      <c r="BR494" s="73">
        <v>123.48</v>
      </c>
      <c r="BS494" s="62">
        <v>0</v>
      </c>
      <c r="BT494" s="62">
        <v>471.13</v>
      </c>
      <c r="BU494" s="62">
        <v>323.89999999999998</v>
      </c>
      <c r="BV494" s="62">
        <v>0</v>
      </c>
      <c r="BW494" s="73">
        <v>3863.13</v>
      </c>
      <c r="CE494" s="63" t="s">
        <v>2377</v>
      </c>
      <c r="CF494" s="99">
        <v>0</v>
      </c>
      <c r="CG494" s="99" t="s">
        <v>10521</v>
      </c>
    </row>
    <row r="495" spans="1:85" ht="27" hidden="1" customHeight="1">
      <c r="A495" s="73">
        <v>2001</v>
      </c>
      <c r="B495" s="62" t="s">
        <v>6003</v>
      </c>
      <c r="C495" s="62" t="s">
        <v>6004</v>
      </c>
      <c r="D495" s="62" t="s">
        <v>48</v>
      </c>
      <c r="E495" s="63" t="str">
        <f>VLOOKUP(D495,原数据!B:C,2,FALSE)</f>
        <v>RCMFT000762202001020001</v>
      </c>
      <c r="F495" s="62" t="s">
        <v>6005</v>
      </c>
      <c r="G495" s="62" t="s">
        <v>479</v>
      </c>
      <c r="H495" s="62" t="s">
        <v>6006</v>
      </c>
      <c r="I495" s="62" t="s">
        <v>7341</v>
      </c>
      <c r="J495" s="62" t="s">
        <v>4633</v>
      </c>
      <c r="K495" s="62" t="s">
        <v>485</v>
      </c>
      <c r="L495" s="62" t="s">
        <v>1074</v>
      </c>
      <c r="M495" s="62" t="s">
        <v>486</v>
      </c>
      <c r="N495" s="62" t="s">
        <v>437</v>
      </c>
      <c r="O495" s="66">
        <v>43460</v>
      </c>
      <c r="P495" s="66">
        <v>43661</v>
      </c>
      <c r="Q495" s="73">
        <v>57124</v>
      </c>
      <c r="R495" s="62"/>
      <c r="S495" s="62" t="s">
        <v>6008</v>
      </c>
      <c r="T495" s="62" t="s">
        <v>6009</v>
      </c>
      <c r="U495" s="62" t="s">
        <v>6010</v>
      </c>
      <c r="V495" s="62"/>
      <c r="W495" s="62" t="s">
        <v>4634</v>
      </c>
      <c r="X495" s="62" t="s">
        <v>4634</v>
      </c>
      <c r="Y495" s="62" t="s">
        <v>567</v>
      </c>
      <c r="Z495" s="62" t="s">
        <v>4637</v>
      </c>
      <c r="AA495" s="62" t="s">
        <v>694</v>
      </c>
      <c r="AB495" s="62" t="s">
        <v>1659</v>
      </c>
      <c r="AC495" s="62" t="s">
        <v>1660</v>
      </c>
      <c r="AD495" s="59" t="s">
        <v>1661</v>
      </c>
      <c r="AE495" s="62" t="s">
        <v>7342</v>
      </c>
      <c r="AF495" s="62" t="s">
        <v>6032</v>
      </c>
      <c r="AG495" s="62">
        <v>43829.73133101852</v>
      </c>
      <c r="AH495" s="62">
        <v>43832.657754629632</v>
      </c>
      <c r="AI495" s="62" t="s">
        <v>547</v>
      </c>
      <c r="AJ495" s="59" t="s">
        <v>4636</v>
      </c>
      <c r="AK495" s="62" t="s">
        <v>545</v>
      </c>
      <c r="AL495" s="62" t="s">
        <v>12</v>
      </c>
      <c r="AM495" s="62" t="s">
        <v>13</v>
      </c>
      <c r="AN495" s="62" t="s">
        <v>488</v>
      </c>
      <c r="AO495" s="62" t="s">
        <v>11</v>
      </c>
      <c r="AP495" s="62" t="s">
        <v>488</v>
      </c>
      <c r="AQ495" s="62" t="s">
        <v>12</v>
      </c>
      <c r="AR495" s="62" t="s">
        <v>13</v>
      </c>
      <c r="AS495" s="62" t="s">
        <v>498</v>
      </c>
      <c r="AT495" s="62">
        <v>43842.451226851852</v>
      </c>
      <c r="AU495" s="62"/>
      <c r="AV495" s="62">
        <v>43842.451226851852</v>
      </c>
      <c r="AW495" s="62" t="s">
        <v>1735</v>
      </c>
      <c r="AX495" s="62"/>
      <c r="AY495" s="62" t="s">
        <v>14</v>
      </c>
      <c r="AZ495" s="62"/>
      <c r="BA495" s="62"/>
      <c r="BB495" s="62"/>
      <c r="BC495" s="62"/>
      <c r="BD495" s="62"/>
      <c r="BE495" s="62"/>
      <c r="BF495" s="62"/>
      <c r="BG495" s="62"/>
      <c r="BH495" s="62"/>
      <c r="BI495" s="62"/>
      <c r="BJ495" s="62"/>
      <c r="BK495" s="62"/>
      <c r="BL495" s="62" t="s">
        <v>4635</v>
      </c>
      <c r="BM495" s="62" t="s">
        <v>7247</v>
      </c>
      <c r="BN495" s="62"/>
      <c r="BO495" s="62" t="s">
        <v>6013</v>
      </c>
      <c r="BP495" s="62">
        <v>43861.99998842593</v>
      </c>
      <c r="BQ495" s="73">
        <v>453.46</v>
      </c>
      <c r="BR495" s="73">
        <v>246.96</v>
      </c>
      <c r="BS495" s="62">
        <v>0</v>
      </c>
      <c r="BT495" s="62">
        <v>72.55</v>
      </c>
      <c r="BU495" s="62">
        <v>49.88</v>
      </c>
      <c r="BV495" s="62">
        <v>0</v>
      </c>
      <c r="BW495" s="73">
        <v>822.84999999999991</v>
      </c>
      <c r="CE495" s="63" t="s">
        <v>2377</v>
      </c>
      <c r="CF495" s="99">
        <v>0</v>
      </c>
      <c r="CG495" s="99" t="s">
        <v>4983</v>
      </c>
    </row>
    <row r="496" spans="1:85" ht="27" hidden="1" customHeight="1">
      <c r="A496" s="73">
        <v>2001</v>
      </c>
      <c r="B496" s="62" t="s">
        <v>6003</v>
      </c>
      <c r="C496" s="62" t="s">
        <v>6004</v>
      </c>
      <c r="D496" s="62" t="s">
        <v>4158</v>
      </c>
      <c r="E496" s="63" t="str">
        <f>VLOOKUP(D496,原数据!B:C,2,FALSE)</f>
        <v>RCMFT000854202001080001</v>
      </c>
      <c r="F496" s="62" t="s">
        <v>6005</v>
      </c>
      <c r="G496" s="62" t="s">
        <v>479</v>
      </c>
      <c r="H496" s="62" t="s">
        <v>6006</v>
      </c>
      <c r="I496" s="62" t="s">
        <v>7343</v>
      </c>
      <c r="J496" s="62" t="s">
        <v>4160</v>
      </c>
      <c r="K496" s="62" t="s">
        <v>485</v>
      </c>
      <c r="L496" s="62" t="s">
        <v>1074</v>
      </c>
      <c r="M496" s="62" t="s">
        <v>486</v>
      </c>
      <c r="N496" s="62" t="s">
        <v>437</v>
      </c>
      <c r="O496" s="66">
        <v>43698</v>
      </c>
      <c r="P496" s="66">
        <v>43833</v>
      </c>
      <c r="Q496" s="73">
        <v>3250</v>
      </c>
      <c r="R496" s="62"/>
      <c r="S496" s="62" t="s">
        <v>6008</v>
      </c>
      <c r="T496" s="62" t="s">
        <v>6009</v>
      </c>
      <c r="U496" s="62" t="s">
        <v>6010</v>
      </c>
      <c r="V496" s="62"/>
      <c r="W496" s="62"/>
      <c r="X496" s="62" t="s">
        <v>3101</v>
      </c>
      <c r="Y496" s="62" t="s">
        <v>548</v>
      </c>
      <c r="Z496" s="62" t="s">
        <v>4163</v>
      </c>
      <c r="AA496" s="62" t="s">
        <v>675</v>
      </c>
      <c r="AB496" s="62" t="s">
        <v>1583</v>
      </c>
      <c r="AC496" s="62" t="s">
        <v>1584</v>
      </c>
      <c r="AD496" s="59" t="s">
        <v>1585</v>
      </c>
      <c r="AE496" s="62" t="s">
        <v>7344</v>
      </c>
      <c r="AF496" s="62" t="s">
        <v>7345</v>
      </c>
      <c r="AG496" s="62">
        <v>43838.4690625</v>
      </c>
      <c r="AH496" s="62">
        <v>43838.619166666671</v>
      </c>
      <c r="AI496" s="62" t="s">
        <v>547</v>
      </c>
      <c r="AJ496" s="59" t="s">
        <v>4162</v>
      </c>
      <c r="AK496" s="62" t="s">
        <v>545</v>
      </c>
      <c r="AL496" s="62" t="s">
        <v>95</v>
      </c>
      <c r="AM496" s="62" t="s">
        <v>38</v>
      </c>
      <c r="AN496" s="62" t="s">
        <v>488</v>
      </c>
      <c r="AO496" s="62" t="s">
        <v>11</v>
      </c>
      <c r="AP496" s="62" t="s">
        <v>488</v>
      </c>
      <c r="AQ496" s="62" t="s">
        <v>95</v>
      </c>
      <c r="AR496" s="62" t="s">
        <v>38</v>
      </c>
      <c r="AS496" s="62" t="s">
        <v>498</v>
      </c>
      <c r="AT496" s="62">
        <v>43844.478229166663</v>
      </c>
      <c r="AU496" s="62"/>
      <c r="AV496" s="62">
        <v>43844.478229166663</v>
      </c>
      <c r="AW496" s="62" t="s">
        <v>2657</v>
      </c>
      <c r="AX496" s="62"/>
      <c r="AY496" s="62" t="s">
        <v>14</v>
      </c>
      <c r="AZ496" s="62"/>
      <c r="BA496" s="62"/>
      <c r="BB496" s="62"/>
      <c r="BC496" s="62"/>
      <c r="BD496" s="62"/>
      <c r="BE496" s="62"/>
      <c r="BF496" s="62"/>
      <c r="BG496" s="62"/>
      <c r="BH496" s="62"/>
      <c r="BI496" s="62"/>
      <c r="BJ496" s="62"/>
      <c r="BK496" s="62"/>
      <c r="BL496" s="62" t="s">
        <v>4161</v>
      </c>
      <c r="BM496" s="62" t="s">
        <v>7272</v>
      </c>
      <c r="BN496" s="62"/>
      <c r="BO496" s="62" t="s">
        <v>6013</v>
      </c>
      <c r="BP496" s="62">
        <v>43861.99998842593</v>
      </c>
      <c r="BQ496" s="73">
        <v>2947.28</v>
      </c>
      <c r="BR496" s="73">
        <v>246.96</v>
      </c>
      <c r="BS496" s="62">
        <v>0</v>
      </c>
      <c r="BT496" s="62">
        <v>471.56</v>
      </c>
      <c r="BU496" s="62">
        <v>324.2</v>
      </c>
      <c r="BV496" s="62">
        <v>0</v>
      </c>
      <c r="BW496" s="73">
        <v>3990</v>
      </c>
      <c r="CE496" s="63" t="s">
        <v>2377</v>
      </c>
      <c r="CF496" s="99">
        <v>0</v>
      </c>
      <c r="CG496" s="99" t="s">
        <v>10521</v>
      </c>
    </row>
    <row r="497" spans="1:85" ht="27" hidden="1" customHeight="1">
      <c r="A497" s="73">
        <v>2001</v>
      </c>
      <c r="B497" s="62" t="s">
        <v>6003</v>
      </c>
      <c r="C497" s="59" t="s">
        <v>6004</v>
      </c>
      <c r="D497" s="59" t="s">
        <v>3791</v>
      </c>
      <c r="E497" s="60" t="str">
        <f>VLOOKUP(D497,原数据!B:C,2,FALSE)</f>
        <v>RCMFT000854202001130026</v>
      </c>
      <c r="F497" s="62" t="s">
        <v>6005</v>
      </c>
      <c r="G497" s="62" t="s">
        <v>479</v>
      </c>
      <c r="H497" s="62" t="s">
        <v>6006</v>
      </c>
      <c r="I497" s="62" t="s">
        <v>7346</v>
      </c>
      <c r="J497" s="62" t="s">
        <v>3793</v>
      </c>
      <c r="K497" s="62" t="s">
        <v>485</v>
      </c>
      <c r="L497" s="62" t="s">
        <v>1074</v>
      </c>
      <c r="M497" s="62" t="s">
        <v>486</v>
      </c>
      <c r="N497" s="62" t="s">
        <v>437</v>
      </c>
      <c r="O497" s="66">
        <v>43672</v>
      </c>
      <c r="P497" s="66">
        <v>43735</v>
      </c>
      <c r="Q497" s="73">
        <v>48751</v>
      </c>
      <c r="R497" s="62"/>
      <c r="S497" s="62" t="s">
        <v>6008</v>
      </c>
      <c r="T497" s="62" t="s">
        <v>6009</v>
      </c>
      <c r="U497" s="62" t="s">
        <v>6010</v>
      </c>
      <c r="V497" s="62"/>
      <c r="W497" s="62"/>
      <c r="X497" s="62" t="s">
        <v>3101</v>
      </c>
      <c r="Y497" s="62" t="s">
        <v>665</v>
      </c>
      <c r="Z497" s="62" t="s">
        <v>3796</v>
      </c>
      <c r="AA497" s="62" t="s">
        <v>675</v>
      </c>
      <c r="AB497" s="62" t="s">
        <v>1583</v>
      </c>
      <c r="AC497" s="62" t="s">
        <v>1584</v>
      </c>
      <c r="AD497" s="59" t="s">
        <v>1585</v>
      </c>
      <c r="AE497" s="62" t="s">
        <v>7347</v>
      </c>
      <c r="AF497" s="62" t="s">
        <v>6384</v>
      </c>
      <c r="AG497" s="62">
        <v>43843.509456018517</v>
      </c>
      <c r="AH497" s="62">
        <v>43843.651388888888</v>
      </c>
      <c r="AI497" s="62" t="s">
        <v>547</v>
      </c>
      <c r="AJ497" s="59" t="s">
        <v>10621</v>
      </c>
      <c r="AK497" s="62" t="s">
        <v>545</v>
      </c>
      <c r="AL497" s="62" t="s">
        <v>100</v>
      </c>
      <c r="AM497" s="62" t="s">
        <v>38</v>
      </c>
      <c r="AN497" s="62" t="s">
        <v>488</v>
      </c>
      <c r="AO497" s="62" t="s">
        <v>11</v>
      </c>
      <c r="AP497" s="62" t="s">
        <v>488</v>
      </c>
      <c r="AQ497" s="62" t="s">
        <v>100</v>
      </c>
      <c r="AR497" s="62" t="s">
        <v>38</v>
      </c>
      <c r="AS497" s="62" t="s">
        <v>498</v>
      </c>
      <c r="AT497" s="62">
        <v>43850.636145833334</v>
      </c>
      <c r="AU497" s="62"/>
      <c r="AV497" s="62">
        <v>43850.636145833334</v>
      </c>
      <c r="AW497" s="62" t="s">
        <v>2303</v>
      </c>
      <c r="AX497" s="62"/>
      <c r="AY497" s="62" t="s">
        <v>14</v>
      </c>
      <c r="AZ497" s="62"/>
      <c r="BA497" s="62"/>
      <c r="BB497" s="62"/>
      <c r="BC497" s="62"/>
      <c r="BD497" s="62"/>
      <c r="BE497" s="62"/>
      <c r="BF497" s="62"/>
      <c r="BG497" s="62"/>
      <c r="BH497" s="62"/>
      <c r="BI497" s="62"/>
      <c r="BJ497" s="62"/>
      <c r="BK497" s="62"/>
      <c r="BL497" s="62" t="s">
        <v>3794</v>
      </c>
      <c r="BM497" s="62" t="s">
        <v>7295</v>
      </c>
      <c r="BN497" s="62"/>
      <c r="BO497" s="62" t="s">
        <v>6013</v>
      </c>
      <c r="BP497" s="62">
        <v>43861.99998842593</v>
      </c>
      <c r="BQ497" s="73">
        <v>3158.75</v>
      </c>
      <c r="BR497" s="73">
        <v>246.96</v>
      </c>
      <c r="BS497" s="62">
        <v>0</v>
      </c>
      <c r="BT497" s="62">
        <v>505.4</v>
      </c>
      <c r="BU497" s="62">
        <v>347.46</v>
      </c>
      <c r="BV497" s="62">
        <v>0</v>
      </c>
      <c r="BW497" s="73">
        <v>4258.57</v>
      </c>
      <c r="CE497" s="63" t="s">
        <v>10522</v>
      </c>
      <c r="CF497" s="99"/>
      <c r="CG497" s="99" t="s">
        <v>10521</v>
      </c>
    </row>
    <row r="498" spans="1:85" ht="27" hidden="1" customHeight="1">
      <c r="A498" s="73">
        <v>2001</v>
      </c>
      <c r="B498" s="62" t="s">
        <v>6003</v>
      </c>
      <c r="C498" s="59" t="s">
        <v>6004</v>
      </c>
      <c r="D498" s="59" t="s">
        <v>4442</v>
      </c>
      <c r="E498" s="60" t="str">
        <f>VLOOKUP(D498,原数据!B:C,2,FALSE)</f>
        <v>RCMFT001672202001020002</v>
      </c>
      <c r="F498" s="62" t="s">
        <v>6005</v>
      </c>
      <c r="G498" s="62" t="s">
        <v>479</v>
      </c>
      <c r="H498" s="62" t="s">
        <v>6006</v>
      </c>
      <c r="I498" s="62" t="s">
        <v>7348</v>
      </c>
      <c r="J498" s="62" t="s">
        <v>4444</v>
      </c>
      <c r="K498" s="62" t="s">
        <v>485</v>
      </c>
      <c r="L498" s="62" t="s">
        <v>1074</v>
      </c>
      <c r="M498" s="62" t="s">
        <v>486</v>
      </c>
      <c r="N498" s="62" t="s">
        <v>437</v>
      </c>
      <c r="O498" s="66">
        <v>43700</v>
      </c>
      <c r="P498" s="66">
        <v>43746</v>
      </c>
      <c r="Q498" s="73">
        <v>29106</v>
      </c>
      <c r="R498" s="62"/>
      <c r="S498" s="62" t="s">
        <v>6008</v>
      </c>
      <c r="T498" s="62" t="s">
        <v>6009</v>
      </c>
      <c r="U498" s="62" t="s">
        <v>6010</v>
      </c>
      <c r="V498" s="62"/>
      <c r="W498" s="62"/>
      <c r="X498" s="62" t="s">
        <v>3101</v>
      </c>
      <c r="Y498" s="62" t="s">
        <v>535</v>
      </c>
      <c r="Z498" s="62" t="s">
        <v>4447</v>
      </c>
      <c r="AA498" s="62" t="s">
        <v>646</v>
      </c>
      <c r="AB498" s="62" t="s">
        <v>910</v>
      </c>
      <c r="AC498" s="62" t="s">
        <v>911</v>
      </c>
      <c r="AD498" s="59" t="s">
        <v>912</v>
      </c>
      <c r="AE498" s="62" t="s">
        <v>7349</v>
      </c>
      <c r="AF498" s="62" t="s">
        <v>6328</v>
      </c>
      <c r="AG498" s="62">
        <v>43831.462048611109</v>
      </c>
      <c r="AH498" s="62">
        <v>43832.647048611107</v>
      </c>
      <c r="AI498" s="62" t="s">
        <v>489</v>
      </c>
      <c r="AJ498" s="59" t="s">
        <v>4446</v>
      </c>
      <c r="AK498" s="62" t="s">
        <v>487</v>
      </c>
      <c r="AL498" s="62" t="s">
        <v>95</v>
      </c>
      <c r="AM498" s="62" t="s">
        <v>38</v>
      </c>
      <c r="AN498" s="62" t="s">
        <v>488</v>
      </c>
      <c r="AO498" s="62" t="s">
        <v>11</v>
      </c>
      <c r="AP498" s="62" t="s">
        <v>488</v>
      </c>
      <c r="AQ498" s="62" t="s">
        <v>95</v>
      </c>
      <c r="AR498" s="62" t="s">
        <v>38</v>
      </c>
      <c r="AS498" s="62" t="s">
        <v>498</v>
      </c>
      <c r="AT498" s="62">
        <v>43840.698194444441</v>
      </c>
      <c r="AU498" s="62"/>
      <c r="AV498" s="62">
        <v>43840.698194444441</v>
      </c>
      <c r="AW498" s="62" t="s">
        <v>1735</v>
      </c>
      <c r="AX498" s="62"/>
      <c r="AY498" s="62" t="s">
        <v>14</v>
      </c>
      <c r="AZ498" s="62"/>
      <c r="BA498" s="62"/>
      <c r="BB498" s="62"/>
      <c r="BC498" s="62"/>
      <c r="BD498" s="62"/>
      <c r="BE498" s="62"/>
      <c r="BF498" s="62"/>
      <c r="BG498" s="62"/>
      <c r="BH498" s="62"/>
      <c r="BI498" s="62"/>
      <c r="BJ498" s="62"/>
      <c r="BK498" s="62"/>
      <c r="BL498" s="62" t="s">
        <v>4445</v>
      </c>
      <c r="BM498" s="62" t="s">
        <v>7247</v>
      </c>
      <c r="BN498" s="62"/>
      <c r="BO498" s="62" t="s">
        <v>6013</v>
      </c>
      <c r="BP498" s="62">
        <v>43861.99998842593</v>
      </c>
      <c r="BQ498" s="73">
        <v>2947.28</v>
      </c>
      <c r="BR498" s="73">
        <v>95.76</v>
      </c>
      <c r="BS498" s="62">
        <v>0</v>
      </c>
      <c r="BT498" s="62">
        <v>471.56</v>
      </c>
      <c r="BU498" s="62">
        <v>324.2</v>
      </c>
      <c r="BV498" s="62">
        <v>0</v>
      </c>
      <c r="BW498" s="73">
        <v>3838.8</v>
      </c>
      <c r="CE498" s="63" t="s">
        <v>10522</v>
      </c>
      <c r="CF498" s="99"/>
      <c r="CG498" s="99" t="s">
        <v>10521</v>
      </c>
    </row>
    <row r="499" spans="1:85" ht="27" hidden="1" customHeight="1">
      <c r="A499" s="73">
        <v>2001</v>
      </c>
      <c r="B499" s="62" t="s">
        <v>6003</v>
      </c>
      <c r="C499" s="62" t="s">
        <v>6004</v>
      </c>
      <c r="D499" s="62" t="s">
        <v>3671</v>
      </c>
      <c r="E499" s="63" t="str">
        <f>VLOOKUP(D499,原数据!B:C,2,FALSE)</f>
        <v>RCMFT001672202001140014</v>
      </c>
      <c r="F499" s="62" t="s">
        <v>6005</v>
      </c>
      <c r="G499" s="62" t="s">
        <v>479</v>
      </c>
      <c r="H499" s="62" t="s">
        <v>6006</v>
      </c>
      <c r="I499" s="62" t="s">
        <v>7350</v>
      </c>
      <c r="J499" s="62" t="s">
        <v>3673</v>
      </c>
      <c r="K499" s="62" t="s">
        <v>485</v>
      </c>
      <c r="L499" s="62" t="s">
        <v>1074</v>
      </c>
      <c r="M499" s="62" t="s">
        <v>486</v>
      </c>
      <c r="N499" s="62" t="s">
        <v>437</v>
      </c>
      <c r="O499" s="66">
        <v>43705</v>
      </c>
      <c r="P499" s="66">
        <v>43752</v>
      </c>
      <c r="Q499" s="73">
        <v>42733</v>
      </c>
      <c r="R499" s="62"/>
      <c r="S499" s="62" t="s">
        <v>6008</v>
      </c>
      <c r="T499" s="62" t="s">
        <v>6009</v>
      </c>
      <c r="U499" s="62" t="s">
        <v>6010</v>
      </c>
      <c r="V499" s="62"/>
      <c r="W499" s="62"/>
      <c r="X499" s="62" t="s">
        <v>6015</v>
      </c>
      <c r="Y499" s="62" t="s">
        <v>535</v>
      </c>
      <c r="Z499" s="62" t="s">
        <v>3675</v>
      </c>
      <c r="AA499" s="62" t="s">
        <v>646</v>
      </c>
      <c r="AB499" s="62" t="s">
        <v>910</v>
      </c>
      <c r="AC499" s="62" t="s">
        <v>911</v>
      </c>
      <c r="AD499" s="59" t="s">
        <v>912</v>
      </c>
      <c r="AE499" s="62" t="s">
        <v>7351</v>
      </c>
      <c r="AF499" s="62" t="s">
        <v>6328</v>
      </c>
      <c r="AG499" s="62">
        <v>43844.362384259264</v>
      </c>
      <c r="AH499" s="62">
        <v>43845.425682870366</v>
      </c>
      <c r="AI499" s="62" t="s">
        <v>489</v>
      </c>
      <c r="AJ499" s="59" t="s">
        <v>3674</v>
      </c>
      <c r="AK499" s="62" t="s">
        <v>487</v>
      </c>
      <c r="AL499" s="62" t="s">
        <v>95</v>
      </c>
      <c r="AM499" s="62" t="s">
        <v>38</v>
      </c>
      <c r="AN499" s="62" t="s">
        <v>488</v>
      </c>
      <c r="AO499" s="62" t="s">
        <v>11</v>
      </c>
      <c r="AP499" s="62" t="s">
        <v>488</v>
      </c>
      <c r="AQ499" s="62" t="s">
        <v>95</v>
      </c>
      <c r="AR499" s="62" t="s">
        <v>38</v>
      </c>
      <c r="AS499" s="62" t="s">
        <v>498</v>
      </c>
      <c r="AT499" s="62">
        <v>43847.482974537037</v>
      </c>
      <c r="AU499" s="62"/>
      <c r="AV499" s="62">
        <v>43847.482974537037</v>
      </c>
      <c r="AW499" s="62" t="s">
        <v>2341</v>
      </c>
      <c r="AX499" s="62"/>
      <c r="AY499" s="62" t="s">
        <v>14</v>
      </c>
      <c r="AZ499" s="62"/>
      <c r="BA499" s="62"/>
      <c r="BB499" s="62"/>
      <c r="BC499" s="62"/>
      <c r="BD499" s="62"/>
      <c r="BE499" s="62"/>
      <c r="BF499" s="62"/>
      <c r="BG499" s="62"/>
      <c r="BH499" s="62"/>
      <c r="BI499" s="62"/>
      <c r="BJ499" s="62"/>
      <c r="BK499" s="62"/>
      <c r="BL499" s="62" t="s">
        <v>3550</v>
      </c>
      <c r="BM499" s="62" t="s">
        <v>7247</v>
      </c>
      <c r="BN499" s="62"/>
      <c r="BO499" s="62" t="s">
        <v>6013</v>
      </c>
      <c r="BP499" s="62">
        <v>43861.99998842593</v>
      </c>
      <c r="BQ499" s="73">
        <v>2947.28</v>
      </c>
      <c r="BR499" s="73">
        <v>95.76</v>
      </c>
      <c r="BS499" s="62">
        <v>0</v>
      </c>
      <c r="BT499" s="62">
        <v>471.56</v>
      </c>
      <c r="BU499" s="62">
        <v>324.2</v>
      </c>
      <c r="BV499" s="62">
        <v>0</v>
      </c>
      <c r="BW499" s="73">
        <v>3838.8</v>
      </c>
      <c r="CE499" s="63" t="s">
        <v>5012</v>
      </c>
      <c r="CF499" s="99">
        <v>0</v>
      </c>
      <c r="CG499" s="99" t="s">
        <v>10576</v>
      </c>
    </row>
    <row r="500" spans="1:85" ht="27" hidden="1" customHeight="1">
      <c r="A500" s="73">
        <v>2001</v>
      </c>
      <c r="B500" s="62" t="s">
        <v>6003</v>
      </c>
      <c r="C500" s="59" t="s">
        <v>6004</v>
      </c>
      <c r="D500" s="59" t="s">
        <v>3984</v>
      </c>
      <c r="E500" s="60" t="e">
        <f>VLOOKUP(D500,原数据!B:C,2,FALSE)</f>
        <v>#N/A</v>
      </c>
      <c r="F500" s="62" t="s">
        <v>6005</v>
      </c>
      <c r="G500" s="62" t="s">
        <v>1069</v>
      </c>
      <c r="H500" s="62" t="s">
        <v>6006</v>
      </c>
      <c r="I500" s="62" t="s">
        <v>7352</v>
      </c>
      <c r="J500" s="62" t="s">
        <v>3989</v>
      </c>
      <c r="K500" s="62" t="s">
        <v>485</v>
      </c>
      <c r="L500" s="62" t="s">
        <v>1074</v>
      </c>
      <c r="M500" s="62" t="s">
        <v>486</v>
      </c>
      <c r="N500" s="62" t="s">
        <v>437</v>
      </c>
      <c r="O500" s="66">
        <v>43802</v>
      </c>
      <c r="P500" s="66">
        <v>43843</v>
      </c>
      <c r="Q500" s="73">
        <v>1107</v>
      </c>
      <c r="R500" s="62"/>
      <c r="S500" s="62" t="s">
        <v>6008</v>
      </c>
      <c r="T500" s="62" t="s">
        <v>6009</v>
      </c>
      <c r="U500" s="62" t="s">
        <v>6010</v>
      </c>
      <c r="V500" s="62"/>
      <c r="W500" s="62"/>
      <c r="X500" s="62" t="s">
        <v>6057</v>
      </c>
      <c r="Y500" s="62" t="s">
        <v>535</v>
      </c>
      <c r="Z500" s="62" t="s">
        <v>3991</v>
      </c>
      <c r="AA500" s="62" t="s">
        <v>1289</v>
      </c>
      <c r="AB500" s="62" t="s">
        <v>3986</v>
      </c>
      <c r="AC500" s="62" t="s">
        <v>3987</v>
      </c>
      <c r="AD500" s="59" t="s">
        <v>3988</v>
      </c>
      <c r="AE500" s="62" t="s">
        <v>7353</v>
      </c>
      <c r="AF500" s="62" t="s">
        <v>6612</v>
      </c>
      <c r="AG500" s="62">
        <v>43840.543472222227</v>
      </c>
      <c r="AH500" s="62">
        <v>43840.67260416667</v>
      </c>
      <c r="AI500" s="62" t="s">
        <v>547</v>
      </c>
      <c r="AJ500" s="59" t="s">
        <v>3990</v>
      </c>
      <c r="AK500" s="62" t="s">
        <v>545</v>
      </c>
      <c r="AL500" s="62" t="s">
        <v>2081</v>
      </c>
      <c r="AM500" s="62" t="s">
        <v>38</v>
      </c>
      <c r="AN500" s="62" t="s">
        <v>488</v>
      </c>
      <c r="AO500" s="62" t="s">
        <v>11</v>
      </c>
      <c r="AP500" s="62" t="s">
        <v>488</v>
      </c>
      <c r="AQ500" s="62" t="s">
        <v>2081</v>
      </c>
      <c r="AR500" s="62" t="s">
        <v>38</v>
      </c>
      <c r="AS500" s="62" t="s">
        <v>500</v>
      </c>
      <c r="AT500" s="62">
        <v>43847.496979166666</v>
      </c>
      <c r="AU500" s="62"/>
      <c r="AV500" s="62">
        <v>43847.496979166666</v>
      </c>
      <c r="AW500" s="62" t="s">
        <v>3174</v>
      </c>
      <c r="AX500" s="62"/>
      <c r="AY500" s="62" t="s">
        <v>14</v>
      </c>
      <c r="AZ500" s="62"/>
      <c r="BA500" s="62"/>
      <c r="BB500" s="62"/>
      <c r="BC500" s="62"/>
      <c r="BD500" s="62"/>
      <c r="BE500" s="62"/>
      <c r="BF500" s="62"/>
      <c r="BG500" s="62"/>
      <c r="BH500" s="62"/>
      <c r="BI500" s="62"/>
      <c r="BJ500" s="62"/>
      <c r="BK500" s="62"/>
      <c r="BL500" s="62"/>
      <c r="BM500" s="62" t="s">
        <v>7247</v>
      </c>
      <c r="BN500" s="62"/>
      <c r="BO500" s="62" t="s">
        <v>6013</v>
      </c>
      <c r="BP500" s="62">
        <v>43861.99998842593</v>
      </c>
      <c r="BQ500" s="73">
        <v>0</v>
      </c>
      <c r="BR500" s="73">
        <v>95.76</v>
      </c>
      <c r="BS500" s="62">
        <v>0</v>
      </c>
      <c r="BT500" s="62">
        <v>0</v>
      </c>
      <c r="BU500" s="62">
        <v>0</v>
      </c>
      <c r="BV500" s="62">
        <v>0</v>
      </c>
      <c r="BW500" s="73">
        <v>95.76</v>
      </c>
      <c r="CE500" s="63" t="s">
        <v>10578</v>
      </c>
      <c r="CF500" s="99"/>
      <c r="CG500" s="99" t="s">
        <v>10576</v>
      </c>
    </row>
    <row r="501" spans="1:85" ht="27" hidden="1" customHeight="1">
      <c r="A501" s="73">
        <v>2001</v>
      </c>
      <c r="B501" s="62" t="s">
        <v>6003</v>
      </c>
      <c r="C501" s="62" t="s">
        <v>6004</v>
      </c>
      <c r="D501" s="62" t="s">
        <v>4528</v>
      </c>
      <c r="E501" s="63" t="str">
        <f>VLOOKUP(D501,原数据!B:C,2,FALSE)</f>
        <v>RCMFT002202202001050002</v>
      </c>
      <c r="F501" s="62" t="s">
        <v>6005</v>
      </c>
      <c r="G501" s="62" t="s">
        <v>479</v>
      </c>
      <c r="H501" s="62" t="s">
        <v>6006</v>
      </c>
      <c r="I501" s="62" t="s">
        <v>7354</v>
      </c>
      <c r="J501" s="62" t="s">
        <v>4533</v>
      </c>
      <c r="K501" s="62" t="s">
        <v>485</v>
      </c>
      <c r="L501" s="62" t="s">
        <v>1074</v>
      </c>
      <c r="M501" s="62" t="s">
        <v>486</v>
      </c>
      <c r="N501" s="62" t="s">
        <v>437</v>
      </c>
      <c r="O501" s="66">
        <v>43448</v>
      </c>
      <c r="P501" s="66">
        <v>43479</v>
      </c>
      <c r="Q501" s="73">
        <v>149594</v>
      </c>
      <c r="R501" s="62"/>
      <c r="S501" s="62" t="s">
        <v>6008</v>
      </c>
      <c r="T501" s="62" t="s">
        <v>6128</v>
      </c>
      <c r="U501" s="62" t="s">
        <v>1074</v>
      </c>
      <c r="V501" s="62"/>
      <c r="W501" s="62"/>
      <c r="X501" s="62" t="s">
        <v>6053</v>
      </c>
      <c r="Y501" s="62" t="s">
        <v>600</v>
      </c>
      <c r="Z501" s="62" t="s">
        <v>4536</v>
      </c>
      <c r="AA501" s="62" t="s">
        <v>636</v>
      </c>
      <c r="AB501" s="62" t="s">
        <v>4530</v>
      </c>
      <c r="AC501" s="62" t="s">
        <v>4531</v>
      </c>
      <c r="AD501" s="59" t="s">
        <v>4532</v>
      </c>
      <c r="AE501" s="62" t="s">
        <v>7355</v>
      </c>
      <c r="AF501" s="62" t="s">
        <v>7356</v>
      </c>
      <c r="AG501" s="62">
        <v>43834.639745370368</v>
      </c>
      <c r="AH501" s="62">
        <v>43835.43681712963</v>
      </c>
      <c r="AI501" s="62" t="s">
        <v>547</v>
      </c>
      <c r="AJ501" s="59" t="s">
        <v>4535</v>
      </c>
      <c r="AK501" s="62" t="s">
        <v>545</v>
      </c>
      <c r="AL501" s="62" t="s">
        <v>12</v>
      </c>
      <c r="AM501" s="62" t="s">
        <v>13</v>
      </c>
      <c r="AN501" s="62" t="s">
        <v>488</v>
      </c>
      <c r="AO501" s="62" t="s">
        <v>11</v>
      </c>
      <c r="AP501" s="62" t="s">
        <v>488</v>
      </c>
      <c r="AQ501" s="62" t="s">
        <v>12</v>
      </c>
      <c r="AR501" s="62" t="s">
        <v>13</v>
      </c>
      <c r="AS501" s="62" t="s">
        <v>498</v>
      </c>
      <c r="AT501" s="62">
        <v>43845.576296296298</v>
      </c>
      <c r="AU501" s="62"/>
      <c r="AV501" s="62">
        <v>43845.576296296298</v>
      </c>
      <c r="AW501" s="62" t="s">
        <v>2440</v>
      </c>
      <c r="AX501" s="62"/>
      <c r="AY501" s="62" t="s">
        <v>14</v>
      </c>
      <c r="AZ501" s="62"/>
      <c r="BA501" s="62"/>
      <c r="BB501" s="62"/>
      <c r="BC501" s="62"/>
      <c r="BD501" s="62"/>
      <c r="BE501" s="62"/>
      <c r="BF501" s="62"/>
      <c r="BG501" s="62"/>
      <c r="BH501" s="62"/>
      <c r="BI501" s="62"/>
      <c r="BJ501" s="62"/>
      <c r="BK501" s="62"/>
      <c r="BL501" s="62" t="s">
        <v>4534</v>
      </c>
      <c r="BM501" s="62" t="s">
        <v>7247</v>
      </c>
      <c r="BN501" s="62"/>
      <c r="BO501" s="62" t="s">
        <v>6013</v>
      </c>
      <c r="BP501" s="62">
        <v>43861.99998842593</v>
      </c>
      <c r="BQ501" s="73">
        <v>453.46</v>
      </c>
      <c r="BR501" s="73">
        <v>223.44</v>
      </c>
      <c r="BS501" s="62">
        <v>0</v>
      </c>
      <c r="BT501" s="62">
        <v>72.55</v>
      </c>
      <c r="BU501" s="62">
        <v>49.88</v>
      </c>
      <c r="BV501" s="62">
        <v>0</v>
      </c>
      <c r="BW501" s="73">
        <v>799.32999999999993</v>
      </c>
      <c r="CE501" s="63" t="s">
        <v>2377</v>
      </c>
      <c r="CF501" s="99">
        <v>0</v>
      </c>
      <c r="CG501" s="99" t="s">
        <v>10561</v>
      </c>
    </row>
    <row r="502" spans="1:85" ht="27" hidden="1" customHeight="1">
      <c r="A502" s="73">
        <v>2001</v>
      </c>
      <c r="B502" s="62" t="s">
        <v>6003</v>
      </c>
      <c r="C502" s="59" t="s">
        <v>6004</v>
      </c>
      <c r="D502" s="59" t="s">
        <v>4165</v>
      </c>
      <c r="E502" s="60" t="e">
        <f>VLOOKUP(D502,原数据!B:C,2,FALSE)</f>
        <v>#N/A</v>
      </c>
      <c r="F502" s="62" t="s">
        <v>6005</v>
      </c>
      <c r="G502" s="62" t="s">
        <v>479</v>
      </c>
      <c r="H502" s="62" t="s">
        <v>6006</v>
      </c>
      <c r="I502" s="62" t="s">
        <v>7357</v>
      </c>
      <c r="J502" s="62" t="s">
        <v>4167</v>
      </c>
      <c r="K502" s="62" t="s">
        <v>485</v>
      </c>
      <c r="L502" s="62" t="s">
        <v>1074</v>
      </c>
      <c r="M502" s="62" t="s">
        <v>486</v>
      </c>
      <c r="N502" s="62" t="s">
        <v>437</v>
      </c>
      <c r="O502" s="66">
        <v>43465</v>
      </c>
      <c r="P502" s="66">
        <v>43731</v>
      </c>
      <c r="Q502" s="73">
        <v>48817</v>
      </c>
      <c r="R502" s="62"/>
      <c r="S502" s="62" t="s">
        <v>6008</v>
      </c>
      <c r="T502" s="62" t="s">
        <v>6009</v>
      </c>
      <c r="U502" s="62" t="s">
        <v>6010</v>
      </c>
      <c r="V502" s="62"/>
      <c r="W502" s="62"/>
      <c r="X502" s="62" t="s">
        <v>2272</v>
      </c>
      <c r="Y502" s="62" t="s">
        <v>535</v>
      </c>
      <c r="Z502" s="62" t="s">
        <v>4169</v>
      </c>
      <c r="AA502" s="62" t="s">
        <v>766</v>
      </c>
      <c r="AB502" s="62" t="s">
        <v>1826</v>
      </c>
      <c r="AC502" s="62" t="s">
        <v>1827</v>
      </c>
      <c r="AD502" s="59" t="s">
        <v>1828</v>
      </c>
      <c r="AE502" s="62" t="s">
        <v>7358</v>
      </c>
      <c r="AF502" s="62" t="s">
        <v>7359</v>
      </c>
      <c r="AG502" s="62">
        <v>43838.338055555556</v>
      </c>
      <c r="AH502" s="62">
        <v>43838.489351851851</v>
      </c>
      <c r="AI502" s="62" t="s">
        <v>507</v>
      </c>
      <c r="AJ502" s="59" t="s">
        <v>10622</v>
      </c>
      <c r="AK502" s="62" t="s">
        <v>505</v>
      </c>
      <c r="AL502" s="62" t="s">
        <v>162</v>
      </c>
      <c r="AM502" s="62" t="s">
        <v>38</v>
      </c>
      <c r="AN502" s="62" t="s">
        <v>488</v>
      </c>
      <c r="AO502" s="62" t="s">
        <v>11</v>
      </c>
      <c r="AP502" s="62" t="s">
        <v>488</v>
      </c>
      <c r="AQ502" s="62" t="s">
        <v>162</v>
      </c>
      <c r="AR502" s="62" t="s">
        <v>38</v>
      </c>
      <c r="AS502" s="62" t="s">
        <v>498</v>
      </c>
      <c r="AT502" s="62">
        <v>43845.552627314813</v>
      </c>
      <c r="AU502" s="62"/>
      <c r="AV502" s="62">
        <v>43845.552627314813</v>
      </c>
      <c r="AW502" s="62" t="s">
        <v>2626</v>
      </c>
      <c r="AX502" s="62"/>
      <c r="AY502" s="62" t="s">
        <v>14</v>
      </c>
      <c r="AZ502" s="62"/>
      <c r="BA502" s="62"/>
      <c r="BB502" s="62"/>
      <c r="BC502" s="62"/>
      <c r="BD502" s="62"/>
      <c r="BE502" s="62"/>
      <c r="BF502" s="62"/>
      <c r="BG502" s="62"/>
      <c r="BH502" s="62"/>
      <c r="BI502" s="62"/>
      <c r="BJ502" s="62"/>
      <c r="BK502" s="62"/>
      <c r="BL502" s="62"/>
      <c r="BM502" s="62" t="s">
        <v>7269</v>
      </c>
      <c r="BN502" s="62"/>
      <c r="BO502" s="62" t="s">
        <v>6013</v>
      </c>
      <c r="BP502" s="62">
        <v>43861.99998842593</v>
      </c>
      <c r="BQ502" s="73">
        <v>2481.7800000000002</v>
      </c>
      <c r="BR502" s="73">
        <v>105.84</v>
      </c>
      <c r="BS502" s="62">
        <v>0</v>
      </c>
      <c r="BT502" s="62">
        <v>397.08</v>
      </c>
      <c r="BU502" s="62">
        <v>272.99</v>
      </c>
      <c r="BV502" s="62">
        <v>0</v>
      </c>
      <c r="BW502" s="73">
        <v>3257.6900000000005</v>
      </c>
      <c r="CE502" s="63" t="s">
        <v>10549</v>
      </c>
      <c r="CF502" s="99"/>
      <c r="CG502" s="99" t="s">
        <v>10527</v>
      </c>
    </row>
    <row r="503" spans="1:85" ht="27" hidden="1" customHeight="1">
      <c r="A503" s="73">
        <v>2001</v>
      </c>
      <c r="B503" s="62" t="s">
        <v>6003</v>
      </c>
      <c r="C503" s="59" t="s">
        <v>6004</v>
      </c>
      <c r="D503" s="59" t="s">
        <v>3588</v>
      </c>
      <c r="E503" s="60" t="e">
        <f>VLOOKUP(D503,原数据!B:C,2,FALSE)</f>
        <v>#N/A</v>
      </c>
      <c r="F503" s="62" t="s">
        <v>6005</v>
      </c>
      <c r="G503" s="62" t="s">
        <v>479</v>
      </c>
      <c r="H503" s="62" t="s">
        <v>6006</v>
      </c>
      <c r="I503" s="62" t="s">
        <v>7360</v>
      </c>
      <c r="J503" s="62" t="s">
        <v>3590</v>
      </c>
      <c r="K503" s="62" t="s">
        <v>485</v>
      </c>
      <c r="L503" s="62" t="s">
        <v>1074</v>
      </c>
      <c r="M503" s="62" t="s">
        <v>486</v>
      </c>
      <c r="N503" s="62" t="s">
        <v>437</v>
      </c>
      <c r="O503" s="66">
        <v>43768</v>
      </c>
      <c r="P503" s="66">
        <v>43777</v>
      </c>
      <c r="Q503" s="73">
        <v>37705</v>
      </c>
      <c r="R503" s="62"/>
      <c r="S503" s="62" t="s">
        <v>6008</v>
      </c>
      <c r="T503" s="62" t="s">
        <v>6009</v>
      </c>
      <c r="U503" s="62" t="s">
        <v>6010</v>
      </c>
      <c r="V503" s="62"/>
      <c r="W503" s="62"/>
      <c r="X503" s="62" t="s">
        <v>6057</v>
      </c>
      <c r="Y503" s="62" t="s">
        <v>665</v>
      </c>
      <c r="Z503" s="62" t="s">
        <v>3593</v>
      </c>
      <c r="AA503" s="62" t="s">
        <v>493</v>
      </c>
      <c r="AB503" s="62" t="s">
        <v>1306</v>
      </c>
      <c r="AC503" s="62" t="s">
        <v>1307</v>
      </c>
      <c r="AD503" s="59" t="s">
        <v>1308</v>
      </c>
      <c r="AE503" s="62" t="s">
        <v>7361</v>
      </c>
      <c r="AF503" s="62" t="s">
        <v>7362</v>
      </c>
      <c r="AG503" s="62">
        <v>43845.627372685187</v>
      </c>
      <c r="AH503" s="62">
        <v>43845.694837962961</v>
      </c>
      <c r="AI503" s="62" t="s">
        <v>3487</v>
      </c>
      <c r="AJ503" s="59" t="s">
        <v>10624</v>
      </c>
      <c r="AK503" s="62" t="s">
        <v>3485</v>
      </c>
      <c r="AL503" s="62" t="s">
        <v>922</v>
      </c>
      <c r="AM503" s="62" t="s">
        <v>921</v>
      </c>
      <c r="AN503" s="62" t="s">
        <v>488</v>
      </c>
      <c r="AO503" s="62" t="s">
        <v>11</v>
      </c>
      <c r="AP503" s="62" t="s">
        <v>488</v>
      </c>
      <c r="AQ503" s="62" t="s">
        <v>922</v>
      </c>
      <c r="AR503" s="62" t="s">
        <v>921</v>
      </c>
      <c r="AS503" s="62" t="s">
        <v>498</v>
      </c>
      <c r="AT503" s="62">
        <v>43849.696851851855</v>
      </c>
      <c r="AU503" s="62"/>
      <c r="AV503" s="62">
        <v>43849.696851851855</v>
      </c>
      <c r="AW503" s="62" t="s">
        <v>1162</v>
      </c>
      <c r="AX503" s="62"/>
      <c r="AY503" s="62" t="s">
        <v>14</v>
      </c>
      <c r="AZ503" s="62"/>
      <c r="BA503" s="62"/>
      <c r="BB503" s="62"/>
      <c r="BC503" s="62"/>
      <c r="BD503" s="62"/>
      <c r="BE503" s="62"/>
      <c r="BF503" s="62"/>
      <c r="BG503" s="62"/>
      <c r="BH503" s="62"/>
      <c r="BI503" s="62"/>
      <c r="BJ503" s="62"/>
      <c r="BK503" s="62"/>
      <c r="BL503" s="62"/>
      <c r="BM503" s="62" t="s">
        <v>7247</v>
      </c>
      <c r="BN503" s="62"/>
      <c r="BO503" s="62" t="s">
        <v>6013</v>
      </c>
      <c r="BP503" s="62">
        <v>43861.99998842593</v>
      </c>
      <c r="BQ503" s="73">
        <v>0</v>
      </c>
      <c r="BR503" s="73">
        <v>111.72</v>
      </c>
      <c r="BS503" s="62">
        <v>0</v>
      </c>
      <c r="BT503" s="62">
        <v>0</v>
      </c>
      <c r="BU503" s="62">
        <v>0</v>
      </c>
      <c r="BV503" s="62">
        <v>0</v>
      </c>
      <c r="BW503" s="73">
        <v>111.72</v>
      </c>
      <c r="CE503" s="63" t="s">
        <v>10625</v>
      </c>
      <c r="CF503" s="99"/>
      <c r="CG503" s="99" t="s">
        <v>5048</v>
      </c>
    </row>
    <row r="504" spans="1:85" ht="27" hidden="1" customHeight="1">
      <c r="A504" s="73">
        <v>2001</v>
      </c>
      <c r="B504" s="62" t="s">
        <v>6003</v>
      </c>
      <c r="C504" s="59" t="s">
        <v>6004</v>
      </c>
      <c r="D504" s="59" t="s">
        <v>174</v>
      </c>
      <c r="E504" s="60" t="str">
        <f>VLOOKUP(D504,原数据!B:C,2,FALSE)</f>
        <v>RCMFT002413202001110013</v>
      </c>
      <c r="F504" s="62" t="s">
        <v>6005</v>
      </c>
      <c r="G504" s="62" t="s">
        <v>479</v>
      </c>
      <c r="H504" s="62" t="s">
        <v>6006</v>
      </c>
      <c r="I504" s="62" t="s">
        <v>7363</v>
      </c>
      <c r="J504" s="62" t="s">
        <v>3882</v>
      </c>
      <c r="K504" s="62" t="s">
        <v>485</v>
      </c>
      <c r="L504" s="62" t="s">
        <v>1074</v>
      </c>
      <c r="M504" s="62" t="s">
        <v>486</v>
      </c>
      <c r="N504" s="62" t="s">
        <v>437</v>
      </c>
      <c r="O504" s="66">
        <v>43559</v>
      </c>
      <c r="P504" s="66">
        <v>43622</v>
      </c>
      <c r="Q504" s="73">
        <v>95221</v>
      </c>
      <c r="R504" s="62"/>
      <c r="S504" s="62" t="s">
        <v>6008</v>
      </c>
      <c r="T504" s="62" t="s">
        <v>6019</v>
      </c>
      <c r="U504" s="62" t="s">
        <v>1074</v>
      </c>
      <c r="V504" s="62"/>
      <c r="W504" s="62"/>
      <c r="X504" s="62" t="s">
        <v>3101</v>
      </c>
      <c r="Y504" s="62" t="s">
        <v>665</v>
      </c>
      <c r="Z504" s="62" t="s">
        <v>3886</v>
      </c>
      <c r="AA504" s="62" t="s">
        <v>537</v>
      </c>
      <c r="AB504" s="62" t="s">
        <v>970</v>
      </c>
      <c r="AC504" s="62" t="s">
        <v>971</v>
      </c>
      <c r="AD504" s="59" t="s">
        <v>972</v>
      </c>
      <c r="AE504" s="62" t="s">
        <v>7364</v>
      </c>
      <c r="AF504" s="62" t="s">
        <v>7365</v>
      </c>
      <c r="AG504" s="62">
        <v>43840.619525462964</v>
      </c>
      <c r="AH504" s="62">
        <v>43841.681423611109</v>
      </c>
      <c r="AI504" s="62" t="s">
        <v>3884</v>
      </c>
      <c r="AJ504" s="59" t="s">
        <v>10623</v>
      </c>
      <c r="AK504" s="62" t="s">
        <v>3883</v>
      </c>
      <c r="AL504" s="62" t="s">
        <v>176</v>
      </c>
      <c r="AM504" s="62" t="s">
        <v>177</v>
      </c>
      <c r="AN504" s="62" t="s">
        <v>488</v>
      </c>
      <c r="AO504" s="62" t="s">
        <v>11</v>
      </c>
      <c r="AP504" s="62" t="s">
        <v>488</v>
      </c>
      <c r="AQ504" s="62" t="s">
        <v>176</v>
      </c>
      <c r="AR504" s="62" t="s">
        <v>177</v>
      </c>
      <c r="AS504" s="62" t="s">
        <v>498</v>
      </c>
      <c r="AT504" s="62">
        <v>43846.474594907406</v>
      </c>
      <c r="AU504" s="62"/>
      <c r="AV504" s="62">
        <v>43846.474594907406</v>
      </c>
      <c r="AW504" s="62" t="s">
        <v>3285</v>
      </c>
      <c r="AX504" s="62"/>
      <c r="AY504" s="62" t="s">
        <v>14</v>
      </c>
      <c r="AZ504" s="62"/>
      <c r="BA504" s="62"/>
      <c r="BB504" s="62"/>
      <c r="BC504" s="62"/>
      <c r="BD504" s="62"/>
      <c r="BE504" s="62"/>
      <c r="BF504" s="62"/>
      <c r="BG504" s="62"/>
      <c r="BH504" s="62"/>
      <c r="BI504" s="62"/>
      <c r="BJ504" s="62"/>
      <c r="BK504" s="62"/>
      <c r="BL504" s="62"/>
      <c r="BM504" s="62" t="s">
        <v>7366</v>
      </c>
      <c r="BN504" s="62"/>
      <c r="BO504" s="62" t="s">
        <v>6013</v>
      </c>
      <c r="BP504" s="62">
        <v>43861.99998842593</v>
      </c>
      <c r="BQ504" s="73">
        <v>628.69000000000005</v>
      </c>
      <c r="BR504" s="73">
        <v>105.84</v>
      </c>
      <c r="BS504" s="62">
        <v>0</v>
      </c>
      <c r="BT504" s="62">
        <v>100.59</v>
      </c>
      <c r="BU504" s="62">
        <v>69.150000000000006</v>
      </c>
      <c r="BV504" s="62">
        <v>0</v>
      </c>
      <c r="BW504" s="73">
        <v>904.2700000000001</v>
      </c>
      <c r="CE504" s="63" t="s">
        <v>10623</v>
      </c>
      <c r="CF504" s="99"/>
      <c r="CG504" s="99" t="s">
        <v>10576</v>
      </c>
    </row>
    <row r="505" spans="1:85" ht="27" hidden="1" customHeight="1">
      <c r="A505" s="73">
        <v>2001</v>
      </c>
      <c r="B505" s="62" t="s">
        <v>6003</v>
      </c>
      <c r="C505" s="62" t="s">
        <v>6004</v>
      </c>
      <c r="D505" s="62" t="s">
        <v>4506</v>
      </c>
      <c r="E505" s="63" t="str">
        <f>VLOOKUP(D505,原数据!B:C,2,FALSE)</f>
        <v>RCMFT002416202001010011</v>
      </c>
      <c r="F505" s="62" t="s">
        <v>6005</v>
      </c>
      <c r="G505" s="62" t="s">
        <v>479</v>
      </c>
      <c r="H505" s="62" t="s">
        <v>6006</v>
      </c>
      <c r="I505" s="62" t="s">
        <v>7367</v>
      </c>
      <c r="J505" s="62" t="s">
        <v>4508</v>
      </c>
      <c r="K505" s="62" t="s">
        <v>485</v>
      </c>
      <c r="L505" s="62" t="s">
        <v>1074</v>
      </c>
      <c r="M505" s="62" t="s">
        <v>486</v>
      </c>
      <c r="N505" s="62" t="s">
        <v>437</v>
      </c>
      <c r="O505" s="66">
        <v>43492</v>
      </c>
      <c r="P505" s="66">
        <v>43537</v>
      </c>
      <c r="Q505" s="73">
        <v>131464</v>
      </c>
      <c r="R505" s="62"/>
      <c r="S505" s="62" t="s">
        <v>6008</v>
      </c>
      <c r="T505" s="62" t="s">
        <v>6009</v>
      </c>
      <c r="U505" s="62" t="s">
        <v>1074</v>
      </c>
      <c r="V505" s="62"/>
      <c r="W505" s="62"/>
      <c r="X505" s="62" t="s">
        <v>3101</v>
      </c>
      <c r="Y505" s="62" t="s">
        <v>491</v>
      </c>
      <c r="Z505" s="62" t="s">
        <v>4510</v>
      </c>
      <c r="AA505" s="62" t="s">
        <v>646</v>
      </c>
      <c r="AB505" s="62" t="s">
        <v>2815</v>
      </c>
      <c r="AC505" s="62" t="s">
        <v>2816</v>
      </c>
      <c r="AD505" s="59" t="s">
        <v>2817</v>
      </c>
      <c r="AE505" s="62" t="s">
        <v>7368</v>
      </c>
      <c r="AF505" s="62" t="s">
        <v>6095</v>
      </c>
      <c r="AG505" s="62">
        <v>43830.719722222224</v>
      </c>
      <c r="AH505" s="62">
        <v>43831.397187499999</v>
      </c>
      <c r="AI505" s="62" t="s">
        <v>547</v>
      </c>
      <c r="AJ505" s="59" t="s">
        <v>4509</v>
      </c>
      <c r="AK505" s="62" t="s">
        <v>545</v>
      </c>
      <c r="AL505" s="62" t="s">
        <v>46</v>
      </c>
      <c r="AM505" s="62" t="s">
        <v>47</v>
      </c>
      <c r="AN505" s="62" t="s">
        <v>488</v>
      </c>
      <c r="AO505" s="62" t="s">
        <v>11</v>
      </c>
      <c r="AP505" s="62" t="s">
        <v>488</v>
      </c>
      <c r="AQ505" s="62" t="s">
        <v>46</v>
      </c>
      <c r="AR505" s="62" t="s">
        <v>47</v>
      </c>
      <c r="AS505" s="62" t="s">
        <v>498</v>
      </c>
      <c r="AT505" s="62">
        <v>43845.382638888885</v>
      </c>
      <c r="AU505" s="62"/>
      <c r="AV505" s="62">
        <v>43845.382638888885</v>
      </c>
      <c r="AW505" s="62" t="s">
        <v>1162</v>
      </c>
      <c r="AX505" s="62"/>
      <c r="AY505" s="62" t="s">
        <v>14</v>
      </c>
      <c r="AZ505" s="62"/>
      <c r="BA505" s="62"/>
      <c r="BB505" s="62"/>
      <c r="BC505" s="62"/>
      <c r="BD505" s="62"/>
      <c r="BE505" s="62"/>
      <c r="BF505" s="62"/>
      <c r="BG505" s="62"/>
      <c r="BH505" s="62"/>
      <c r="BI505" s="62"/>
      <c r="BJ505" s="62"/>
      <c r="BK505" s="62"/>
      <c r="BL505" s="62"/>
      <c r="BM505" s="62" t="s">
        <v>7247</v>
      </c>
      <c r="BN505" s="62"/>
      <c r="BO505" s="62" t="s">
        <v>6013</v>
      </c>
      <c r="BP505" s="62">
        <v>43861.99998842593</v>
      </c>
      <c r="BQ505" s="73">
        <v>89.92</v>
      </c>
      <c r="BR505" s="73">
        <v>223.44</v>
      </c>
      <c r="BS505" s="62">
        <v>0</v>
      </c>
      <c r="BT505" s="62">
        <v>14.38</v>
      </c>
      <c r="BU505" s="62">
        <v>9.89</v>
      </c>
      <c r="BV505" s="62">
        <v>0</v>
      </c>
      <c r="BW505" s="73">
        <v>337.63</v>
      </c>
      <c r="CE505" s="63" t="s">
        <v>5094</v>
      </c>
      <c r="CF505" s="99">
        <v>0</v>
      </c>
      <c r="CG505" s="99" t="s">
        <v>10576</v>
      </c>
    </row>
    <row r="506" spans="1:85" ht="27" hidden="1" customHeight="1">
      <c r="A506" s="73">
        <v>2001</v>
      </c>
      <c r="B506" s="62" t="s">
        <v>6003</v>
      </c>
      <c r="C506" s="59" t="s">
        <v>6004</v>
      </c>
      <c r="D506" s="59" t="s">
        <v>4006</v>
      </c>
      <c r="E506" s="60" t="e">
        <f>VLOOKUP(D506,原数据!B:C,2,FALSE)</f>
        <v>#N/A</v>
      </c>
      <c r="F506" s="62" t="s">
        <v>6005</v>
      </c>
      <c r="G506" s="62" t="s">
        <v>479</v>
      </c>
      <c r="H506" s="62" t="s">
        <v>6006</v>
      </c>
      <c r="I506" s="62" t="s">
        <v>7369</v>
      </c>
      <c r="J506" s="62" t="s">
        <v>4008</v>
      </c>
      <c r="K506" s="62" t="s">
        <v>485</v>
      </c>
      <c r="L506" s="62" t="s">
        <v>1074</v>
      </c>
      <c r="M506" s="62" t="s">
        <v>486</v>
      </c>
      <c r="N506" s="62" t="s">
        <v>437</v>
      </c>
      <c r="O506" s="66">
        <v>43403</v>
      </c>
      <c r="P506" s="66">
        <v>43552</v>
      </c>
      <c r="Q506" s="73">
        <v>96864</v>
      </c>
      <c r="R506" s="62"/>
      <c r="S506" s="62" t="s">
        <v>6008</v>
      </c>
      <c r="T506" s="62" t="s">
        <v>6009</v>
      </c>
      <c r="U506" s="62" t="s">
        <v>1074</v>
      </c>
      <c r="V506" s="62"/>
      <c r="W506" s="62"/>
      <c r="X506" s="62" t="s">
        <v>3101</v>
      </c>
      <c r="Y506" s="62" t="s">
        <v>665</v>
      </c>
      <c r="Z506" s="62" t="s">
        <v>4013</v>
      </c>
      <c r="AA506" s="62" t="s">
        <v>766</v>
      </c>
      <c r="AB506" s="62" t="s">
        <v>2872</v>
      </c>
      <c r="AC506" s="62" t="s">
        <v>2873</v>
      </c>
      <c r="AD506" s="59" t="s">
        <v>2874</v>
      </c>
      <c r="AE506" s="62" t="s">
        <v>6273</v>
      </c>
      <c r="AF506" s="62" t="s">
        <v>6436</v>
      </c>
      <c r="AG506" s="62">
        <v>43833.587256944447</v>
      </c>
      <c r="AH506" s="62">
        <v>43840.611296296294</v>
      </c>
      <c r="AI506" s="62" t="s">
        <v>1607</v>
      </c>
      <c r="AJ506" s="59" t="s">
        <v>10626</v>
      </c>
      <c r="AK506" s="62" t="s">
        <v>1606</v>
      </c>
      <c r="AL506" s="62" t="s">
        <v>4010</v>
      </c>
      <c r="AM506" s="62" t="s">
        <v>4009</v>
      </c>
      <c r="AN506" s="62" t="s">
        <v>488</v>
      </c>
      <c r="AO506" s="62" t="s">
        <v>11</v>
      </c>
      <c r="AP506" s="62" t="s">
        <v>488</v>
      </c>
      <c r="AQ506" s="62" t="s">
        <v>4010</v>
      </c>
      <c r="AR506" s="62" t="s">
        <v>4009</v>
      </c>
      <c r="AS506" s="62" t="s">
        <v>500</v>
      </c>
      <c r="AT506" s="62">
        <v>43849.605509259258</v>
      </c>
      <c r="AU506" s="62"/>
      <c r="AV506" s="62">
        <v>43849.605509259258</v>
      </c>
      <c r="AW506" s="62" t="s">
        <v>3174</v>
      </c>
      <c r="AX506" s="62"/>
      <c r="AY506" s="62" t="s">
        <v>14</v>
      </c>
      <c r="AZ506" s="62"/>
      <c r="BA506" s="62"/>
      <c r="BB506" s="62"/>
      <c r="BC506" s="62"/>
      <c r="BD506" s="62"/>
      <c r="BE506" s="62"/>
      <c r="BF506" s="62"/>
      <c r="BG506" s="62"/>
      <c r="BH506" s="62"/>
      <c r="BI506" s="62"/>
      <c r="BJ506" s="62"/>
      <c r="BK506" s="62"/>
      <c r="BL506" s="62"/>
      <c r="BM506" s="62" t="s">
        <v>7295</v>
      </c>
      <c r="BN506" s="62"/>
      <c r="BO506" s="62" t="s">
        <v>6013</v>
      </c>
      <c r="BP506" s="62">
        <v>43861.99998842593</v>
      </c>
      <c r="BQ506" s="73">
        <v>704.9</v>
      </c>
      <c r="BR506" s="73">
        <v>79.38</v>
      </c>
      <c r="BS506" s="62">
        <v>0</v>
      </c>
      <c r="BT506" s="62">
        <v>112.78</v>
      </c>
      <c r="BU506" s="62">
        <v>77.53</v>
      </c>
      <c r="BV506" s="62">
        <v>0</v>
      </c>
      <c r="BW506" s="73">
        <v>974.58999999999992</v>
      </c>
      <c r="CE506" s="63" t="s">
        <v>10509</v>
      </c>
      <c r="CF506" s="99"/>
      <c r="CG506" s="99" t="s">
        <v>10576</v>
      </c>
    </row>
    <row r="507" spans="1:85" ht="27" hidden="1" customHeight="1">
      <c r="A507" s="73">
        <v>2001</v>
      </c>
      <c r="B507" s="62" t="s">
        <v>6003</v>
      </c>
      <c r="C507" s="59" t="s">
        <v>6004</v>
      </c>
      <c r="D507" s="59" t="s">
        <v>4421</v>
      </c>
      <c r="E507" s="60" t="e">
        <f>VLOOKUP(D507,原数据!B:C,2,FALSE)</f>
        <v>#N/A</v>
      </c>
      <c r="F507" s="62" t="s">
        <v>6005</v>
      </c>
      <c r="G507" s="62" t="s">
        <v>479</v>
      </c>
      <c r="H507" s="62" t="s">
        <v>6006</v>
      </c>
      <c r="I507" s="62" t="s">
        <v>7370</v>
      </c>
      <c r="J507" s="62" t="s">
        <v>3198</v>
      </c>
      <c r="K507" s="62" t="s">
        <v>485</v>
      </c>
      <c r="L507" s="62" t="s">
        <v>1074</v>
      </c>
      <c r="M507" s="62" t="s">
        <v>544</v>
      </c>
      <c r="N507" s="62" t="s">
        <v>437</v>
      </c>
      <c r="O507" s="66">
        <v>43521</v>
      </c>
      <c r="P507" s="66">
        <v>43570</v>
      </c>
      <c r="Q507" s="73">
        <v>44412</v>
      </c>
      <c r="R507" s="62"/>
      <c r="S507" s="62" t="s">
        <v>6008</v>
      </c>
      <c r="T507" s="62" t="s">
        <v>6043</v>
      </c>
      <c r="U507" s="62" t="s">
        <v>1074</v>
      </c>
      <c r="V507" s="62"/>
      <c r="W507" s="62"/>
      <c r="X507" s="62" t="s">
        <v>6147</v>
      </c>
      <c r="Y507" s="62" t="s">
        <v>701</v>
      </c>
      <c r="Z507" s="62" t="s">
        <v>3201</v>
      </c>
      <c r="AA507" s="62" t="s">
        <v>493</v>
      </c>
      <c r="AB507" s="62" t="s">
        <v>1231</v>
      </c>
      <c r="AC507" s="62" t="s">
        <v>1232</v>
      </c>
      <c r="AD507" s="59" t="s">
        <v>1233</v>
      </c>
      <c r="AE507" s="62" t="s">
        <v>7371</v>
      </c>
      <c r="AF507" s="62" t="s">
        <v>6148</v>
      </c>
      <c r="AG507" s="62">
        <v>43832.570335648154</v>
      </c>
      <c r="AH507" s="62">
        <v>43832.868923611109</v>
      </c>
      <c r="AI507" s="62" t="s">
        <v>547</v>
      </c>
      <c r="AJ507" s="59" t="s">
        <v>10627</v>
      </c>
      <c r="AK507" s="62" t="s">
        <v>545</v>
      </c>
      <c r="AL507" s="62" t="s">
        <v>12</v>
      </c>
      <c r="AM507" s="62" t="s">
        <v>13</v>
      </c>
      <c r="AN507" s="62" t="s">
        <v>488</v>
      </c>
      <c r="AO507" s="62" t="s">
        <v>11</v>
      </c>
      <c r="AP507" s="62" t="s">
        <v>488</v>
      </c>
      <c r="AQ507" s="62" t="s">
        <v>68</v>
      </c>
      <c r="AR507" s="62" t="s">
        <v>38</v>
      </c>
      <c r="AS507" s="62" t="s">
        <v>500</v>
      </c>
      <c r="AT507" s="62">
        <v>43842.602638888886</v>
      </c>
      <c r="AU507" s="62"/>
      <c r="AV507" s="62">
        <v>43842.602638888886</v>
      </c>
      <c r="AW507" s="62" t="s">
        <v>1735</v>
      </c>
      <c r="AX507" s="62"/>
      <c r="AY507" s="62" t="s">
        <v>14</v>
      </c>
      <c r="AZ507" s="62"/>
      <c r="BA507" s="62"/>
      <c r="BB507" s="62"/>
      <c r="BC507" s="62"/>
      <c r="BD507" s="62"/>
      <c r="BE507" s="62"/>
      <c r="BF507" s="62"/>
      <c r="BG507" s="62"/>
      <c r="BH507" s="62"/>
      <c r="BI507" s="62"/>
      <c r="BJ507" s="62"/>
      <c r="BK507" s="62"/>
      <c r="BL507" s="62" t="s">
        <v>4423</v>
      </c>
      <c r="BM507" s="62" t="s">
        <v>7297</v>
      </c>
      <c r="BN507" s="62" t="s">
        <v>7372</v>
      </c>
      <c r="BO507" s="62" t="s">
        <v>6013</v>
      </c>
      <c r="BP507" s="62">
        <v>43861.99998842593</v>
      </c>
      <c r="BQ507" s="73">
        <v>0</v>
      </c>
      <c r="BR507" s="73">
        <v>223.44</v>
      </c>
      <c r="BS507" s="62">
        <v>0</v>
      </c>
      <c r="BT507" s="62">
        <v>0</v>
      </c>
      <c r="BU507" s="62">
        <v>0</v>
      </c>
      <c r="BV507" s="62">
        <v>0</v>
      </c>
      <c r="BW507" s="73">
        <v>223.44</v>
      </c>
      <c r="CE507" s="63" t="s">
        <v>10522</v>
      </c>
      <c r="CF507" s="99"/>
      <c r="CG507" s="99" t="s">
        <v>10561</v>
      </c>
    </row>
    <row r="508" spans="1:85" ht="27" hidden="1" customHeight="1">
      <c r="A508" s="73">
        <v>2001</v>
      </c>
      <c r="B508" s="62" t="s">
        <v>6003</v>
      </c>
      <c r="C508" s="62" t="s">
        <v>6004</v>
      </c>
      <c r="D508" s="62" t="s">
        <v>3677</v>
      </c>
      <c r="E508" s="63" t="str">
        <f>VLOOKUP(D508,原数据!B:C,2,FALSE)</f>
        <v>RCMFT003402202001120001</v>
      </c>
      <c r="F508" s="62" t="s">
        <v>6005</v>
      </c>
      <c r="G508" s="62" t="s">
        <v>628</v>
      </c>
      <c r="H508" s="62" t="s">
        <v>6817</v>
      </c>
      <c r="I508" s="62" t="s">
        <v>7373</v>
      </c>
      <c r="J508" s="62" t="s">
        <v>3679</v>
      </c>
      <c r="K508" s="62" t="s">
        <v>485</v>
      </c>
      <c r="L508" s="62" t="s">
        <v>1074</v>
      </c>
      <c r="M508" s="62" t="s">
        <v>486</v>
      </c>
      <c r="N508" s="62" t="s">
        <v>437</v>
      </c>
      <c r="O508" s="66">
        <v>43668</v>
      </c>
      <c r="P508" s="66">
        <v>43724</v>
      </c>
      <c r="Q508" s="73">
        <v>6316</v>
      </c>
      <c r="R508" s="62"/>
      <c r="S508" s="62" t="s">
        <v>7374</v>
      </c>
      <c r="T508" s="62" t="s">
        <v>6181</v>
      </c>
      <c r="U508" s="62" t="s">
        <v>1074</v>
      </c>
      <c r="V508" s="62"/>
      <c r="W508" s="62" t="s">
        <v>1074</v>
      </c>
      <c r="X508" s="62" t="s">
        <v>1074</v>
      </c>
      <c r="Y508" s="62" t="s">
        <v>1079</v>
      </c>
      <c r="Z508" s="62" t="s">
        <v>3682</v>
      </c>
      <c r="AA508" s="62" t="s">
        <v>493</v>
      </c>
      <c r="AB508" s="62" t="s">
        <v>1231</v>
      </c>
      <c r="AC508" s="62" t="s">
        <v>1232</v>
      </c>
      <c r="AD508" s="59" t="s">
        <v>1233</v>
      </c>
      <c r="AE508" s="62" t="s">
        <v>7375</v>
      </c>
      <c r="AF508" s="62" t="s">
        <v>7376</v>
      </c>
      <c r="AG508" s="62">
        <v>43841.391666666663</v>
      </c>
      <c r="AH508" s="62">
        <v>43844.811018518521</v>
      </c>
      <c r="AI508" s="62" t="s">
        <v>489</v>
      </c>
      <c r="AJ508" s="59" t="s">
        <v>3681</v>
      </c>
      <c r="AK508" s="62" t="s">
        <v>487</v>
      </c>
      <c r="AL508" s="62" t="s">
        <v>46</v>
      </c>
      <c r="AM508" s="62" t="s">
        <v>47</v>
      </c>
      <c r="AN508" s="62" t="s">
        <v>488</v>
      </c>
      <c r="AO508" s="62" t="s">
        <v>11</v>
      </c>
      <c r="AP508" s="62" t="s">
        <v>488</v>
      </c>
      <c r="AQ508" s="62" t="s">
        <v>71</v>
      </c>
      <c r="AR508" s="62" t="s">
        <v>38</v>
      </c>
      <c r="AS508" s="62" t="s">
        <v>500</v>
      </c>
      <c r="AT508" s="62">
        <v>43847.486261574071</v>
      </c>
      <c r="AU508" s="62"/>
      <c r="AV508" s="62">
        <v>43847.486261574071</v>
      </c>
      <c r="AW508" s="62" t="s">
        <v>2657</v>
      </c>
      <c r="AX508" s="62"/>
      <c r="AY508" s="62" t="s">
        <v>14</v>
      </c>
      <c r="AZ508" s="62"/>
      <c r="BA508" s="62"/>
      <c r="BB508" s="62"/>
      <c r="BC508" s="62"/>
      <c r="BD508" s="62"/>
      <c r="BE508" s="62" t="s">
        <v>7377</v>
      </c>
      <c r="BF508" s="62" t="s">
        <v>480</v>
      </c>
      <c r="BG508" s="62"/>
      <c r="BH508" s="62" t="s">
        <v>7378</v>
      </c>
      <c r="BI508" s="62" t="s">
        <v>7379</v>
      </c>
      <c r="BJ508" s="62"/>
      <c r="BK508" s="62"/>
      <c r="BL508" s="62" t="s">
        <v>3680</v>
      </c>
      <c r="BM508" s="62" t="s">
        <v>7380</v>
      </c>
      <c r="BN508" s="62" t="s">
        <v>1074</v>
      </c>
      <c r="BO508" s="62" t="s">
        <v>6013</v>
      </c>
      <c r="BP508" s="62">
        <v>43861.99998842593</v>
      </c>
      <c r="BQ508" s="73">
        <v>89.92</v>
      </c>
      <c r="BR508" s="73">
        <v>111.72</v>
      </c>
      <c r="BS508" s="62">
        <v>523</v>
      </c>
      <c r="BT508" s="62">
        <v>14.38</v>
      </c>
      <c r="BU508" s="62">
        <v>9.89</v>
      </c>
      <c r="BV508" s="62">
        <v>0</v>
      </c>
      <c r="BW508" s="73">
        <v>748.91</v>
      </c>
      <c r="CE508" s="63" t="s">
        <v>5094</v>
      </c>
      <c r="CF508" s="99">
        <v>0</v>
      </c>
      <c r="CG508" s="99" t="s">
        <v>10576</v>
      </c>
    </row>
    <row r="509" spans="1:85" ht="27" hidden="1" customHeight="1">
      <c r="A509" s="73">
        <v>2001</v>
      </c>
      <c r="B509" s="62" t="s">
        <v>6003</v>
      </c>
      <c r="C509" s="59" t="s">
        <v>6004</v>
      </c>
      <c r="D509" s="59" t="s">
        <v>3785</v>
      </c>
      <c r="E509" s="60" t="e">
        <f>VLOOKUP(D509,原数据!B:C,2,FALSE)</f>
        <v>#N/A</v>
      </c>
      <c r="F509" s="62" t="s">
        <v>6005</v>
      </c>
      <c r="G509" s="62" t="s">
        <v>479</v>
      </c>
      <c r="H509" s="62" t="s">
        <v>6006</v>
      </c>
      <c r="I509" s="62" t="s">
        <v>7381</v>
      </c>
      <c r="J509" s="62" t="s">
        <v>3787</v>
      </c>
      <c r="K509" s="62" t="s">
        <v>485</v>
      </c>
      <c r="L509" s="62" t="s">
        <v>1074</v>
      </c>
      <c r="M509" s="62" t="s">
        <v>486</v>
      </c>
      <c r="N509" s="62" t="s">
        <v>437</v>
      </c>
      <c r="O509" s="66">
        <v>43571</v>
      </c>
      <c r="P509" s="66">
        <v>43794</v>
      </c>
      <c r="Q509" s="73">
        <v>3646</v>
      </c>
      <c r="R509" s="62"/>
      <c r="S509" s="62" t="s">
        <v>6008</v>
      </c>
      <c r="T509" s="62" t="s">
        <v>6009</v>
      </c>
      <c r="U509" s="62" t="s">
        <v>6010</v>
      </c>
      <c r="V509" s="62"/>
      <c r="W509" s="62"/>
      <c r="X509" s="62" t="s">
        <v>3101</v>
      </c>
      <c r="Y509" s="62" t="s">
        <v>491</v>
      </c>
      <c r="Z509" s="62" t="s">
        <v>3789</v>
      </c>
      <c r="AA509" s="62" t="s">
        <v>585</v>
      </c>
      <c r="AB509" s="62" t="s">
        <v>579</v>
      </c>
      <c r="AC509" s="62" t="s">
        <v>580</v>
      </c>
      <c r="AD509" s="59" t="s">
        <v>581</v>
      </c>
      <c r="AE509" s="62" t="s">
        <v>6163</v>
      </c>
      <c r="AF509" s="62" t="s">
        <v>6062</v>
      </c>
      <c r="AG509" s="62">
        <v>43843.585682870369</v>
      </c>
      <c r="AH509" s="62">
        <v>43843.670659722222</v>
      </c>
      <c r="AI509" s="62" t="s">
        <v>489</v>
      </c>
      <c r="AJ509" s="59" t="s">
        <v>10628</v>
      </c>
      <c r="AK509" s="62" t="s">
        <v>487</v>
      </c>
      <c r="AL509" s="62" t="s">
        <v>95</v>
      </c>
      <c r="AM509" s="62" t="s">
        <v>38</v>
      </c>
      <c r="AN509" s="62" t="s">
        <v>488</v>
      </c>
      <c r="AO509" s="62" t="s">
        <v>11</v>
      </c>
      <c r="AP509" s="62" t="s">
        <v>488</v>
      </c>
      <c r="AQ509" s="62" t="s">
        <v>95</v>
      </c>
      <c r="AR509" s="62" t="s">
        <v>38</v>
      </c>
      <c r="AS509" s="62" t="s">
        <v>498</v>
      </c>
      <c r="AT509" s="62">
        <v>43849.706134259264</v>
      </c>
      <c r="AU509" s="62"/>
      <c r="AV509" s="62">
        <v>43849.706134259264</v>
      </c>
      <c r="AW509" s="62" t="s">
        <v>2303</v>
      </c>
      <c r="AX509" s="62"/>
      <c r="AY509" s="62" t="s">
        <v>14</v>
      </c>
      <c r="AZ509" s="62"/>
      <c r="BA509" s="62"/>
      <c r="BB509" s="62"/>
      <c r="BC509" s="62"/>
      <c r="BD509" s="62"/>
      <c r="BE509" s="62"/>
      <c r="BF509" s="62"/>
      <c r="BG509" s="62"/>
      <c r="BH509" s="62"/>
      <c r="BI509" s="62"/>
      <c r="BJ509" s="62"/>
      <c r="BK509" s="62"/>
      <c r="BL509" s="62"/>
      <c r="BM509" s="62" t="s">
        <v>7247</v>
      </c>
      <c r="BN509" s="62"/>
      <c r="BO509" s="62" t="s">
        <v>6013</v>
      </c>
      <c r="BP509" s="62">
        <v>43861.99998842593</v>
      </c>
      <c r="BQ509" s="73">
        <v>0</v>
      </c>
      <c r="BR509" s="73">
        <v>246.96</v>
      </c>
      <c r="BS509" s="62">
        <v>0</v>
      </c>
      <c r="BT509" s="62">
        <v>0</v>
      </c>
      <c r="BU509" s="62">
        <v>0</v>
      </c>
      <c r="BV509" s="62">
        <v>0</v>
      </c>
      <c r="BW509" s="73">
        <v>246.96</v>
      </c>
      <c r="CE509" s="63" t="s">
        <v>10522</v>
      </c>
      <c r="CF509" s="99"/>
      <c r="CG509" s="99" t="s">
        <v>10561</v>
      </c>
    </row>
    <row r="510" spans="1:85" ht="27" hidden="1" customHeight="1">
      <c r="A510" s="73">
        <v>2001</v>
      </c>
      <c r="B510" s="62" t="s">
        <v>6003</v>
      </c>
      <c r="C510" s="62" t="s">
        <v>6004</v>
      </c>
      <c r="D510" s="62" t="s">
        <v>123</v>
      </c>
      <c r="E510" s="63" t="str">
        <f>VLOOKUP(D510,原数据!B:C,2,FALSE)</f>
        <v>RCMFT003761202001150016</v>
      </c>
      <c r="F510" s="62" t="s">
        <v>6005</v>
      </c>
      <c r="G510" s="62" t="s">
        <v>479</v>
      </c>
      <c r="H510" s="62" t="s">
        <v>6006</v>
      </c>
      <c r="I510" s="62" t="s">
        <v>7382</v>
      </c>
      <c r="J510" s="62" t="s">
        <v>3622</v>
      </c>
      <c r="K510" s="62" t="s">
        <v>485</v>
      </c>
      <c r="L510" s="62" t="s">
        <v>1074</v>
      </c>
      <c r="M510" s="62" t="s">
        <v>544</v>
      </c>
      <c r="N510" s="62" t="s">
        <v>437</v>
      </c>
      <c r="O510" s="66">
        <v>43637</v>
      </c>
      <c r="P510" s="66">
        <v>43671</v>
      </c>
      <c r="Q510" s="73">
        <v>47886</v>
      </c>
      <c r="R510" s="62"/>
      <c r="S510" s="62" t="s">
        <v>6008</v>
      </c>
      <c r="T510" s="62" t="s">
        <v>6043</v>
      </c>
      <c r="U510" s="62" t="s">
        <v>6064</v>
      </c>
      <c r="V510" s="62"/>
      <c r="W510" s="62"/>
      <c r="X510" s="62" t="s">
        <v>6147</v>
      </c>
      <c r="Y510" s="62" t="s">
        <v>600</v>
      </c>
      <c r="Z510" s="62" t="s">
        <v>3625</v>
      </c>
      <c r="AA510" s="62" t="s">
        <v>537</v>
      </c>
      <c r="AB510" s="62" t="s">
        <v>1137</v>
      </c>
      <c r="AC510" s="62" t="s">
        <v>1138</v>
      </c>
      <c r="AD510" s="59" t="s">
        <v>1139</v>
      </c>
      <c r="AE510" s="62" t="s">
        <v>6187</v>
      </c>
      <c r="AF510" s="62" t="s">
        <v>6188</v>
      </c>
      <c r="AG510" s="62">
        <v>43843.720416666663</v>
      </c>
      <c r="AH510" s="62">
        <v>43845.636793981481</v>
      </c>
      <c r="AI510" s="62" t="s">
        <v>489</v>
      </c>
      <c r="AJ510" s="59" t="s">
        <v>3624</v>
      </c>
      <c r="AK510" s="62" t="s">
        <v>487</v>
      </c>
      <c r="AL510" s="62" t="s">
        <v>12</v>
      </c>
      <c r="AM510" s="62" t="s">
        <v>13</v>
      </c>
      <c r="AN510" s="62" t="s">
        <v>488</v>
      </c>
      <c r="AO510" s="62" t="s">
        <v>11</v>
      </c>
      <c r="AP510" s="62" t="s">
        <v>488</v>
      </c>
      <c r="AQ510" s="62" t="s">
        <v>12</v>
      </c>
      <c r="AR510" s="62" t="s">
        <v>13</v>
      </c>
      <c r="AS510" s="62" t="s">
        <v>498</v>
      </c>
      <c r="AT510" s="62">
        <v>43864.641296296293</v>
      </c>
      <c r="AU510" s="62"/>
      <c r="AV510" s="62">
        <v>43864.641296296293</v>
      </c>
      <c r="AW510" s="62" t="s">
        <v>2341</v>
      </c>
      <c r="AX510" s="62"/>
      <c r="AY510" s="62" t="s">
        <v>14</v>
      </c>
      <c r="AZ510" s="62"/>
      <c r="BA510" s="62"/>
      <c r="BB510" s="62"/>
      <c r="BC510" s="62"/>
      <c r="BD510" s="62"/>
      <c r="BE510" s="62"/>
      <c r="BF510" s="62"/>
      <c r="BG510" s="62"/>
      <c r="BH510" s="62"/>
      <c r="BI510" s="62"/>
      <c r="BJ510" s="62"/>
      <c r="BK510" s="62"/>
      <c r="BL510" s="62" t="s">
        <v>3623</v>
      </c>
      <c r="BM510" s="62" t="s">
        <v>7383</v>
      </c>
      <c r="BN510" s="62"/>
      <c r="BO510" s="62" t="s">
        <v>6013</v>
      </c>
      <c r="BP510" s="62">
        <v>43861.99998842593</v>
      </c>
      <c r="BQ510" s="73">
        <v>453.46</v>
      </c>
      <c r="BR510" s="73">
        <v>123.48</v>
      </c>
      <c r="BS510" s="62">
        <v>0</v>
      </c>
      <c r="BT510" s="62">
        <v>72.55</v>
      </c>
      <c r="BU510" s="62">
        <v>49.88</v>
      </c>
      <c r="BV510" s="62">
        <v>0</v>
      </c>
      <c r="BW510" s="73">
        <v>699.36999999999989</v>
      </c>
      <c r="CE510" s="63" t="s">
        <v>2377</v>
      </c>
      <c r="CF510" s="99">
        <v>0</v>
      </c>
      <c r="CG510" s="99" t="s">
        <v>4983</v>
      </c>
    </row>
    <row r="511" spans="1:85" ht="27" hidden="1" customHeight="1">
      <c r="A511" s="73">
        <v>2001</v>
      </c>
      <c r="B511" s="62" t="s">
        <v>6003</v>
      </c>
      <c r="C511" s="59" t="s">
        <v>6004</v>
      </c>
      <c r="D511" s="59" t="s">
        <v>4407</v>
      </c>
      <c r="E511" s="60" t="e">
        <f>VLOOKUP(D511,原数据!B:C,2,FALSE)</f>
        <v>#N/A</v>
      </c>
      <c r="F511" s="62" t="s">
        <v>6005</v>
      </c>
      <c r="G511" s="62" t="s">
        <v>479</v>
      </c>
      <c r="H511" s="62" t="s">
        <v>6006</v>
      </c>
      <c r="I511" s="62" t="s">
        <v>7384</v>
      </c>
      <c r="J511" s="62" t="s">
        <v>4409</v>
      </c>
      <c r="K511" s="62" t="s">
        <v>485</v>
      </c>
      <c r="L511" s="62" t="s">
        <v>1074</v>
      </c>
      <c r="M511" s="62" t="s">
        <v>486</v>
      </c>
      <c r="N511" s="62" t="s">
        <v>437</v>
      </c>
      <c r="O511" s="66">
        <v>43530</v>
      </c>
      <c r="P511" s="66">
        <v>43686</v>
      </c>
      <c r="Q511" s="73">
        <v>79227</v>
      </c>
      <c r="R511" s="62"/>
      <c r="S511" s="62" t="s">
        <v>6008</v>
      </c>
      <c r="T511" s="62" t="s">
        <v>6181</v>
      </c>
      <c r="U511" s="62" t="s">
        <v>6044</v>
      </c>
      <c r="V511" s="62"/>
      <c r="W511" s="62"/>
      <c r="X511" s="62" t="s">
        <v>6521</v>
      </c>
      <c r="Y511" s="62" t="s">
        <v>535</v>
      </c>
      <c r="Z511" s="62" t="s">
        <v>4412</v>
      </c>
      <c r="AA511" s="62" t="s">
        <v>711</v>
      </c>
      <c r="AB511" s="62" t="s">
        <v>704</v>
      </c>
      <c r="AC511" s="62" t="s">
        <v>705</v>
      </c>
      <c r="AD511" s="59" t="s">
        <v>706</v>
      </c>
      <c r="AE511" s="62" t="s">
        <v>6704</v>
      </c>
      <c r="AF511" s="62" t="s">
        <v>6909</v>
      </c>
      <c r="AG511" s="62">
        <v>43832.4215162037</v>
      </c>
      <c r="AH511" s="62">
        <v>43833.471377314811</v>
      </c>
      <c r="AI511" s="62" t="s">
        <v>489</v>
      </c>
      <c r="AJ511" s="59" t="s">
        <v>4411</v>
      </c>
      <c r="AK511" s="62" t="s">
        <v>487</v>
      </c>
      <c r="AL511" s="62" t="s">
        <v>12</v>
      </c>
      <c r="AM511" s="62" t="s">
        <v>13</v>
      </c>
      <c r="AN511" s="62" t="s">
        <v>488</v>
      </c>
      <c r="AO511" s="62" t="s">
        <v>11</v>
      </c>
      <c r="AP511" s="62" t="s">
        <v>488</v>
      </c>
      <c r="AQ511" s="62" t="s">
        <v>12</v>
      </c>
      <c r="AR511" s="62" t="s">
        <v>13</v>
      </c>
      <c r="AS511" s="62" t="s">
        <v>498</v>
      </c>
      <c r="AT511" s="62">
        <v>43840.462280092594</v>
      </c>
      <c r="AU511" s="62"/>
      <c r="AV511" s="62">
        <v>43840.462280092594</v>
      </c>
      <c r="AW511" s="62" t="s">
        <v>2341</v>
      </c>
      <c r="AX511" s="62"/>
      <c r="AY511" s="62" t="s">
        <v>14</v>
      </c>
      <c r="AZ511" s="62"/>
      <c r="BA511" s="62"/>
      <c r="BB511" s="62"/>
      <c r="BC511" s="62"/>
      <c r="BD511" s="62"/>
      <c r="BE511" s="62"/>
      <c r="BF511" s="62"/>
      <c r="BG511" s="62"/>
      <c r="BH511" s="62"/>
      <c r="BI511" s="62"/>
      <c r="BJ511" s="62"/>
      <c r="BK511" s="62"/>
      <c r="BL511" s="62" t="s">
        <v>4410</v>
      </c>
      <c r="BM511" s="62" t="s">
        <v>7272</v>
      </c>
      <c r="BN511" s="62"/>
      <c r="BO511" s="62" t="s">
        <v>6013</v>
      </c>
      <c r="BP511" s="62">
        <v>43861.99998842593</v>
      </c>
      <c r="BQ511" s="73">
        <v>0</v>
      </c>
      <c r="BR511" s="73">
        <v>105.84</v>
      </c>
      <c r="BS511" s="62">
        <v>0</v>
      </c>
      <c r="BT511" s="62">
        <v>0</v>
      </c>
      <c r="BU511" s="62">
        <v>0</v>
      </c>
      <c r="BV511" s="62">
        <v>0</v>
      </c>
      <c r="BW511" s="73">
        <v>105.84</v>
      </c>
      <c r="CE511" s="63" t="s">
        <v>10522</v>
      </c>
      <c r="CF511" s="99"/>
      <c r="CG511" s="99" t="s">
        <v>10561</v>
      </c>
    </row>
    <row r="512" spans="1:85" ht="27" hidden="1" customHeight="1">
      <c r="A512" s="73">
        <v>2001</v>
      </c>
      <c r="B512" s="62" t="s">
        <v>6003</v>
      </c>
      <c r="C512" s="62" t="s">
        <v>6004</v>
      </c>
      <c r="D512" s="62" t="s">
        <v>296</v>
      </c>
      <c r="E512" s="63" t="str">
        <f>VLOOKUP(D512,原数据!B:C,2,FALSE)</f>
        <v>RCMFT003820202001020004</v>
      </c>
      <c r="F512" s="62" t="s">
        <v>6005</v>
      </c>
      <c r="G512" s="62" t="s">
        <v>479</v>
      </c>
      <c r="H512" s="62" t="s">
        <v>6006</v>
      </c>
      <c r="I512" s="62" t="s">
        <v>7385</v>
      </c>
      <c r="J512" s="62" t="s">
        <v>3563</v>
      </c>
      <c r="K512" s="62" t="s">
        <v>485</v>
      </c>
      <c r="L512" s="62" t="s">
        <v>1074</v>
      </c>
      <c r="M512" s="62" t="s">
        <v>486</v>
      </c>
      <c r="N512" s="62" t="s">
        <v>437</v>
      </c>
      <c r="O512" s="66">
        <v>43748</v>
      </c>
      <c r="P512" s="66">
        <v>43795</v>
      </c>
      <c r="Q512" s="73">
        <v>11456</v>
      </c>
      <c r="R512" s="62"/>
      <c r="S512" s="62" t="s">
        <v>6008</v>
      </c>
      <c r="T512" s="62" t="s">
        <v>6250</v>
      </c>
      <c r="U512" s="62" t="s">
        <v>6044</v>
      </c>
      <c r="V512" s="62"/>
      <c r="W512" s="62"/>
      <c r="X512" s="62" t="s">
        <v>6087</v>
      </c>
      <c r="Y512" s="62" t="s">
        <v>878</v>
      </c>
      <c r="Z512" s="62" t="s">
        <v>3565</v>
      </c>
      <c r="AA512" s="62" t="s">
        <v>511</v>
      </c>
      <c r="AB512" s="62" t="s">
        <v>1276</v>
      </c>
      <c r="AC512" s="62" t="s">
        <v>1277</v>
      </c>
      <c r="AD512" s="59" t="s">
        <v>1278</v>
      </c>
      <c r="AE512" s="62" t="s">
        <v>7386</v>
      </c>
      <c r="AF512" s="62" t="s">
        <v>6089</v>
      </c>
      <c r="AG512" s="62">
        <v>43830.725763888884</v>
      </c>
      <c r="AH512" s="62">
        <v>43832.797893518524</v>
      </c>
      <c r="AI512" s="62" t="s">
        <v>547</v>
      </c>
      <c r="AJ512" s="59" t="s">
        <v>4432</v>
      </c>
      <c r="AK512" s="62" t="s">
        <v>545</v>
      </c>
      <c r="AL512" s="62" t="s">
        <v>80</v>
      </c>
      <c r="AM512" s="62" t="s">
        <v>81</v>
      </c>
      <c r="AN512" s="62" t="s">
        <v>488</v>
      </c>
      <c r="AO512" s="62" t="s">
        <v>11</v>
      </c>
      <c r="AP512" s="62" t="s">
        <v>488</v>
      </c>
      <c r="AQ512" s="62" t="s">
        <v>80</v>
      </c>
      <c r="AR512" s="62" t="s">
        <v>81</v>
      </c>
      <c r="AS512" s="62" t="s">
        <v>500</v>
      </c>
      <c r="AT512" s="62">
        <v>43843.454236111109</v>
      </c>
      <c r="AU512" s="62"/>
      <c r="AV512" s="62">
        <v>43843.454236111109</v>
      </c>
      <c r="AW512" s="62" t="s">
        <v>1735</v>
      </c>
      <c r="AX512" s="62"/>
      <c r="AY512" s="62" t="s">
        <v>14</v>
      </c>
      <c r="AZ512" s="62"/>
      <c r="BA512" s="62"/>
      <c r="BB512" s="62"/>
      <c r="BC512" s="62"/>
      <c r="BD512" s="62"/>
      <c r="BE512" s="62"/>
      <c r="BF512" s="62"/>
      <c r="BG512" s="62"/>
      <c r="BH512" s="62"/>
      <c r="BI512" s="62"/>
      <c r="BJ512" s="62"/>
      <c r="BK512" s="62"/>
      <c r="BL512" s="62"/>
      <c r="BM512" s="62" t="s">
        <v>7387</v>
      </c>
      <c r="BN512" s="62"/>
      <c r="BO512" s="62" t="s">
        <v>6013</v>
      </c>
      <c r="BP512" s="62">
        <v>43861.99998842593</v>
      </c>
      <c r="BQ512" s="73">
        <v>186.25</v>
      </c>
      <c r="BR512" s="73">
        <v>223.44</v>
      </c>
      <c r="BS512" s="62">
        <v>0</v>
      </c>
      <c r="BT512" s="62">
        <v>29.8</v>
      </c>
      <c r="BU512" s="62">
        <v>20.48</v>
      </c>
      <c r="BV512" s="62">
        <v>0</v>
      </c>
      <c r="BW512" s="73">
        <v>459.97</v>
      </c>
      <c r="CE512" s="63" t="s">
        <v>5003</v>
      </c>
      <c r="CF512" s="99">
        <v>0</v>
      </c>
      <c r="CG512" s="99" t="s">
        <v>10576</v>
      </c>
    </row>
    <row r="513" spans="1:85" ht="27" hidden="1" customHeight="1">
      <c r="A513" s="73">
        <v>2001</v>
      </c>
      <c r="B513" s="62" t="s">
        <v>6003</v>
      </c>
      <c r="C513" s="62" t="s">
        <v>6004</v>
      </c>
      <c r="D513" s="62" t="s">
        <v>354</v>
      </c>
      <c r="E513" s="63" t="str">
        <f>VLOOKUP(D513,原数据!B:C,2,FALSE)</f>
        <v>RCMFT003820202001020005</v>
      </c>
      <c r="F513" s="62" t="s">
        <v>6005</v>
      </c>
      <c r="G513" s="62" t="s">
        <v>479</v>
      </c>
      <c r="H513" s="62" t="s">
        <v>6006</v>
      </c>
      <c r="I513" s="62" t="s">
        <v>7388</v>
      </c>
      <c r="J513" s="62" t="s">
        <v>4427</v>
      </c>
      <c r="K513" s="62" t="s">
        <v>485</v>
      </c>
      <c r="L513" s="62" t="s">
        <v>1074</v>
      </c>
      <c r="M513" s="62" t="s">
        <v>486</v>
      </c>
      <c r="N513" s="62" t="s">
        <v>437</v>
      </c>
      <c r="O513" s="66">
        <v>43323</v>
      </c>
      <c r="P513" s="66">
        <v>43373</v>
      </c>
      <c r="Q513" s="73">
        <v>249082</v>
      </c>
      <c r="R513" s="62"/>
      <c r="S513" s="62" t="s">
        <v>6008</v>
      </c>
      <c r="T513" s="62" t="s">
        <v>6019</v>
      </c>
      <c r="U513" s="62" t="s">
        <v>1074</v>
      </c>
      <c r="V513" s="62"/>
      <c r="W513" s="62"/>
      <c r="X513" s="62" t="s">
        <v>6212</v>
      </c>
      <c r="Y513" s="62" t="s">
        <v>928</v>
      </c>
      <c r="Z513" s="62" t="s">
        <v>4429</v>
      </c>
      <c r="AA513" s="62" t="s">
        <v>511</v>
      </c>
      <c r="AB513" s="62" t="s">
        <v>1276</v>
      </c>
      <c r="AC513" s="62" t="s">
        <v>1277</v>
      </c>
      <c r="AD513" s="59" t="s">
        <v>1278</v>
      </c>
      <c r="AE513" s="62" t="s">
        <v>7389</v>
      </c>
      <c r="AF513" s="62" t="s">
        <v>6214</v>
      </c>
      <c r="AG513" s="62">
        <v>43830.767604166671</v>
      </c>
      <c r="AH513" s="62">
        <v>43832.800300925926</v>
      </c>
      <c r="AI513" s="62" t="s">
        <v>507</v>
      </c>
      <c r="AJ513" s="59" t="s">
        <v>4428</v>
      </c>
      <c r="AK513" s="62" t="s">
        <v>505</v>
      </c>
      <c r="AL513" s="62" t="s">
        <v>274</v>
      </c>
      <c r="AM513" s="62" t="s">
        <v>38</v>
      </c>
      <c r="AN513" s="62" t="s">
        <v>488</v>
      </c>
      <c r="AO513" s="62" t="s">
        <v>11</v>
      </c>
      <c r="AP513" s="62" t="s">
        <v>488</v>
      </c>
      <c r="AQ513" s="62" t="s">
        <v>274</v>
      </c>
      <c r="AR513" s="62" t="s">
        <v>38</v>
      </c>
      <c r="AS513" s="62" t="s">
        <v>500</v>
      </c>
      <c r="AT513" s="62">
        <v>43842.616377314815</v>
      </c>
      <c r="AU513" s="62"/>
      <c r="AV513" s="62">
        <v>43842.616377314815</v>
      </c>
      <c r="AW513" s="62" t="s">
        <v>1735</v>
      </c>
      <c r="AX513" s="62"/>
      <c r="AY513" s="62" t="s">
        <v>14</v>
      </c>
      <c r="AZ513" s="62"/>
      <c r="BA513" s="62"/>
      <c r="BB513" s="62"/>
      <c r="BC513" s="62"/>
      <c r="BD513" s="62"/>
      <c r="BE513" s="62"/>
      <c r="BF513" s="62"/>
      <c r="BG513" s="62"/>
      <c r="BH513" s="62"/>
      <c r="BI513" s="62"/>
      <c r="BJ513" s="62"/>
      <c r="BK513" s="62"/>
      <c r="BL513" s="62"/>
      <c r="BM513" s="62" t="s">
        <v>7390</v>
      </c>
      <c r="BN513" s="62"/>
      <c r="BO513" s="62" t="s">
        <v>6013</v>
      </c>
      <c r="BP513" s="62">
        <v>43861.99998842593</v>
      </c>
      <c r="BQ513" s="73">
        <v>1428.42</v>
      </c>
      <c r="BR513" s="73">
        <v>95.76</v>
      </c>
      <c r="BS513" s="62">
        <v>0</v>
      </c>
      <c r="BT513" s="62">
        <v>228.54</v>
      </c>
      <c r="BU513" s="62">
        <v>157.12</v>
      </c>
      <c r="BV513" s="62">
        <v>0</v>
      </c>
      <c r="BW513" s="73">
        <v>1909.84</v>
      </c>
      <c r="CE513" s="63" t="s">
        <v>5035</v>
      </c>
      <c r="CF513" s="99">
        <v>0</v>
      </c>
      <c r="CG513" s="99" t="s">
        <v>5010</v>
      </c>
    </row>
    <row r="514" spans="1:85" ht="27" hidden="1" customHeight="1">
      <c r="A514" s="73">
        <v>2001</v>
      </c>
      <c r="B514" s="62" t="s">
        <v>6003</v>
      </c>
      <c r="C514" s="59" t="s">
        <v>6004</v>
      </c>
      <c r="D514" s="59" t="s">
        <v>356</v>
      </c>
      <c r="E514" s="60" t="str">
        <f>VLOOKUP(D514,原数据!B:C,2,FALSE)</f>
        <v>RCMFT003820202001110002</v>
      </c>
      <c r="F514" s="62" t="s">
        <v>6005</v>
      </c>
      <c r="G514" s="62" t="s">
        <v>479</v>
      </c>
      <c r="H514" s="62" t="s">
        <v>6006</v>
      </c>
      <c r="I514" s="62" t="s">
        <v>7391</v>
      </c>
      <c r="J514" s="62" t="s">
        <v>3923</v>
      </c>
      <c r="K514" s="62" t="s">
        <v>485</v>
      </c>
      <c r="L514" s="62" t="s">
        <v>1074</v>
      </c>
      <c r="M514" s="62" t="s">
        <v>486</v>
      </c>
      <c r="N514" s="62" t="s">
        <v>437</v>
      </c>
      <c r="O514" s="66">
        <v>43390</v>
      </c>
      <c r="P514" s="66">
        <v>43398</v>
      </c>
      <c r="Q514" s="73">
        <v>201722</v>
      </c>
      <c r="R514" s="62"/>
      <c r="S514" s="62" t="s">
        <v>6008</v>
      </c>
      <c r="T514" s="62" t="s">
        <v>6009</v>
      </c>
      <c r="U514" s="62" t="s">
        <v>1074</v>
      </c>
      <c r="V514" s="62"/>
      <c r="W514" s="62"/>
      <c r="X514" s="62" t="s">
        <v>1663</v>
      </c>
      <c r="Y514" s="62" t="s">
        <v>1281</v>
      </c>
      <c r="Z514" s="62" t="s">
        <v>3925</v>
      </c>
      <c r="AA514" s="62" t="s">
        <v>511</v>
      </c>
      <c r="AB514" s="62" t="s">
        <v>1276</v>
      </c>
      <c r="AC514" s="62" t="s">
        <v>1277</v>
      </c>
      <c r="AD514" s="59" t="s">
        <v>1278</v>
      </c>
      <c r="AE514" s="62" t="s">
        <v>7392</v>
      </c>
      <c r="AF514" s="62" t="s">
        <v>2586</v>
      </c>
      <c r="AG514" s="62">
        <v>43839.523761574077</v>
      </c>
      <c r="AH514" s="62">
        <v>43841.393553240741</v>
      </c>
      <c r="AI514" s="62" t="s">
        <v>507</v>
      </c>
      <c r="AJ514" s="59" t="s">
        <v>10629</v>
      </c>
      <c r="AK514" s="62" t="s">
        <v>505</v>
      </c>
      <c r="AL514" s="62" t="s">
        <v>71</v>
      </c>
      <c r="AM514" s="62" t="s">
        <v>38</v>
      </c>
      <c r="AN514" s="62" t="s">
        <v>488</v>
      </c>
      <c r="AO514" s="62" t="s">
        <v>11</v>
      </c>
      <c r="AP514" s="62" t="s">
        <v>488</v>
      </c>
      <c r="AQ514" s="62" t="s">
        <v>71</v>
      </c>
      <c r="AR514" s="62" t="s">
        <v>38</v>
      </c>
      <c r="AS514" s="62" t="s">
        <v>498</v>
      </c>
      <c r="AT514" s="62">
        <v>43846.575972222221</v>
      </c>
      <c r="AU514" s="62"/>
      <c r="AV514" s="62">
        <v>43846.575972222221</v>
      </c>
      <c r="AW514" s="62" t="s">
        <v>1735</v>
      </c>
      <c r="AX514" s="62"/>
      <c r="AY514" s="62" t="s">
        <v>14</v>
      </c>
      <c r="AZ514" s="62"/>
      <c r="BA514" s="62"/>
      <c r="BB514" s="62"/>
      <c r="BC514" s="62"/>
      <c r="BD514" s="62"/>
      <c r="BE514" s="62"/>
      <c r="BF514" s="62"/>
      <c r="BG514" s="62"/>
      <c r="BH514" s="62"/>
      <c r="BI514" s="62"/>
      <c r="BJ514" s="62"/>
      <c r="BK514" s="62"/>
      <c r="BL514" s="62"/>
      <c r="BM514" s="62" t="s">
        <v>7390</v>
      </c>
      <c r="BN514" s="62"/>
      <c r="BO514" s="62" t="s">
        <v>6013</v>
      </c>
      <c r="BP514" s="62">
        <v>43861.99998842593</v>
      </c>
      <c r="BQ514" s="73">
        <v>1428.42</v>
      </c>
      <c r="BR514" s="73">
        <v>95.76</v>
      </c>
      <c r="BS514" s="62">
        <v>0</v>
      </c>
      <c r="BT514" s="62">
        <v>228.54</v>
      </c>
      <c r="BU514" s="62">
        <v>157.12</v>
      </c>
      <c r="BV514" s="62">
        <v>0</v>
      </c>
      <c r="BW514" s="73">
        <v>1909.8400000000001</v>
      </c>
      <c r="CE514" s="63" t="s">
        <v>10426</v>
      </c>
      <c r="CF514" s="99"/>
      <c r="CG514" s="99" t="s">
        <v>10527</v>
      </c>
    </row>
    <row r="515" spans="1:85" ht="27" hidden="1" customHeight="1">
      <c r="A515" s="73">
        <v>2001</v>
      </c>
      <c r="B515" s="62" t="s">
        <v>6003</v>
      </c>
      <c r="C515" s="59" t="s">
        <v>6004</v>
      </c>
      <c r="D515" s="59" t="s">
        <v>4139</v>
      </c>
      <c r="E515" s="60" t="e">
        <f>VLOOKUP(D515,原数据!B:C,2,FALSE)</f>
        <v>#N/A</v>
      </c>
      <c r="F515" s="62" t="s">
        <v>6005</v>
      </c>
      <c r="G515" s="62" t="s">
        <v>479</v>
      </c>
      <c r="H515" s="62" t="s">
        <v>6006</v>
      </c>
      <c r="I515" s="62" t="s">
        <v>6902</v>
      </c>
      <c r="J515" s="62" t="s">
        <v>1454</v>
      </c>
      <c r="K515" s="62" t="s">
        <v>485</v>
      </c>
      <c r="L515" s="62" t="s">
        <v>1074</v>
      </c>
      <c r="M515" s="62" t="s">
        <v>486</v>
      </c>
      <c r="N515" s="62" t="s">
        <v>437</v>
      </c>
      <c r="O515" s="66">
        <v>43493</v>
      </c>
      <c r="P515" s="66">
        <v>43567</v>
      </c>
      <c r="Q515" s="73">
        <v>67362</v>
      </c>
      <c r="R515" s="62"/>
      <c r="S515" s="62" t="s">
        <v>6008</v>
      </c>
      <c r="T515" s="62" t="s">
        <v>6019</v>
      </c>
      <c r="U515" s="62" t="s">
        <v>1074</v>
      </c>
      <c r="V515" s="62"/>
      <c r="W515" s="62"/>
      <c r="X515" s="62" t="s">
        <v>3101</v>
      </c>
      <c r="Y515" s="62" t="s">
        <v>535</v>
      </c>
      <c r="Z515" s="62" t="s">
        <v>1457</v>
      </c>
      <c r="AA515" s="62" t="s">
        <v>1191</v>
      </c>
      <c r="AB515" s="62" t="s">
        <v>1451</v>
      </c>
      <c r="AC515" s="62" t="s">
        <v>1452</v>
      </c>
      <c r="AD515" s="59" t="s">
        <v>1453</v>
      </c>
      <c r="AE515" s="62" t="s">
        <v>6903</v>
      </c>
      <c r="AF515" s="62" t="s">
        <v>6025</v>
      </c>
      <c r="AG515" s="62">
        <v>43836.50608796296</v>
      </c>
      <c r="AH515" s="62">
        <v>43838.893101851849</v>
      </c>
      <c r="AI515" s="62" t="s">
        <v>3191</v>
      </c>
      <c r="AJ515" s="59" t="s">
        <v>10630</v>
      </c>
      <c r="AK515" s="62" t="s">
        <v>3189</v>
      </c>
      <c r="AL515" s="62" t="s">
        <v>4142</v>
      </c>
      <c r="AM515" s="62" t="s">
        <v>4141</v>
      </c>
      <c r="AN515" s="62" t="s">
        <v>488</v>
      </c>
      <c r="AO515" s="62" t="s">
        <v>11</v>
      </c>
      <c r="AP515" s="62" t="s">
        <v>488</v>
      </c>
      <c r="AQ515" s="62" t="s">
        <v>4142</v>
      </c>
      <c r="AR515" s="62" t="s">
        <v>4141</v>
      </c>
      <c r="AS515" s="62" t="s">
        <v>498</v>
      </c>
      <c r="AT515" s="62">
        <v>43844.576701388884</v>
      </c>
      <c r="AU515" s="62"/>
      <c r="AV515" s="62">
        <v>43844.576701388884</v>
      </c>
      <c r="AW515" s="62" t="s">
        <v>2594</v>
      </c>
      <c r="AX515" s="62"/>
      <c r="AY515" s="62" t="s">
        <v>14</v>
      </c>
      <c r="AZ515" s="62"/>
      <c r="BA515" s="62"/>
      <c r="BB515" s="62"/>
      <c r="BC515" s="62"/>
      <c r="BD515" s="62"/>
      <c r="BE515" s="62"/>
      <c r="BF515" s="62"/>
      <c r="BG515" s="62"/>
      <c r="BH515" s="62"/>
      <c r="BI515" s="62"/>
      <c r="BJ515" s="62"/>
      <c r="BK515" s="62"/>
      <c r="BL515" s="62" t="s">
        <v>4143</v>
      </c>
      <c r="BM515" s="62" t="s">
        <v>7247</v>
      </c>
      <c r="BN515" s="62"/>
      <c r="BO515" s="62" t="s">
        <v>6013</v>
      </c>
      <c r="BP515" s="62">
        <v>43861.99998842593</v>
      </c>
      <c r="BQ515" s="73">
        <v>0</v>
      </c>
      <c r="BR515" s="73">
        <v>123.48</v>
      </c>
      <c r="BS515" s="62">
        <v>0</v>
      </c>
      <c r="BT515" s="62">
        <v>0</v>
      </c>
      <c r="BU515" s="62">
        <v>0</v>
      </c>
      <c r="BV515" s="62">
        <v>0</v>
      </c>
      <c r="BW515" s="73">
        <v>123.48</v>
      </c>
      <c r="CE515" s="63" t="s">
        <v>10631</v>
      </c>
      <c r="CF515" s="99"/>
      <c r="CG515" s="99" t="s">
        <v>5048</v>
      </c>
    </row>
    <row r="516" spans="1:85" ht="27" hidden="1" customHeight="1">
      <c r="A516" s="73">
        <v>2001</v>
      </c>
      <c r="B516" s="62" t="s">
        <v>6003</v>
      </c>
      <c r="C516" s="62" t="s">
        <v>6004</v>
      </c>
      <c r="D516" s="62" t="s">
        <v>4132</v>
      </c>
      <c r="E516" s="63" t="str">
        <f>VLOOKUP(D516,原数据!B:C,2,FALSE)</f>
        <v>RCMFT003827202001080055</v>
      </c>
      <c r="F516" s="62" t="s">
        <v>6005</v>
      </c>
      <c r="G516" s="62" t="s">
        <v>479</v>
      </c>
      <c r="H516" s="62" t="s">
        <v>6006</v>
      </c>
      <c r="I516" s="62" t="s">
        <v>7393</v>
      </c>
      <c r="J516" s="62" t="s">
        <v>4134</v>
      </c>
      <c r="K516" s="62" t="s">
        <v>485</v>
      </c>
      <c r="L516" s="62" t="s">
        <v>1074</v>
      </c>
      <c r="M516" s="62" t="s">
        <v>544</v>
      </c>
      <c r="N516" s="62" t="s">
        <v>437</v>
      </c>
      <c r="O516" s="66">
        <v>43532</v>
      </c>
      <c r="P516" s="66">
        <v>43576</v>
      </c>
      <c r="Q516" s="73">
        <v>47930</v>
      </c>
      <c r="R516" s="62"/>
      <c r="S516" s="62" t="s">
        <v>6008</v>
      </c>
      <c r="T516" s="62" t="s">
        <v>6019</v>
      </c>
      <c r="U516" s="62" t="s">
        <v>6064</v>
      </c>
      <c r="V516" s="62"/>
      <c r="W516" s="62"/>
      <c r="X516" s="62" t="s">
        <v>7394</v>
      </c>
      <c r="Y516" s="62" t="s">
        <v>644</v>
      </c>
      <c r="Z516" s="62" t="s">
        <v>4137</v>
      </c>
      <c r="AA516" s="62" t="s">
        <v>1191</v>
      </c>
      <c r="AB516" s="62" t="s">
        <v>1451</v>
      </c>
      <c r="AC516" s="62" t="s">
        <v>1452</v>
      </c>
      <c r="AD516" s="59" t="s">
        <v>1453</v>
      </c>
      <c r="AE516" s="62" t="s">
        <v>7395</v>
      </c>
      <c r="AF516" s="62" t="s">
        <v>7396</v>
      </c>
      <c r="AG516" s="62">
        <v>43834.688842592594</v>
      </c>
      <c r="AH516" s="62">
        <v>43838.895532407405</v>
      </c>
      <c r="AI516" s="62" t="s">
        <v>489</v>
      </c>
      <c r="AJ516" s="59" t="s">
        <v>4136</v>
      </c>
      <c r="AK516" s="62" t="s">
        <v>487</v>
      </c>
      <c r="AL516" s="62" t="s">
        <v>46</v>
      </c>
      <c r="AM516" s="62" t="s">
        <v>47</v>
      </c>
      <c r="AN516" s="62" t="s">
        <v>488</v>
      </c>
      <c r="AO516" s="62" t="s">
        <v>11</v>
      </c>
      <c r="AP516" s="62" t="s">
        <v>488</v>
      </c>
      <c r="AQ516" s="62" t="s">
        <v>46</v>
      </c>
      <c r="AR516" s="62" t="s">
        <v>47</v>
      </c>
      <c r="AS516" s="62" t="s">
        <v>498</v>
      </c>
      <c r="AT516" s="62">
        <v>43844.571053240739</v>
      </c>
      <c r="AU516" s="62"/>
      <c r="AV516" s="62">
        <v>43844.571053240739</v>
      </c>
      <c r="AW516" s="62" t="s">
        <v>2594</v>
      </c>
      <c r="AX516" s="62"/>
      <c r="AY516" s="62" t="s">
        <v>14</v>
      </c>
      <c r="AZ516" s="62"/>
      <c r="BA516" s="62"/>
      <c r="BB516" s="62"/>
      <c r="BC516" s="62"/>
      <c r="BD516" s="62"/>
      <c r="BE516" s="62"/>
      <c r="BF516" s="62"/>
      <c r="BG516" s="62"/>
      <c r="BH516" s="62"/>
      <c r="BI516" s="62"/>
      <c r="BJ516" s="62"/>
      <c r="BK516" s="62"/>
      <c r="BL516" s="62" t="s">
        <v>4135</v>
      </c>
      <c r="BM516" s="62" t="s">
        <v>7397</v>
      </c>
      <c r="BN516" s="62"/>
      <c r="BO516" s="62" t="s">
        <v>6013</v>
      </c>
      <c r="BP516" s="62">
        <v>43861.99998842593</v>
      </c>
      <c r="BQ516" s="73">
        <v>89.92</v>
      </c>
      <c r="BR516" s="73">
        <v>123.48</v>
      </c>
      <c r="BS516" s="62">
        <v>0</v>
      </c>
      <c r="BT516" s="62">
        <v>14.38</v>
      </c>
      <c r="BU516" s="62">
        <v>9.89</v>
      </c>
      <c r="BV516" s="62">
        <v>0</v>
      </c>
      <c r="BW516" s="73">
        <v>237.67000000000002</v>
      </c>
      <c r="CE516" s="63" t="s">
        <v>5094</v>
      </c>
      <c r="CF516" s="99">
        <v>0</v>
      </c>
      <c r="CG516" s="99" t="s">
        <v>10576</v>
      </c>
    </row>
    <row r="517" spans="1:85" ht="27" hidden="1" customHeight="1">
      <c r="A517" s="73">
        <v>2001</v>
      </c>
      <c r="B517" s="62" t="s">
        <v>6003</v>
      </c>
      <c r="C517" s="59" t="s">
        <v>6004</v>
      </c>
      <c r="D517" s="59" t="s">
        <v>3993</v>
      </c>
      <c r="E517" s="60" t="e">
        <f>VLOOKUP(D517,原数据!B:C,2,FALSE)</f>
        <v>#N/A</v>
      </c>
      <c r="F517" s="62" t="s">
        <v>6005</v>
      </c>
      <c r="G517" s="62" t="s">
        <v>479</v>
      </c>
      <c r="H517" s="62" t="s">
        <v>6006</v>
      </c>
      <c r="I517" s="62" t="s">
        <v>7398</v>
      </c>
      <c r="J517" s="62" t="s">
        <v>3995</v>
      </c>
      <c r="K517" s="62" t="s">
        <v>485</v>
      </c>
      <c r="L517" s="62" t="s">
        <v>1074</v>
      </c>
      <c r="M517" s="62" t="s">
        <v>486</v>
      </c>
      <c r="N517" s="62" t="s">
        <v>437</v>
      </c>
      <c r="O517" s="66">
        <v>43569</v>
      </c>
      <c r="P517" s="66">
        <v>43651</v>
      </c>
      <c r="Q517" s="73">
        <v>76720</v>
      </c>
      <c r="R517" s="62"/>
      <c r="S517" s="62" t="s">
        <v>6008</v>
      </c>
      <c r="T517" s="62" t="s">
        <v>6019</v>
      </c>
      <c r="U517" s="62" t="s">
        <v>6010</v>
      </c>
      <c r="V517" s="62"/>
      <c r="W517" s="62"/>
      <c r="X517" s="62" t="s">
        <v>3101</v>
      </c>
      <c r="Y517" s="62" t="s">
        <v>535</v>
      </c>
      <c r="Z517" s="62" t="s">
        <v>3998</v>
      </c>
      <c r="AA517" s="62" t="s">
        <v>1191</v>
      </c>
      <c r="AB517" s="62" t="s">
        <v>1451</v>
      </c>
      <c r="AC517" s="62" t="s">
        <v>1452</v>
      </c>
      <c r="AD517" s="59" t="s">
        <v>1453</v>
      </c>
      <c r="AE517" s="62" t="s">
        <v>7399</v>
      </c>
      <c r="AF517" s="62" t="s">
        <v>7400</v>
      </c>
      <c r="AG517" s="62">
        <v>43837.473229166666</v>
      </c>
      <c r="AH517" s="62">
        <v>43840.669351851851</v>
      </c>
      <c r="AI517" s="62" t="s">
        <v>489</v>
      </c>
      <c r="AJ517" s="59" t="s">
        <v>10632</v>
      </c>
      <c r="AK517" s="62" t="s">
        <v>487</v>
      </c>
      <c r="AL517" s="62" t="s">
        <v>100</v>
      </c>
      <c r="AM517" s="62" t="s">
        <v>38</v>
      </c>
      <c r="AN517" s="62" t="s">
        <v>488</v>
      </c>
      <c r="AO517" s="62" t="s">
        <v>11</v>
      </c>
      <c r="AP517" s="62" t="s">
        <v>488</v>
      </c>
      <c r="AQ517" s="62" t="s">
        <v>100</v>
      </c>
      <c r="AR517" s="62" t="s">
        <v>38</v>
      </c>
      <c r="AS517" s="62" t="s">
        <v>500</v>
      </c>
      <c r="AT517" s="62">
        <v>43849.454826388886</v>
      </c>
      <c r="AU517" s="62"/>
      <c r="AV517" s="62">
        <v>43849.454826388886</v>
      </c>
      <c r="AW517" s="62" t="s">
        <v>3174</v>
      </c>
      <c r="AX517" s="62"/>
      <c r="AY517" s="62" t="s">
        <v>14</v>
      </c>
      <c r="AZ517" s="62"/>
      <c r="BA517" s="62"/>
      <c r="BB517" s="62"/>
      <c r="BC517" s="62"/>
      <c r="BD517" s="62"/>
      <c r="BE517" s="62"/>
      <c r="BF517" s="62"/>
      <c r="BG517" s="62"/>
      <c r="BH517" s="62"/>
      <c r="BI517" s="62"/>
      <c r="BJ517" s="62"/>
      <c r="BK517" s="62"/>
      <c r="BL517" s="62" t="s">
        <v>3996</v>
      </c>
      <c r="BM517" s="62" t="s">
        <v>7272</v>
      </c>
      <c r="BN517" s="62"/>
      <c r="BO517" s="62" t="s">
        <v>6013</v>
      </c>
      <c r="BP517" s="62">
        <v>43861.99998842593</v>
      </c>
      <c r="BQ517" s="73">
        <v>0</v>
      </c>
      <c r="BR517" s="73">
        <v>123.48</v>
      </c>
      <c r="BS517" s="62">
        <v>0</v>
      </c>
      <c r="BT517" s="62">
        <v>0</v>
      </c>
      <c r="BU517" s="62">
        <v>0</v>
      </c>
      <c r="BV517" s="62">
        <v>0</v>
      </c>
      <c r="BW517" s="73">
        <v>123.48</v>
      </c>
      <c r="CE517" s="63" t="s">
        <v>10522</v>
      </c>
      <c r="CF517" s="99"/>
      <c r="CG517" s="99" t="s">
        <v>10561</v>
      </c>
    </row>
    <row r="518" spans="1:85" ht="27" hidden="1" customHeight="1">
      <c r="A518" s="73">
        <v>2001</v>
      </c>
      <c r="B518" s="62" t="s">
        <v>6003</v>
      </c>
      <c r="C518" s="62" t="s">
        <v>6004</v>
      </c>
      <c r="D518" s="62" t="s">
        <v>4057</v>
      </c>
      <c r="E518" s="63" t="str">
        <f>VLOOKUP(D518,原数据!B:C,2,FALSE)</f>
        <v>RCMFT003842201912310001</v>
      </c>
      <c r="F518" s="62" t="s">
        <v>6005</v>
      </c>
      <c r="G518" s="62" t="s">
        <v>479</v>
      </c>
      <c r="H518" s="62" t="s">
        <v>6006</v>
      </c>
      <c r="I518" s="62" t="s">
        <v>7401</v>
      </c>
      <c r="J518" s="62" t="s">
        <v>4059</v>
      </c>
      <c r="K518" s="62" t="s">
        <v>485</v>
      </c>
      <c r="L518" s="62" t="s">
        <v>1074</v>
      </c>
      <c r="M518" s="62" t="s">
        <v>486</v>
      </c>
      <c r="N518" s="62" t="s">
        <v>437</v>
      </c>
      <c r="O518" s="66">
        <v>43137</v>
      </c>
      <c r="P518" s="66">
        <v>43398</v>
      </c>
      <c r="Q518" s="73">
        <v>107107</v>
      </c>
      <c r="R518" s="62"/>
      <c r="S518" s="62" t="s">
        <v>6008</v>
      </c>
      <c r="T518" s="62" t="s">
        <v>6019</v>
      </c>
      <c r="U518" s="62" t="s">
        <v>1074</v>
      </c>
      <c r="V518" s="62"/>
      <c r="W518" s="62" t="s">
        <v>4060</v>
      </c>
      <c r="X518" s="62" t="s">
        <v>6027</v>
      </c>
      <c r="Y518" s="62" t="s">
        <v>701</v>
      </c>
      <c r="Z518" s="62" t="s">
        <v>4062</v>
      </c>
      <c r="AA518" s="62" t="s">
        <v>557</v>
      </c>
      <c r="AB518" s="62" t="s">
        <v>1697</v>
      </c>
      <c r="AC518" s="62" t="s">
        <v>1698</v>
      </c>
      <c r="AD518" s="59" t="s">
        <v>1699</v>
      </c>
      <c r="AE518" s="62" t="s">
        <v>7402</v>
      </c>
      <c r="AF518" s="62" t="s">
        <v>4060</v>
      </c>
      <c r="AG518" s="62">
        <v>43829.718946759254</v>
      </c>
      <c r="AH518" s="62">
        <v>43839.709953703699</v>
      </c>
      <c r="AI518" s="62" t="s">
        <v>533</v>
      </c>
      <c r="AJ518" s="59" t="s">
        <v>4061</v>
      </c>
      <c r="AK518" s="62" t="s">
        <v>531</v>
      </c>
      <c r="AL518" s="62" t="s">
        <v>400</v>
      </c>
      <c r="AM518" s="62" t="s">
        <v>233</v>
      </c>
      <c r="AN518" s="62" t="s">
        <v>488</v>
      </c>
      <c r="AO518" s="62" t="s">
        <v>11</v>
      </c>
      <c r="AP518" s="62" t="s">
        <v>488</v>
      </c>
      <c r="AQ518" s="62" t="s">
        <v>400</v>
      </c>
      <c r="AR518" s="62" t="s">
        <v>233</v>
      </c>
      <c r="AS518" s="62" t="s">
        <v>498</v>
      </c>
      <c r="AT518" s="62">
        <v>43845.62427083333</v>
      </c>
      <c r="AU518" s="62"/>
      <c r="AV518" s="62">
        <v>43845.62427083333</v>
      </c>
      <c r="AW518" s="62" t="s">
        <v>1241</v>
      </c>
      <c r="AX518" s="62"/>
      <c r="AY518" s="62" t="s">
        <v>14</v>
      </c>
      <c r="AZ518" s="62"/>
      <c r="BA518" s="62"/>
      <c r="BB518" s="62"/>
      <c r="BC518" s="62"/>
      <c r="BD518" s="62"/>
      <c r="BE518" s="62"/>
      <c r="BF518" s="62"/>
      <c r="BG518" s="62"/>
      <c r="BH518" s="62"/>
      <c r="BI518" s="62"/>
      <c r="BJ518" s="62"/>
      <c r="BK518" s="62"/>
      <c r="BL518" s="62"/>
      <c r="BM518" s="62"/>
      <c r="BN518" s="62"/>
      <c r="BO518" s="62" t="s">
        <v>6013</v>
      </c>
      <c r="BP518" s="62">
        <v>43861.99998842593</v>
      </c>
      <c r="BQ518" s="73">
        <v>387.03</v>
      </c>
      <c r="BR518" s="73">
        <v>123.48</v>
      </c>
      <c r="BS518" s="62">
        <v>0</v>
      </c>
      <c r="BT518" s="62">
        <v>61.92</v>
      </c>
      <c r="BU518" s="62">
        <v>42.57</v>
      </c>
      <c r="BV518" s="62">
        <v>0</v>
      </c>
      <c r="BW518" s="73">
        <v>615</v>
      </c>
      <c r="CE518" s="63" t="s">
        <v>5011</v>
      </c>
      <c r="CF518" s="99">
        <v>0</v>
      </c>
      <c r="CG518" s="99" t="s">
        <v>10523</v>
      </c>
    </row>
    <row r="519" spans="1:85" ht="27" hidden="1" customHeight="1">
      <c r="A519" s="73">
        <v>2001</v>
      </c>
      <c r="B519" s="62" t="s">
        <v>6003</v>
      </c>
      <c r="C519" s="59" t="s">
        <v>6004</v>
      </c>
      <c r="D519" s="59" t="s">
        <v>4336</v>
      </c>
      <c r="E519" s="60" t="e">
        <f>VLOOKUP(D519,原数据!B:C,2,FALSE)</f>
        <v>#N/A</v>
      </c>
      <c r="F519" s="62" t="s">
        <v>6005</v>
      </c>
      <c r="G519" s="62" t="s">
        <v>628</v>
      </c>
      <c r="H519" s="62" t="s">
        <v>6006</v>
      </c>
      <c r="I519" s="62" t="s">
        <v>7403</v>
      </c>
      <c r="J519" s="62" t="s">
        <v>4338</v>
      </c>
      <c r="K519" s="62" t="s">
        <v>485</v>
      </c>
      <c r="L519" s="62" t="s">
        <v>1074</v>
      </c>
      <c r="M519" s="62" t="s">
        <v>544</v>
      </c>
      <c r="N519" s="62" t="s">
        <v>437</v>
      </c>
      <c r="O519" s="66">
        <v>43641</v>
      </c>
      <c r="P519" s="66">
        <v>43679</v>
      </c>
      <c r="Q519" s="73">
        <v>25716</v>
      </c>
      <c r="R519" s="62"/>
      <c r="S519" s="62" t="s">
        <v>6008</v>
      </c>
      <c r="T519" s="62" t="s">
        <v>6043</v>
      </c>
      <c r="U519" s="62" t="s">
        <v>6064</v>
      </c>
      <c r="V519" s="62"/>
      <c r="W519" s="62"/>
      <c r="X519" s="62" t="s">
        <v>6147</v>
      </c>
      <c r="Y519" s="62" t="s">
        <v>491</v>
      </c>
      <c r="Z519" s="62" t="s">
        <v>4341</v>
      </c>
      <c r="AA519" s="62" t="s">
        <v>1717</v>
      </c>
      <c r="AB519" s="62" t="s">
        <v>1712</v>
      </c>
      <c r="AC519" s="62" t="s">
        <v>1713</v>
      </c>
      <c r="AD519" s="59" t="s">
        <v>1714</v>
      </c>
      <c r="AE519" s="62" t="s">
        <v>7404</v>
      </c>
      <c r="AF519" s="62" t="s">
        <v>6535</v>
      </c>
      <c r="AG519" s="62">
        <v>43830.662499999999</v>
      </c>
      <c r="AH519" s="62">
        <v>43834.559236111112</v>
      </c>
      <c r="AI519" s="62" t="s">
        <v>1036</v>
      </c>
      <c r="AJ519" s="59" t="s">
        <v>10633</v>
      </c>
      <c r="AK519" s="62" t="s">
        <v>1035</v>
      </c>
      <c r="AL519" s="62" t="s">
        <v>68</v>
      </c>
      <c r="AM519" s="62" t="s">
        <v>38</v>
      </c>
      <c r="AN519" s="62" t="s">
        <v>488</v>
      </c>
      <c r="AO519" s="62" t="s">
        <v>11</v>
      </c>
      <c r="AP519" s="62" t="s">
        <v>488</v>
      </c>
      <c r="AQ519" s="62" t="s">
        <v>68</v>
      </c>
      <c r="AR519" s="62" t="s">
        <v>38</v>
      </c>
      <c r="AS519" s="62" t="s">
        <v>498</v>
      </c>
      <c r="AT519" s="62">
        <v>43843.621087962965</v>
      </c>
      <c r="AU519" s="62" t="s">
        <v>4342</v>
      </c>
      <c r="AV519" s="62">
        <v>43843.621087962965</v>
      </c>
      <c r="AW519" s="62" t="s">
        <v>2594</v>
      </c>
      <c r="AX519" s="62"/>
      <c r="AY519" s="62" t="s">
        <v>14</v>
      </c>
      <c r="AZ519" s="62"/>
      <c r="BA519" s="62"/>
      <c r="BB519" s="62"/>
      <c r="BC519" s="62"/>
      <c r="BD519" s="62"/>
      <c r="BE519" s="62"/>
      <c r="BF519" s="62"/>
      <c r="BG519" s="62"/>
      <c r="BH519" s="62"/>
      <c r="BI519" s="62"/>
      <c r="BJ519" s="62"/>
      <c r="BK519" s="62"/>
      <c r="BL519" s="62"/>
      <c r="BM519" s="62" t="s">
        <v>7301</v>
      </c>
      <c r="BN519" s="62"/>
      <c r="BO519" s="62" t="s">
        <v>6013</v>
      </c>
      <c r="BP519" s="62">
        <v>43861.99998842593</v>
      </c>
      <c r="BQ519" s="73">
        <v>0</v>
      </c>
      <c r="BR519" s="73">
        <v>123.48</v>
      </c>
      <c r="BS519" s="62">
        <v>0</v>
      </c>
      <c r="BT519" s="62">
        <v>0</v>
      </c>
      <c r="BU519" s="62">
        <v>0</v>
      </c>
      <c r="BV519" s="62">
        <v>0</v>
      </c>
      <c r="BW519" s="73">
        <v>123.48</v>
      </c>
      <c r="CE519" s="63" t="s">
        <v>10596</v>
      </c>
      <c r="CF519" s="99"/>
      <c r="CG519" s="99" t="s">
        <v>10527</v>
      </c>
    </row>
    <row r="520" spans="1:85" ht="27" hidden="1" customHeight="1">
      <c r="A520" s="73">
        <v>2001</v>
      </c>
      <c r="B520" s="62" t="s">
        <v>6003</v>
      </c>
      <c r="C520" s="62" t="s">
        <v>6004</v>
      </c>
      <c r="D520" s="62" t="s">
        <v>4183</v>
      </c>
      <c r="E520" s="63" t="str">
        <f>VLOOKUP(D520,原数据!B:C,2,FALSE)</f>
        <v>RCMFT003856202001080003</v>
      </c>
      <c r="F520" s="62" t="s">
        <v>6005</v>
      </c>
      <c r="G520" s="62" t="s">
        <v>479</v>
      </c>
      <c r="H520" s="62" t="s">
        <v>6006</v>
      </c>
      <c r="I520" s="62" t="s">
        <v>7405</v>
      </c>
      <c r="J520" s="62" t="s">
        <v>4188</v>
      </c>
      <c r="K520" s="62" t="s">
        <v>485</v>
      </c>
      <c r="L520" s="62" t="s">
        <v>1074</v>
      </c>
      <c r="M520" s="62" t="s">
        <v>486</v>
      </c>
      <c r="N520" s="62" t="s">
        <v>437</v>
      </c>
      <c r="O520" s="66">
        <v>43672</v>
      </c>
      <c r="P520" s="66">
        <v>43718</v>
      </c>
      <c r="Q520" s="73">
        <v>54393</v>
      </c>
      <c r="R520" s="62"/>
      <c r="S520" s="62" t="s">
        <v>6008</v>
      </c>
      <c r="T520" s="62" t="s">
        <v>6181</v>
      </c>
      <c r="U520" s="62" t="s">
        <v>6044</v>
      </c>
      <c r="V520" s="62"/>
      <c r="W520" s="62"/>
      <c r="X520" s="62" t="s">
        <v>6045</v>
      </c>
      <c r="Y520" s="62" t="s">
        <v>491</v>
      </c>
      <c r="Z520" s="62" t="s">
        <v>4190</v>
      </c>
      <c r="AA520" s="62" t="s">
        <v>667</v>
      </c>
      <c r="AB520" s="62" t="s">
        <v>4185</v>
      </c>
      <c r="AC520" s="62" t="s">
        <v>4186</v>
      </c>
      <c r="AD520" s="59" t="s">
        <v>4187</v>
      </c>
      <c r="AE520" s="62" t="s">
        <v>7406</v>
      </c>
      <c r="AF520" s="62" t="s">
        <v>7407</v>
      </c>
      <c r="AG520" s="62">
        <v>43837.680092592593</v>
      </c>
      <c r="AH520" s="62">
        <v>43838.428067129629</v>
      </c>
      <c r="AI520" s="62" t="s">
        <v>489</v>
      </c>
      <c r="AJ520" s="59" t="s">
        <v>4189</v>
      </c>
      <c r="AK520" s="62" t="s">
        <v>487</v>
      </c>
      <c r="AL520" s="62" t="s">
        <v>100</v>
      </c>
      <c r="AM520" s="62" t="s">
        <v>38</v>
      </c>
      <c r="AN520" s="62" t="s">
        <v>488</v>
      </c>
      <c r="AO520" s="62" t="s">
        <v>11</v>
      </c>
      <c r="AP520" s="62" t="s">
        <v>488</v>
      </c>
      <c r="AQ520" s="62" t="s">
        <v>100</v>
      </c>
      <c r="AR520" s="62" t="s">
        <v>38</v>
      </c>
      <c r="AS520" s="62" t="s">
        <v>498</v>
      </c>
      <c r="AT520" s="62">
        <v>43845.685555555552</v>
      </c>
      <c r="AU520" s="62"/>
      <c r="AV520" s="62">
        <v>43845.685555555552</v>
      </c>
      <c r="AW520" s="62" t="s">
        <v>2626</v>
      </c>
      <c r="AX520" s="62"/>
      <c r="AY520" s="62" t="s">
        <v>14</v>
      </c>
      <c r="AZ520" s="62"/>
      <c r="BA520" s="62"/>
      <c r="BB520" s="62"/>
      <c r="BC520" s="62"/>
      <c r="BD520" s="62"/>
      <c r="BE520" s="62"/>
      <c r="BF520" s="62"/>
      <c r="BG520" s="62"/>
      <c r="BH520" s="62"/>
      <c r="BI520" s="62"/>
      <c r="BJ520" s="62"/>
      <c r="BK520" s="62"/>
      <c r="BL520" s="62"/>
      <c r="BM520" s="62" t="s">
        <v>7247</v>
      </c>
      <c r="BN520" s="62"/>
      <c r="BO520" s="62" t="s">
        <v>6013</v>
      </c>
      <c r="BP520" s="62">
        <v>43861.99998842593</v>
      </c>
      <c r="BQ520" s="73">
        <v>3158.75</v>
      </c>
      <c r="BR520" s="73">
        <v>123.48</v>
      </c>
      <c r="BS520" s="62">
        <v>0</v>
      </c>
      <c r="BT520" s="62">
        <v>505.4</v>
      </c>
      <c r="BU520" s="62">
        <v>347.46</v>
      </c>
      <c r="BV520" s="62">
        <v>0</v>
      </c>
      <c r="BW520" s="73">
        <v>4135.09</v>
      </c>
      <c r="CE520" s="63" t="s">
        <v>2377</v>
      </c>
      <c r="CF520" s="99">
        <v>0</v>
      </c>
      <c r="CG520" s="99" t="s">
        <v>10521</v>
      </c>
    </row>
    <row r="521" spans="1:85" ht="27" hidden="1" customHeight="1">
      <c r="A521" s="73">
        <v>2001</v>
      </c>
      <c r="B521" s="62" t="s">
        <v>6003</v>
      </c>
      <c r="C521" s="62" t="s">
        <v>6004</v>
      </c>
      <c r="D521" s="62" t="s">
        <v>4610</v>
      </c>
      <c r="E521" s="63" t="str">
        <f>VLOOKUP(D521,原数据!B:C,2,FALSE)</f>
        <v>RCMFT003872202001030098</v>
      </c>
      <c r="F521" s="62" t="s">
        <v>6005</v>
      </c>
      <c r="G521" s="62" t="s">
        <v>479</v>
      </c>
      <c r="H521" s="62" t="s">
        <v>6006</v>
      </c>
      <c r="I521" s="62" t="s">
        <v>7408</v>
      </c>
      <c r="J521" s="62" t="s">
        <v>4612</v>
      </c>
      <c r="K521" s="62" t="s">
        <v>485</v>
      </c>
      <c r="L521" s="62" t="s">
        <v>1074</v>
      </c>
      <c r="M521" s="62" t="s">
        <v>663</v>
      </c>
      <c r="N521" s="62" t="s">
        <v>437</v>
      </c>
      <c r="O521" s="66">
        <v>43524</v>
      </c>
      <c r="P521" s="66">
        <v>43538</v>
      </c>
      <c r="Q521" s="73">
        <v>75543</v>
      </c>
      <c r="R521" s="62"/>
      <c r="S521" s="62" t="s">
        <v>6008</v>
      </c>
      <c r="T521" s="62" t="s">
        <v>6019</v>
      </c>
      <c r="U521" s="62" t="s">
        <v>1074</v>
      </c>
      <c r="V521" s="62"/>
      <c r="W521" s="62"/>
      <c r="X521" s="62" t="s">
        <v>6253</v>
      </c>
      <c r="Y521" s="62" t="s">
        <v>1213</v>
      </c>
      <c r="Z521" s="62" t="s">
        <v>4615</v>
      </c>
      <c r="AA521" s="62" t="s">
        <v>684</v>
      </c>
      <c r="AB521" s="62" t="s">
        <v>1704</v>
      </c>
      <c r="AC521" s="62" t="s">
        <v>1705</v>
      </c>
      <c r="AD521" s="59" t="s">
        <v>1706</v>
      </c>
      <c r="AE521" s="62" t="s">
        <v>7409</v>
      </c>
      <c r="AF521" s="62" t="s">
        <v>7410</v>
      </c>
      <c r="AG521" s="62">
        <v>43832.409386574072</v>
      </c>
      <c r="AH521" s="62">
        <v>43833.536840277782</v>
      </c>
      <c r="AI521" s="62" t="s">
        <v>489</v>
      </c>
      <c r="AJ521" s="59" t="s">
        <v>4614</v>
      </c>
      <c r="AK521" s="62" t="s">
        <v>487</v>
      </c>
      <c r="AL521" s="62" t="s">
        <v>95</v>
      </c>
      <c r="AM521" s="62" t="s">
        <v>38</v>
      </c>
      <c r="AN521" s="62" t="s">
        <v>488</v>
      </c>
      <c r="AO521" s="62" t="s">
        <v>11</v>
      </c>
      <c r="AP521" s="62" t="s">
        <v>488</v>
      </c>
      <c r="AQ521" s="62" t="s">
        <v>95</v>
      </c>
      <c r="AR521" s="62" t="s">
        <v>38</v>
      </c>
      <c r="AS521" s="62" t="s">
        <v>498</v>
      </c>
      <c r="AT521" s="62">
        <v>43849.410474537042</v>
      </c>
      <c r="AU521" s="62"/>
      <c r="AV521" s="62">
        <v>43849.410474537042</v>
      </c>
      <c r="AW521" s="62" t="s">
        <v>4020</v>
      </c>
      <c r="AX521" s="62"/>
      <c r="AY521" s="62" t="s">
        <v>14</v>
      </c>
      <c r="AZ521" s="62"/>
      <c r="BA521" s="62"/>
      <c r="BB521" s="62"/>
      <c r="BC521" s="62"/>
      <c r="BD521" s="62"/>
      <c r="BE521" s="62"/>
      <c r="BF521" s="62"/>
      <c r="BG521" s="62"/>
      <c r="BH521" s="62"/>
      <c r="BI521" s="62"/>
      <c r="BJ521" s="62"/>
      <c r="BK521" s="62"/>
      <c r="BL521" s="62" t="s">
        <v>4613</v>
      </c>
      <c r="BM521" s="62" t="s">
        <v>7411</v>
      </c>
      <c r="BN521" s="62"/>
      <c r="BO521" s="62" t="s">
        <v>6013</v>
      </c>
      <c r="BP521" s="62">
        <v>43861.99998842593</v>
      </c>
      <c r="BQ521" s="73">
        <v>2947.28</v>
      </c>
      <c r="BR521" s="73">
        <v>223.44</v>
      </c>
      <c r="BS521" s="62">
        <v>0</v>
      </c>
      <c r="BT521" s="62">
        <v>471.56</v>
      </c>
      <c r="BU521" s="62">
        <v>324.2</v>
      </c>
      <c r="BV521" s="62">
        <v>0</v>
      </c>
      <c r="BW521" s="73">
        <v>3966.48</v>
      </c>
      <c r="CE521" s="63" t="s">
        <v>2377</v>
      </c>
      <c r="CF521" s="99">
        <v>0</v>
      </c>
      <c r="CG521" s="99" t="s">
        <v>10561</v>
      </c>
    </row>
    <row r="522" spans="1:85" ht="27" hidden="1" customHeight="1">
      <c r="A522" s="73">
        <v>2001</v>
      </c>
      <c r="B522" s="62" t="s">
        <v>6003</v>
      </c>
      <c r="C522" s="59" t="s">
        <v>6004</v>
      </c>
      <c r="D522" s="59" t="s">
        <v>4567</v>
      </c>
      <c r="E522" s="60" t="str">
        <f>VLOOKUP(D522,原数据!B:C,2,FALSE)</f>
        <v>RCMFT003872202001040015</v>
      </c>
      <c r="F522" s="62" t="s">
        <v>6005</v>
      </c>
      <c r="G522" s="62" t="s">
        <v>479</v>
      </c>
      <c r="H522" s="62" t="s">
        <v>6006</v>
      </c>
      <c r="I522" s="62" t="s">
        <v>7412</v>
      </c>
      <c r="J522" s="62" t="s">
        <v>4562</v>
      </c>
      <c r="K522" s="62" t="s">
        <v>485</v>
      </c>
      <c r="L522" s="62" t="s">
        <v>1074</v>
      </c>
      <c r="M522" s="62" t="s">
        <v>486</v>
      </c>
      <c r="N522" s="62" t="s">
        <v>437</v>
      </c>
      <c r="O522" s="66">
        <v>43483</v>
      </c>
      <c r="P522" s="66">
        <v>43615</v>
      </c>
      <c r="Q522" s="73">
        <v>112559</v>
      </c>
      <c r="R522" s="62"/>
      <c r="S522" s="62" t="s">
        <v>6008</v>
      </c>
      <c r="T522" s="62" t="s">
        <v>6019</v>
      </c>
      <c r="U522" s="62" t="s">
        <v>6010</v>
      </c>
      <c r="V522" s="62"/>
      <c r="W522" s="62"/>
      <c r="X522" s="62" t="s">
        <v>4873</v>
      </c>
      <c r="Y522" s="62" t="s">
        <v>535</v>
      </c>
      <c r="Z522" s="62" t="s">
        <v>4565</v>
      </c>
      <c r="AA522" s="62" t="s">
        <v>684</v>
      </c>
      <c r="AB522" s="62" t="s">
        <v>1704</v>
      </c>
      <c r="AC522" s="62" t="s">
        <v>1705</v>
      </c>
      <c r="AD522" s="59" t="s">
        <v>1706</v>
      </c>
      <c r="AE522" s="62" t="s">
        <v>7413</v>
      </c>
      <c r="AF522" s="62" t="s">
        <v>6140</v>
      </c>
      <c r="AG522" s="62">
        <v>43833.458761574075</v>
      </c>
      <c r="AH522" s="62">
        <v>43834.427071759259</v>
      </c>
      <c r="AI522" s="62" t="s">
        <v>1476</v>
      </c>
      <c r="AJ522" s="59" t="s">
        <v>10634</v>
      </c>
      <c r="AK522" s="62" t="s">
        <v>1474</v>
      </c>
      <c r="AL522" s="62" t="s">
        <v>292</v>
      </c>
      <c r="AM522" s="62" t="s">
        <v>293</v>
      </c>
      <c r="AN522" s="62" t="s">
        <v>488</v>
      </c>
      <c r="AO522" s="62" t="s">
        <v>11</v>
      </c>
      <c r="AP522" s="62" t="s">
        <v>488</v>
      </c>
      <c r="AQ522" s="62" t="s">
        <v>292</v>
      </c>
      <c r="AR522" s="62" t="s">
        <v>293</v>
      </c>
      <c r="AS522" s="62" t="s">
        <v>498</v>
      </c>
      <c r="AT522" s="62">
        <v>43843.556898148148</v>
      </c>
      <c r="AU522" s="62"/>
      <c r="AV522" s="62">
        <v>43843.556898148148</v>
      </c>
      <c r="AW522" s="62" t="s">
        <v>2626</v>
      </c>
      <c r="AX522" s="62"/>
      <c r="AY522" s="62" t="s">
        <v>14</v>
      </c>
      <c r="AZ522" s="62"/>
      <c r="BA522" s="62"/>
      <c r="BB522" s="62"/>
      <c r="BC522" s="62"/>
      <c r="BD522" s="62"/>
      <c r="BE522" s="62"/>
      <c r="BF522" s="62"/>
      <c r="BG522" s="62"/>
      <c r="BH522" s="62"/>
      <c r="BI522" s="62"/>
      <c r="BJ522" s="62"/>
      <c r="BK522" s="62"/>
      <c r="BL522" s="62" t="s">
        <v>4563</v>
      </c>
      <c r="BM522" s="62" t="s">
        <v>7272</v>
      </c>
      <c r="BN522" s="62" t="s">
        <v>7414</v>
      </c>
      <c r="BO522" s="62" t="s">
        <v>6013</v>
      </c>
      <c r="BP522" s="62">
        <v>43861.99998842593</v>
      </c>
      <c r="BQ522" s="73">
        <v>485.98</v>
      </c>
      <c r="BR522" s="73">
        <v>95.76</v>
      </c>
      <c r="BS522" s="62">
        <v>0</v>
      </c>
      <c r="BT522" s="62">
        <v>77.75</v>
      </c>
      <c r="BU522" s="62">
        <v>53.45</v>
      </c>
      <c r="BV522" s="62">
        <v>0</v>
      </c>
      <c r="BW522" s="73">
        <v>712.94</v>
      </c>
      <c r="CE522" s="63" t="s">
        <v>10635</v>
      </c>
      <c r="CF522" s="99"/>
      <c r="CG522" s="99" t="s">
        <v>10576</v>
      </c>
    </row>
    <row r="523" spans="1:85" ht="27" hidden="1" customHeight="1">
      <c r="A523" s="73">
        <v>2001</v>
      </c>
      <c r="B523" s="62" t="s">
        <v>6003</v>
      </c>
      <c r="C523" s="59" t="s">
        <v>6004</v>
      </c>
      <c r="D523" s="59" t="s">
        <v>4560</v>
      </c>
      <c r="E523" s="60" t="str">
        <f>VLOOKUP(D523,原数据!B:C,2,FALSE)</f>
        <v>RCMFT003872202001040016</v>
      </c>
      <c r="F523" s="62" t="s">
        <v>6005</v>
      </c>
      <c r="G523" s="62" t="s">
        <v>479</v>
      </c>
      <c r="H523" s="62" t="s">
        <v>6006</v>
      </c>
      <c r="I523" s="62" t="s">
        <v>7412</v>
      </c>
      <c r="J523" s="62" t="s">
        <v>4562</v>
      </c>
      <c r="K523" s="62" t="s">
        <v>485</v>
      </c>
      <c r="L523" s="62" t="s">
        <v>1074</v>
      </c>
      <c r="M523" s="62" t="s">
        <v>486</v>
      </c>
      <c r="N523" s="62" t="s">
        <v>437</v>
      </c>
      <c r="O523" s="66">
        <v>43483</v>
      </c>
      <c r="P523" s="66">
        <v>43615</v>
      </c>
      <c r="Q523" s="73">
        <v>112559</v>
      </c>
      <c r="R523" s="62"/>
      <c r="S523" s="62" t="s">
        <v>6008</v>
      </c>
      <c r="T523" s="62" t="s">
        <v>6019</v>
      </c>
      <c r="U523" s="62" t="s">
        <v>6010</v>
      </c>
      <c r="V523" s="62"/>
      <c r="W523" s="62"/>
      <c r="X523" s="62" t="s">
        <v>4873</v>
      </c>
      <c r="Y523" s="62" t="s">
        <v>535</v>
      </c>
      <c r="Z523" s="62" t="s">
        <v>4565</v>
      </c>
      <c r="AA523" s="62" t="s">
        <v>684</v>
      </c>
      <c r="AB523" s="62" t="s">
        <v>1704</v>
      </c>
      <c r="AC523" s="62" t="s">
        <v>1705</v>
      </c>
      <c r="AD523" s="59" t="s">
        <v>1706</v>
      </c>
      <c r="AE523" s="62" t="s">
        <v>7413</v>
      </c>
      <c r="AF523" s="62" t="s">
        <v>6140</v>
      </c>
      <c r="AG523" s="62">
        <v>43833.458761574075</v>
      </c>
      <c r="AH523" s="62">
        <v>43834.427083333328</v>
      </c>
      <c r="AI523" s="62" t="s">
        <v>1036</v>
      </c>
      <c r="AJ523" s="59" t="s">
        <v>10636</v>
      </c>
      <c r="AK523" s="62" t="s">
        <v>1035</v>
      </c>
      <c r="AL523" s="62" t="s">
        <v>59</v>
      </c>
      <c r="AM523" s="62" t="s">
        <v>60</v>
      </c>
      <c r="AN523" s="62" t="s">
        <v>488</v>
      </c>
      <c r="AO523" s="62" t="s">
        <v>11</v>
      </c>
      <c r="AP523" s="62" t="s">
        <v>488</v>
      </c>
      <c r="AQ523" s="62" t="s">
        <v>59</v>
      </c>
      <c r="AR523" s="62" t="s">
        <v>60</v>
      </c>
      <c r="AS523" s="62" t="s">
        <v>498</v>
      </c>
      <c r="AT523" s="62">
        <v>43843.556712962964</v>
      </c>
      <c r="AU523" s="62"/>
      <c r="AV523" s="62">
        <v>43843.556712962964</v>
      </c>
      <c r="AW523" s="62" t="s">
        <v>2626</v>
      </c>
      <c r="AX523" s="62"/>
      <c r="AY523" s="62" t="s">
        <v>14</v>
      </c>
      <c r="AZ523" s="62"/>
      <c r="BA523" s="62"/>
      <c r="BB523" s="62"/>
      <c r="BC523" s="62"/>
      <c r="BD523" s="62"/>
      <c r="BE523" s="62"/>
      <c r="BF523" s="62"/>
      <c r="BG523" s="62"/>
      <c r="BH523" s="62"/>
      <c r="BI523" s="62"/>
      <c r="BJ523" s="62"/>
      <c r="BK523" s="62"/>
      <c r="BL523" s="62" t="s">
        <v>4563</v>
      </c>
      <c r="BM523" s="62" t="s">
        <v>7272</v>
      </c>
      <c r="BN523" s="62" t="s">
        <v>7414</v>
      </c>
      <c r="BO523" s="62" t="s">
        <v>6013</v>
      </c>
      <c r="BP523" s="62">
        <v>43861.99998842593</v>
      </c>
      <c r="BQ523" s="73">
        <v>89.92</v>
      </c>
      <c r="BR523" s="73">
        <v>111.72</v>
      </c>
      <c r="BS523" s="62">
        <v>0</v>
      </c>
      <c r="BT523" s="62">
        <v>14.38</v>
      </c>
      <c r="BU523" s="62">
        <v>9.89</v>
      </c>
      <c r="BV523" s="62">
        <v>0</v>
      </c>
      <c r="BW523" s="73">
        <v>225.90999999999997</v>
      </c>
      <c r="CE523" s="63" t="s">
        <v>10638</v>
      </c>
      <c r="CF523" s="99"/>
      <c r="CG523" s="99" t="s">
        <v>10527</v>
      </c>
    </row>
    <row r="524" spans="1:85" ht="27" hidden="1" customHeight="1">
      <c r="A524" s="73">
        <v>2001</v>
      </c>
      <c r="B524" s="62" t="s">
        <v>6003</v>
      </c>
      <c r="C524" s="59" t="s">
        <v>6004</v>
      </c>
      <c r="D524" s="59" t="s">
        <v>4263</v>
      </c>
      <c r="E524" s="60" t="str">
        <f>VLOOKUP(D524,原数据!B:C,2,FALSE)</f>
        <v>RCMFT003872202001060133</v>
      </c>
      <c r="F524" s="62" t="s">
        <v>6005</v>
      </c>
      <c r="G524" s="62" t="s">
        <v>479</v>
      </c>
      <c r="H524" s="62" t="s">
        <v>6006</v>
      </c>
      <c r="I524" s="62" t="s">
        <v>7415</v>
      </c>
      <c r="J524" s="62" t="s">
        <v>4265</v>
      </c>
      <c r="K524" s="62" t="s">
        <v>485</v>
      </c>
      <c r="L524" s="62" t="s">
        <v>1074</v>
      </c>
      <c r="M524" s="62" t="s">
        <v>663</v>
      </c>
      <c r="N524" s="62" t="s">
        <v>437</v>
      </c>
      <c r="O524" s="66">
        <v>43249</v>
      </c>
      <c r="P524" s="66">
        <v>43287</v>
      </c>
      <c r="Q524" s="73">
        <v>123384</v>
      </c>
      <c r="R524" s="62"/>
      <c r="S524" s="62" t="s">
        <v>6008</v>
      </c>
      <c r="T524" s="62" t="s">
        <v>6019</v>
      </c>
      <c r="U524" s="62" t="s">
        <v>1074</v>
      </c>
      <c r="V524" s="62"/>
      <c r="W524" s="62"/>
      <c r="X524" s="62" t="s">
        <v>6253</v>
      </c>
      <c r="Y524" s="62" t="s">
        <v>808</v>
      </c>
      <c r="Z524" s="62" t="s">
        <v>4268</v>
      </c>
      <c r="AA524" s="62" t="s">
        <v>684</v>
      </c>
      <c r="AB524" s="62" t="s">
        <v>1704</v>
      </c>
      <c r="AC524" s="62" t="s">
        <v>1705</v>
      </c>
      <c r="AD524" s="59" t="s">
        <v>1706</v>
      </c>
      <c r="AE524" s="62" t="s">
        <v>7416</v>
      </c>
      <c r="AF524" s="62" t="s">
        <v>7417</v>
      </c>
      <c r="AG524" s="62">
        <v>43835.405370370368</v>
      </c>
      <c r="AH524" s="62">
        <v>43836.574583333335</v>
      </c>
      <c r="AI524" s="62" t="s">
        <v>489</v>
      </c>
      <c r="AJ524" s="59" t="s">
        <v>10637</v>
      </c>
      <c r="AK524" s="62" t="s">
        <v>487</v>
      </c>
      <c r="AL524" s="62" t="s">
        <v>400</v>
      </c>
      <c r="AM524" s="62" t="s">
        <v>233</v>
      </c>
      <c r="AN524" s="62" t="s">
        <v>488</v>
      </c>
      <c r="AO524" s="62" t="s">
        <v>11</v>
      </c>
      <c r="AP524" s="62" t="s">
        <v>488</v>
      </c>
      <c r="AQ524" s="62" t="s">
        <v>400</v>
      </c>
      <c r="AR524" s="62" t="s">
        <v>233</v>
      </c>
      <c r="AS524" s="62" t="s">
        <v>498</v>
      </c>
      <c r="AT524" s="62">
        <v>43844.364027777774</v>
      </c>
      <c r="AU524" s="62"/>
      <c r="AV524" s="62">
        <v>43844.364027777774</v>
      </c>
      <c r="AW524" s="62" t="s">
        <v>1241</v>
      </c>
      <c r="AX524" s="62"/>
      <c r="AY524" s="62" t="s">
        <v>14</v>
      </c>
      <c r="AZ524" s="62"/>
      <c r="BA524" s="62"/>
      <c r="BB524" s="62"/>
      <c r="BC524" s="62"/>
      <c r="BD524" s="62"/>
      <c r="BE524" s="62"/>
      <c r="BF524" s="62"/>
      <c r="BG524" s="62"/>
      <c r="BH524" s="62"/>
      <c r="BI524" s="62"/>
      <c r="BJ524" s="62"/>
      <c r="BK524" s="62"/>
      <c r="BL524" s="62" t="s">
        <v>4266</v>
      </c>
      <c r="BM524" s="62" t="s">
        <v>7418</v>
      </c>
      <c r="BN524" s="62" t="s">
        <v>7419</v>
      </c>
      <c r="BO524" s="62" t="s">
        <v>6013</v>
      </c>
      <c r="BP524" s="62">
        <v>43861.99998842593</v>
      </c>
      <c r="BQ524" s="73">
        <v>387.03</v>
      </c>
      <c r="BR524" s="73">
        <v>223.44</v>
      </c>
      <c r="BS524" s="62">
        <v>0</v>
      </c>
      <c r="BT524" s="62">
        <v>61.92</v>
      </c>
      <c r="BU524" s="62">
        <v>42.57</v>
      </c>
      <c r="BV524" s="62">
        <v>0</v>
      </c>
      <c r="BW524" s="73">
        <v>714.96</v>
      </c>
      <c r="CE524" s="63" t="s">
        <v>10520</v>
      </c>
      <c r="CF524" s="99"/>
      <c r="CG524" s="99" t="s">
        <v>10523</v>
      </c>
    </row>
    <row r="525" spans="1:85" ht="27" hidden="1" customHeight="1">
      <c r="A525" s="73">
        <v>2001</v>
      </c>
      <c r="B525" s="62" t="s">
        <v>6003</v>
      </c>
      <c r="C525" s="62" t="s">
        <v>6004</v>
      </c>
      <c r="D525" s="62" t="s">
        <v>3734</v>
      </c>
      <c r="E525" s="63" t="str">
        <f>VLOOKUP(D525,原数据!B:C,2,FALSE)</f>
        <v>RCMFT003882202001140062</v>
      </c>
      <c r="F525" s="62" t="s">
        <v>6005</v>
      </c>
      <c r="G525" s="62" t="s">
        <v>479</v>
      </c>
      <c r="H525" s="62" t="s">
        <v>6006</v>
      </c>
      <c r="I525" s="62" t="s">
        <v>6555</v>
      </c>
      <c r="J525" s="62" t="s">
        <v>1548</v>
      </c>
      <c r="K525" s="62" t="s">
        <v>485</v>
      </c>
      <c r="L525" s="62" t="s">
        <v>1074</v>
      </c>
      <c r="M525" s="62" t="s">
        <v>486</v>
      </c>
      <c r="N525" s="62" t="s">
        <v>437</v>
      </c>
      <c r="O525" s="66">
        <v>43117</v>
      </c>
      <c r="P525" s="66">
        <v>43405</v>
      </c>
      <c r="Q525" s="73">
        <v>204923</v>
      </c>
      <c r="R525" s="62"/>
      <c r="S525" s="62" t="s">
        <v>6008</v>
      </c>
      <c r="T525" s="62" t="s">
        <v>6019</v>
      </c>
      <c r="U525" s="62" t="s">
        <v>1074</v>
      </c>
      <c r="V525" s="62"/>
      <c r="W525" s="62"/>
      <c r="X525" s="62" t="s">
        <v>3101</v>
      </c>
      <c r="Y525" s="62" t="s">
        <v>491</v>
      </c>
      <c r="Z525" s="62" t="s">
        <v>1551</v>
      </c>
      <c r="AA525" s="62" t="s">
        <v>646</v>
      </c>
      <c r="AB525" s="62" t="s">
        <v>1545</v>
      </c>
      <c r="AC525" s="62" t="s">
        <v>1546</v>
      </c>
      <c r="AD525" s="59" t="s">
        <v>1547</v>
      </c>
      <c r="AE525" s="62" t="s">
        <v>6556</v>
      </c>
      <c r="AF525" s="62" t="s">
        <v>6557</v>
      </c>
      <c r="AG525" s="62">
        <v>43843.428518518514</v>
      </c>
      <c r="AH525" s="62">
        <v>43844.594791666663</v>
      </c>
      <c r="AI525" s="62" t="s">
        <v>3737</v>
      </c>
      <c r="AJ525" s="59" t="s">
        <v>3738</v>
      </c>
      <c r="AK525" s="62" t="s">
        <v>3736</v>
      </c>
      <c r="AL525" s="62" t="s">
        <v>143</v>
      </c>
      <c r="AM525" s="62" t="s">
        <v>144</v>
      </c>
      <c r="AN525" s="62" t="s">
        <v>488</v>
      </c>
      <c r="AO525" s="62" t="s">
        <v>11</v>
      </c>
      <c r="AP525" s="62" t="s">
        <v>488</v>
      </c>
      <c r="AQ525" s="62" t="s">
        <v>143</v>
      </c>
      <c r="AR525" s="62" t="s">
        <v>144</v>
      </c>
      <c r="AS525" s="62" t="s">
        <v>498</v>
      </c>
      <c r="AT525" s="62">
        <v>43849.637650462959</v>
      </c>
      <c r="AU525" s="62"/>
      <c r="AV525" s="62">
        <v>43849.637650462959</v>
      </c>
      <c r="AW525" s="62" t="s">
        <v>2626</v>
      </c>
      <c r="AX525" s="62"/>
      <c r="AY525" s="62" t="s">
        <v>14</v>
      </c>
      <c r="AZ525" s="62"/>
      <c r="BA525" s="62"/>
      <c r="BB525" s="62"/>
      <c r="BC525" s="62"/>
      <c r="BD525" s="62"/>
      <c r="BE525" s="62"/>
      <c r="BF525" s="62"/>
      <c r="BG525" s="62"/>
      <c r="BH525" s="62"/>
      <c r="BI525" s="62"/>
      <c r="BJ525" s="62"/>
      <c r="BK525" s="62"/>
      <c r="BL525" s="62"/>
      <c r="BM525" s="62"/>
      <c r="BN525" s="62"/>
      <c r="BO525" s="62" t="s">
        <v>6013</v>
      </c>
      <c r="BP525" s="62">
        <v>43861.99998842593</v>
      </c>
      <c r="BQ525" s="73">
        <v>26.97</v>
      </c>
      <c r="BR525" s="73">
        <v>246.96</v>
      </c>
      <c r="BS525" s="62">
        <v>0</v>
      </c>
      <c r="BT525" s="62">
        <v>4.3099999999999996</v>
      </c>
      <c r="BU525" s="62">
        <v>2.96</v>
      </c>
      <c r="BV525" s="62">
        <v>0</v>
      </c>
      <c r="BW525" s="73">
        <v>281.2</v>
      </c>
      <c r="CE525" s="63" t="s">
        <v>10703</v>
      </c>
      <c r="CF525" s="99">
        <v>0</v>
      </c>
      <c r="CG525" s="99" t="s">
        <v>10527</v>
      </c>
    </row>
    <row r="526" spans="1:85" ht="27" hidden="1" customHeight="1">
      <c r="A526" s="73">
        <v>2001</v>
      </c>
      <c r="B526" s="62" t="s">
        <v>6003</v>
      </c>
      <c r="C526" s="59" t="s">
        <v>6004</v>
      </c>
      <c r="D526" s="59" t="s">
        <v>4495</v>
      </c>
      <c r="E526" s="60" t="e">
        <f>VLOOKUP(D526,原数据!B:C,2,FALSE)</f>
        <v>#N/A</v>
      </c>
      <c r="F526" s="62" t="s">
        <v>6005</v>
      </c>
      <c r="G526" s="62" t="s">
        <v>479</v>
      </c>
      <c r="H526" s="62" t="s">
        <v>6006</v>
      </c>
      <c r="I526" s="62" t="s">
        <v>7420</v>
      </c>
      <c r="J526" s="62" t="s">
        <v>4497</v>
      </c>
      <c r="K526" s="62" t="s">
        <v>485</v>
      </c>
      <c r="L526" s="62" t="s">
        <v>1074</v>
      </c>
      <c r="M526" s="62" t="s">
        <v>486</v>
      </c>
      <c r="N526" s="62" t="s">
        <v>437</v>
      </c>
      <c r="O526" s="66">
        <v>43677</v>
      </c>
      <c r="P526" s="66">
        <v>43704</v>
      </c>
      <c r="Q526" s="73">
        <v>92949</v>
      </c>
      <c r="R526" s="62"/>
      <c r="S526" s="62" t="s">
        <v>6008</v>
      </c>
      <c r="T526" s="62" t="s">
        <v>6009</v>
      </c>
      <c r="U526" s="62" t="s">
        <v>6010</v>
      </c>
      <c r="V526" s="62"/>
      <c r="W526" s="62"/>
      <c r="X526" s="62" t="s">
        <v>3101</v>
      </c>
      <c r="Y526" s="62" t="s">
        <v>491</v>
      </c>
      <c r="Z526" s="62" t="s">
        <v>4499</v>
      </c>
      <c r="AA526" s="62" t="s">
        <v>537</v>
      </c>
      <c r="AB526" s="62" t="s">
        <v>1338</v>
      </c>
      <c r="AC526" s="62" t="s">
        <v>1339</v>
      </c>
      <c r="AD526" s="59" t="s">
        <v>1340</v>
      </c>
      <c r="AE526" s="62" t="s">
        <v>7421</v>
      </c>
      <c r="AF526" s="62" t="s">
        <v>6095</v>
      </c>
      <c r="AG526" s="62">
        <v>43831.35361111111</v>
      </c>
      <c r="AH526" s="62">
        <v>43831.543136574073</v>
      </c>
      <c r="AI526" s="62" t="s">
        <v>489</v>
      </c>
      <c r="AJ526" s="59" t="s">
        <v>4498</v>
      </c>
      <c r="AK526" s="62" t="s">
        <v>487</v>
      </c>
      <c r="AL526" s="62" t="s">
        <v>95</v>
      </c>
      <c r="AM526" s="62" t="s">
        <v>38</v>
      </c>
      <c r="AN526" s="62" t="s">
        <v>488</v>
      </c>
      <c r="AO526" s="62" t="s">
        <v>11</v>
      </c>
      <c r="AP526" s="62" t="s">
        <v>488</v>
      </c>
      <c r="AQ526" s="62" t="s">
        <v>95</v>
      </c>
      <c r="AR526" s="62" t="s">
        <v>38</v>
      </c>
      <c r="AS526" s="62" t="s">
        <v>498</v>
      </c>
      <c r="AT526" s="62">
        <v>43843.711226851854</v>
      </c>
      <c r="AU526" s="62"/>
      <c r="AV526" s="62">
        <v>43843.711226851854</v>
      </c>
      <c r="AW526" s="62" t="s">
        <v>1162</v>
      </c>
      <c r="AX526" s="62"/>
      <c r="AY526" s="62" t="s">
        <v>14</v>
      </c>
      <c r="AZ526" s="62"/>
      <c r="BA526" s="62"/>
      <c r="BB526" s="62"/>
      <c r="BC526" s="62"/>
      <c r="BD526" s="62"/>
      <c r="BE526" s="62"/>
      <c r="BF526" s="62"/>
      <c r="BG526" s="62"/>
      <c r="BH526" s="62"/>
      <c r="BI526" s="62"/>
      <c r="BJ526" s="62"/>
      <c r="BK526" s="62"/>
      <c r="BL526" s="62"/>
      <c r="BM526" s="62" t="s">
        <v>7247</v>
      </c>
      <c r="BN526" s="62"/>
      <c r="BO526" s="62" t="s">
        <v>6013</v>
      </c>
      <c r="BP526" s="62">
        <v>43861.99998842593</v>
      </c>
      <c r="BQ526" s="73">
        <v>0</v>
      </c>
      <c r="BR526" s="73">
        <v>396.9</v>
      </c>
      <c r="BS526" s="62">
        <v>0</v>
      </c>
      <c r="BT526" s="62">
        <v>0</v>
      </c>
      <c r="BU526" s="62">
        <v>0</v>
      </c>
      <c r="BV526" s="62">
        <v>0</v>
      </c>
      <c r="BW526" s="73">
        <v>396.9</v>
      </c>
      <c r="CE526" s="63" t="s">
        <v>10578</v>
      </c>
      <c r="CF526" s="99"/>
      <c r="CG526" s="99" t="s">
        <v>10576</v>
      </c>
    </row>
    <row r="527" spans="1:85" ht="27" hidden="1" customHeight="1">
      <c r="A527" s="73">
        <v>2001</v>
      </c>
      <c r="B527" s="62" t="s">
        <v>6003</v>
      </c>
      <c r="C527" s="59" t="s">
        <v>6004</v>
      </c>
      <c r="D527" s="59" t="s">
        <v>4283</v>
      </c>
      <c r="E527" s="60" t="e">
        <f>VLOOKUP(D527,原数据!B:C,2,FALSE)</f>
        <v>#N/A</v>
      </c>
      <c r="F527" s="62" t="s">
        <v>6005</v>
      </c>
      <c r="G527" s="62" t="s">
        <v>628</v>
      </c>
      <c r="H527" s="62" t="s">
        <v>6006</v>
      </c>
      <c r="I527" s="62" t="s">
        <v>6918</v>
      </c>
      <c r="J527" s="62" t="s">
        <v>1341</v>
      </c>
      <c r="K527" s="62" t="s">
        <v>485</v>
      </c>
      <c r="L527" s="62" t="s">
        <v>1074</v>
      </c>
      <c r="M527" s="62" t="s">
        <v>486</v>
      </c>
      <c r="N527" s="62" t="s">
        <v>437</v>
      </c>
      <c r="O527" s="66">
        <v>43762</v>
      </c>
      <c r="P527" s="66">
        <v>43763</v>
      </c>
      <c r="Q527" s="73">
        <v>12737</v>
      </c>
      <c r="R527" s="62"/>
      <c r="S527" s="62" t="s">
        <v>6008</v>
      </c>
      <c r="T527" s="62" t="s">
        <v>6128</v>
      </c>
      <c r="U527" s="62" t="s">
        <v>6010</v>
      </c>
      <c r="V527" s="62"/>
      <c r="W527" s="62"/>
      <c r="X527" s="62" t="s">
        <v>6176</v>
      </c>
      <c r="Y527" s="62" t="s">
        <v>491</v>
      </c>
      <c r="Z527" s="62" t="s">
        <v>1348</v>
      </c>
      <c r="AA527" s="62" t="s">
        <v>537</v>
      </c>
      <c r="AB527" s="62" t="s">
        <v>1338</v>
      </c>
      <c r="AC527" s="62" t="s">
        <v>1339</v>
      </c>
      <c r="AD527" s="59" t="s">
        <v>1340</v>
      </c>
      <c r="AE527" s="62" t="s">
        <v>6919</v>
      </c>
      <c r="AF527" s="62" t="s">
        <v>6130</v>
      </c>
      <c r="AG527" s="62">
        <v>43834.513645833329</v>
      </c>
      <c r="AH527" s="62">
        <v>43835.54451388889</v>
      </c>
      <c r="AI527" s="62" t="s">
        <v>507</v>
      </c>
      <c r="AJ527" s="59" t="s">
        <v>4285</v>
      </c>
      <c r="AK527" s="62" t="s">
        <v>505</v>
      </c>
      <c r="AL527" s="62" t="s">
        <v>95</v>
      </c>
      <c r="AM527" s="62" t="s">
        <v>38</v>
      </c>
      <c r="AN527" s="62" t="s">
        <v>488</v>
      </c>
      <c r="AO527" s="62" t="s">
        <v>11</v>
      </c>
      <c r="AP527" s="62" t="s">
        <v>488</v>
      </c>
      <c r="AQ527" s="62" t="s">
        <v>95</v>
      </c>
      <c r="AR527" s="62" t="s">
        <v>38</v>
      </c>
      <c r="AS527" s="62" t="s">
        <v>498</v>
      </c>
      <c r="AT527" s="62">
        <v>43844.393935185188</v>
      </c>
      <c r="AU527" s="62"/>
      <c r="AV527" s="62">
        <v>43844.393935185188</v>
      </c>
      <c r="AW527" s="62" t="s">
        <v>2440</v>
      </c>
      <c r="AX527" s="62"/>
      <c r="AY527" s="62" t="s">
        <v>14</v>
      </c>
      <c r="AZ527" s="62"/>
      <c r="BA527" s="62"/>
      <c r="BB527" s="62"/>
      <c r="BC527" s="62"/>
      <c r="BD527" s="62"/>
      <c r="BE527" s="62" t="s">
        <v>7422</v>
      </c>
      <c r="BF527" s="62" t="s">
        <v>480</v>
      </c>
      <c r="BG527" s="62"/>
      <c r="BH527" s="62" t="s">
        <v>6921</v>
      </c>
      <c r="BI527" s="62" t="s">
        <v>7423</v>
      </c>
      <c r="BJ527" s="62"/>
      <c r="BK527" s="62"/>
      <c r="BL527" s="62" t="s">
        <v>1345</v>
      </c>
      <c r="BM527" s="62" t="s">
        <v>7247</v>
      </c>
      <c r="BN527" s="62"/>
      <c r="BO527" s="62" t="s">
        <v>6013</v>
      </c>
      <c r="BP527" s="62">
        <v>43861.99998842593</v>
      </c>
      <c r="BQ527" s="73">
        <v>0</v>
      </c>
      <c r="BR527" s="73">
        <v>229.32</v>
      </c>
      <c r="BS527" s="62">
        <v>255</v>
      </c>
      <c r="BT527" s="62">
        <v>0</v>
      </c>
      <c r="BU527" s="62">
        <v>0</v>
      </c>
      <c r="BV527" s="62">
        <v>0</v>
      </c>
      <c r="BW527" s="73">
        <v>484.32</v>
      </c>
      <c r="CE527" s="63" t="s">
        <v>10570</v>
      </c>
      <c r="CF527" s="99"/>
      <c r="CG527" s="99" t="s">
        <v>5048</v>
      </c>
    </row>
    <row r="528" spans="1:85" ht="27" hidden="1" customHeight="1">
      <c r="A528" s="73">
        <v>2001</v>
      </c>
      <c r="B528" s="62" t="s">
        <v>6003</v>
      </c>
      <c r="C528" s="59" t="s">
        <v>6004</v>
      </c>
      <c r="D528" s="59" t="s">
        <v>4125</v>
      </c>
      <c r="E528" s="60" t="e">
        <f>VLOOKUP(D528,原数据!B:C,2,FALSE)</f>
        <v>#N/A</v>
      </c>
      <c r="F528" s="62" t="s">
        <v>6005</v>
      </c>
      <c r="G528" s="62" t="s">
        <v>479</v>
      </c>
      <c r="H528" s="62" t="s">
        <v>6006</v>
      </c>
      <c r="I528" s="62" t="s">
        <v>7424</v>
      </c>
      <c r="J528" s="62" t="s">
        <v>4127</v>
      </c>
      <c r="K528" s="62" t="s">
        <v>485</v>
      </c>
      <c r="L528" s="62" t="s">
        <v>1074</v>
      </c>
      <c r="M528" s="62" t="s">
        <v>486</v>
      </c>
      <c r="N528" s="62" t="s">
        <v>437</v>
      </c>
      <c r="O528" s="66">
        <v>43455</v>
      </c>
      <c r="P528" s="66">
        <v>43573</v>
      </c>
      <c r="Q528" s="73">
        <v>54589</v>
      </c>
      <c r="R528" s="62"/>
      <c r="S528" s="62" t="s">
        <v>6008</v>
      </c>
      <c r="T528" s="62" t="s">
        <v>6043</v>
      </c>
      <c r="U528" s="62" t="s">
        <v>1074</v>
      </c>
      <c r="V528" s="62"/>
      <c r="W528" s="62"/>
      <c r="X528" s="62" t="s">
        <v>6101</v>
      </c>
      <c r="Y528" s="62" t="s">
        <v>521</v>
      </c>
      <c r="Z528" s="62" t="s">
        <v>4130</v>
      </c>
      <c r="AA528" s="62" t="s">
        <v>537</v>
      </c>
      <c r="AB528" s="62" t="s">
        <v>1338</v>
      </c>
      <c r="AC528" s="62" t="s">
        <v>1339</v>
      </c>
      <c r="AD528" s="59" t="s">
        <v>1340</v>
      </c>
      <c r="AE528" s="62" t="s">
        <v>7425</v>
      </c>
      <c r="AF528" s="62" t="s">
        <v>7426</v>
      </c>
      <c r="AG528" s="62">
        <v>43839.352256944447</v>
      </c>
      <c r="AH528" s="62">
        <v>43839.426203703704</v>
      </c>
      <c r="AI528" s="62" t="s">
        <v>489</v>
      </c>
      <c r="AJ528" s="59" t="s">
        <v>10639</v>
      </c>
      <c r="AK528" s="62" t="s">
        <v>487</v>
      </c>
      <c r="AL528" s="62" t="s">
        <v>162</v>
      </c>
      <c r="AM528" s="62" t="s">
        <v>38</v>
      </c>
      <c r="AN528" s="62" t="s">
        <v>488</v>
      </c>
      <c r="AO528" s="62" t="s">
        <v>11</v>
      </c>
      <c r="AP528" s="62" t="s">
        <v>488</v>
      </c>
      <c r="AQ528" s="62" t="s">
        <v>162</v>
      </c>
      <c r="AR528" s="62" t="s">
        <v>38</v>
      </c>
      <c r="AS528" s="62" t="s">
        <v>498</v>
      </c>
      <c r="AT528" s="62">
        <v>43847.610023148147</v>
      </c>
      <c r="AU528" s="62"/>
      <c r="AV528" s="62">
        <v>43847.610023148147</v>
      </c>
      <c r="AW528" s="62" t="s">
        <v>2303</v>
      </c>
      <c r="AX528" s="62"/>
      <c r="AY528" s="62" t="s">
        <v>14</v>
      </c>
      <c r="AZ528" s="62"/>
      <c r="BA528" s="62"/>
      <c r="BB528" s="62"/>
      <c r="BC528" s="62"/>
      <c r="BD528" s="62"/>
      <c r="BE528" s="62"/>
      <c r="BF528" s="62"/>
      <c r="BG528" s="62"/>
      <c r="BH528" s="62"/>
      <c r="BI528" s="62"/>
      <c r="BJ528" s="62"/>
      <c r="BK528" s="62"/>
      <c r="BL528" s="62" t="s">
        <v>4128</v>
      </c>
      <c r="BM528" s="62" t="s">
        <v>7281</v>
      </c>
      <c r="BN528" s="62"/>
      <c r="BO528" s="62" t="s">
        <v>6013</v>
      </c>
      <c r="BP528" s="62">
        <v>43861.99998842593</v>
      </c>
      <c r="BQ528" s="73">
        <v>0</v>
      </c>
      <c r="BR528" s="73">
        <v>246.96</v>
      </c>
      <c r="BS528" s="62">
        <v>0</v>
      </c>
      <c r="BT528" s="62">
        <v>0</v>
      </c>
      <c r="BU528" s="62">
        <v>0</v>
      </c>
      <c r="BV528" s="62">
        <v>0</v>
      </c>
      <c r="BW528" s="73">
        <v>246.96</v>
      </c>
      <c r="CE528" s="63" t="s">
        <v>10522</v>
      </c>
      <c r="CF528" s="99"/>
      <c r="CG528" s="99" t="s">
        <v>10561</v>
      </c>
    </row>
    <row r="529" spans="1:85" ht="27" hidden="1" customHeight="1">
      <c r="A529" s="73">
        <v>2001</v>
      </c>
      <c r="B529" s="62" t="s">
        <v>6003</v>
      </c>
      <c r="C529" s="62" t="s">
        <v>6004</v>
      </c>
      <c r="D529" s="62" t="s">
        <v>165</v>
      </c>
      <c r="E529" s="63" t="str">
        <f>VLOOKUP(D529,原数据!B:C,2,FALSE)</f>
        <v>RCMFT003985202001120017</v>
      </c>
      <c r="F529" s="62" t="s">
        <v>6005</v>
      </c>
      <c r="G529" s="62" t="s">
        <v>479</v>
      </c>
      <c r="H529" s="62" t="s">
        <v>6006</v>
      </c>
      <c r="I529" s="62" t="s">
        <v>7427</v>
      </c>
      <c r="J529" s="62" t="s">
        <v>3843</v>
      </c>
      <c r="K529" s="62" t="s">
        <v>485</v>
      </c>
      <c r="L529" s="62" t="s">
        <v>1074</v>
      </c>
      <c r="M529" s="62" t="s">
        <v>486</v>
      </c>
      <c r="N529" s="62" t="s">
        <v>437</v>
      </c>
      <c r="O529" s="66">
        <v>43689</v>
      </c>
      <c r="P529" s="66">
        <v>43697</v>
      </c>
      <c r="Q529" s="73">
        <v>47688</v>
      </c>
      <c r="R529" s="62"/>
      <c r="S529" s="62" t="s">
        <v>6008</v>
      </c>
      <c r="T529" s="62" t="s">
        <v>6009</v>
      </c>
      <c r="U529" s="62" t="s">
        <v>6010</v>
      </c>
      <c r="V529" s="62"/>
      <c r="W529" s="62"/>
      <c r="X529" s="62" t="s">
        <v>3101</v>
      </c>
      <c r="Y529" s="62" t="s">
        <v>665</v>
      </c>
      <c r="Z529" s="62" t="s">
        <v>3845</v>
      </c>
      <c r="AA529" s="62" t="s">
        <v>537</v>
      </c>
      <c r="AB529" s="62" t="s">
        <v>1338</v>
      </c>
      <c r="AC529" s="62" t="s">
        <v>1339</v>
      </c>
      <c r="AD529" s="59" t="s">
        <v>1340</v>
      </c>
      <c r="AE529" s="62" t="s">
        <v>7428</v>
      </c>
      <c r="AF529" s="62" t="s">
        <v>7113</v>
      </c>
      <c r="AG529" s="62">
        <v>43842.355104166665</v>
      </c>
      <c r="AH529" s="62">
        <v>43842.569293981476</v>
      </c>
      <c r="AI529" s="62" t="s">
        <v>507</v>
      </c>
      <c r="AJ529" s="59" t="s">
        <v>3844</v>
      </c>
      <c r="AK529" s="62" t="s">
        <v>505</v>
      </c>
      <c r="AL529" s="62" t="s">
        <v>100</v>
      </c>
      <c r="AM529" s="62" t="s">
        <v>38</v>
      </c>
      <c r="AN529" s="62" t="s">
        <v>488</v>
      </c>
      <c r="AO529" s="62" t="s">
        <v>11</v>
      </c>
      <c r="AP529" s="62" t="s">
        <v>488</v>
      </c>
      <c r="AQ529" s="62" t="s">
        <v>100</v>
      </c>
      <c r="AR529" s="62" t="s">
        <v>38</v>
      </c>
      <c r="AS529" s="62" t="s">
        <v>498</v>
      </c>
      <c r="AT529" s="62">
        <v>43846.411736111113</v>
      </c>
      <c r="AU529" s="62"/>
      <c r="AV529" s="62">
        <v>43846.411736111113</v>
      </c>
      <c r="AW529" s="62" t="s">
        <v>2657</v>
      </c>
      <c r="AX529" s="62"/>
      <c r="AY529" s="62" t="s">
        <v>14</v>
      </c>
      <c r="AZ529" s="62"/>
      <c r="BA529" s="62"/>
      <c r="BB529" s="62"/>
      <c r="BC529" s="62"/>
      <c r="BD529" s="62"/>
      <c r="BE529" s="62"/>
      <c r="BF529" s="62"/>
      <c r="BG529" s="62"/>
      <c r="BH529" s="62"/>
      <c r="BI529" s="62"/>
      <c r="BJ529" s="62"/>
      <c r="BK529" s="62"/>
      <c r="BL529" s="62"/>
      <c r="BM529" s="62" t="s">
        <v>7429</v>
      </c>
      <c r="BN529" s="62"/>
      <c r="BO529" s="62" t="s">
        <v>6013</v>
      </c>
      <c r="BP529" s="62">
        <v>43861.99998842593</v>
      </c>
      <c r="BQ529" s="73">
        <v>3158.75</v>
      </c>
      <c r="BR529" s="73">
        <v>246.96</v>
      </c>
      <c r="BS529" s="62">
        <v>0</v>
      </c>
      <c r="BT529" s="62">
        <v>505.4</v>
      </c>
      <c r="BU529" s="62">
        <v>347.46</v>
      </c>
      <c r="BV529" s="62">
        <v>0</v>
      </c>
      <c r="BW529" s="73">
        <v>4258.57</v>
      </c>
      <c r="CE529" s="63" t="s">
        <v>5011</v>
      </c>
      <c r="CF529" s="99">
        <v>190828</v>
      </c>
      <c r="CG529" s="99" t="s">
        <v>5001</v>
      </c>
    </row>
    <row r="530" spans="1:85" ht="27" hidden="1" customHeight="1">
      <c r="A530" s="73">
        <v>2001</v>
      </c>
      <c r="B530" s="62" t="s">
        <v>6003</v>
      </c>
      <c r="C530" s="59" t="s">
        <v>6004</v>
      </c>
      <c r="D530" s="59" t="s">
        <v>4192</v>
      </c>
      <c r="E530" s="60" t="e">
        <f>VLOOKUP(D530,原数据!B:C,2,FALSE)</f>
        <v>#N/A</v>
      </c>
      <c r="F530" s="62" t="s">
        <v>6005</v>
      </c>
      <c r="G530" s="62" t="s">
        <v>479</v>
      </c>
      <c r="H530" s="62" t="s">
        <v>6006</v>
      </c>
      <c r="I530" s="62" t="s">
        <v>7430</v>
      </c>
      <c r="J530" s="62" t="s">
        <v>4194</v>
      </c>
      <c r="K530" s="62" t="s">
        <v>485</v>
      </c>
      <c r="L530" s="62" t="s">
        <v>1074</v>
      </c>
      <c r="M530" s="62" t="s">
        <v>544</v>
      </c>
      <c r="N530" s="62" t="s">
        <v>437</v>
      </c>
      <c r="O530" s="66">
        <v>43686</v>
      </c>
      <c r="P530" s="66">
        <v>43717</v>
      </c>
      <c r="Q530" s="73">
        <v>9104</v>
      </c>
      <c r="R530" s="62"/>
      <c r="S530" s="62" t="s">
        <v>6008</v>
      </c>
      <c r="T530" s="62" t="s">
        <v>6009</v>
      </c>
      <c r="U530" s="62" t="s">
        <v>6064</v>
      </c>
      <c r="V530" s="62"/>
      <c r="W530" s="62"/>
      <c r="X530" s="62" t="s">
        <v>6463</v>
      </c>
      <c r="Y530" s="62" t="s">
        <v>775</v>
      </c>
      <c r="Z530" s="62" t="s">
        <v>4196</v>
      </c>
      <c r="AA530" s="62" t="s">
        <v>777</v>
      </c>
      <c r="AB530" s="62" t="s">
        <v>769</v>
      </c>
      <c r="AC530" s="62" t="s">
        <v>770</v>
      </c>
      <c r="AD530" s="59" t="s">
        <v>771</v>
      </c>
      <c r="AE530" s="62" t="s">
        <v>695</v>
      </c>
      <c r="AF530" s="62" t="s">
        <v>6349</v>
      </c>
      <c r="AG530" s="62">
        <v>43831.456504629634</v>
      </c>
      <c r="AH530" s="62">
        <v>43837.917187500003</v>
      </c>
      <c r="AI530" s="62" t="s">
        <v>612</v>
      </c>
      <c r="AJ530" s="59" t="s">
        <v>10640</v>
      </c>
      <c r="AK530" s="62" t="s">
        <v>609</v>
      </c>
      <c r="AL530" s="62" t="s">
        <v>169</v>
      </c>
      <c r="AM530" s="62" t="s">
        <v>38</v>
      </c>
      <c r="AN530" s="62" t="s">
        <v>488</v>
      </c>
      <c r="AO530" s="62" t="s">
        <v>11</v>
      </c>
      <c r="AP530" s="62" t="s">
        <v>488</v>
      </c>
      <c r="AQ530" s="62" t="s">
        <v>169</v>
      </c>
      <c r="AR530" s="62" t="s">
        <v>38</v>
      </c>
      <c r="AS530" s="62" t="s">
        <v>498</v>
      </c>
      <c r="AT530" s="62">
        <v>43844.383912037039</v>
      </c>
      <c r="AU530" s="62"/>
      <c r="AV530" s="62">
        <v>43844.383912037039</v>
      </c>
      <c r="AW530" s="62" t="s">
        <v>3174</v>
      </c>
      <c r="AX530" s="62"/>
      <c r="AY530" s="62" t="s">
        <v>14</v>
      </c>
      <c r="AZ530" s="62"/>
      <c r="BA530" s="62"/>
      <c r="BB530" s="62"/>
      <c r="BC530" s="62"/>
      <c r="BD530" s="62"/>
      <c r="BE530" s="62"/>
      <c r="BF530" s="62"/>
      <c r="BG530" s="62"/>
      <c r="BH530" s="62"/>
      <c r="BI530" s="62"/>
      <c r="BJ530" s="62"/>
      <c r="BK530" s="62"/>
      <c r="BL530" s="62" t="s">
        <v>773</v>
      </c>
      <c r="BM530" s="62" t="s">
        <v>7274</v>
      </c>
      <c r="BN530" s="62"/>
      <c r="BO530" s="62" t="s">
        <v>6013</v>
      </c>
      <c r="BP530" s="62">
        <v>43861.99998842593</v>
      </c>
      <c r="BQ530" s="73">
        <v>0</v>
      </c>
      <c r="BR530" s="73">
        <v>79.38</v>
      </c>
      <c r="BS530" s="62">
        <v>0</v>
      </c>
      <c r="BT530" s="62">
        <v>0</v>
      </c>
      <c r="BU530" s="62">
        <v>0</v>
      </c>
      <c r="BV530" s="62">
        <v>0</v>
      </c>
      <c r="BW530" s="73">
        <v>79.38</v>
      </c>
      <c r="CE530" s="63" t="s">
        <v>10509</v>
      </c>
      <c r="CF530" s="99"/>
      <c r="CG530" s="99" t="s">
        <v>10576</v>
      </c>
    </row>
    <row r="531" spans="1:85" ht="27" hidden="1" customHeight="1">
      <c r="A531" s="73">
        <v>2001</v>
      </c>
      <c r="B531" s="62" t="s">
        <v>6003</v>
      </c>
      <c r="C531" s="59" t="s">
        <v>6004</v>
      </c>
      <c r="D531" s="59" t="s">
        <v>4073</v>
      </c>
      <c r="E531" s="60" t="e">
        <f>VLOOKUP(D531,原数据!B:C,2,FALSE)</f>
        <v>#N/A</v>
      </c>
      <c r="F531" s="62" t="s">
        <v>6005</v>
      </c>
      <c r="G531" s="62" t="s">
        <v>628</v>
      </c>
      <c r="H531" s="62" t="s">
        <v>6006</v>
      </c>
      <c r="I531" s="62" t="s">
        <v>7431</v>
      </c>
      <c r="J531" s="62" t="s">
        <v>4075</v>
      </c>
      <c r="K531" s="62" t="s">
        <v>485</v>
      </c>
      <c r="L531" s="62" t="s">
        <v>1074</v>
      </c>
      <c r="M531" s="62" t="s">
        <v>544</v>
      </c>
      <c r="N531" s="62" t="s">
        <v>437</v>
      </c>
      <c r="O531" s="66">
        <v>43434</v>
      </c>
      <c r="P531" s="66">
        <v>43572</v>
      </c>
      <c r="Q531" s="73">
        <v>32495</v>
      </c>
      <c r="R531" s="62"/>
      <c r="S531" s="62" t="s">
        <v>6008</v>
      </c>
      <c r="T531" s="62" t="s">
        <v>6009</v>
      </c>
      <c r="U531" s="62" t="s">
        <v>6064</v>
      </c>
      <c r="V531" s="62"/>
      <c r="W531" s="62"/>
      <c r="X531" s="62" t="s">
        <v>651</v>
      </c>
      <c r="Y531" s="62" t="s">
        <v>655</v>
      </c>
      <c r="Z531" s="62" t="s">
        <v>4077</v>
      </c>
      <c r="AA531" s="62" t="s">
        <v>537</v>
      </c>
      <c r="AB531" s="62" t="s">
        <v>2570</v>
      </c>
      <c r="AC531" s="62" t="s">
        <v>2571</v>
      </c>
      <c r="AD531" s="59" t="s">
        <v>2572</v>
      </c>
      <c r="AE531" s="62" t="s">
        <v>7432</v>
      </c>
      <c r="AF531" s="62" t="s">
        <v>7433</v>
      </c>
      <c r="AG531" s="62">
        <v>43839.560983796298</v>
      </c>
      <c r="AH531" s="62">
        <v>43839.685277777782</v>
      </c>
      <c r="AI531" s="62" t="s">
        <v>489</v>
      </c>
      <c r="AJ531" s="59" t="s">
        <v>10643</v>
      </c>
      <c r="AK531" s="62" t="s">
        <v>487</v>
      </c>
      <c r="AL531" s="62" t="s">
        <v>169</v>
      </c>
      <c r="AM531" s="62" t="s">
        <v>38</v>
      </c>
      <c r="AN531" s="62" t="s">
        <v>488</v>
      </c>
      <c r="AO531" s="62" t="s">
        <v>11</v>
      </c>
      <c r="AP531" s="62" t="s">
        <v>488</v>
      </c>
      <c r="AQ531" s="62" t="s">
        <v>169</v>
      </c>
      <c r="AR531" s="62" t="s">
        <v>38</v>
      </c>
      <c r="AS531" s="62" t="s">
        <v>498</v>
      </c>
      <c r="AT531" s="62">
        <v>43845.312407407408</v>
      </c>
      <c r="AU531" s="62"/>
      <c r="AV531" s="62">
        <v>43845.312407407408</v>
      </c>
      <c r="AW531" s="62" t="s">
        <v>1241</v>
      </c>
      <c r="AX531" s="62"/>
      <c r="AY531" s="62" t="s">
        <v>14</v>
      </c>
      <c r="AZ531" s="62"/>
      <c r="BA531" s="62"/>
      <c r="BB531" s="62"/>
      <c r="BC531" s="62"/>
      <c r="BD531" s="62"/>
      <c r="BE531" s="62" t="s">
        <v>7434</v>
      </c>
      <c r="BF531" s="62" t="s">
        <v>480</v>
      </c>
      <c r="BG531" s="62"/>
      <c r="BH531" s="62" t="s">
        <v>7435</v>
      </c>
      <c r="BI531" s="62" t="s">
        <v>7436</v>
      </c>
      <c r="BJ531" s="62"/>
      <c r="BK531" s="62"/>
      <c r="BL531" s="62"/>
      <c r="BM531" s="62" t="s">
        <v>7437</v>
      </c>
      <c r="BN531" s="62"/>
      <c r="BO531" s="62" t="s">
        <v>6013</v>
      </c>
      <c r="BP531" s="62">
        <v>43861.99998842593</v>
      </c>
      <c r="BQ531" s="73">
        <v>0</v>
      </c>
      <c r="BR531" s="73">
        <v>123.48</v>
      </c>
      <c r="BS531" s="62">
        <v>152</v>
      </c>
      <c r="BT531" s="62">
        <v>0</v>
      </c>
      <c r="BU531" s="62">
        <v>0</v>
      </c>
      <c r="BV531" s="62">
        <v>0</v>
      </c>
      <c r="BW531" s="73">
        <v>275.48</v>
      </c>
      <c r="CE531" s="63" t="s">
        <v>10522</v>
      </c>
      <c r="CF531" s="99"/>
      <c r="CG531" s="99" t="s">
        <v>10561</v>
      </c>
    </row>
    <row r="532" spans="1:85" ht="27" hidden="1" customHeight="1">
      <c r="A532" s="73">
        <v>2001</v>
      </c>
      <c r="B532" s="62" t="s">
        <v>6003</v>
      </c>
      <c r="C532" s="62" t="s">
        <v>6004</v>
      </c>
      <c r="D532" s="62" t="s">
        <v>4344</v>
      </c>
      <c r="E532" s="63" t="str">
        <f>VLOOKUP(D532,原数据!B:C,2,FALSE)</f>
        <v>RCMFT004408202001040003</v>
      </c>
      <c r="F532" s="62" t="s">
        <v>6005</v>
      </c>
      <c r="G532" s="62" t="s">
        <v>628</v>
      </c>
      <c r="H532" s="62" t="s">
        <v>6006</v>
      </c>
      <c r="I532" s="62" t="s">
        <v>7438</v>
      </c>
      <c r="J532" s="62" t="s">
        <v>4346</v>
      </c>
      <c r="K532" s="62" t="s">
        <v>485</v>
      </c>
      <c r="L532" s="62" t="s">
        <v>1074</v>
      </c>
      <c r="M532" s="62" t="s">
        <v>486</v>
      </c>
      <c r="N532" s="62" t="s">
        <v>437</v>
      </c>
      <c r="O532" s="66">
        <v>43385</v>
      </c>
      <c r="P532" s="66">
        <v>43781</v>
      </c>
      <c r="Q532" s="73">
        <v>10756</v>
      </c>
      <c r="R532" s="62"/>
      <c r="S532" s="62" t="s">
        <v>6008</v>
      </c>
      <c r="T532" s="62" t="s">
        <v>6181</v>
      </c>
      <c r="U532" s="62" t="s">
        <v>6064</v>
      </c>
      <c r="V532" s="62"/>
      <c r="W532" s="62"/>
      <c r="X532" s="62" t="s">
        <v>7439</v>
      </c>
      <c r="Y532" s="62" t="s">
        <v>4253</v>
      </c>
      <c r="Z532" s="62" t="s">
        <v>4349</v>
      </c>
      <c r="AA532" s="62" t="s">
        <v>675</v>
      </c>
      <c r="AB532" s="62" t="s">
        <v>4248</v>
      </c>
      <c r="AC532" s="62" t="s">
        <v>4249</v>
      </c>
      <c r="AD532" s="59" t="s">
        <v>4250</v>
      </c>
      <c r="AE532" s="62" t="s">
        <v>7440</v>
      </c>
      <c r="AF532" s="62" t="s">
        <v>7441</v>
      </c>
      <c r="AG532" s="62">
        <v>43810.740057870367</v>
      </c>
      <c r="AH532" s="62">
        <v>43834.513182870374</v>
      </c>
      <c r="AI532" s="62" t="s">
        <v>612</v>
      </c>
      <c r="AJ532" s="59" t="s">
        <v>4348</v>
      </c>
      <c r="AK532" s="62" t="s">
        <v>609</v>
      </c>
      <c r="AL532" s="62" t="s">
        <v>71</v>
      </c>
      <c r="AM532" s="62" t="s">
        <v>38</v>
      </c>
      <c r="AN532" s="62" t="s">
        <v>488</v>
      </c>
      <c r="AO532" s="62" t="s">
        <v>11</v>
      </c>
      <c r="AP532" s="62" t="s">
        <v>488</v>
      </c>
      <c r="AQ532" s="62" t="s">
        <v>71</v>
      </c>
      <c r="AR532" s="62" t="s">
        <v>38</v>
      </c>
      <c r="AS532" s="62" t="s">
        <v>498</v>
      </c>
      <c r="AT532" s="62">
        <v>43841.6716087963</v>
      </c>
      <c r="AU532" s="62"/>
      <c r="AV532" s="62">
        <v>43841.6716087963</v>
      </c>
      <c r="AW532" s="62" t="s">
        <v>2594</v>
      </c>
      <c r="AX532" s="62"/>
      <c r="AY532" s="62" t="s">
        <v>14</v>
      </c>
      <c r="AZ532" s="62"/>
      <c r="BA532" s="62"/>
      <c r="BB532" s="62"/>
      <c r="BC532" s="62"/>
      <c r="BD532" s="62"/>
      <c r="BE532" s="62" t="s">
        <v>7442</v>
      </c>
      <c r="BF532" s="62" t="s">
        <v>480</v>
      </c>
      <c r="BG532" s="62"/>
      <c r="BH532" s="62" t="s">
        <v>7443</v>
      </c>
      <c r="BI532" s="62" t="s">
        <v>7444</v>
      </c>
      <c r="BJ532" s="62"/>
      <c r="BK532" s="62"/>
      <c r="BL532" s="62" t="s">
        <v>4347</v>
      </c>
      <c r="BM532" s="62" t="s">
        <v>7445</v>
      </c>
      <c r="BN532" s="62"/>
      <c r="BO532" s="62" t="s">
        <v>6013</v>
      </c>
      <c r="BP532" s="62">
        <v>43861.99998842593</v>
      </c>
      <c r="BQ532" s="73">
        <v>1428.42</v>
      </c>
      <c r="BR532" s="73">
        <v>105.84</v>
      </c>
      <c r="BS532" s="62">
        <v>2064</v>
      </c>
      <c r="BT532" s="62">
        <v>228.54</v>
      </c>
      <c r="BU532" s="62">
        <v>157.12</v>
      </c>
      <c r="BV532" s="62">
        <v>0</v>
      </c>
      <c r="BW532" s="73">
        <v>3983.92</v>
      </c>
      <c r="CE532" s="63" t="s">
        <v>5011</v>
      </c>
      <c r="CF532" s="99">
        <v>0</v>
      </c>
      <c r="CG532" s="99" t="s">
        <v>10523</v>
      </c>
    </row>
    <row r="533" spans="1:85" ht="27" hidden="1" customHeight="1">
      <c r="A533" s="73">
        <v>2001</v>
      </c>
      <c r="B533" s="62" t="s">
        <v>6003</v>
      </c>
      <c r="C533" s="62" t="s">
        <v>6004</v>
      </c>
      <c r="D533" s="62" t="s">
        <v>4246</v>
      </c>
      <c r="E533" s="63" t="str">
        <f>VLOOKUP(D533,原数据!B:C,2,FALSE)</f>
        <v>RCMFT004408202001060025</v>
      </c>
      <c r="F533" s="62" t="s">
        <v>6005</v>
      </c>
      <c r="G533" s="62" t="s">
        <v>628</v>
      </c>
      <c r="H533" s="62" t="s">
        <v>6006</v>
      </c>
      <c r="I533" s="62" t="s">
        <v>7446</v>
      </c>
      <c r="J533" s="62" t="s">
        <v>4251</v>
      </c>
      <c r="K533" s="62" t="s">
        <v>485</v>
      </c>
      <c r="L533" s="62" t="s">
        <v>1074</v>
      </c>
      <c r="M533" s="62" t="s">
        <v>486</v>
      </c>
      <c r="N533" s="62" t="s">
        <v>437</v>
      </c>
      <c r="O533" s="66">
        <v>43369</v>
      </c>
      <c r="P533" s="66">
        <v>43733</v>
      </c>
      <c r="Q533" s="73">
        <v>23736</v>
      </c>
      <c r="R533" s="62"/>
      <c r="S533" s="62" t="s">
        <v>6008</v>
      </c>
      <c r="T533" s="62" t="s">
        <v>6181</v>
      </c>
      <c r="U533" s="62" t="s">
        <v>6064</v>
      </c>
      <c r="V533" s="62"/>
      <c r="W533" s="62"/>
      <c r="X533" s="62" t="s">
        <v>7439</v>
      </c>
      <c r="Y533" s="62" t="s">
        <v>4253</v>
      </c>
      <c r="Z533" s="62" t="s">
        <v>4254</v>
      </c>
      <c r="AA533" s="62" t="s">
        <v>675</v>
      </c>
      <c r="AB533" s="62" t="s">
        <v>4248</v>
      </c>
      <c r="AC533" s="62" t="s">
        <v>4249</v>
      </c>
      <c r="AD533" s="59" t="s">
        <v>4250</v>
      </c>
      <c r="AE533" s="62" t="s">
        <v>7447</v>
      </c>
      <c r="AF533" s="62" t="s">
        <v>7441</v>
      </c>
      <c r="AG533" s="62">
        <v>43836.533217592594</v>
      </c>
      <c r="AH533" s="62">
        <v>43836.687037037038</v>
      </c>
      <c r="AI533" s="62" t="s">
        <v>612</v>
      </c>
      <c r="AJ533" s="59" t="s">
        <v>4252</v>
      </c>
      <c r="AK533" s="62" t="s">
        <v>609</v>
      </c>
      <c r="AL533" s="62" t="s">
        <v>71</v>
      </c>
      <c r="AM533" s="62" t="s">
        <v>38</v>
      </c>
      <c r="AN533" s="62" t="s">
        <v>488</v>
      </c>
      <c r="AO533" s="62" t="s">
        <v>11</v>
      </c>
      <c r="AP533" s="62" t="s">
        <v>488</v>
      </c>
      <c r="AQ533" s="62" t="s">
        <v>71</v>
      </c>
      <c r="AR533" s="62" t="s">
        <v>38</v>
      </c>
      <c r="AS533" s="62" t="s">
        <v>498</v>
      </c>
      <c r="AT533" s="62">
        <v>43844.646678240737</v>
      </c>
      <c r="AU533" s="62"/>
      <c r="AV533" s="62">
        <v>43844.646678240737</v>
      </c>
      <c r="AW533" s="62" t="s">
        <v>2303</v>
      </c>
      <c r="AX533" s="62"/>
      <c r="AY533" s="62" t="s">
        <v>14</v>
      </c>
      <c r="AZ533" s="62"/>
      <c r="BA533" s="62"/>
      <c r="BB533" s="62"/>
      <c r="BC533" s="62"/>
      <c r="BD533" s="62"/>
      <c r="BE533" s="62"/>
      <c r="BF533" s="62"/>
      <c r="BG533" s="62"/>
      <c r="BH533" s="62"/>
      <c r="BI533" s="62"/>
      <c r="BJ533" s="62"/>
      <c r="BK533" s="62"/>
      <c r="BL533" s="62"/>
      <c r="BM533" s="62" t="s">
        <v>7445</v>
      </c>
      <c r="BN533" s="62"/>
      <c r="BO533" s="62" t="s">
        <v>6013</v>
      </c>
      <c r="BP533" s="62">
        <v>43861.99998842593</v>
      </c>
      <c r="BQ533" s="73">
        <v>1428.42</v>
      </c>
      <c r="BR533" s="73">
        <v>105.84</v>
      </c>
      <c r="BS533" s="62">
        <v>0</v>
      </c>
      <c r="BT533" s="62">
        <v>228.54</v>
      </c>
      <c r="BU533" s="62">
        <v>157.12</v>
      </c>
      <c r="BV533" s="62">
        <v>0</v>
      </c>
      <c r="BW533" s="73">
        <v>1919.92</v>
      </c>
      <c r="CE533" s="63" t="s">
        <v>5206</v>
      </c>
      <c r="CF533" s="99">
        <v>0</v>
      </c>
      <c r="CG533" s="99" t="s">
        <v>10523</v>
      </c>
    </row>
    <row r="534" spans="1:85" ht="27" hidden="1" customHeight="1">
      <c r="A534" s="73">
        <v>2001</v>
      </c>
      <c r="B534" s="62" t="s">
        <v>6003</v>
      </c>
      <c r="C534" s="62" t="s">
        <v>6004</v>
      </c>
      <c r="D534" s="62" t="s">
        <v>4098</v>
      </c>
      <c r="E534" s="63" t="str">
        <f>VLOOKUP(D534,原数据!B:C,2,FALSE)</f>
        <v>RCMFT004864202001090038</v>
      </c>
      <c r="F534" s="62" t="s">
        <v>6005</v>
      </c>
      <c r="G534" s="62" t="s">
        <v>479</v>
      </c>
      <c r="H534" s="62" t="s">
        <v>6006</v>
      </c>
      <c r="I534" s="62" t="s">
        <v>7448</v>
      </c>
      <c r="J534" s="62" t="s">
        <v>4100</v>
      </c>
      <c r="K534" s="62" t="s">
        <v>485</v>
      </c>
      <c r="L534" s="62" t="s">
        <v>1074</v>
      </c>
      <c r="M534" s="62" t="s">
        <v>663</v>
      </c>
      <c r="N534" s="62" t="s">
        <v>437</v>
      </c>
      <c r="O534" s="66">
        <v>43564</v>
      </c>
      <c r="P534" s="66">
        <v>43583</v>
      </c>
      <c r="Q534" s="73">
        <v>31535</v>
      </c>
      <c r="R534" s="62"/>
      <c r="S534" s="62" t="s">
        <v>6008</v>
      </c>
      <c r="T534" s="62" t="s">
        <v>6019</v>
      </c>
      <c r="U534" s="62" t="s">
        <v>1074</v>
      </c>
      <c r="V534" s="62"/>
      <c r="W534" s="62"/>
      <c r="X534" s="62" t="s">
        <v>2189</v>
      </c>
      <c r="Y534" s="62" t="s">
        <v>548</v>
      </c>
      <c r="Z534" s="62" t="s">
        <v>4102</v>
      </c>
      <c r="AA534" s="62" t="s">
        <v>684</v>
      </c>
      <c r="AB534" s="62" t="s">
        <v>677</v>
      </c>
      <c r="AC534" s="62" t="s">
        <v>678</v>
      </c>
      <c r="AD534" s="59" t="s">
        <v>679</v>
      </c>
      <c r="AE534" s="62" t="s">
        <v>7449</v>
      </c>
      <c r="AF534" s="62" t="s">
        <v>7450</v>
      </c>
      <c r="AG534" s="62">
        <v>43839.350335648152</v>
      </c>
      <c r="AH534" s="62">
        <v>43839.533055555556</v>
      </c>
      <c r="AI534" s="62" t="s">
        <v>547</v>
      </c>
      <c r="AJ534" s="59" t="s">
        <v>4101</v>
      </c>
      <c r="AK534" s="62" t="s">
        <v>545</v>
      </c>
      <c r="AL534" s="62" t="s">
        <v>12</v>
      </c>
      <c r="AM534" s="62" t="s">
        <v>13</v>
      </c>
      <c r="AN534" s="62" t="s">
        <v>488</v>
      </c>
      <c r="AO534" s="62" t="s">
        <v>11</v>
      </c>
      <c r="AP534" s="62" t="s">
        <v>488</v>
      </c>
      <c r="AQ534" s="62" t="s">
        <v>12</v>
      </c>
      <c r="AR534" s="62" t="s">
        <v>13</v>
      </c>
      <c r="AS534" s="62" t="s">
        <v>498</v>
      </c>
      <c r="AT534" s="62">
        <v>43846.663020833337</v>
      </c>
      <c r="AU534" s="62"/>
      <c r="AV534" s="62">
        <v>43846.663020833337</v>
      </c>
      <c r="AW534" s="62" t="s">
        <v>2303</v>
      </c>
      <c r="AX534" s="62"/>
      <c r="AY534" s="62" t="s">
        <v>14</v>
      </c>
      <c r="AZ534" s="62"/>
      <c r="BA534" s="62"/>
      <c r="BB534" s="62"/>
      <c r="BC534" s="62"/>
      <c r="BD534" s="62"/>
      <c r="BE534" s="62"/>
      <c r="BF534" s="62"/>
      <c r="BG534" s="62"/>
      <c r="BH534" s="62"/>
      <c r="BI534" s="62"/>
      <c r="BJ534" s="62"/>
      <c r="BK534" s="62"/>
      <c r="BL534" s="62"/>
      <c r="BM534" s="62" t="s">
        <v>7451</v>
      </c>
      <c r="BN534" s="62"/>
      <c r="BO534" s="62" t="s">
        <v>6013</v>
      </c>
      <c r="BP534" s="62">
        <v>43861.99998842593</v>
      </c>
      <c r="BQ534" s="73">
        <v>453.46</v>
      </c>
      <c r="BR534" s="73">
        <v>246.96</v>
      </c>
      <c r="BS534" s="62">
        <v>0</v>
      </c>
      <c r="BT534" s="62">
        <v>72.55</v>
      </c>
      <c r="BU534" s="62">
        <v>49.88</v>
      </c>
      <c r="BV534" s="62">
        <v>0</v>
      </c>
      <c r="BW534" s="73">
        <v>822.84999999999991</v>
      </c>
      <c r="CE534" s="63" t="s">
        <v>2377</v>
      </c>
      <c r="CF534" s="99">
        <v>0</v>
      </c>
      <c r="CG534" s="99" t="s">
        <v>10561</v>
      </c>
    </row>
    <row r="535" spans="1:85" ht="27" hidden="1" customHeight="1">
      <c r="A535" s="73">
        <v>2001</v>
      </c>
      <c r="B535" s="62" t="s">
        <v>6003</v>
      </c>
      <c r="C535" s="62" t="s">
        <v>6004</v>
      </c>
      <c r="D535" s="62" t="s">
        <v>3830</v>
      </c>
      <c r="E535" s="63" t="str">
        <f>VLOOKUP(D535,原数据!B:C,2,FALSE)</f>
        <v>RCMFT004864202001120021</v>
      </c>
      <c r="F535" s="62" t="s">
        <v>6005</v>
      </c>
      <c r="G535" s="62" t="s">
        <v>479</v>
      </c>
      <c r="H535" s="62" t="s">
        <v>6006</v>
      </c>
      <c r="I535" s="62" t="s">
        <v>7452</v>
      </c>
      <c r="J535" s="62" t="s">
        <v>3832</v>
      </c>
      <c r="K535" s="62" t="s">
        <v>485</v>
      </c>
      <c r="L535" s="62" t="s">
        <v>1074</v>
      </c>
      <c r="M535" s="62" t="s">
        <v>544</v>
      </c>
      <c r="N535" s="62" t="s">
        <v>437</v>
      </c>
      <c r="O535" s="66">
        <v>43790</v>
      </c>
      <c r="P535" s="66">
        <v>43808</v>
      </c>
      <c r="Q535" s="73">
        <v>4674</v>
      </c>
      <c r="R535" s="62"/>
      <c r="S535" s="62" t="s">
        <v>6008</v>
      </c>
      <c r="T535" s="62" t="s">
        <v>6009</v>
      </c>
      <c r="U535" s="62" t="s">
        <v>6064</v>
      </c>
      <c r="V535" s="62"/>
      <c r="W535" s="62"/>
      <c r="X535" s="62" t="s">
        <v>7052</v>
      </c>
      <c r="Y535" s="62" t="s">
        <v>701</v>
      </c>
      <c r="Z535" s="62" t="s">
        <v>3834</v>
      </c>
      <c r="AA535" s="62" t="s">
        <v>684</v>
      </c>
      <c r="AB535" s="62" t="s">
        <v>677</v>
      </c>
      <c r="AC535" s="62" t="s">
        <v>678</v>
      </c>
      <c r="AD535" s="59" t="s">
        <v>679</v>
      </c>
      <c r="AE535" s="62" t="s">
        <v>7453</v>
      </c>
      <c r="AF535" s="62" t="s">
        <v>7454</v>
      </c>
      <c r="AG535" s="62">
        <v>43840.6325</v>
      </c>
      <c r="AH535" s="62">
        <v>43842.63380787037</v>
      </c>
      <c r="AI535" s="62" t="s">
        <v>547</v>
      </c>
      <c r="AJ535" s="59" t="s">
        <v>3833</v>
      </c>
      <c r="AK535" s="62" t="s">
        <v>545</v>
      </c>
      <c r="AL535" s="62" t="s">
        <v>12</v>
      </c>
      <c r="AM535" s="62" t="s">
        <v>13</v>
      </c>
      <c r="AN535" s="62" t="s">
        <v>488</v>
      </c>
      <c r="AO535" s="62" t="s">
        <v>11</v>
      </c>
      <c r="AP535" s="62" t="s">
        <v>488</v>
      </c>
      <c r="AQ535" s="62" t="s">
        <v>12</v>
      </c>
      <c r="AR535" s="62" t="s">
        <v>13</v>
      </c>
      <c r="AS535" s="62" t="s">
        <v>498</v>
      </c>
      <c r="AT535" s="62">
        <v>43845.567210648151</v>
      </c>
      <c r="AU535" s="62"/>
      <c r="AV535" s="62">
        <v>43845.567210648151</v>
      </c>
      <c r="AW535" s="62" t="s">
        <v>2657</v>
      </c>
      <c r="AX535" s="62"/>
      <c r="AY535" s="62" t="s">
        <v>14</v>
      </c>
      <c r="AZ535" s="62"/>
      <c r="BA535" s="62"/>
      <c r="BB535" s="62"/>
      <c r="BC535" s="62"/>
      <c r="BD535" s="62"/>
      <c r="BE535" s="62"/>
      <c r="BF535" s="62"/>
      <c r="BG535" s="62"/>
      <c r="BH535" s="62"/>
      <c r="BI535" s="62"/>
      <c r="BJ535" s="62"/>
      <c r="BK535" s="62"/>
      <c r="BL535" s="62" t="s">
        <v>681</v>
      </c>
      <c r="BM535" s="62" t="s">
        <v>7252</v>
      </c>
      <c r="BN535" s="62"/>
      <c r="BO535" s="62" t="s">
        <v>6013</v>
      </c>
      <c r="BP535" s="62">
        <v>43861.99998842593</v>
      </c>
      <c r="BQ535" s="73">
        <v>453.46</v>
      </c>
      <c r="BR535" s="73">
        <v>246.96</v>
      </c>
      <c r="BS535" s="62">
        <v>0</v>
      </c>
      <c r="BT535" s="62">
        <v>72.55</v>
      </c>
      <c r="BU535" s="62">
        <v>49.88</v>
      </c>
      <c r="BV535" s="62">
        <v>0</v>
      </c>
      <c r="BW535" s="73">
        <v>822.84999999999991</v>
      </c>
      <c r="CE535" s="63" t="s">
        <v>2377</v>
      </c>
      <c r="CF535" s="99">
        <v>0</v>
      </c>
      <c r="CG535" s="99" t="s">
        <v>10521</v>
      </c>
    </row>
    <row r="536" spans="1:85" ht="27" hidden="1" customHeight="1">
      <c r="A536" s="73">
        <v>2001</v>
      </c>
      <c r="B536" s="62" t="s">
        <v>6003</v>
      </c>
      <c r="C536" s="59" t="s">
        <v>6004</v>
      </c>
      <c r="D536" s="59" t="s">
        <v>3595</v>
      </c>
      <c r="E536" s="60" t="str">
        <f>VLOOKUP(D536,原数据!B:C,2,FALSE)</f>
        <v>RCMFT004864202001150153</v>
      </c>
      <c r="F536" s="62" t="s">
        <v>6005</v>
      </c>
      <c r="G536" s="62" t="s">
        <v>479</v>
      </c>
      <c r="H536" s="62" t="s">
        <v>6006</v>
      </c>
      <c r="I536" s="62" t="s">
        <v>7455</v>
      </c>
      <c r="J536" s="62" t="s">
        <v>3597</v>
      </c>
      <c r="K536" s="62" t="s">
        <v>485</v>
      </c>
      <c r="L536" s="62" t="s">
        <v>1074</v>
      </c>
      <c r="M536" s="62" t="s">
        <v>486</v>
      </c>
      <c r="N536" s="62" t="s">
        <v>437</v>
      </c>
      <c r="O536" s="66">
        <v>43627</v>
      </c>
      <c r="P536" s="66">
        <v>43636</v>
      </c>
      <c r="Q536" s="73">
        <v>44428</v>
      </c>
      <c r="R536" s="62"/>
      <c r="S536" s="62" t="s">
        <v>6008</v>
      </c>
      <c r="T536" s="62" t="s">
        <v>6019</v>
      </c>
      <c r="U536" s="62" t="s">
        <v>6010</v>
      </c>
      <c r="V536" s="62"/>
      <c r="W536" s="62"/>
      <c r="X536" s="62" t="s">
        <v>6415</v>
      </c>
      <c r="Y536" s="62" t="s">
        <v>701</v>
      </c>
      <c r="Z536" s="62" t="s">
        <v>3599</v>
      </c>
      <c r="AA536" s="62" t="s">
        <v>684</v>
      </c>
      <c r="AB536" s="62" t="s">
        <v>677</v>
      </c>
      <c r="AC536" s="62" t="s">
        <v>678</v>
      </c>
      <c r="AD536" s="59" t="s">
        <v>679</v>
      </c>
      <c r="AE536" s="62" t="s">
        <v>7456</v>
      </c>
      <c r="AF536" s="62" t="s">
        <v>6372</v>
      </c>
      <c r="AG536" s="62">
        <v>43845.455601851849</v>
      </c>
      <c r="AH536" s="62">
        <v>43845.68818287037</v>
      </c>
      <c r="AI536" s="62" t="s">
        <v>547</v>
      </c>
      <c r="AJ536" s="59" t="s">
        <v>3598</v>
      </c>
      <c r="AK536" s="62" t="s">
        <v>545</v>
      </c>
      <c r="AL536" s="62" t="s">
        <v>410</v>
      </c>
      <c r="AM536" s="62" t="s">
        <v>411</v>
      </c>
      <c r="AN536" s="62" t="s">
        <v>488</v>
      </c>
      <c r="AO536" s="62" t="s">
        <v>11</v>
      </c>
      <c r="AP536" s="62" t="s">
        <v>488</v>
      </c>
      <c r="AQ536" s="62" t="s">
        <v>410</v>
      </c>
      <c r="AR536" s="62" t="s">
        <v>411</v>
      </c>
      <c r="AS536" s="62" t="s">
        <v>498</v>
      </c>
      <c r="AT536" s="62">
        <v>43864.684652777782</v>
      </c>
      <c r="AU536" s="62"/>
      <c r="AV536" s="62">
        <v>43864.684652777782</v>
      </c>
      <c r="AW536" s="62" t="s">
        <v>2341</v>
      </c>
      <c r="AX536" s="62"/>
      <c r="AY536" s="62" t="s">
        <v>14</v>
      </c>
      <c r="AZ536" s="62"/>
      <c r="BA536" s="62"/>
      <c r="BB536" s="62"/>
      <c r="BC536" s="62"/>
      <c r="BD536" s="62"/>
      <c r="BE536" s="62"/>
      <c r="BF536" s="62"/>
      <c r="BG536" s="62"/>
      <c r="BH536" s="62"/>
      <c r="BI536" s="62"/>
      <c r="BJ536" s="62"/>
      <c r="BK536" s="62"/>
      <c r="BL536" s="62"/>
      <c r="BM536" s="62" t="s">
        <v>7247</v>
      </c>
      <c r="BN536" s="62"/>
      <c r="BO536" s="62" t="s">
        <v>6013</v>
      </c>
      <c r="BP536" s="62">
        <v>43861.99998842593</v>
      </c>
      <c r="BQ536" s="73">
        <v>359.67</v>
      </c>
      <c r="BR536" s="73">
        <v>246.96</v>
      </c>
      <c r="BS536" s="62">
        <v>0</v>
      </c>
      <c r="BT536" s="62">
        <v>57.54</v>
      </c>
      <c r="BU536" s="62">
        <v>39.56</v>
      </c>
      <c r="BV536" s="62">
        <v>0</v>
      </c>
      <c r="BW536" s="73">
        <v>703.73</v>
      </c>
      <c r="CE536" s="63" t="s">
        <v>10522</v>
      </c>
      <c r="CF536" s="99"/>
      <c r="CG536" s="99" t="s">
        <v>10561</v>
      </c>
    </row>
    <row r="537" spans="1:85" ht="27" hidden="1" customHeight="1">
      <c r="A537" s="73">
        <v>2001</v>
      </c>
      <c r="B537" s="62" t="s">
        <v>6003</v>
      </c>
      <c r="C537" s="62" t="s">
        <v>6004</v>
      </c>
      <c r="D537" s="62" t="s">
        <v>3611</v>
      </c>
      <c r="E537" s="63" t="str">
        <f>VLOOKUP(D537,原数据!B:C,2,FALSE)</f>
        <v>RCMFT004887202001150012</v>
      </c>
      <c r="F537" s="62" t="s">
        <v>6005</v>
      </c>
      <c r="G537" s="62" t="s">
        <v>479</v>
      </c>
      <c r="H537" s="62" t="s">
        <v>6006</v>
      </c>
      <c r="I537" s="62" t="s">
        <v>7457</v>
      </c>
      <c r="J537" s="62" t="s">
        <v>3616</v>
      </c>
      <c r="K537" s="62" t="s">
        <v>485</v>
      </c>
      <c r="L537" s="62" t="s">
        <v>1074</v>
      </c>
      <c r="M537" s="62" t="s">
        <v>486</v>
      </c>
      <c r="N537" s="62" t="s">
        <v>437</v>
      </c>
      <c r="O537" s="66">
        <v>43673</v>
      </c>
      <c r="P537" s="66">
        <v>43720</v>
      </c>
      <c r="Q537" s="73">
        <v>43417</v>
      </c>
      <c r="R537" s="62"/>
      <c r="S537" s="62" t="s">
        <v>6008</v>
      </c>
      <c r="T537" s="62" t="s">
        <v>6009</v>
      </c>
      <c r="U537" s="62" t="s">
        <v>6010</v>
      </c>
      <c r="V537" s="62"/>
      <c r="W537" s="62"/>
      <c r="X537" s="62" t="s">
        <v>3101</v>
      </c>
      <c r="Y537" s="62" t="s">
        <v>535</v>
      </c>
      <c r="Z537" s="62" t="s">
        <v>3618</v>
      </c>
      <c r="AA537" s="62" t="s">
        <v>684</v>
      </c>
      <c r="AB537" s="62" t="s">
        <v>3613</v>
      </c>
      <c r="AC537" s="62" t="s">
        <v>3614</v>
      </c>
      <c r="AD537" s="59" t="s">
        <v>3615</v>
      </c>
      <c r="AE537" s="62" t="s">
        <v>7458</v>
      </c>
      <c r="AF537" s="62" t="s">
        <v>6017</v>
      </c>
      <c r="AG537" s="62">
        <v>43844.66034722222</v>
      </c>
      <c r="AH537" s="62">
        <v>43845.657291666663</v>
      </c>
      <c r="AI537" s="62" t="s">
        <v>507</v>
      </c>
      <c r="AJ537" s="59" t="s">
        <v>3617</v>
      </c>
      <c r="AK537" s="62" t="s">
        <v>505</v>
      </c>
      <c r="AL537" s="62" t="s">
        <v>95</v>
      </c>
      <c r="AM537" s="62" t="s">
        <v>38</v>
      </c>
      <c r="AN537" s="62" t="s">
        <v>488</v>
      </c>
      <c r="AO537" s="62" t="s">
        <v>11</v>
      </c>
      <c r="AP537" s="62" t="s">
        <v>488</v>
      </c>
      <c r="AQ537" s="62" t="s">
        <v>95</v>
      </c>
      <c r="AR537" s="62" t="s">
        <v>38</v>
      </c>
      <c r="AS537" s="62" t="s">
        <v>498</v>
      </c>
      <c r="AT537" s="62">
        <v>43864.654178240744</v>
      </c>
      <c r="AU537" s="62"/>
      <c r="AV537" s="62">
        <v>43864.654178240744</v>
      </c>
      <c r="AW537" s="62" t="s">
        <v>2341</v>
      </c>
      <c r="AX537" s="62"/>
      <c r="AY537" s="62" t="s">
        <v>14</v>
      </c>
      <c r="AZ537" s="62"/>
      <c r="BA537" s="62"/>
      <c r="BB537" s="62"/>
      <c r="BC537" s="62"/>
      <c r="BD537" s="62"/>
      <c r="BE537" s="62"/>
      <c r="BF537" s="62"/>
      <c r="BG537" s="62"/>
      <c r="BH537" s="62"/>
      <c r="BI537" s="62"/>
      <c r="BJ537" s="62"/>
      <c r="BK537" s="62"/>
      <c r="BL537" s="62"/>
      <c r="BM537" s="62" t="s">
        <v>7272</v>
      </c>
      <c r="BN537" s="62"/>
      <c r="BO537" s="62" t="s">
        <v>6013</v>
      </c>
      <c r="BP537" s="62">
        <v>43861.99998842593</v>
      </c>
      <c r="BQ537" s="73">
        <v>2947.28</v>
      </c>
      <c r="BR537" s="73">
        <v>95.76</v>
      </c>
      <c r="BS537" s="62">
        <v>0</v>
      </c>
      <c r="BT537" s="62">
        <v>471.56</v>
      </c>
      <c r="BU537" s="62">
        <v>324.2</v>
      </c>
      <c r="BV537" s="62">
        <v>0</v>
      </c>
      <c r="BW537" s="73">
        <v>3838.8</v>
      </c>
      <c r="CE537" s="63" t="s">
        <v>5011</v>
      </c>
      <c r="CF537" s="99">
        <v>0</v>
      </c>
      <c r="CG537" s="99" t="s">
        <v>10523</v>
      </c>
    </row>
    <row r="538" spans="1:85" ht="27" hidden="1" customHeight="1">
      <c r="A538" s="73">
        <v>2001</v>
      </c>
      <c r="B538" s="62" t="s">
        <v>6003</v>
      </c>
      <c r="C538" s="62" t="s">
        <v>6004</v>
      </c>
      <c r="D538" s="62" t="s">
        <v>384</v>
      </c>
      <c r="E538" s="63" t="str">
        <f>VLOOKUP(D538,原数据!B:C,2,FALSE)</f>
        <v>RCMFT004892202001030002</v>
      </c>
      <c r="F538" s="62" t="s">
        <v>6005</v>
      </c>
      <c r="G538" s="62" t="s">
        <v>479</v>
      </c>
      <c r="H538" s="62" t="s">
        <v>6006</v>
      </c>
      <c r="I538" s="62" t="s">
        <v>7459</v>
      </c>
      <c r="J538" s="62" t="s">
        <v>4353</v>
      </c>
      <c r="K538" s="62" t="s">
        <v>485</v>
      </c>
      <c r="L538" s="62" t="s">
        <v>1074</v>
      </c>
      <c r="M538" s="62" t="s">
        <v>486</v>
      </c>
      <c r="N538" s="62" t="s">
        <v>437</v>
      </c>
      <c r="O538" s="66">
        <v>43403</v>
      </c>
      <c r="P538" s="66">
        <v>43413</v>
      </c>
      <c r="Q538" s="73">
        <v>184153</v>
      </c>
      <c r="R538" s="62"/>
      <c r="S538" s="62" t="s">
        <v>6008</v>
      </c>
      <c r="T538" s="62" t="s">
        <v>6009</v>
      </c>
      <c r="U538" s="62" t="s">
        <v>1074</v>
      </c>
      <c r="V538" s="62"/>
      <c r="W538" s="62"/>
      <c r="X538" s="62" t="s">
        <v>584</v>
      </c>
      <c r="Y538" s="62" t="s">
        <v>567</v>
      </c>
      <c r="Z538" s="62" t="s">
        <v>4356</v>
      </c>
      <c r="AA538" s="62" t="s">
        <v>511</v>
      </c>
      <c r="AB538" s="62" t="s">
        <v>501</v>
      </c>
      <c r="AC538" s="62" t="s">
        <v>502</v>
      </c>
      <c r="AD538" s="59" t="s">
        <v>503</v>
      </c>
      <c r="AE538" s="62" t="s">
        <v>7460</v>
      </c>
      <c r="AF538" s="62" t="s">
        <v>6937</v>
      </c>
      <c r="AG538" s="62">
        <v>43831.419351851851</v>
      </c>
      <c r="AH538" s="62">
        <v>43833.844780092593</v>
      </c>
      <c r="AI538" s="62" t="s">
        <v>507</v>
      </c>
      <c r="AJ538" s="59" t="s">
        <v>4355</v>
      </c>
      <c r="AK538" s="62" t="s">
        <v>505</v>
      </c>
      <c r="AL538" s="62" t="s">
        <v>232</v>
      </c>
      <c r="AM538" s="62" t="s">
        <v>233</v>
      </c>
      <c r="AN538" s="62" t="s">
        <v>488</v>
      </c>
      <c r="AO538" s="62" t="s">
        <v>11</v>
      </c>
      <c r="AP538" s="62" t="s">
        <v>488</v>
      </c>
      <c r="AQ538" s="62" t="s">
        <v>162</v>
      </c>
      <c r="AR538" s="62" t="s">
        <v>38</v>
      </c>
      <c r="AS538" s="62" t="s">
        <v>498</v>
      </c>
      <c r="AT538" s="62">
        <v>43843.42701388889</v>
      </c>
      <c r="AU538" s="62"/>
      <c r="AV538" s="62">
        <v>43843.42701388889</v>
      </c>
      <c r="AW538" s="62" t="s">
        <v>4020</v>
      </c>
      <c r="AX538" s="62"/>
      <c r="AY538" s="62" t="s">
        <v>14</v>
      </c>
      <c r="AZ538" s="62"/>
      <c r="BA538" s="62"/>
      <c r="BB538" s="62"/>
      <c r="BC538" s="62"/>
      <c r="BD538" s="62"/>
      <c r="BE538" s="62"/>
      <c r="BF538" s="62"/>
      <c r="BG538" s="62"/>
      <c r="BH538" s="62"/>
      <c r="BI538" s="62"/>
      <c r="BJ538" s="62"/>
      <c r="BK538" s="62"/>
      <c r="BL538" s="62" t="s">
        <v>4354</v>
      </c>
      <c r="BM538" s="62" t="s">
        <v>7461</v>
      </c>
      <c r="BN538" s="62" t="s">
        <v>7462</v>
      </c>
      <c r="BO538" s="62" t="s">
        <v>6013</v>
      </c>
      <c r="BP538" s="62">
        <v>43861.99998842593</v>
      </c>
      <c r="BQ538" s="73">
        <v>265.44</v>
      </c>
      <c r="BR538" s="73">
        <v>223.44</v>
      </c>
      <c r="BS538" s="62">
        <v>0</v>
      </c>
      <c r="BT538" s="62">
        <v>42.47</v>
      </c>
      <c r="BU538" s="62">
        <v>29.19</v>
      </c>
      <c r="BV538" s="62">
        <v>0</v>
      </c>
      <c r="BW538" s="73">
        <v>560.54000000000008</v>
      </c>
      <c r="CE538" s="63" t="s">
        <v>5011</v>
      </c>
      <c r="CF538" s="99">
        <v>0</v>
      </c>
      <c r="CG538" s="99" t="s">
        <v>5001</v>
      </c>
    </row>
    <row r="539" spans="1:85" ht="27" hidden="1" customHeight="1">
      <c r="A539" s="73">
        <v>2001</v>
      </c>
      <c r="B539" s="62" t="s">
        <v>6003</v>
      </c>
      <c r="C539" s="62" t="s">
        <v>6004</v>
      </c>
      <c r="D539" s="62" t="s">
        <v>3862</v>
      </c>
      <c r="E539" s="63" t="str">
        <f>VLOOKUP(D539,原数据!B:C,2,FALSE)</f>
        <v>RCMFT005009202001120019</v>
      </c>
      <c r="F539" s="62" t="s">
        <v>6005</v>
      </c>
      <c r="G539" s="62" t="s">
        <v>479</v>
      </c>
      <c r="H539" s="62" t="s">
        <v>6006</v>
      </c>
      <c r="I539" s="62" t="s">
        <v>7463</v>
      </c>
      <c r="J539" s="62" t="s">
        <v>3864</v>
      </c>
      <c r="K539" s="62" t="s">
        <v>485</v>
      </c>
      <c r="L539" s="62" t="s">
        <v>1074</v>
      </c>
      <c r="M539" s="62" t="s">
        <v>486</v>
      </c>
      <c r="N539" s="62" t="s">
        <v>437</v>
      </c>
      <c r="O539" s="66">
        <v>43492</v>
      </c>
      <c r="P539" s="66">
        <v>43808</v>
      </c>
      <c r="Q539" s="73">
        <v>12810</v>
      </c>
      <c r="R539" s="62"/>
      <c r="S539" s="62" t="s">
        <v>6008</v>
      </c>
      <c r="T539" s="62" t="s">
        <v>6009</v>
      </c>
      <c r="U539" s="62" t="s">
        <v>6010</v>
      </c>
      <c r="V539" s="62"/>
      <c r="W539" s="62"/>
      <c r="X539" s="62" t="s">
        <v>3101</v>
      </c>
      <c r="Y539" s="62" t="s">
        <v>491</v>
      </c>
      <c r="Z539" s="62" t="s">
        <v>3867</v>
      </c>
      <c r="AA539" s="62" t="s">
        <v>684</v>
      </c>
      <c r="AB539" s="62" t="s">
        <v>1879</v>
      </c>
      <c r="AC539" s="62" t="s">
        <v>1880</v>
      </c>
      <c r="AD539" s="59" t="s">
        <v>1881</v>
      </c>
      <c r="AE539" s="62" t="s">
        <v>7464</v>
      </c>
      <c r="AF539" s="62" t="s">
        <v>6095</v>
      </c>
      <c r="AG539" s="62">
        <v>43840.759583333333</v>
      </c>
      <c r="AH539" s="62">
        <v>43842.526412037041</v>
      </c>
      <c r="AI539" s="62" t="s">
        <v>547</v>
      </c>
      <c r="AJ539" s="59" t="s">
        <v>3866</v>
      </c>
      <c r="AK539" s="62" t="s">
        <v>545</v>
      </c>
      <c r="AL539" s="62" t="s">
        <v>139</v>
      </c>
      <c r="AM539" s="62" t="s">
        <v>140</v>
      </c>
      <c r="AN539" s="62" t="s">
        <v>488</v>
      </c>
      <c r="AO539" s="62" t="s">
        <v>11</v>
      </c>
      <c r="AP539" s="62" t="s">
        <v>488</v>
      </c>
      <c r="AQ539" s="62" t="s">
        <v>139</v>
      </c>
      <c r="AR539" s="62" t="s">
        <v>140</v>
      </c>
      <c r="AS539" s="62" t="s">
        <v>498</v>
      </c>
      <c r="AT539" s="62">
        <v>43845.699201388888</v>
      </c>
      <c r="AU539" s="62"/>
      <c r="AV539" s="62">
        <v>43845.699201388888</v>
      </c>
      <c r="AW539" s="62" t="s">
        <v>2594</v>
      </c>
      <c r="AX539" s="62"/>
      <c r="AY539" s="62" t="s">
        <v>14</v>
      </c>
      <c r="AZ539" s="62"/>
      <c r="BA539" s="62"/>
      <c r="BB539" s="62"/>
      <c r="BC539" s="62"/>
      <c r="BD539" s="62"/>
      <c r="BE539" s="62"/>
      <c r="BF539" s="62"/>
      <c r="BG539" s="62"/>
      <c r="BH539" s="62"/>
      <c r="BI539" s="62"/>
      <c r="BJ539" s="62"/>
      <c r="BK539" s="62"/>
      <c r="BL539" s="62" t="s">
        <v>3865</v>
      </c>
      <c r="BM539" s="62" t="s">
        <v>7247</v>
      </c>
      <c r="BN539" s="62"/>
      <c r="BO539" s="62" t="s">
        <v>6013</v>
      </c>
      <c r="BP539" s="62">
        <v>43861.99998842593</v>
      </c>
      <c r="BQ539" s="73">
        <v>147.12</v>
      </c>
      <c r="BR539" s="73">
        <v>223.44</v>
      </c>
      <c r="BS539" s="62">
        <v>0</v>
      </c>
      <c r="BT539" s="62">
        <v>23.53</v>
      </c>
      <c r="BU539" s="62">
        <v>16.18</v>
      </c>
      <c r="BV539" s="62">
        <v>0</v>
      </c>
      <c r="BW539" s="73">
        <v>410.27000000000004</v>
      </c>
      <c r="CE539" s="63" t="s">
        <v>5133</v>
      </c>
      <c r="CF539" s="99">
        <v>0</v>
      </c>
      <c r="CG539" s="99" t="s">
        <v>10576</v>
      </c>
    </row>
    <row r="540" spans="1:85" ht="27" hidden="1" customHeight="1">
      <c r="A540" s="73">
        <v>2001</v>
      </c>
      <c r="B540" s="62" t="s">
        <v>6003</v>
      </c>
      <c r="C540" s="62" t="s">
        <v>6004</v>
      </c>
      <c r="D540" s="62" t="s">
        <v>3912</v>
      </c>
      <c r="E540" s="63" t="e">
        <f>VLOOKUP(D540,原数据!B:C,2,FALSE)</f>
        <v>#N/A</v>
      </c>
      <c r="F540" s="62" t="s">
        <v>6005</v>
      </c>
      <c r="G540" s="62" t="s">
        <v>479</v>
      </c>
      <c r="H540" s="62" t="s">
        <v>6006</v>
      </c>
      <c r="I540" s="62" t="s">
        <v>7465</v>
      </c>
      <c r="J540" s="62" t="s">
        <v>3914</v>
      </c>
      <c r="K540" s="62" t="s">
        <v>485</v>
      </c>
      <c r="L540" s="62" t="s">
        <v>1074</v>
      </c>
      <c r="M540" s="62" t="s">
        <v>486</v>
      </c>
      <c r="N540" s="62" t="s">
        <v>437</v>
      </c>
      <c r="O540" s="66">
        <v>43810</v>
      </c>
      <c r="P540" s="66">
        <v>43833</v>
      </c>
      <c r="Q540" s="73">
        <v>7700</v>
      </c>
      <c r="R540" s="62"/>
      <c r="S540" s="62" t="s">
        <v>6008</v>
      </c>
      <c r="T540" s="62" t="s">
        <v>6009</v>
      </c>
      <c r="U540" s="62" t="s">
        <v>6010</v>
      </c>
      <c r="V540" s="62"/>
      <c r="W540" s="62"/>
      <c r="X540" s="62" t="s">
        <v>6015</v>
      </c>
      <c r="Y540" s="62" t="s">
        <v>491</v>
      </c>
      <c r="Z540" s="62" t="s">
        <v>3916</v>
      </c>
      <c r="AA540" s="62" t="s">
        <v>537</v>
      </c>
      <c r="AB540" s="62" t="s">
        <v>1996</v>
      </c>
      <c r="AC540" s="62" t="s">
        <v>1997</v>
      </c>
      <c r="AD540" s="59" t="s">
        <v>1998</v>
      </c>
      <c r="AE540" s="62" t="s">
        <v>7466</v>
      </c>
      <c r="AF540" s="62" t="s">
        <v>6050</v>
      </c>
      <c r="AG540" s="62">
        <v>43840.36787037037</v>
      </c>
      <c r="AH540" s="62">
        <v>43841.430590277778</v>
      </c>
      <c r="AI540" s="62" t="s">
        <v>489</v>
      </c>
      <c r="AJ540" s="59" t="s">
        <v>3915</v>
      </c>
      <c r="AK540" s="62" t="s">
        <v>487</v>
      </c>
      <c r="AL540" s="62" t="s">
        <v>169</v>
      </c>
      <c r="AM540" s="62" t="s">
        <v>38</v>
      </c>
      <c r="AN540" s="62" t="s">
        <v>488</v>
      </c>
      <c r="AO540" s="62" t="s">
        <v>11</v>
      </c>
      <c r="AP540" s="62" t="s">
        <v>488</v>
      </c>
      <c r="AQ540" s="62" t="s">
        <v>169</v>
      </c>
      <c r="AR540" s="62" t="s">
        <v>38</v>
      </c>
      <c r="AS540" s="62" t="s">
        <v>498</v>
      </c>
      <c r="AT540" s="62">
        <v>43846.551851851851</v>
      </c>
      <c r="AU540" s="62"/>
      <c r="AV540" s="62">
        <v>43846.551851851851</v>
      </c>
      <c r="AW540" s="62" t="s">
        <v>1735</v>
      </c>
      <c r="AX540" s="62"/>
      <c r="AY540" s="62" t="s">
        <v>14</v>
      </c>
      <c r="AZ540" s="62"/>
      <c r="BA540" s="62"/>
      <c r="BB540" s="62"/>
      <c r="BC540" s="62"/>
      <c r="BD540" s="62"/>
      <c r="BE540" s="62"/>
      <c r="BF540" s="62"/>
      <c r="BG540" s="62"/>
      <c r="BH540" s="62"/>
      <c r="BI540" s="62"/>
      <c r="BJ540" s="62"/>
      <c r="BK540" s="62"/>
      <c r="BL540" s="62"/>
      <c r="BM540" s="62" t="s">
        <v>7272</v>
      </c>
      <c r="BN540" s="62"/>
      <c r="BO540" s="62" t="s">
        <v>6013</v>
      </c>
      <c r="BP540" s="62">
        <v>43861.99998842593</v>
      </c>
      <c r="BQ540" s="73">
        <v>0</v>
      </c>
      <c r="BR540" s="73">
        <v>123.48</v>
      </c>
      <c r="BS540" s="62">
        <v>0</v>
      </c>
      <c r="BT540" s="62">
        <v>0</v>
      </c>
      <c r="BU540" s="62">
        <v>0</v>
      </c>
      <c r="BV540" s="62">
        <v>0</v>
      </c>
      <c r="BW540" s="73">
        <v>123.48</v>
      </c>
      <c r="CE540" s="63" t="s">
        <v>10395</v>
      </c>
      <c r="CF540" s="99"/>
      <c r="CG540" s="99" t="s">
        <v>10367</v>
      </c>
    </row>
    <row r="541" spans="1:85" ht="27" hidden="1" customHeight="1">
      <c r="A541" s="73">
        <v>2001</v>
      </c>
      <c r="B541" s="62" t="s">
        <v>6003</v>
      </c>
      <c r="C541" s="62" t="s">
        <v>6004</v>
      </c>
      <c r="D541" s="62" t="s">
        <v>4391</v>
      </c>
      <c r="E541" s="63" t="str">
        <f>VLOOKUP(D541,原数据!B:C,2,FALSE)</f>
        <v>RCMFT005094202001030021</v>
      </c>
      <c r="F541" s="62" t="s">
        <v>6005</v>
      </c>
      <c r="G541" s="62" t="s">
        <v>479</v>
      </c>
      <c r="H541" s="62" t="s">
        <v>6006</v>
      </c>
      <c r="I541" s="62" t="s">
        <v>7467</v>
      </c>
      <c r="J541" s="62" t="s">
        <v>4393</v>
      </c>
      <c r="K541" s="62" t="s">
        <v>485</v>
      </c>
      <c r="L541" s="62" t="s">
        <v>1074</v>
      </c>
      <c r="M541" s="62" t="s">
        <v>486</v>
      </c>
      <c r="N541" s="62" t="s">
        <v>437</v>
      </c>
      <c r="O541" s="66">
        <v>43180</v>
      </c>
      <c r="P541" s="66">
        <v>43339</v>
      </c>
      <c r="Q541" s="73">
        <v>122015</v>
      </c>
      <c r="R541" s="62"/>
      <c r="S541" s="62" t="s">
        <v>6008</v>
      </c>
      <c r="T541" s="62" t="s">
        <v>6019</v>
      </c>
      <c r="U541" s="62" t="s">
        <v>1074</v>
      </c>
      <c r="V541" s="62"/>
      <c r="W541" s="62"/>
      <c r="X541" s="62" t="s">
        <v>6027</v>
      </c>
      <c r="Y541" s="62" t="s">
        <v>1213</v>
      </c>
      <c r="Z541" s="62" t="s">
        <v>4395</v>
      </c>
      <c r="AA541" s="62" t="s">
        <v>1289</v>
      </c>
      <c r="AB541" s="62" t="s">
        <v>1351</v>
      </c>
      <c r="AC541" s="62" t="s">
        <v>1352</v>
      </c>
      <c r="AD541" s="59" t="s">
        <v>1353</v>
      </c>
      <c r="AE541" s="62" t="s">
        <v>7468</v>
      </c>
      <c r="AF541" s="62" t="s">
        <v>6029</v>
      </c>
      <c r="AG541" s="62">
        <v>43833.453634259262</v>
      </c>
      <c r="AH541" s="62">
        <v>43833.595243055555</v>
      </c>
      <c r="AI541" s="62" t="s">
        <v>547</v>
      </c>
      <c r="AJ541" s="59" t="s">
        <v>4394</v>
      </c>
      <c r="AK541" s="62" t="s">
        <v>545</v>
      </c>
      <c r="AL541" s="62" t="s">
        <v>400</v>
      </c>
      <c r="AM541" s="62" t="s">
        <v>233</v>
      </c>
      <c r="AN541" s="62" t="s">
        <v>488</v>
      </c>
      <c r="AO541" s="62" t="s">
        <v>11</v>
      </c>
      <c r="AP541" s="62" t="s">
        <v>488</v>
      </c>
      <c r="AQ541" s="62" t="s">
        <v>400</v>
      </c>
      <c r="AR541" s="62" t="s">
        <v>233</v>
      </c>
      <c r="AS541" s="62" t="s">
        <v>498</v>
      </c>
      <c r="AT541" s="62">
        <v>43847.599409722221</v>
      </c>
      <c r="AU541" s="62"/>
      <c r="AV541" s="62">
        <v>43847.599409722221</v>
      </c>
      <c r="AW541" s="62" t="s">
        <v>4020</v>
      </c>
      <c r="AX541" s="62"/>
      <c r="AY541" s="62" t="s">
        <v>14</v>
      </c>
      <c r="AZ541" s="62"/>
      <c r="BA541" s="62"/>
      <c r="BB541" s="62"/>
      <c r="BC541" s="62"/>
      <c r="BD541" s="62"/>
      <c r="BE541" s="62"/>
      <c r="BF541" s="62"/>
      <c r="BG541" s="62"/>
      <c r="BH541" s="62"/>
      <c r="BI541" s="62"/>
      <c r="BJ541" s="62"/>
      <c r="BK541" s="62"/>
      <c r="BL541" s="62"/>
      <c r="BM541" s="62" t="s">
        <v>7461</v>
      </c>
      <c r="BN541" s="62" t="s">
        <v>7469</v>
      </c>
      <c r="BO541" s="62" t="s">
        <v>6013</v>
      </c>
      <c r="BP541" s="62">
        <v>43861.99998842593</v>
      </c>
      <c r="BQ541" s="73">
        <v>387.03</v>
      </c>
      <c r="BR541" s="73">
        <v>95.76</v>
      </c>
      <c r="BS541" s="62">
        <v>0</v>
      </c>
      <c r="BT541" s="62">
        <v>61.92</v>
      </c>
      <c r="BU541" s="62">
        <v>42.57</v>
      </c>
      <c r="BV541" s="62">
        <v>0</v>
      </c>
      <c r="BW541" s="73">
        <v>587.28</v>
      </c>
      <c r="CE541" s="63" t="s">
        <v>5011</v>
      </c>
      <c r="CF541" s="99">
        <v>0</v>
      </c>
      <c r="CG541" s="99" t="s">
        <v>10523</v>
      </c>
    </row>
    <row r="542" spans="1:85" ht="27" hidden="1" customHeight="1">
      <c r="A542" s="73">
        <v>2001</v>
      </c>
      <c r="B542" s="62" t="s">
        <v>6003</v>
      </c>
      <c r="C542" s="62" t="s">
        <v>6004</v>
      </c>
      <c r="D542" s="62" t="s">
        <v>4385</v>
      </c>
      <c r="E542" s="63" t="e">
        <f>VLOOKUP(D542,原数据!B:C,2,FALSE)</f>
        <v>#N/A</v>
      </c>
      <c r="F542" s="62" t="s">
        <v>6005</v>
      </c>
      <c r="G542" s="62" t="s">
        <v>479</v>
      </c>
      <c r="H542" s="62" t="s">
        <v>6006</v>
      </c>
      <c r="I542" s="62" t="s">
        <v>7470</v>
      </c>
      <c r="J542" s="62" t="s">
        <v>4387</v>
      </c>
      <c r="K542" s="62" t="s">
        <v>485</v>
      </c>
      <c r="L542" s="62" t="s">
        <v>1074</v>
      </c>
      <c r="M542" s="62" t="s">
        <v>544</v>
      </c>
      <c r="N542" s="62" t="s">
        <v>437</v>
      </c>
      <c r="O542" s="66">
        <v>43631</v>
      </c>
      <c r="P542" s="66">
        <v>43645</v>
      </c>
      <c r="Q542" s="73">
        <v>27139</v>
      </c>
      <c r="R542" s="62"/>
      <c r="S542" s="62" t="s">
        <v>6008</v>
      </c>
      <c r="T542" s="62" t="s">
        <v>6019</v>
      </c>
      <c r="U542" s="62" t="s">
        <v>6064</v>
      </c>
      <c r="V542" s="62"/>
      <c r="W542" s="62"/>
      <c r="X542" s="62" t="s">
        <v>6330</v>
      </c>
      <c r="Y542" s="62" t="s">
        <v>825</v>
      </c>
      <c r="Z542" s="62" t="s">
        <v>4389</v>
      </c>
      <c r="AA542" s="62" t="s">
        <v>657</v>
      </c>
      <c r="AB542" s="62" t="s">
        <v>819</v>
      </c>
      <c r="AC542" s="62" t="s">
        <v>820</v>
      </c>
      <c r="AD542" s="59" t="s">
        <v>821</v>
      </c>
      <c r="AE542" s="62" t="s">
        <v>6952</v>
      </c>
      <c r="AF542" s="62" t="s">
        <v>6953</v>
      </c>
      <c r="AG542" s="62">
        <v>43804.536909722221</v>
      </c>
      <c r="AH542" s="62">
        <v>43833.769675925927</v>
      </c>
      <c r="AI542" s="62" t="s">
        <v>612</v>
      </c>
      <c r="AJ542" s="59" t="s">
        <v>4388</v>
      </c>
      <c r="AK542" s="62" t="s">
        <v>609</v>
      </c>
      <c r="AL542" s="62" t="s">
        <v>68</v>
      </c>
      <c r="AM542" s="62" t="s">
        <v>38</v>
      </c>
      <c r="AN542" s="62" t="s">
        <v>488</v>
      </c>
      <c r="AO542" s="62" t="s">
        <v>11</v>
      </c>
      <c r="AP542" s="62" t="s">
        <v>488</v>
      </c>
      <c r="AQ542" s="62" t="s">
        <v>68</v>
      </c>
      <c r="AR542" s="62" t="s">
        <v>38</v>
      </c>
      <c r="AS542" s="62" t="s">
        <v>498</v>
      </c>
      <c r="AT542" s="62">
        <v>43843.59207175926</v>
      </c>
      <c r="AU542" s="62" t="s">
        <v>832</v>
      </c>
      <c r="AV542" s="62">
        <v>43843.59207175926</v>
      </c>
      <c r="AW542" s="62" t="s">
        <v>4020</v>
      </c>
      <c r="AX542" s="62"/>
      <c r="AY542" s="62" t="s">
        <v>14</v>
      </c>
      <c r="AZ542" s="62"/>
      <c r="BA542" s="62"/>
      <c r="BB542" s="62"/>
      <c r="BC542" s="62"/>
      <c r="BD542" s="62"/>
      <c r="BE542" s="62"/>
      <c r="BF542" s="62"/>
      <c r="BG542" s="62"/>
      <c r="BH542" s="62"/>
      <c r="BI542" s="62"/>
      <c r="BJ542" s="62" t="s">
        <v>7471</v>
      </c>
      <c r="BK542" s="62"/>
      <c r="BL542" s="62" t="s">
        <v>886</v>
      </c>
      <c r="BM542" s="62" t="s">
        <v>7472</v>
      </c>
      <c r="BN542" s="62"/>
      <c r="BO542" s="62" t="s">
        <v>6013</v>
      </c>
      <c r="BP542" s="62">
        <v>43861.99998842593</v>
      </c>
      <c r="BQ542" s="73">
        <v>24.4</v>
      </c>
      <c r="BR542" s="73">
        <v>0</v>
      </c>
      <c r="BS542" s="62">
        <v>0</v>
      </c>
      <c r="BT542" s="62">
        <v>3.9</v>
      </c>
      <c r="BU542" s="62">
        <v>2.68</v>
      </c>
      <c r="BV542" s="62">
        <v>180</v>
      </c>
      <c r="BW542" s="73">
        <v>210.98</v>
      </c>
      <c r="CE542" s="63" t="s">
        <v>10395</v>
      </c>
      <c r="CF542" s="99"/>
      <c r="CG542" s="99" t="s">
        <v>10367</v>
      </c>
    </row>
    <row r="543" spans="1:85" ht="27" hidden="1" customHeight="1">
      <c r="A543" s="73">
        <v>2001</v>
      </c>
      <c r="B543" s="62" t="s">
        <v>6003</v>
      </c>
      <c r="C543" s="62" t="s">
        <v>6004</v>
      </c>
      <c r="D543" s="62" t="s">
        <v>4380</v>
      </c>
      <c r="E543" s="63" t="e">
        <f>VLOOKUP(D543,原数据!B:C,2,FALSE)</f>
        <v>#N/A</v>
      </c>
      <c r="F543" s="62" t="s">
        <v>6005</v>
      </c>
      <c r="G543" s="62" t="s">
        <v>479</v>
      </c>
      <c r="H543" s="62" t="s">
        <v>6006</v>
      </c>
      <c r="I543" s="62" t="s">
        <v>7473</v>
      </c>
      <c r="J543" s="62" t="s">
        <v>4382</v>
      </c>
      <c r="K543" s="62" t="s">
        <v>485</v>
      </c>
      <c r="L543" s="62" t="s">
        <v>1074</v>
      </c>
      <c r="M543" s="62" t="s">
        <v>544</v>
      </c>
      <c r="N543" s="62" t="s">
        <v>437</v>
      </c>
      <c r="O543" s="66">
        <v>43631</v>
      </c>
      <c r="P543" s="66">
        <v>43645</v>
      </c>
      <c r="Q543" s="73">
        <v>33688</v>
      </c>
      <c r="R543" s="62"/>
      <c r="S543" s="62" t="s">
        <v>6008</v>
      </c>
      <c r="T543" s="62" t="s">
        <v>6019</v>
      </c>
      <c r="U543" s="62" t="s">
        <v>6064</v>
      </c>
      <c r="V543" s="62"/>
      <c r="W543" s="62"/>
      <c r="X543" s="62" t="s">
        <v>6330</v>
      </c>
      <c r="Y543" s="62" t="s">
        <v>825</v>
      </c>
      <c r="Z543" s="62" t="s">
        <v>4383</v>
      </c>
      <c r="AA543" s="62" t="s">
        <v>657</v>
      </c>
      <c r="AB543" s="62" t="s">
        <v>819</v>
      </c>
      <c r="AC543" s="62" t="s">
        <v>820</v>
      </c>
      <c r="AD543" s="59" t="s">
        <v>821</v>
      </c>
      <c r="AE543" s="62" t="s">
        <v>6952</v>
      </c>
      <c r="AF543" s="62" t="s">
        <v>6953</v>
      </c>
      <c r="AG543" s="62">
        <v>43805.685081018513</v>
      </c>
      <c r="AH543" s="62">
        <v>43833.769872685181</v>
      </c>
      <c r="AI543" s="62" t="s">
        <v>612</v>
      </c>
      <c r="AJ543" s="59" t="s">
        <v>840</v>
      </c>
      <c r="AK543" s="62" t="s">
        <v>609</v>
      </c>
      <c r="AL543" s="62" t="s">
        <v>68</v>
      </c>
      <c r="AM543" s="62" t="s">
        <v>38</v>
      </c>
      <c r="AN543" s="62" t="s">
        <v>488</v>
      </c>
      <c r="AO543" s="62" t="s">
        <v>11</v>
      </c>
      <c r="AP543" s="62" t="s">
        <v>488</v>
      </c>
      <c r="AQ543" s="62" t="s">
        <v>68</v>
      </c>
      <c r="AR543" s="62" t="s">
        <v>38</v>
      </c>
      <c r="AS543" s="62" t="s">
        <v>498</v>
      </c>
      <c r="AT543" s="62">
        <v>43843.591770833329</v>
      </c>
      <c r="AU543" s="62" t="s">
        <v>6986</v>
      </c>
      <c r="AV543" s="62">
        <v>43843.591770833329</v>
      </c>
      <c r="AW543" s="62" t="s">
        <v>4020</v>
      </c>
      <c r="AX543" s="62"/>
      <c r="AY543" s="62" t="s">
        <v>14</v>
      </c>
      <c r="AZ543" s="62"/>
      <c r="BA543" s="62"/>
      <c r="BB543" s="62"/>
      <c r="BC543" s="62"/>
      <c r="BD543" s="62"/>
      <c r="BE543" s="62"/>
      <c r="BF543" s="62"/>
      <c r="BG543" s="62"/>
      <c r="BH543" s="62"/>
      <c r="BI543" s="62"/>
      <c r="BJ543" s="62" t="s">
        <v>7471</v>
      </c>
      <c r="BK543" s="62"/>
      <c r="BL543" s="62" t="s">
        <v>886</v>
      </c>
      <c r="BM543" s="62" t="s">
        <v>7472</v>
      </c>
      <c r="BN543" s="62"/>
      <c r="BO543" s="62" t="s">
        <v>6013</v>
      </c>
      <c r="BP543" s="62">
        <v>43861.99998842593</v>
      </c>
      <c r="BQ543" s="73">
        <v>24.4</v>
      </c>
      <c r="BR543" s="73">
        <v>0</v>
      </c>
      <c r="BS543" s="62">
        <v>0</v>
      </c>
      <c r="BT543" s="62">
        <v>3.9</v>
      </c>
      <c r="BU543" s="62">
        <v>2.68</v>
      </c>
      <c r="BV543" s="62">
        <v>180</v>
      </c>
      <c r="BW543" s="73">
        <v>210.98</v>
      </c>
      <c r="CE543" s="63" t="s">
        <v>10395</v>
      </c>
      <c r="CF543" s="99"/>
      <c r="CG543" s="99" t="s">
        <v>10367</v>
      </c>
    </row>
    <row r="544" spans="1:85" ht="27" hidden="1" customHeight="1">
      <c r="A544" s="73">
        <v>2001</v>
      </c>
      <c r="B544" s="62" t="s">
        <v>6003</v>
      </c>
      <c r="C544" s="62" t="s">
        <v>6004</v>
      </c>
      <c r="D544" s="62" t="s">
        <v>4598</v>
      </c>
      <c r="E544" s="63" t="e">
        <f>VLOOKUP(D544,原数据!B:C,2,FALSE)</f>
        <v>#N/A</v>
      </c>
      <c r="F544" s="62" t="s">
        <v>6005</v>
      </c>
      <c r="G544" s="62" t="s">
        <v>479</v>
      </c>
      <c r="H544" s="62" t="s">
        <v>6006</v>
      </c>
      <c r="I544" s="62" t="s">
        <v>7474</v>
      </c>
      <c r="J544" s="62" t="s">
        <v>4600</v>
      </c>
      <c r="K544" s="62" t="s">
        <v>485</v>
      </c>
      <c r="L544" s="62" t="s">
        <v>1074</v>
      </c>
      <c r="M544" s="62" t="s">
        <v>544</v>
      </c>
      <c r="N544" s="62" t="s">
        <v>437</v>
      </c>
      <c r="O544" s="66">
        <v>43632</v>
      </c>
      <c r="P544" s="66">
        <v>43645</v>
      </c>
      <c r="Q544" s="73">
        <v>32461</v>
      </c>
      <c r="R544" s="62"/>
      <c r="S544" s="62" t="s">
        <v>6008</v>
      </c>
      <c r="T544" s="62" t="s">
        <v>6019</v>
      </c>
      <c r="U544" s="62" t="s">
        <v>6064</v>
      </c>
      <c r="V544" s="62"/>
      <c r="W544" s="62"/>
      <c r="X544" s="62" t="s">
        <v>6330</v>
      </c>
      <c r="Y544" s="62" t="s">
        <v>825</v>
      </c>
      <c r="Z544" s="62" t="s">
        <v>4602</v>
      </c>
      <c r="AA544" s="62" t="s">
        <v>657</v>
      </c>
      <c r="AB544" s="62" t="s">
        <v>819</v>
      </c>
      <c r="AC544" s="62" t="s">
        <v>820</v>
      </c>
      <c r="AD544" s="59" t="s">
        <v>821</v>
      </c>
      <c r="AE544" s="62" t="s">
        <v>6952</v>
      </c>
      <c r="AF544" s="62" t="s">
        <v>6953</v>
      </c>
      <c r="AG544" s="62">
        <v>43805.700023148151</v>
      </c>
      <c r="AH544" s="62">
        <v>43833.770057870366</v>
      </c>
      <c r="AI544" s="62" t="s">
        <v>612</v>
      </c>
      <c r="AJ544" s="59" t="s">
        <v>4601</v>
      </c>
      <c r="AK544" s="62" t="s">
        <v>609</v>
      </c>
      <c r="AL544" s="62" t="s">
        <v>68</v>
      </c>
      <c r="AM544" s="62" t="s">
        <v>38</v>
      </c>
      <c r="AN544" s="62" t="s">
        <v>488</v>
      </c>
      <c r="AO544" s="62" t="s">
        <v>11</v>
      </c>
      <c r="AP544" s="62" t="s">
        <v>488</v>
      </c>
      <c r="AQ544" s="62" t="s">
        <v>68</v>
      </c>
      <c r="AR544" s="62" t="s">
        <v>38</v>
      </c>
      <c r="AS544" s="62" t="s">
        <v>498</v>
      </c>
      <c r="AT544" s="62">
        <v>43843.591504629629</v>
      </c>
      <c r="AU544" s="62" t="s">
        <v>6986</v>
      </c>
      <c r="AV544" s="62">
        <v>43843.591504629629</v>
      </c>
      <c r="AW544" s="62" t="s">
        <v>4020</v>
      </c>
      <c r="AX544" s="62"/>
      <c r="AY544" s="62" t="s">
        <v>14</v>
      </c>
      <c r="AZ544" s="62"/>
      <c r="BA544" s="62"/>
      <c r="BB544" s="62"/>
      <c r="BC544" s="62"/>
      <c r="BD544" s="62"/>
      <c r="BE544" s="62"/>
      <c r="BF544" s="62"/>
      <c r="BG544" s="62"/>
      <c r="BH544" s="62"/>
      <c r="BI544" s="62"/>
      <c r="BJ544" s="62" t="s">
        <v>7471</v>
      </c>
      <c r="BK544" s="62"/>
      <c r="BL544" s="62" t="s">
        <v>886</v>
      </c>
      <c r="BM544" s="62" t="s">
        <v>7472</v>
      </c>
      <c r="BN544" s="62"/>
      <c r="BO544" s="62" t="s">
        <v>6013</v>
      </c>
      <c r="BP544" s="62">
        <v>43861.99998842593</v>
      </c>
      <c r="BQ544" s="73">
        <v>24.4</v>
      </c>
      <c r="BR544" s="73">
        <v>0</v>
      </c>
      <c r="BS544" s="62">
        <v>0</v>
      </c>
      <c r="BT544" s="62">
        <v>3.9</v>
      </c>
      <c r="BU544" s="62">
        <v>2.68</v>
      </c>
      <c r="BV544" s="62">
        <v>180</v>
      </c>
      <c r="BW544" s="73">
        <v>210.98</v>
      </c>
      <c r="CE544" s="63" t="s">
        <v>10395</v>
      </c>
      <c r="CF544" s="99"/>
      <c r="CG544" s="99" t="s">
        <v>10367</v>
      </c>
    </row>
    <row r="545" spans="1:85" ht="27" hidden="1" customHeight="1">
      <c r="A545" s="73">
        <v>2001</v>
      </c>
      <c r="B545" s="62" t="s">
        <v>6003</v>
      </c>
      <c r="C545" s="62" t="s">
        <v>6004</v>
      </c>
      <c r="D545" s="62" t="s">
        <v>4593</v>
      </c>
      <c r="E545" s="63" t="e">
        <f>VLOOKUP(D545,原数据!B:C,2,FALSE)</f>
        <v>#N/A</v>
      </c>
      <c r="F545" s="62" t="s">
        <v>6005</v>
      </c>
      <c r="G545" s="62" t="s">
        <v>479</v>
      </c>
      <c r="H545" s="62" t="s">
        <v>6006</v>
      </c>
      <c r="I545" s="62" t="s">
        <v>7475</v>
      </c>
      <c r="J545" s="62" t="s">
        <v>4595</v>
      </c>
      <c r="K545" s="62" t="s">
        <v>485</v>
      </c>
      <c r="L545" s="62" t="s">
        <v>1074</v>
      </c>
      <c r="M545" s="62" t="s">
        <v>544</v>
      </c>
      <c r="N545" s="62" t="s">
        <v>437</v>
      </c>
      <c r="O545" s="66">
        <v>43631</v>
      </c>
      <c r="P545" s="66">
        <v>43645</v>
      </c>
      <c r="Q545" s="73">
        <v>16225</v>
      </c>
      <c r="R545" s="62"/>
      <c r="S545" s="62" t="s">
        <v>6008</v>
      </c>
      <c r="T545" s="62" t="s">
        <v>6019</v>
      </c>
      <c r="U545" s="62" t="s">
        <v>6064</v>
      </c>
      <c r="V545" s="62"/>
      <c r="W545" s="62"/>
      <c r="X545" s="62" t="s">
        <v>6330</v>
      </c>
      <c r="Y545" s="62" t="s">
        <v>825</v>
      </c>
      <c r="Z545" s="62" t="s">
        <v>4596</v>
      </c>
      <c r="AA545" s="62" t="s">
        <v>657</v>
      </c>
      <c r="AB545" s="62" t="s">
        <v>819</v>
      </c>
      <c r="AC545" s="62" t="s">
        <v>820</v>
      </c>
      <c r="AD545" s="59" t="s">
        <v>821</v>
      </c>
      <c r="AE545" s="62" t="s">
        <v>7476</v>
      </c>
      <c r="AF545" s="62" t="s">
        <v>6953</v>
      </c>
      <c r="AG545" s="62">
        <v>43807.522696759261</v>
      </c>
      <c r="AH545" s="62">
        <v>43833.770960648151</v>
      </c>
      <c r="AI545" s="62" t="s">
        <v>612</v>
      </c>
      <c r="AJ545" s="59" t="s">
        <v>840</v>
      </c>
      <c r="AK545" s="62" t="s">
        <v>609</v>
      </c>
      <c r="AL545" s="62" t="s">
        <v>68</v>
      </c>
      <c r="AM545" s="62" t="s">
        <v>38</v>
      </c>
      <c r="AN545" s="62" t="s">
        <v>488</v>
      </c>
      <c r="AO545" s="62" t="s">
        <v>11</v>
      </c>
      <c r="AP545" s="62" t="s">
        <v>488</v>
      </c>
      <c r="AQ545" s="62" t="s">
        <v>68</v>
      </c>
      <c r="AR545" s="62" t="s">
        <v>38</v>
      </c>
      <c r="AS545" s="62" t="s">
        <v>498</v>
      </c>
      <c r="AT545" s="62">
        <v>43843.590405092589</v>
      </c>
      <c r="AU545" s="62" t="s">
        <v>832</v>
      </c>
      <c r="AV545" s="62">
        <v>43843.590405092589</v>
      </c>
      <c r="AW545" s="62" t="s">
        <v>4020</v>
      </c>
      <c r="AX545" s="62"/>
      <c r="AY545" s="62" t="s">
        <v>14</v>
      </c>
      <c r="AZ545" s="62"/>
      <c r="BA545" s="62"/>
      <c r="BB545" s="62"/>
      <c r="BC545" s="62"/>
      <c r="BD545" s="62"/>
      <c r="BE545" s="62"/>
      <c r="BF545" s="62"/>
      <c r="BG545" s="62"/>
      <c r="BH545" s="62"/>
      <c r="BI545" s="62"/>
      <c r="BJ545" s="62" t="s">
        <v>7471</v>
      </c>
      <c r="BK545" s="62"/>
      <c r="BL545" s="62" t="s">
        <v>886</v>
      </c>
      <c r="BM545" s="62" t="s">
        <v>7472</v>
      </c>
      <c r="BN545" s="62"/>
      <c r="BO545" s="62" t="s">
        <v>6013</v>
      </c>
      <c r="BP545" s="62">
        <v>43861.99998842593</v>
      </c>
      <c r="BQ545" s="73">
        <v>24.4</v>
      </c>
      <c r="BR545" s="73">
        <v>0</v>
      </c>
      <c r="BS545" s="62">
        <v>0</v>
      </c>
      <c r="BT545" s="62">
        <v>3.9</v>
      </c>
      <c r="BU545" s="62">
        <v>2.68</v>
      </c>
      <c r="BV545" s="62">
        <v>180</v>
      </c>
      <c r="BW545" s="73">
        <v>210.98</v>
      </c>
      <c r="CE545" s="63" t="s">
        <v>10395</v>
      </c>
      <c r="CF545" s="99"/>
      <c r="CG545" s="99" t="s">
        <v>10367</v>
      </c>
    </row>
    <row r="546" spans="1:85" ht="27" hidden="1" customHeight="1">
      <c r="A546" s="73">
        <v>2001</v>
      </c>
      <c r="B546" s="62" t="s">
        <v>6003</v>
      </c>
      <c r="C546" s="62" t="s">
        <v>6004</v>
      </c>
      <c r="D546" s="62" t="s">
        <v>4588</v>
      </c>
      <c r="E546" s="63" t="e">
        <f>VLOOKUP(D546,原数据!B:C,2,FALSE)</f>
        <v>#N/A</v>
      </c>
      <c r="F546" s="62" t="s">
        <v>6005</v>
      </c>
      <c r="G546" s="62" t="s">
        <v>628</v>
      </c>
      <c r="H546" s="62" t="s">
        <v>6006</v>
      </c>
      <c r="I546" s="62" t="s">
        <v>7477</v>
      </c>
      <c r="J546" s="62" t="s">
        <v>4590</v>
      </c>
      <c r="K546" s="62" t="s">
        <v>485</v>
      </c>
      <c r="L546" s="62" t="s">
        <v>1074</v>
      </c>
      <c r="M546" s="62" t="s">
        <v>544</v>
      </c>
      <c r="N546" s="62" t="s">
        <v>437</v>
      </c>
      <c r="O546" s="66">
        <v>43631</v>
      </c>
      <c r="P546" s="66">
        <v>43645</v>
      </c>
      <c r="Q546" s="73">
        <v>28883</v>
      </c>
      <c r="R546" s="62"/>
      <c r="S546" s="62" t="s">
        <v>6008</v>
      </c>
      <c r="T546" s="62" t="s">
        <v>6019</v>
      </c>
      <c r="U546" s="62" t="s">
        <v>6064</v>
      </c>
      <c r="V546" s="62"/>
      <c r="W546" s="62"/>
      <c r="X546" s="62" t="s">
        <v>6330</v>
      </c>
      <c r="Y546" s="62" t="s">
        <v>825</v>
      </c>
      <c r="Z546" s="62" t="s">
        <v>4591</v>
      </c>
      <c r="AA546" s="62" t="s">
        <v>657</v>
      </c>
      <c r="AB546" s="62" t="s">
        <v>819</v>
      </c>
      <c r="AC546" s="62" t="s">
        <v>820</v>
      </c>
      <c r="AD546" s="59" t="s">
        <v>821</v>
      </c>
      <c r="AE546" s="62" t="s">
        <v>7478</v>
      </c>
      <c r="AF546" s="62" t="s">
        <v>6953</v>
      </c>
      <c r="AG546" s="62">
        <v>43808.111805555556</v>
      </c>
      <c r="AH546" s="62">
        <v>43833.772152777776</v>
      </c>
      <c r="AI546" s="62" t="s">
        <v>612</v>
      </c>
      <c r="AJ546" s="59" t="s">
        <v>840</v>
      </c>
      <c r="AK546" s="62" t="s">
        <v>609</v>
      </c>
      <c r="AL546" s="62" t="s">
        <v>68</v>
      </c>
      <c r="AM546" s="62" t="s">
        <v>38</v>
      </c>
      <c r="AN546" s="62" t="s">
        <v>488</v>
      </c>
      <c r="AO546" s="62" t="s">
        <v>11</v>
      </c>
      <c r="AP546" s="62" t="s">
        <v>488</v>
      </c>
      <c r="AQ546" s="62" t="s">
        <v>68</v>
      </c>
      <c r="AR546" s="62" t="s">
        <v>38</v>
      </c>
      <c r="AS546" s="62" t="s">
        <v>498</v>
      </c>
      <c r="AT546" s="62">
        <v>43843.559745370367</v>
      </c>
      <c r="AU546" s="62" t="s">
        <v>6986</v>
      </c>
      <c r="AV546" s="62">
        <v>43843.559745370367</v>
      </c>
      <c r="AW546" s="62" t="s">
        <v>4020</v>
      </c>
      <c r="AX546" s="62"/>
      <c r="AY546" s="62" t="s">
        <v>14</v>
      </c>
      <c r="AZ546" s="62"/>
      <c r="BA546" s="62"/>
      <c r="BB546" s="62"/>
      <c r="BC546" s="62"/>
      <c r="BD546" s="62"/>
      <c r="BE546" s="62" t="s">
        <v>7479</v>
      </c>
      <c r="BF546" s="62" t="s">
        <v>480</v>
      </c>
      <c r="BG546" s="62"/>
      <c r="BH546" s="62" t="s">
        <v>6988</v>
      </c>
      <c r="BI546" s="62" t="s">
        <v>7480</v>
      </c>
      <c r="BJ546" s="62" t="s">
        <v>7481</v>
      </c>
      <c r="BK546" s="62"/>
      <c r="BL546" s="62" t="s">
        <v>886</v>
      </c>
      <c r="BM546" s="62" t="s">
        <v>7472</v>
      </c>
      <c r="BN546" s="62"/>
      <c r="BO546" s="62" t="s">
        <v>6013</v>
      </c>
      <c r="BP546" s="62">
        <v>43861.99998842593</v>
      </c>
      <c r="BQ546" s="73">
        <v>24.4</v>
      </c>
      <c r="BR546" s="73">
        <v>0</v>
      </c>
      <c r="BS546" s="62">
        <v>257</v>
      </c>
      <c r="BT546" s="62">
        <v>3.9</v>
      </c>
      <c r="BU546" s="62">
        <v>2.68</v>
      </c>
      <c r="BV546" s="62">
        <v>180</v>
      </c>
      <c r="BW546" s="73">
        <v>467.97999999999996</v>
      </c>
      <c r="CE546" s="63" t="s">
        <v>10395</v>
      </c>
      <c r="CF546" s="99"/>
      <c r="CG546" s="99" t="s">
        <v>10367</v>
      </c>
    </row>
    <row r="547" spans="1:85" ht="27" hidden="1" customHeight="1">
      <c r="A547" s="73">
        <v>2001</v>
      </c>
      <c r="B547" s="62" t="s">
        <v>6003</v>
      </c>
      <c r="C547" s="62" t="s">
        <v>6004</v>
      </c>
      <c r="D547" s="62" t="s">
        <v>4582</v>
      </c>
      <c r="E547" s="63" t="e">
        <f>VLOOKUP(D547,原数据!B:C,2,FALSE)</f>
        <v>#N/A</v>
      </c>
      <c r="F547" s="62" t="s">
        <v>6005</v>
      </c>
      <c r="G547" s="62" t="s">
        <v>479</v>
      </c>
      <c r="H547" s="62" t="s">
        <v>6006</v>
      </c>
      <c r="I547" s="62" t="s">
        <v>7482</v>
      </c>
      <c r="J547" s="62" t="s">
        <v>4584</v>
      </c>
      <c r="K547" s="62" t="s">
        <v>485</v>
      </c>
      <c r="L547" s="62" t="s">
        <v>1074</v>
      </c>
      <c r="M547" s="62" t="s">
        <v>544</v>
      </c>
      <c r="N547" s="62" t="s">
        <v>437</v>
      </c>
      <c r="O547" s="66">
        <v>43631</v>
      </c>
      <c r="P547" s="66">
        <v>43645</v>
      </c>
      <c r="Q547" s="73">
        <v>32306</v>
      </c>
      <c r="R547" s="62"/>
      <c r="S547" s="62" t="s">
        <v>6008</v>
      </c>
      <c r="T547" s="62" t="s">
        <v>6019</v>
      </c>
      <c r="U547" s="62" t="s">
        <v>6064</v>
      </c>
      <c r="V547" s="62"/>
      <c r="W547" s="62"/>
      <c r="X547" s="62" t="s">
        <v>6330</v>
      </c>
      <c r="Y547" s="62" t="s">
        <v>825</v>
      </c>
      <c r="Z547" s="62" t="s">
        <v>4586</v>
      </c>
      <c r="AA547" s="62" t="s">
        <v>657</v>
      </c>
      <c r="AB547" s="62" t="s">
        <v>819</v>
      </c>
      <c r="AC547" s="62" t="s">
        <v>820</v>
      </c>
      <c r="AD547" s="59" t="s">
        <v>821</v>
      </c>
      <c r="AE547" s="62" t="s">
        <v>6952</v>
      </c>
      <c r="AF547" s="62" t="s">
        <v>6953</v>
      </c>
      <c r="AG547" s="62">
        <v>43808.437013888892</v>
      </c>
      <c r="AH547" s="62">
        <v>43833.772337962961</v>
      </c>
      <c r="AI547" s="62" t="s">
        <v>612</v>
      </c>
      <c r="AJ547" s="59" t="s">
        <v>4585</v>
      </c>
      <c r="AK547" s="62" t="s">
        <v>609</v>
      </c>
      <c r="AL547" s="62" t="s">
        <v>68</v>
      </c>
      <c r="AM547" s="62" t="s">
        <v>38</v>
      </c>
      <c r="AN547" s="62" t="s">
        <v>488</v>
      </c>
      <c r="AO547" s="62" t="s">
        <v>11</v>
      </c>
      <c r="AP547" s="62" t="s">
        <v>488</v>
      </c>
      <c r="AQ547" s="62" t="s">
        <v>68</v>
      </c>
      <c r="AR547" s="62" t="s">
        <v>38</v>
      </c>
      <c r="AS547" s="62" t="s">
        <v>498</v>
      </c>
      <c r="AT547" s="62">
        <v>43843.559247685189</v>
      </c>
      <c r="AU547" s="62" t="s">
        <v>6986</v>
      </c>
      <c r="AV547" s="62">
        <v>43843.559247685189</v>
      </c>
      <c r="AW547" s="62" t="s">
        <v>4020</v>
      </c>
      <c r="AX547" s="62"/>
      <c r="AY547" s="62" t="s">
        <v>14</v>
      </c>
      <c r="AZ547" s="62"/>
      <c r="BA547" s="62"/>
      <c r="BB547" s="62"/>
      <c r="BC547" s="62"/>
      <c r="BD547" s="62"/>
      <c r="BE547" s="62"/>
      <c r="BF547" s="62"/>
      <c r="BG547" s="62"/>
      <c r="BH547" s="62"/>
      <c r="BI547" s="62"/>
      <c r="BJ547" s="62" t="s">
        <v>7471</v>
      </c>
      <c r="BK547" s="62"/>
      <c r="BL547" s="62" t="s">
        <v>886</v>
      </c>
      <c r="BM547" s="62" t="s">
        <v>7472</v>
      </c>
      <c r="BN547" s="62"/>
      <c r="BO547" s="62" t="s">
        <v>6013</v>
      </c>
      <c r="BP547" s="62">
        <v>43861.99998842593</v>
      </c>
      <c r="BQ547" s="73">
        <v>24.4</v>
      </c>
      <c r="BR547" s="73">
        <v>0</v>
      </c>
      <c r="BS547" s="62">
        <v>0</v>
      </c>
      <c r="BT547" s="62">
        <v>3.9</v>
      </c>
      <c r="BU547" s="62">
        <v>2.68</v>
      </c>
      <c r="BV547" s="62">
        <v>180</v>
      </c>
      <c r="BW547" s="73">
        <v>210.98</v>
      </c>
      <c r="CE547" s="63" t="s">
        <v>10395</v>
      </c>
      <c r="CF547" s="99"/>
      <c r="CG547" s="99" t="s">
        <v>10367</v>
      </c>
    </row>
    <row r="548" spans="1:85" ht="27" hidden="1" customHeight="1">
      <c r="A548" s="73">
        <v>2001</v>
      </c>
      <c r="B548" s="62" t="s">
        <v>6003</v>
      </c>
      <c r="C548" s="62" t="s">
        <v>6004</v>
      </c>
      <c r="D548" s="62" t="s">
        <v>4370</v>
      </c>
      <c r="E548" s="63" t="e">
        <f>VLOOKUP(D548,原数据!B:C,2,FALSE)</f>
        <v>#N/A</v>
      </c>
      <c r="F548" s="62" t="s">
        <v>6005</v>
      </c>
      <c r="G548" s="62" t="s">
        <v>479</v>
      </c>
      <c r="H548" s="62" t="s">
        <v>6006</v>
      </c>
      <c r="I548" s="62" t="s">
        <v>6994</v>
      </c>
      <c r="J548" s="62" t="s">
        <v>829</v>
      </c>
      <c r="K548" s="62" t="s">
        <v>485</v>
      </c>
      <c r="L548" s="62" t="s">
        <v>1074</v>
      </c>
      <c r="M548" s="62" t="s">
        <v>544</v>
      </c>
      <c r="N548" s="62" t="s">
        <v>437</v>
      </c>
      <c r="O548" s="66">
        <v>43633</v>
      </c>
      <c r="P548" s="66">
        <v>43645</v>
      </c>
      <c r="Q548" s="73">
        <v>28665</v>
      </c>
      <c r="R548" s="62"/>
      <c r="S548" s="62" t="s">
        <v>6008</v>
      </c>
      <c r="T548" s="62" t="s">
        <v>6019</v>
      </c>
      <c r="U548" s="62" t="s">
        <v>6064</v>
      </c>
      <c r="V548" s="62"/>
      <c r="W548" s="62"/>
      <c r="X548" s="62" t="s">
        <v>6330</v>
      </c>
      <c r="Y548" s="62" t="s">
        <v>825</v>
      </c>
      <c r="Z548" s="62" t="s">
        <v>831</v>
      </c>
      <c r="AA548" s="62" t="s">
        <v>657</v>
      </c>
      <c r="AB548" s="62" t="s">
        <v>819</v>
      </c>
      <c r="AC548" s="62" t="s">
        <v>820</v>
      </c>
      <c r="AD548" s="59" t="s">
        <v>821</v>
      </c>
      <c r="AE548" s="62" t="s">
        <v>6995</v>
      </c>
      <c r="AF548" s="62" t="s">
        <v>6953</v>
      </c>
      <c r="AG548" s="62">
        <v>43810.416249999995</v>
      </c>
      <c r="AH548" s="62">
        <v>43833.772534722222</v>
      </c>
      <c r="AI548" s="62" t="s">
        <v>612</v>
      </c>
      <c r="AJ548" s="59" t="s">
        <v>840</v>
      </c>
      <c r="AK548" s="62" t="s">
        <v>609</v>
      </c>
      <c r="AL548" s="62" t="s">
        <v>68</v>
      </c>
      <c r="AM548" s="62" t="s">
        <v>38</v>
      </c>
      <c r="AN548" s="62" t="s">
        <v>488</v>
      </c>
      <c r="AO548" s="62" t="s">
        <v>11</v>
      </c>
      <c r="AP548" s="62" t="s">
        <v>488</v>
      </c>
      <c r="AQ548" s="62" t="s">
        <v>68</v>
      </c>
      <c r="AR548" s="62" t="s">
        <v>38</v>
      </c>
      <c r="AS548" s="62" t="s">
        <v>498</v>
      </c>
      <c r="AT548" s="62">
        <v>43843.557199074072</v>
      </c>
      <c r="AU548" s="62" t="s">
        <v>832</v>
      </c>
      <c r="AV548" s="62">
        <v>43843.557199074072</v>
      </c>
      <c r="AW548" s="62" t="s">
        <v>4020</v>
      </c>
      <c r="AX548" s="62"/>
      <c r="AY548" s="62" t="s">
        <v>14</v>
      </c>
      <c r="AZ548" s="62"/>
      <c r="BA548" s="62"/>
      <c r="BB548" s="62"/>
      <c r="BC548" s="62"/>
      <c r="BD548" s="62"/>
      <c r="BE548" s="62"/>
      <c r="BF548" s="62"/>
      <c r="BG548" s="62"/>
      <c r="BH548" s="62"/>
      <c r="BI548" s="62"/>
      <c r="BJ548" s="62" t="s">
        <v>7471</v>
      </c>
      <c r="BK548" s="62"/>
      <c r="BL548" s="62" t="s">
        <v>886</v>
      </c>
      <c r="BM548" s="62" t="s">
        <v>7472</v>
      </c>
      <c r="BN548" s="62"/>
      <c r="BO548" s="62" t="s">
        <v>6013</v>
      </c>
      <c r="BP548" s="62">
        <v>43861.99998842593</v>
      </c>
      <c r="BQ548" s="73">
        <v>24.4</v>
      </c>
      <c r="BR548" s="73">
        <v>0</v>
      </c>
      <c r="BS548" s="62">
        <v>0</v>
      </c>
      <c r="BT548" s="62">
        <v>3.9</v>
      </c>
      <c r="BU548" s="62">
        <v>2.68</v>
      </c>
      <c r="BV548" s="62">
        <v>180</v>
      </c>
      <c r="BW548" s="73">
        <v>210.98</v>
      </c>
      <c r="CE548" s="63" t="s">
        <v>10395</v>
      </c>
      <c r="CF548" s="99"/>
      <c r="CG548" s="99" t="s">
        <v>10367</v>
      </c>
    </row>
    <row r="549" spans="1:85" ht="27" hidden="1" customHeight="1">
      <c r="A549" s="73">
        <v>2001</v>
      </c>
      <c r="B549" s="62" t="s">
        <v>6003</v>
      </c>
      <c r="C549" s="62" t="s">
        <v>6004</v>
      </c>
      <c r="D549" s="62" t="s">
        <v>4364</v>
      </c>
      <c r="E549" s="63" t="e">
        <f>VLOOKUP(D549,原数据!B:C,2,FALSE)</f>
        <v>#N/A</v>
      </c>
      <c r="F549" s="62" t="s">
        <v>6005</v>
      </c>
      <c r="G549" s="62" t="s">
        <v>628</v>
      </c>
      <c r="H549" s="62" t="s">
        <v>6006</v>
      </c>
      <c r="I549" s="62" t="s">
        <v>7483</v>
      </c>
      <c r="J549" s="62" t="s">
        <v>4366</v>
      </c>
      <c r="K549" s="62" t="s">
        <v>485</v>
      </c>
      <c r="L549" s="62" t="s">
        <v>1074</v>
      </c>
      <c r="M549" s="62" t="s">
        <v>544</v>
      </c>
      <c r="N549" s="62" t="s">
        <v>437</v>
      </c>
      <c r="O549" s="66">
        <v>43631</v>
      </c>
      <c r="P549" s="66">
        <v>43645</v>
      </c>
      <c r="Q549" s="73">
        <v>21620</v>
      </c>
      <c r="R549" s="62"/>
      <c r="S549" s="62" t="s">
        <v>6008</v>
      </c>
      <c r="T549" s="62" t="s">
        <v>6019</v>
      </c>
      <c r="U549" s="62" t="s">
        <v>6064</v>
      </c>
      <c r="V549" s="62"/>
      <c r="W549" s="62"/>
      <c r="X549" s="62" t="s">
        <v>6330</v>
      </c>
      <c r="Y549" s="62" t="s">
        <v>825</v>
      </c>
      <c r="Z549" s="62" t="s">
        <v>4368</v>
      </c>
      <c r="AA549" s="62" t="s">
        <v>657</v>
      </c>
      <c r="AB549" s="62" t="s">
        <v>819</v>
      </c>
      <c r="AC549" s="62" t="s">
        <v>820</v>
      </c>
      <c r="AD549" s="59" t="s">
        <v>821</v>
      </c>
      <c r="AE549" s="62" t="s">
        <v>7484</v>
      </c>
      <c r="AF549" s="62" t="s">
        <v>6953</v>
      </c>
      <c r="AG549" s="62">
        <v>43819.458333333328</v>
      </c>
      <c r="AH549" s="62">
        <v>43833.78225694444</v>
      </c>
      <c r="AI549" s="62" t="s">
        <v>612</v>
      </c>
      <c r="AJ549" s="59" t="s">
        <v>824</v>
      </c>
      <c r="AK549" s="62" t="s">
        <v>609</v>
      </c>
      <c r="AL549" s="62" t="s">
        <v>68</v>
      </c>
      <c r="AM549" s="62" t="s">
        <v>38</v>
      </c>
      <c r="AN549" s="62" t="s">
        <v>488</v>
      </c>
      <c r="AO549" s="62" t="s">
        <v>11</v>
      </c>
      <c r="AP549" s="62" t="s">
        <v>488</v>
      </c>
      <c r="AQ549" s="62" t="s">
        <v>68</v>
      </c>
      <c r="AR549" s="62" t="s">
        <v>38</v>
      </c>
      <c r="AS549" s="62" t="s">
        <v>498</v>
      </c>
      <c r="AT549" s="62">
        <v>43843.460636574076</v>
      </c>
      <c r="AU549" s="62" t="s">
        <v>6986</v>
      </c>
      <c r="AV549" s="62">
        <v>43843.460636574076</v>
      </c>
      <c r="AW549" s="62" t="s">
        <v>4020</v>
      </c>
      <c r="AX549" s="62"/>
      <c r="AY549" s="62" t="s">
        <v>14</v>
      </c>
      <c r="AZ549" s="62"/>
      <c r="BA549" s="62"/>
      <c r="BB549" s="62"/>
      <c r="BC549" s="62"/>
      <c r="BD549" s="62"/>
      <c r="BE549" s="62" t="s">
        <v>7485</v>
      </c>
      <c r="BF549" s="62" t="s">
        <v>480</v>
      </c>
      <c r="BG549" s="62"/>
      <c r="BH549" s="62" t="s">
        <v>6988</v>
      </c>
      <c r="BI549" s="62" t="s">
        <v>7486</v>
      </c>
      <c r="BJ549" s="62" t="s">
        <v>7471</v>
      </c>
      <c r="BK549" s="62"/>
      <c r="BL549" s="62" t="s">
        <v>886</v>
      </c>
      <c r="BM549" s="62" t="s">
        <v>7472</v>
      </c>
      <c r="BN549" s="62"/>
      <c r="BO549" s="62" t="s">
        <v>6013</v>
      </c>
      <c r="BP549" s="62">
        <v>43861.99998842593</v>
      </c>
      <c r="BQ549" s="73">
        <v>24.4</v>
      </c>
      <c r="BR549" s="73">
        <v>0</v>
      </c>
      <c r="BS549" s="62">
        <v>325</v>
      </c>
      <c r="BT549" s="62">
        <v>3.9</v>
      </c>
      <c r="BU549" s="62">
        <v>2.68</v>
      </c>
      <c r="BV549" s="62">
        <v>180</v>
      </c>
      <c r="BW549" s="73">
        <v>535.98</v>
      </c>
      <c r="CE549" s="63" t="s">
        <v>10395</v>
      </c>
      <c r="CF549" s="99"/>
      <c r="CG549" s="99" t="s">
        <v>10367</v>
      </c>
    </row>
    <row r="550" spans="1:85" ht="27" hidden="1" customHeight="1">
      <c r="A550" s="73">
        <v>2001</v>
      </c>
      <c r="B550" s="62" t="s">
        <v>6003</v>
      </c>
      <c r="C550" s="62" t="s">
        <v>6004</v>
      </c>
      <c r="D550" s="62" t="s">
        <v>4575</v>
      </c>
      <c r="E550" s="63" t="e">
        <f>VLOOKUP(D550,原数据!B:C,2,FALSE)</f>
        <v>#N/A</v>
      </c>
      <c r="F550" s="62" t="s">
        <v>6005</v>
      </c>
      <c r="G550" s="62" t="s">
        <v>628</v>
      </c>
      <c r="H550" s="62" t="s">
        <v>6006</v>
      </c>
      <c r="I550" s="62" t="s">
        <v>7487</v>
      </c>
      <c r="J550" s="62" t="s">
        <v>4577</v>
      </c>
      <c r="K550" s="62" t="s">
        <v>485</v>
      </c>
      <c r="L550" s="62" t="s">
        <v>1074</v>
      </c>
      <c r="M550" s="62" t="s">
        <v>544</v>
      </c>
      <c r="N550" s="62" t="s">
        <v>437</v>
      </c>
      <c r="O550" s="66">
        <v>43631</v>
      </c>
      <c r="P550" s="66">
        <v>43645</v>
      </c>
      <c r="Q550" s="73">
        <v>4173</v>
      </c>
      <c r="R550" s="62"/>
      <c r="S550" s="62" t="s">
        <v>6008</v>
      </c>
      <c r="T550" s="62" t="s">
        <v>6019</v>
      </c>
      <c r="U550" s="62" t="s">
        <v>6064</v>
      </c>
      <c r="V550" s="62"/>
      <c r="W550" s="62"/>
      <c r="X550" s="62" t="s">
        <v>6330</v>
      </c>
      <c r="Y550" s="62" t="s">
        <v>825</v>
      </c>
      <c r="Z550" s="62" t="s">
        <v>4580</v>
      </c>
      <c r="AA550" s="62" t="s">
        <v>657</v>
      </c>
      <c r="AB550" s="62" t="s">
        <v>819</v>
      </c>
      <c r="AC550" s="62" t="s">
        <v>820</v>
      </c>
      <c r="AD550" s="59" t="s">
        <v>821</v>
      </c>
      <c r="AE550" s="62" t="s">
        <v>6952</v>
      </c>
      <c r="AF550" s="62" t="s">
        <v>6953</v>
      </c>
      <c r="AG550" s="62">
        <v>43820.452777777777</v>
      </c>
      <c r="AH550" s="62">
        <v>43833.782557870371</v>
      </c>
      <c r="AI550" s="62" t="s">
        <v>612</v>
      </c>
      <c r="AJ550" s="59" t="s">
        <v>4578</v>
      </c>
      <c r="AK550" s="62" t="s">
        <v>609</v>
      </c>
      <c r="AL550" s="62" t="s">
        <v>68</v>
      </c>
      <c r="AM550" s="62" t="s">
        <v>38</v>
      </c>
      <c r="AN550" s="62" t="s">
        <v>488</v>
      </c>
      <c r="AO550" s="62" t="s">
        <v>11</v>
      </c>
      <c r="AP550" s="62" t="s">
        <v>488</v>
      </c>
      <c r="AQ550" s="62" t="s">
        <v>68</v>
      </c>
      <c r="AR550" s="62" t="s">
        <v>38</v>
      </c>
      <c r="AS550" s="62" t="s">
        <v>498</v>
      </c>
      <c r="AT550" s="62">
        <v>43843.458541666667</v>
      </c>
      <c r="AU550" s="62" t="s">
        <v>6986</v>
      </c>
      <c r="AV550" s="62">
        <v>43843.458541666667</v>
      </c>
      <c r="AW550" s="62" t="s">
        <v>4020</v>
      </c>
      <c r="AX550" s="62"/>
      <c r="AY550" s="62" t="s">
        <v>14</v>
      </c>
      <c r="AZ550" s="62"/>
      <c r="BA550" s="62"/>
      <c r="BB550" s="62"/>
      <c r="BC550" s="62"/>
      <c r="BD550" s="62"/>
      <c r="BE550" s="62" t="s">
        <v>7488</v>
      </c>
      <c r="BF550" s="62" t="s">
        <v>480</v>
      </c>
      <c r="BG550" s="62"/>
      <c r="BH550" s="62" t="s">
        <v>6988</v>
      </c>
      <c r="BI550" s="62" t="s">
        <v>7489</v>
      </c>
      <c r="BJ550" s="62" t="s">
        <v>7481</v>
      </c>
      <c r="BK550" s="62"/>
      <c r="BL550" s="62" t="s">
        <v>886</v>
      </c>
      <c r="BM550" s="62" t="s">
        <v>7472</v>
      </c>
      <c r="BN550" s="62"/>
      <c r="BO550" s="62" t="s">
        <v>6013</v>
      </c>
      <c r="BP550" s="62">
        <v>43861.99998842593</v>
      </c>
      <c r="BQ550" s="73">
        <v>24.4</v>
      </c>
      <c r="BR550" s="73">
        <v>0</v>
      </c>
      <c r="BS550" s="62">
        <v>360</v>
      </c>
      <c r="BT550" s="62">
        <v>3.9</v>
      </c>
      <c r="BU550" s="62">
        <v>2.68</v>
      </c>
      <c r="BV550" s="62">
        <v>180</v>
      </c>
      <c r="BW550" s="73">
        <v>570.98</v>
      </c>
      <c r="CE550" s="63" t="s">
        <v>10395</v>
      </c>
      <c r="CF550" s="99"/>
      <c r="CG550" s="99" t="s">
        <v>10367</v>
      </c>
    </row>
    <row r="551" spans="1:85" ht="27" hidden="1" customHeight="1">
      <c r="A551" s="73">
        <v>2001</v>
      </c>
      <c r="B551" s="62" t="s">
        <v>6003</v>
      </c>
      <c r="C551" s="62" t="s">
        <v>6004</v>
      </c>
      <c r="D551" s="62" t="s">
        <v>4569</v>
      </c>
      <c r="E551" s="63" t="e">
        <f>VLOOKUP(D551,原数据!B:C,2,FALSE)</f>
        <v>#N/A</v>
      </c>
      <c r="F551" s="62" t="s">
        <v>6005</v>
      </c>
      <c r="G551" s="62" t="s">
        <v>479</v>
      </c>
      <c r="H551" s="62" t="s">
        <v>6006</v>
      </c>
      <c r="I551" s="62" t="s">
        <v>7490</v>
      </c>
      <c r="J551" s="62" t="s">
        <v>4571</v>
      </c>
      <c r="K551" s="62" t="s">
        <v>485</v>
      </c>
      <c r="L551" s="62" t="s">
        <v>1074</v>
      </c>
      <c r="M551" s="62" t="s">
        <v>544</v>
      </c>
      <c r="N551" s="62" t="s">
        <v>437</v>
      </c>
      <c r="O551" s="66">
        <v>43631</v>
      </c>
      <c r="P551" s="66">
        <v>43645</v>
      </c>
      <c r="Q551" s="73">
        <v>56976</v>
      </c>
      <c r="R551" s="62"/>
      <c r="S551" s="62" t="s">
        <v>6008</v>
      </c>
      <c r="T551" s="62" t="s">
        <v>6019</v>
      </c>
      <c r="U551" s="62" t="s">
        <v>6064</v>
      </c>
      <c r="V551" s="62"/>
      <c r="W551" s="62"/>
      <c r="X551" s="62" t="s">
        <v>6330</v>
      </c>
      <c r="Y551" s="62" t="s">
        <v>825</v>
      </c>
      <c r="Z551" s="62" t="s">
        <v>4572</v>
      </c>
      <c r="AA551" s="62" t="s">
        <v>657</v>
      </c>
      <c r="AB551" s="62" t="s">
        <v>819</v>
      </c>
      <c r="AC551" s="62" t="s">
        <v>820</v>
      </c>
      <c r="AD551" s="59" t="s">
        <v>821</v>
      </c>
      <c r="AE551" s="62" t="s">
        <v>6952</v>
      </c>
      <c r="AF551" s="62" t="s">
        <v>6953</v>
      </c>
      <c r="AG551" s="62">
        <v>43822.633379629631</v>
      </c>
      <c r="AH551" s="62">
        <v>43833.783888888887</v>
      </c>
      <c r="AI551" s="62" t="s">
        <v>612</v>
      </c>
      <c r="AJ551" s="59" t="s">
        <v>824</v>
      </c>
      <c r="AK551" s="62" t="s">
        <v>609</v>
      </c>
      <c r="AL551" s="62" t="s">
        <v>68</v>
      </c>
      <c r="AM551" s="62" t="s">
        <v>38</v>
      </c>
      <c r="AN551" s="62" t="s">
        <v>488</v>
      </c>
      <c r="AO551" s="62" t="s">
        <v>11</v>
      </c>
      <c r="AP551" s="62" t="s">
        <v>488</v>
      </c>
      <c r="AQ551" s="62" t="s">
        <v>68</v>
      </c>
      <c r="AR551" s="62" t="s">
        <v>38</v>
      </c>
      <c r="AS551" s="62" t="s">
        <v>498</v>
      </c>
      <c r="AT551" s="62">
        <v>43843.457013888888</v>
      </c>
      <c r="AU551" s="62" t="s">
        <v>7491</v>
      </c>
      <c r="AV551" s="62">
        <v>43843.457013888888</v>
      </c>
      <c r="AW551" s="62" t="s">
        <v>4020</v>
      </c>
      <c r="AX551" s="62"/>
      <c r="AY551" s="62" t="s">
        <v>14</v>
      </c>
      <c r="AZ551" s="62"/>
      <c r="BA551" s="62"/>
      <c r="BB551" s="62"/>
      <c r="BC551" s="62"/>
      <c r="BD551" s="62"/>
      <c r="BE551" s="62"/>
      <c r="BF551" s="62"/>
      <c r="BG551" s="62"/>
      <c r="BH551" s="62"/>
      <c r="BI551" s="62"/>
      <c r="BJ551" s="62" t="s">
        <v>7481</v>
      </c>
      <c r="BK551" s="62"/>
      <c r="BL551" s="62" t="s">
        <v>886</v>
      </c>
      <c r="BM551" s="62" t="s">
        <v>7472</v>
      </c>
      <c r="BN551" s="62"/>
      <c r="BO551" s="62" t="s">
        <v>6013</v>
      </c>
      <c r="BP551" s="62">
        <v>43861.99998842593</v>
      </c>
      <c r="BQ551" s="73">
        <v>24.4</v>
      </c>
      <c r="BR551" s="73">
        <v>0</v>
      </c>
      <c r="BS551" s="62">
        <v>0</v>
      </c>
      <c r="BT551" s="62">
        <v>3.9</v>
      </c>
      <c r="BU551" s="62">
        <v>2.68</v>
      </c>
      <c r="BV551" s="62">
        <v>180</v>
      </c>
      <c r="BW551" s="73">
        <v>210.98</v>
      </c>
      <c r="CE551" s="63" t="s">
        <v>10395</v>
      </c>
      <c r="CF551" s="99"/>
      <c r="CG551" s="99" t="s">
        <v>10367</v>
      </c>
    </row>
    <row r="552" spans="1:85" ht="27" hidden="1" customHeight="1">
      <c r="A552" s="73">
        <v>2001</v>
      </c>
      <c r="B552" s="62" t="s">
        <v>6003</v>
      </c>
      <c r="C552" s="59" t="s">
        <v>6004</v>
      </c>
      <c r="D552" s="59" t="s">
        <v>4000</v>
      </c>
      <c r="E552" s="60" t="str">
        <f>VLOOKUP(D552,原数据!B:C,2,FALSE)</f>
        <v>RCMFT006022202001100181</v>
      </c>
      <c r="F552" s="62" t="s">
        <v>6005</v>
      </c>
      <c r="G552" s="62" t="s">
        <v>479</v>
      </c>
      <c r="H552" s="62" t="s">
        <v>6006</v>
      </c>
      <c r="I552" s="62" t="s">
        <v>7492</v>
      </c>
      <c r="J552" s="62" t="s">
        <v>4002</v>
      </c>
      <c r="K552" s="62" t="s">
        <v>485</v>
      </c>
      <c r="L552" s="62" t="s">
        <v>1074</v>
      </c>
      <c r="M552" s="62" t="s">
        <v>486</v>
      </c>
      <c r="N552" s="62" t="s">
        <v>437</v>
      </c>
      <c r="O552" s="66">
        <v>43434</v>
      </c>
      <c r="P552" s="66">
        <v>43490</v>
      </c>
      <c r="Q552" s="73">
        <v>272598</v>
      </c>
      <c r="R552" s="62"/>
      <c r="S552" s="62" t="s">
        <v>6008</v>
      </c>
      <c r="T552" s="62" t="s">
        <v>6019</v>
      </c>
      <c r="U552" s="62" t="s">
        <v>1074</v>
      </c>
      <c r="V552" s="62"/>
      <c r="W552" s="62"/>
      <c r="X552" s="62" t="s">
        <v>6037</v>
      </c>
      <c r="Y552" s="62" t="s">
        <v>614</v>
      </c>
      <c r="Z552" s="62" t="s">
        <v>4004</v>
      </c>
      <c r="AA552" s="62" t="s">
        <v>646</v>
      </c>
      <c r="AB552" s="62" t="s">
        <v>3656</v>
      </c>
      <c r="AC552" s="62" t="s">
        <v>3657</v>
      </c>
      <c r="AD552" s="59" t="s">
        <v>3658</v>
      </c>
      <c r="AE552" s="62" t="s">
        <v>7493</v>
      </c>
      <c r="AF552" s="62" t="s">
        <v>7494</v>
      </c>
      <c r="AG552" s="62">
        <v>43838.52851851852</v>
      </c>
      <c r="AH552" s="62">
        <v>43840.627025462964</v>
      </c>
      <c r="AI552" s="62" t="s">
        <v>1036</v>
      </c>
      <c r="AJ552" s="59" t="s">
        <v>10641</v>
      </c>
      <c r="AK552" s="62" t="s">
        <v>1035</v>
      </c>
      <c r="AL552" s="62" t="s">
        <v>3660</v>
      </c>
      <c r="AM552" s="62" t="s">
        <v>1682</v>
      </c>
      <c r="AN552" s="62" t="s">
        <v>488</v>
      </c>
      <c r="AO552" s="62" t="s">
        <v>11</v>
      </c>
      <c r="AP552" s="62" t="s">
        <v>488</v>
      </c>
      <c r="AQ552" s="62" t="s">
        <v>3660</v>
      </c>
      <c r="AR552" s="62" t="s">
        <v>1682</v>
      </c>
      <c r="AS552" s="62" t="s">
        <v>500</v>
      </c>
      <c r="AT552" s="62">
        <v>43849.605243055557</v>
      </c>
      <c r="AU552" s="62"/>
      <c r="AV552" s="62">
        <v>43849.605243055557</v>
      </c>
      <c r="AW552" s="62" t="s">
        <v>3174</v>
      </c>
      <c r="AX552" s="62"/>
      <c r="AY552" s="62" t="s">
        <v>14</v>
      </c>
      <c r="AZ552" s="62"/>
      <c r="BA552" s="62"/>
      <c r="BB552" s="62"/>
      <c r="BC552" s="62"/>
      <c r="BD552" s="62"/>
      <c r="BE552" s="62"/>
      <c r="BF552" s="62"/>
      <c r="BG552" s="62"/>
      <c r="BH552" s="62"/>
      <c r="BI552" s="62"/>
      <c r="BJ552" s="62"/>
      <c r="BK552" s="62"/>
      <c r="BL552" s="62"/>
      <c r="BM552" s="62" t="s">
        <v>7247</v>
      </c>
      <c r="BN552" s="62"/>
      <c r="BO552" s="62" t="s">
        <v>6013</v>
      </c>
      <c r="BP552" s="62">
        <v>43861.99998842593</v>
      </c>
      <c r="BQ552" s="73">
        <v>186.25</v>
      </c>
      <c r="BR552" s="73">
        <v>111.72</v>
      </c>
      <c r="BS552" s="62">
        <v>0</v>
      </c>
      <c r="BT552" s="62">
        <v>29.8</v>
      </c>
      <c r="BU552" s="62">
        <v>20.48</v>
      </c>
      <c r="BV552" s="62">
        <v>0</v>
      </c>
      <c r="BW552" s="73">
        <v>348.25000000000006</v>
      </c>
      <c r="CE552" s="63" t="s">
        <v>10642</v>
      </c>
      <c r="CF552" s="99"/>
      <c r="CG552" s="99" t="s">
        <v>10527</v>
      </c>
    </row>
    <row r="553" spans="1:85" ht="27" hidden="1" customHeight="1">
      <c r="A553" s="73">
        <v>2001</v>
      </c>
      <c r="B553" s="62" t="s">
        <v>6003</v>
      </c>
      <c r="C553" s="59" t="s">
        <v>6004</v>
      </c>
      <c r="D553" s="59" t="s">
        <v>3654</v>
      </c>
      <c r="E553" s="60" t="str">
        <f>VLOOKUP(D553,原数据!B:C,2,FALSE)</f>
        <v>RCMFT006022202001150003</v>
      </c>
      <c r="F553" s="62" t="s">
        <v>6005</v>
      </c>
      <c r="G553" s="62" t="s">
        <v>479</v>
      </c>
      <c r="H553" s="62" t="s">
        <v>6006</v>
      </c>
      <c r="I553" s="62" t="s">
        <v>7495</v>
      </c>
      <c r="J553" s="62" t="s">
        <v>3659</v>
      </c>
      <c r="K553" s="62" t="s">
        <v>485</v>
      </c>
      <c r="L553" s="62" t="s">
        <v>1074</v>
      </c>
      <c r="M553" s="62" t="s">
        <v>486</v>
      </c>
      <c r="N553" s="62" t="s">
        <v>437</v>
      </c>
      <c r="O553" s="66">
        <v>43278</v>
      </c>
      <c r="P553" s="66">
        <v>43515</v>
      </c>
      <c r="Q553" s="73">
        <v>91327</v>
      </c>
      <c r="R553" s="62"/>
      <c r="S553" s="62" t="s">
        <v>6008</v>
      </c>
      <c r="T553" s="62" t="s">
        <v>6019</v>
      </c>
      <c r="U553" s="62" t="s">
        <v>1074</v>
      </c>
      <c r="V553" s="62"/>
      <c r="W553" s="62"/>
      <c r="X553" s="62" t="s">
        <v>6415</v>
      </c>
      <c r="Y553" s="62" t="s">
        <v>701</v>
      </c>
      <c r="Z553" s="62" t="s">
        <v>3663</v>
      </c>
      <c r="AA553" s="62" t="s">
        <v>646</v>
      </c>
      <c r="AB553" s="62" t="s">
        <v>3656</v>
      </c>
      <c r="AC553" s="62" t="s">
        <v>3657</v>
      </c>
      <c r="AD553" s="59" t="s">
        <v>3658</v>
      </c>
      <c r="AE553" s="62" t="s">
        <v>1074</v>
      </c>
      <c r="AF553" s="62" t="s">
        <v>7069</v>
      </c>
      <c r="AG553" s="62">
        <v>43840.397488425922</v>
      </c>
      <c r="AH553" s="62">
        <v>43845.570486111115</v>
      </c>
      <c r="AI553" s="62" t="s">
        <v>565</v>
      </c>
      <c r="AJ553" s="59" t="s">
        <v>10644</v>
      </c>
      <c r="AK553" s="62" t="s">
        <v>564</v>
      </c>
      <c r="AL553" s="62" t="s">
        <v>3660</v>
      </c>
      <c r="AM553" s="62" t="s">
        <v>1682</v>
      </c>
      <c r="AN553" s="62" t="s">
        <v>488</v>
      </c>
      <c r="AO553" s="62" t="s">
        <v>11</v>
      </c>
      <c r="AP553" s="62" t="s">
        <v>488</v>
      </c>
      <c r="AQ553" s="62" t="s">
        <v>3660</v>
      </c>
      <c r="AR553" s="62" t="s">
        <v>1682</v>
      </c>
      <c r="AS553" s="62" t="s">
        <v>498</v>
      </c>
      <c r="AT553" s="62">
        <v>43850.405648148153</v>
      </c>
      <c r="AU553" s="62"/>
      <c r="AV553" s="62">
        <v>43850.405648148153</v>
      </c>
      <c r="AW553" s="62" t="s">
        <v>3174</v>
      </c>
      <c r="AX553" s="62"/>
      <c r="AY553" s="62" t="s">
        <v>14</v>
      </c>
      <c r="AZ553" s="62"/>
      <c r="BA553" s="62"/>
      <c r="BB553" s="62"/>
      <c r="BC553" s="62"/>
      <c r="BD553" s="62"/>
      <c r="BE553" s="62"/>
      <c r="BF553" s="62"/>
      <c r="BG553" s="62"/>
      <c r="BH553" s="62"/>
      <c r="BI553" s="62"/>
      <c r="BJ553" s="62"/>
      <c r="BK553" s="62"/>
      <c r="BL553" s="62"/>
      <c r="BM553" s="62" t="s">
        <v>7247</v>
      </c>
      <c r="BN553" s="62"/>
      <c r="BO553" s="62" t="s">
        <v>6013</v>
      </c>
      <c r="BP553" s="62">
        <v>43861.99998842593</v>
      </c>
      <c r="BQ553" s="73">
        <v>186.25</v>
      </c>
      <c r="BR553" s="73">
        <v>111.72</v>
      </c>
      <c r="BS553" s="62">
        <v>0</v>
      </c>
      <c r="BT553" s="62">
        <v>29.8</v>
      </c>
      <c r="BU553" s="62">
        <v>20.48</v>
      </c>
      <c r="BV553" s="62">
        <v>0</v>
      </c>
      <c r="BW553" s="73">
        <v>348.25000000000006</v>
      </c>
      <c r="CE553" s="63" t="s">
        <v>10645</v>
      </c>
      <c r="CF553" s="99"/>
      <c r="CG553" s="99" t="s">
        <v>10527</v>
      </c>
    </row>
    <row r="554" spans="1:85" ht="27" hidden="1" customHeight="1">
      <c r="A554" s="73">
        <v>2001</v>
      </c>
      <c r="B554" s="62" t="s">
        <v>6003</v>
      </c>
      <c r="C554" s="62" t="s">
        <v>6004</v>
      </c>
      <c r="D554" s="62" t="s">
        <v>4604</v>
      </c>
      <c r="E554" s="63" t="str">
        <f>VLOOKUP(D554,原数据!B:C,2,FALSE)</f>
        <v>RCMFT006225202001030032</v>
      </c>
      <c r="F554" s="62" t="s">
        <v>6005</v>
      </c>
      <c r="G554" s="62" t="s">
        <v>479</v>
      </c>
      <c r="H554" s="62" t="s">
        <v>6006</v>
      </c>
      <c r="I554" s="62" t="s">
        <v>7496</v>
      </c>
      <c r="J554" s="62" t="s">
        <v>4606</v>
      </c>
      <c r="K554" s="62" t="s">
        <v>485</v>
      </c>
      <c r="L554" s="62" t="s">
        <v>1074</v>
      </c>
      <c r="M554" s="62" t="s">
        <v>486</v>
      </c>
      <c r="N554" s="62" t="s">
        <v>437</v>
      </c>
      <c r="O554" s="66">
        <v>43258</v>
      </c>
      <c r="P554" s="66">
        <v>43724</v>
      </c>
      <c r="Q554" s="73">
        <v>56050</v>
      </c>
      <c r="R554" s="62"/>
      <c r="S554" s="62" t="s">
        <v>6008</v>
      </c>
      <c r="T554" s="62" t="s">
        <v>6019</v>
      </c>
      <c r="U554" s="62" t="s">
        <v>6010</v>
      </c>
      <c r="V554" s="62"/>
      <c r="W554" s="62"/>
      <c r="X554" s="62" t="s">
        <v>3101</v>
      </c>
      <c r="Y554" s="62" t="s">
        <v>665</v>
      </c>
      <c r="Z554" s="62" t="s">
        <v>4608</v>
      </c>
      <c r="AA554" s="62" t="s">
        <v>585</v>
      </c>
      <c r="AB554" s="62" t="s">
        <v>2368</v>
      </c>
      <c r="AC554" s="62" t="s">
        <v>2369</v>
      </c>
      <c r="AD554" s="59" t="s">
        <v>2370</v>
      </c>
      <c r="AE554" s="62" t="s">
        <v>7497</v>
      </c>
      <c r="AF554" s="62" t="s">
        <v>6607</v>
      </c>
      <c r="AG554" s="62">
        <v>43831.564259259263</v>
      </c>
      <c r="AH554" s="62">
        <v>43833.609317129631</v>
      </c>
      <c r="AI554" s="62" t="s">
        <v>489</v>
      </c>
      <c r="AJ554" s="59" t="s">
        <v>4607</v>
      </c>
      <c r="AK554" s="62" t="s">
        <v>487</v>
      </c>
      <c r="AL554" s="62" t="s">
        <v>150</v>
      </c>
      <c r="AM554" s="62" t="s">
        <v>38</v>
      </c>
      <c r="AN554" s="62" t="s">
        <v>488</v>
      </c>
      <c r="AO554" s="62" t="s">
        <v>11</v>
      </c>
      <c r="AP554" s="62" t="s">
        <v>488</v>
      </c>
      <c r="AQ554" s="62" t="s">
        <v>150</v>
      </c>
      <c r="AR554" s="62" t="s">
        <v>38</v>
      </c>
      <c r="AS554" s="62" t="s">
        <v>498</v>
      </c>
      <c r="AT554" s="62">
        <v>43847.549687499995</v>
      </c>
      <c r="AU554" s="62"/>
      <c r="AV554" s="62">
        <v>43847.549687499995</v>
      </c>
      <c r="AW554" s="62" t="s">
        <v>4020</v>
      </c>
      <c r="AX554" s="62"/>
      <c r="AY554" s="62" t="s">
        <v>14</v>
      </c>
      <c r="AZ554" s="62"/>
      <c r="BA554" s="62"/>
      <c r="BB554" s="62"/>
      <c r="BC554" s="62"/>
      <c r="BD554" s="62"/>
      <c r="BE554" s="62"/>
      <c r="BF554" s="62"/>
      <c r="BG554" s="62"/>
      <c r="BH554" s="62"/>
      <c r="BI554" s="62"/>
      <c r="BJ554" s="62"/>
      <c r="BK554" s="62"/>
      <c r="BL554" s="62"/>
      <c r="BM554" s="62" t="s">
        <v>7498</v>
      </c>
      <c r="BN554" s="62"/>
      <c r="BO554" s="62" t="s">
        <v>6013</v>
      </c>
      <c r="BP554" s="62">
        <v>43861.99998842593</v>
      </c>
      <c r="BQ554" s="73">
        <v>2026.32</v>
      </c>
      <c r="BR554" s="73">
        <v>105.84</v>
      </c>
      <c r="BS554" s="62">
        <v>0</v>
      </c>
      <c r="BT554" s="62">
        <v>324.20999999999998</v>
      </c>
      <c r="BU554" s="62">
        <v>222.89</v>
      </c>
      <c r="BV554" s="62">
        <v>0</v>
      </c>
      <c r="BW554" s="73">
        <v>2679.2599999999998</v>
      </c>
      <c r="CE554" s="63" t="s">
        <v>5011</v>
      </c>
      <c r="CF554" s="99">
        <v>0</v>
      </c>
      <c r="CG554" s="99" t="s">
        <v>10523</v>
      </c>
    </row>
    <row r="555" spans="1:85" ht="27" hidden="1" customHeight="1">
      <c r="A555" s="73">
        <v>2001</v>
      </c>
      <c r="B555" s="62" t="s">
        <v>6003</v>
      </c>
      <c r="C555" s="62" t="s">
        <v>6004</v>
      </c>
      <c r="D555" s="62" t="s">
        <v>252</v>
      </c>
      <c r="E555" s="63" t="str">
        <f>VLOOKUP(D555,原数据!B:C,2,FALSE)</f>
        <v>RCMFT006284202001070005</v>
      </c>
      <c r="F555" s="62" t="s">
        <v>6005</v>
      </c>
      <c r="G555" s="62" t="s">
        <v>479</v>
      </c>
      <c r="H555" s="62" t="s">
        <v>6006</v>
      </c>
      <c r="I555" s="62" t="s">
        <v>7499</v>
      </c>
      <c r="J555" s="62" t="s">
        <v>4214</v>
      </c>
      <c r="K555" s="62" t="s">
        <v>485</v>
      </c>
      <c r="L555" s="62" t="s">
        <v>1074</v>
      </c>
      <c r="M555" s="62" t="s">
        <v>486</v>
      </c>
      <c r="N555" s="62" t="s">
        <v>437</v>
      </c>
      <c r="O555" s="66">
        <v>43698</v>
      </c>
      <c r="P555" s="66">
        <v>43707</v>
      </c>
      <c r="Q555" s="73">
        <v>49611</v>
      </c>
      <c r="R555" s="62"/>
      <c r="S555" s="62" t="s">
        <v>6008</v>
      </c>
      <c r="T555" s="62" t="s">
        <v>7500</v>
      </c>
      <c r="U555" s="62" t="s">
        <v>6010</v>
      </c>
      <c r="V555" s="62"/>
      <c r="W555" s="62"/>
      <c r="X555" s="62" t="s">
        <v>7501</v>
      </c>
      <c r="Y555" s="62" t="s">
        <v>665</v>
      </c>
      <c r="Z555" s="62" t="s">
        <v>4216</v>
      </c>
      <c r="AA555" s="62" t="s">
        <v>992</v>
      </c>
      <c r="AB555" s="62" t="s">
        <v>4211</v>
      </c>
      <c r="AC555" s="62" t="s">
        <v>4212</v>
      </c>
      <c r="AD555" s="59" t="s">
        <v>4213</v>
      </c>
      <c r="AE555" s="62" t="s">
        <v>7502</v>
      </c>
      <c r="AF555" s="62" t="s">
        <v>7503</v>
      </c>
      <c r="AG555" s="62">
        <v>43834.375902777778</v>
      </c>
      <c r="AH555" s="62">
        <v>43837.490856481483</v>
      </c>
      <c r="AI555" s="62" t="s">
        <v>489</v>
      </c>
      <c r="AJ555" s="59" t="s">
        <v>4218</v>
      </c>
      <c r="AK555" s="62" t="s">
        <v>487</v>
      </c>
      <c r="AL555" s="62" t="s">
        <v>139</v>
      </c>
      <c r="AM555" s="62" t="s">
        <v>140</v>
      </c>
      <c r="AN555" s="62" t="s">
        <v>488</v>
      </c>
      <c r="AO555" s="62" t="s">
        <v>11</v>
      </c>
      <c r="AP555" s="62" t="s">
        <v>488</v>
      </c>
      <c r="AQ555" s="62" t="s">
        <v>139</v>
      </c>
      <c r="AR555" s="62" t="s">
        <v>140</v>
      </c>
      <c r="AS555" s="62" t="s">
        <v>498</v>
      </c>
      <c r="AT555" s="62">
        <v>43847.429814814815</v>
      </c>
      <c r="AU555" s="62"/>
      <c r="AV555" s="62">
        <v>43847.429814814815</v>
      </c>
      <c r="AW555" s="62" t="s">
        <v>3174</v>
      </c>
      <c r="AX555" s="62"/>
      <c r="AY555" s="62" t="s">
        <v>14</v>
      </c>
      <c r="AZ555" s="62"/>
      <c r="BA555" s="62"/>
      <c r="BB555" s="62"/>
      <c r="BC555" s="62"/>
      <c r="BD555" s="62"/>
      <c r="BE555" s="62"/>
      <c r="BF555" s="62"/>
      <c r="BG555" s="62"/>
      <c r="BH555" s="62"/>
      <c r="BI555" s="62"/>
      <c r="BJ555" s="62"/>
      <c r="BK555" s="62"/>
      <c r="BL555" s="62"/>
      <c r="BM555" s="62" t="s">
        <v>7272</v>
      </c>
      <c r="BN555" s="62"/>
      <c r="BO555" s="62" t="s">
        <v>6013</v>
      </c>
      <c r="BP555" s="62">
        <v>43861.99998842593</v>
      </c>
      <c r="BQ555" s="73">
        <v>147.12</v>
      </c>
      <c r="BR555" s="73">
        <v>111.72</v>
      </c>
      <c r="BS555" s="62">
        <v>0</v>
      </c>
      <c r="BT555" s="62">
        <v>23.53</v>
      </c>
      <c r="BU555" s="62">
        <v>16.18</v>
      </c>
      <c r="BV555" s="62">
        <v>0</v>
      </c>
      <c r="BW555" s="73">
        <v>298.55</v>
      </c>
      <c r="CE555" s="63" t="s">
        <v>5008</v>
      </c>
      <c r="CF555" s="99">
        <v>0</v>
      </c>
      <c r="CG555" s="99" t="s">
        <v>10576</v>
      </c>
    </row>
    <row r="556" spans="1:85" ht="27" hidden="1" customHeight="1">
      <c r="A556" s="73">
        <v>2001</v>
      </c>
      <c r="B556" s="62" t="s">
        <v>6003</v>
      </c>
      <c r="C556" s="62" t="s">
        <v>6004</v>
      </c>
      <c r="D556" s="62" t="s">
        <v>256</v>
      </c>
      <c r="E556" s="63" t="str">
        <f>VLOOKUP(D556,原数据!B:C,2,FALSE)</f>
        <v>RCMFT006284202001070004</v>
      </c>
      <c r="F556" s="62" t="s">
        <v>6005</v>
      </c>
      <c r="G556" s="62" t="s">
        <v>479</v>
      </c>
      <c r="H556" s="62" t="s">
        <v>6006</v>
      </c>
      <c r="I556" s="62" t="s">
        <v>7499</v>
      </c>
      <c r="J556" s="62" t="s">
        <v>4214</v>
      </c>
      <c r="K556" s="62" t="s">
        <v>485</v>
      </c>
      <c r="L556" s="62" t="s">
        <v>1074</v>
      </c>
      <c r="M556" s="62" t="s">
        <v>486</v>
      </c>
      <c r="N556" s="62" t="s">
        <v>437</v>
      </c>
      <c r="O556" s="66">
        <v>43698</v>
      </c>
      <c r="P556" s="66">
        <v>43707</v>
      </c>
      <c r="Q556" s="73">
        <v>49611</v>
      </c>
      <c r="R556" s="62"/>
      <c r="S556" s="62" t="s">
        <v>6008</v>
      </c>
      <c r="T556" s="62" t="s">
        <v>7500</v>
      </c>
      <c r="U556" s="62" t="s">
        <v>6010</v>
      </c>
      <c r="V556" s="62"/>
      <c r="W556" s="62"/>
      <c r="X556" s="62" t="s">
        <v>7501</v>
      </c>
      <c r="Y556" s="62" t="s">
        <v>665</v>
      </c>
      <c r="Z556" s="62" t="s">
        <v>4216</v>
      </c>
      <c r="AA556" s="62" t="s">
        <v>992</v>
      </c>
      <c r="AB556" s="62" t="s">
        <v>4211</v>
      </c>
      <c r="AC556" s="62" t="s">
        <v>4212</v>
      </c>
      <c r="AD556" s="59" t="s">
        <v>4213</v>
      </c>
      <c r="AE556" s="62" t="s">
        <v>7502</v>
      </c>
      <c r="AF556" s="62" t="s">
        <v>7503</v>
      </c>
      <c r="AG556" s="62">
        <v>43834.375902777778</v>
      </c>
      <c r="AH556" s="62">
        <v>43837.490868055553</v>
      </c>
      <c r="AI556" s="62" t="s">
        <v>547</v>
      </c>
      <c r="AJ556" s="59" t="s">
        <v>4215</v>
      </c>
      <c r="AK556" s="62" t="s">
        <v>545</v>
      </c>
      <c r="AL556" s="62" t="s">
        <v>80</v>
      </c>
      <c r="AM556" s="62" t="s">
        <v>81</v>
      </c>
      <c r="AN556" s="62" t="s">
        <v>488</v>
      </c>
      <c r="AO556" s="62" t="s">
        <v>11</v>
      </c>
      <c r="AP556" s="62" t="s">
        <v>488</v>
      </c>
      <c r="AQ556" s="62" t="s">
        <v>80</v>
      </c>
      <c r="AR556" s="62" t="s">
        <v>81</v>
      </c>
      <c r="AS556" s="62" t="s">
        <v>498</v>
      </c>
      <c r="AT556" s="62">
        <v>43847.429444444446</v>
      </c>
      <c r="AU556" s="62"/>
      <c r="AV556" s="62">
        <v>43847.429444444446</v>
      </c>
      <c r="AW556" s="62" t="s">
        <v>3174</v>
      </c>
      <c r="AX556" s="62"/>
      <c r="AY556" s="62" t="s">
        <v>14</v>
      </c>
      <c r="AZ556" s="62"/>
      <c r="BA556" s="62"/>
      <c r="BB556" s="62"/>
      <c r="BC556" s="62"/>
      <c r="BD556" s="62"/>
      <c r="BE556" s="62"/>
      <c r="BF556" s="62"/>
      <c r="BG556" s="62"/>
      <c r="BH556" s="62"/>
      <c r="BI556" s="62"/>
      <c r="BJ556" s="62"/>
      <c r="BK556" s="62"/>
      <c r="BL556" s="62"/>
      <c r="BM556" s="62" t="s">
        <v>7272</v>
      </c>
      <c r="BN556" s="62"/>
      <c r="BO556" s="62" t="s">
        <v>6013</v>
      </c>
      <c r="BP556" s="62">
        <v>43861.99998842593</v>
      </c>
      <c r="BQ556" s="73">
        <v>186.25</v>
      </c>
      <c r="BR556" s="73">
        <v>223.44</v>
      </c>
      <c r="BS556" s="62">
        <v>0</v>
      </c>
      <c r="BT556" s="62">
        <v>29.8</v>
      </c>
      <c r="BU556" s="62">
        <v>20.48</v>
      </c>
      <c r="BV556" s="62">
        <v>0</v>
      </c>
      <c r="BW556" s="73">
        <v>459.97</v>
      </c>
      <c r="CE556" s="63" t="s">
        <v>5003</v>
      </c>
      <c r="CF556" s="99">
        <v>0</v>
      </c>
      <c r="CG556" s="99" t="s">
        <v>4983</v>
      </c>
    </row>
    <row r="557" spans="1:85" ht="27" hidden="1" customHeight="1">
      <c r="A557" s="73">
        <v>2001</v>
      </c>
      <c r="B557" s="62" t="s">
        <v>6003</v>
      </c>
      <c r="C557" s="59" t="s">
        <v>6004</v>
      </c>
      <c r="D557" s="59" t="s">
        <v>4085</v>
      </c>
      <c r="E557" s="60" t="e">
        <f>VLOOKUP(D557,原数据!B:C,2,FALSE)</f>
        <v>#N/A</v>
      </c>
      <c r="F557" s="62" t="s">
        <v>6005</v>
      </c>
      <c r="G557" s="62" t="s">
        <v>479</v>
      </c>
      <c r="H557" s="62" t="s">
        <v>6006</v>
      </c>
      <c r="I557" s="62" t="s">
        <v>7504</v>
      </c>
      <c r="J557" s="62" t="s">
        <v>4087</v>
      </c>
      <c r="K557" s="62" t="s">
        <v>485</v>
      </c>
      <c r="L557" s="62" t="s">
        <v>1074</v>
      </c>
      <c r="M557" s="62" t="s">
        <v>663</v>
      </c>
      <c r="N557" s="62" t="s">
        <v>437</v>
      </c>
      <c r="O557" s="66">
        <v>43692</v>
      </c>
      <c r="P557" s="66">
        <v>43777</v>
      </c>
      <c r="Q557" s="73">
        <v>12833</v>
      </c>
      <c r="R557" s="62"/>
      <c r="S557" s="62" t="s">
        <v>6008</v>
      </c>
      <c r="T557" s="62" t="s">
        <v>6181</v>
      </c>
      <c r="U557" s="62" t="s">
        <v>6044</v>
      </c>
      <c r="V557" s="62"/>
      <c r="W557" s="62"/>
      <c r="X557" s="62" t="s">
        <v>6101</v>
      </c>
      <c r="Y557" s="62" t="s">
        <v>535</v>
      </c>
      <c r="Z557" s="62" t="s">
        <v>4090</v>
      </c>
      <c r="AA557" s="62" t="s">
        <v>1136</v>
      </c>
      <c r="AB557" s="62" t="s">
        <v>1130</v>
      </c>
      <c r="AC557" s="62" t="s">
        <v>1131</v>
      </c>
      <c r="AD557" s="59" t="s">
        <v>1132</v>
      </c>
      <c r="AE557" s="62" t="s">
        <v>7505</v>
      </c>
      <c r="AF557" s="62" t="s">
        <v>6287</v>
      </c>
      <c r="AG557" s="62">
        <v>43838.454641203702</v>
      </c>
      <c r="AH557" s="62">
        <v>43839.635775462964</v>
      </c>
      <c r="AI557" s="62" t="s">
        <v>547</v>
      </c>
      <c r="AJ557" s="59" t="s">
        <v>10646</v>
      </c>
      <c r="AK557" s="62" t="s">
        <v>545</v>
      </c>
      <c r="AL557" s="62" t="s">
        <v>80</v>
      </c>
      <c r="AM557" s="62" t="s">
        <v>81</v>
      </c>
      <c r="AN557" s="62" t="s">
        <v>488</v>
      </c>
      <c r="AO557" s="62" t="s">
        <v>11</v>
      </c>
      <c r="AP557" s="62" t="s">
        <v>488</v>
      </c>
      <c r="AQ557" s="62" t="s">
        <v>80</v>
      </c>
      <c r="AR557" s="62" t="s">
        <v>81</v>
      </c>
      <c r="AS557" s="62" t="s">
        <v>498</v>
      </c>
      <c r="AT557" s="62">
        <v>43846.569062499999</v>
      </c>
      <c r="AU557" s="62"/>
      <c r="AV557" s="62">
        <v>43846.569062499999</v>
      </c>
      <c r="AW557" s="62" t="s">
        <v>1241</v>
      </c>
      <c r="AX557" s="62"/>
      <c r="AY557" s="62" t="s">
        <v>14</v>
      </c>
      <c r="AZ557" s="62"/>
      <c r="BA557" s="62"/>
      <c r="BB557" s="62"/>
      <c r="BC557" s="62"/>
      <c r="BD557" s="62"/>
      <c r="BE557" s="62"/>
      <c r="BF557" s="62"/>
      <c r="BG557" s="62"/>
      <c r="BH557" s="62"/>
      <c r="BI557" s="62"/>
      <c r="BJ557" s="62"/>
      <c r="BK557" s="62"/>
      <c r="BL557" s="62" t="s">
        <v>4088</v>
      </c>
      <c r="BM557" s="62" t="s">
        <v>7506</v>
      </c>
      <c r="BN557" s="62"/>
      <c r="BO557" s="62" t="s">
        <v>6013</v>
      </c>
      <c r="BP557" s="62">
        <v>43861.99998842593</v>
      </c>
      <c r="BQ557" s="73">
        <v>0</v>
      </c>
      <c r="BR557" s="73">
        <v>123.48</v>
      </c>
      <c r="BS557" s="62">
        <v>0</v>
      </c>
      <c r="BT557" s="62">
        <v>0</v>
      </c>
      <c r="BU557" s="62">
        <v>0</v>
      </c>
      <c r="BV557" s="62">
        <v>0</v>
      </c>
      <c r="BW557" s="73">
        <v>123.48</v>
      </c>
      <c r="CE557" s="63" t="s">
        <v>10522</v>
      </c>
      <c r="CF557" s="99"/>
      <c r="CG557" s="99" t="s">
        <v>10521</v>
      </c>
    </row>
    <row r="558" spans="1:85" ht="27" hidden="1" customHeight="1">
      <c r="A558" s="73">
        <v>2001</v>
      </c>
      <c r="B558" s="62" t="s">
        <v>6003</v>
      </c>
      <c r="C558" s="59" t="s">
        <v>6004</v>
      </c>
      <c r="D558" s="59" t="s">
        <v>4270</v>
      </c>
      <c r="E558" s="60" t="e">
        <f>VLOOKUP(D558,原数据!B:C,2,FALSE)</f>
        <v>#N/A</v>
      </c>
      <c r="F558" s="62" t="s">
        <v>6005</v>
      </c>
      <c r="G558" s="62" t="s">
        <v>479</v>
      </c>
      <c r="H558" s="62" t="s">
        <v>6006</v>
      </c>
      <c r="I558" s="62" t="s">
        <v>7507</v>
      </c>
      <c r="J558" s="62" t="s">
        <v>4275</v>
      </c>
      <c r="K558" s="62" t="s">
        <v>485</v>
      </c>
      <c r="L558" s="62" t="s">
        <v>1074</v>
      </c>
      <c r="M558" s="62" t="s">
        <v>486</v>
      </c>
      <c r="N558" s="62" t="s">
        <v>437</v>
      </c>
      <c r="O558" s="66">
        <v>43583</v>
      </c>
      <c r="P558" s="66">
        <v>43601</v>
      </c>
      <c r="Q558" s="73">
        <v>84669</v>
      </c>
      <c r="R558" s="62"/>
      <c r="S558" s="62" t="s">
        <v>6008</v>
      </c>
      <c r="T558" s="62" t="s">
        <v>6019</v>
      </c>
      <c r="U558" s="62" t="s">
        <v>6010</v>
      </c>
      <c r="V558" s="62"/>
      <c r="W558" s="62"/>
      <c r="X558" s="62" t="s">
        <v>3101</v>
      </c>
      <c r="Y558" s="62" t="s">
        <v>665</v>
      </c>
      <c r="Z558" s="62" t="s">
        <v>4277</v>
      </c>
      <c r="AA558" s="62" t="s">
        <v>684</v>
      </c>
      <c r="AB558" s="62" t="s">
        <v>4272</v>
      </c>
      <c r="AC558" s="62" t="s">
        <v>4273</v>
      </c>
      <c r="AD558" s="59" t="s">
        <v>4274</v>
      </c>
      <c r="AE558" s="62" t="s">
        <v>7508</v>
      </c>
      <c r="AF558" s="62" t="s">
        <v>6070</v>
      </c>
      <c r="AG558" s="62">
        <v>43835.714282407411</v>
      </c>
      <c r="AH558" s="62">
        <v>43836.455763888887</v>
      </c>
      <c r="AI558" s="62" t="s">
        <v>489</v>
      </c>
      <c r="AJ558" s="59" t="s">
        <v>4276</v>
      </c>
      <c r="AK558" s="62" t="s">
        <v>487</v>
      </c>
      <c r="AL558" s="62" t="s">
        <v>100</v>
      </c>
      <c r="AM558" s="62" t="s">
        <v>38</v>
      </c>
      <c r="AN558" s="62" t="s">
        <v>488</v>
      </c>
      <c r="AO558" s="62" t="s">
        <v>11</v>
      </c>
      <c r="AP558" s="62" t="s">
        <v>488</v>
      </c>
      <c r="AQ558" s="62" t="s">
        <v>100</v>
      </c>
      <c r="AR558" s="62" t="s">
        <v>38</v>
      </c>
      <c r="AS558" s="62" t="s">
        <v>498</v>
      </c>
      <c r="AT558" s="62">
        <v>43843.57136574074</v>
      </c>
      <c r="AU558" s="62"/>
      <c r="AV558" s="62">
        <v>43843.57136574074</v>
      </c>
      <c r="AW558" s="62" t="s">
        <v>1241</v>
      </c>
      <c r="AX558" s="62"/>
      <c r="AY558" s="62" t="s">
        <v>14</v>
      </c>
      <c r="AZ558" s="62"/>
      <c r="BA558" s="62"/>
      <c r="BB558" s="62"/>
      <c r="BC558" s="62"/>
      <c r="BD558" s="62"/>
      <c r="BE558" s="62"/>
      <c r="BF558" s="62"/>
      <c r="BG558" s="62"/>
      <c r="BH558" s="62"/>
      <c r="BI558" s="62"/>
      <c r="BJ558" s="62"/>
      <c r="BK558" s="62"/>
      <c r="BL558" s="62"/>
      <c r="BM558" s="62" t="s">
        <v>7295</v>
      </c>
      <c r="BN558" s="62"/>
      <c r="BO558" s="62" t="s">
        <v>6013</v>
      </c>
      <c r="BP558" s="62">
        <v>43861.99998842593</v>
      </c>
      <c r="BQ558" s="73">
        <v>0</v>
      </c>
      <c r="BR558" s="73">
        <v>95.76</v>
      </c>
      <c r="BS558" s="62">
        <v>0</v>
      </c>
      <c r="BT558" s="62">
        <v>0</v>
      </c>
      <c r="BU558" s="62">
        <v>0</v>
      </c>
      <c r="BV558" s="62">
        <v>0</v>
      </c>
      <c r="BW558" s="73">
        <v>95.76</v>
      </c>
      <c r="CE558" s="63" t="s">
        <v>10578</v>
      </c>
      <c r="CF558" s="99"/>
      <c r="CG558" s="99" t="s">
        <v>10576</v>
      </c>
    </row>
    <row r="559" spans="1:85" ht="27" hidden="1" customHeight="1">
      <c r="A559" s="73">
        <v>2001</v>
      </c>
      <c r="B559" s="62" t="s">
        <v>6003</v>
      </c>
      <c r="C559" s="62" t="s">
        <v>6004</v>
      </c>
      <c r="D559" s="62" t="s">
        <v>129</v>
      </c>
      <c r="E559" s="63" t="str">
        <f>VLOOKUP(D559,原数据!B:C,2,FALSE)</f>
        <v>RCMFT006323202001040002</v>
      </c>
      <c r="F559" s="62" t="s">
        <v>6005</v>
      </c>
      <c r="G559" s="62" t="s">
        <v>479</v>
      </c>
      <c r="H559" s="62" t="s">
        <v>6006</v>
      </c>
      <c r="I559" s="62" t="s">
        <v>6600</v>
      </c>
      <c r="J559" s="62" t="s">
        <v>1693</v>
      </c>
      <c r="K559" s="62" t="s">
        <v>485</v>
      </c>
      <c r="L559" s="62" t="s">
        <v>1074</v>
      </c>
      <c r="M559" s="62" t="s">
        <v>486</v>
      </c>
      <c r="N559" s="62" t="s">
        <v>437</v>
      </c>
      <c r="O559" s="66">
        <v>43543</v>
      </c>
      <c r="P559" s="66">
        <v>43585</v>
      </c>
      <c r="Q559" s="73">
        <v>46977</v>
      </c>
      <c r="R559" s="62"/>
      <c r="S559" s="62" t="s">
        <v>6008</v>
      </c>
      <c r="T559" s="62" t="s">
        <v>6019</v>
      </c>
      <c r="U559" s="62" t="s">
        <v>1074</v>
      </c>
      <c r="V559" s="62"/>
      <c r="W559" s="62"/>
      <c r="X559" s="62" t="s">
        <v>6027</v>
      </c>
      <c r="Y559" s="62" t="s">
        <v>1213</v>
      </c>
      <c r="Z559" s="62" t="s">
        <v>1695</v>
      </c>
      <c r="AA559" s="62" t="s">
        <v>537</v>
      </c>
      <c r="AB559" s="62" t="s">
        <v>1208</v>
      </c>
      <c r="AC559" s="62" t="s">
        <v>1209</v>
      </c>
      <c r="AD559" s="59" t="s">
        <v>1210</v>
      </c>
      <c r="AE559" s="62" t="s">
        <v>7509</v>
      </c>
      <c r="AF559" s="62" t="s">
        <v>6602</v>
      </c>
      <c r="AG559" s="62">
        <v>43834.613900462966</v>
      </c>
      <c r="AH559" s="62">
        <v>43834.679976851854</v>
      </c>
      <c r="AI559" s="62" t="s">
        <v>489</v>
      </c>
      <c r="AJ559" s="59" t="s">
        <v>4313</v>
      </c>
      <c r="AK559" s="62" t="s">
        <v>487</v>
      </c>
      <c r="AL559" s="62" t="s">
        <v>12</v>
      </c>
      <c r="AM559" s="62" t="s">
        <v>13</v>
      </c>
      <c r="AN559" s="62" t="s">
        <v>488</v>
      </c>
      <c r="AO559" s="62" t="s">
        <v>11</v>
      </c>
      <c r="AP559" s="62" t="s">
        <v>488</v>
      </c>
      <c r="AQ559" s="62" t="s">
        <v>162</v>
      </c>
      <c r="AR559" s="62" t="s">
        <v>38</v>
      </c>
      <c r="AS559" s="62" t="s">
        <v>498</v>
      </c>
      <c r="AT559" s="62">
        <v>43840.597372685181</v>
      </c>
      <c r="AU559" s="62"/>
      <c r="AV559" s="62">
        <v>43840.597372685181</v>
      </c>
      <c r="AW559" s="62" t="s">
        <v>2594</v>
      </c>
      <c r="AX559" s="62"/>
      <c r="AY559" s="62" t="s">
        <v>14</v>
      </c>
      <c r="AZ559" s="62"/>
      <c r="BA559" s="62"/>
      <c r="BB559" s="62"/>
      <c r="BC559" s="62"/>
      <c r="BD559" s="62"/>
      <c r="BE559" s="62"/>
      <c r="BF559" s="62"/>
      <c r="BG559" s="62"/>
      <c r="BH559" s="62"/>
      <c r="BI559" s="62"/>
      <c r="BJ559" s="62"/>
      <c r="BK559" s="62"/>
      <c r="BL559" s="62"/>
      <c r="BM559" s="62" t="s">
        <v>7247</v>
      </c>
      <c r="BN559" s="62"/>
      <c r="BO559" s="62" t="s">
        <v>6013</v>
      </c>
      <c r="BP559" s="62">
        <v>43861.99998842593</v>
      </c>
      <c r="BQ559" s="73">
        <v>453.46</v>
      </c>
      <c r="BR559" s="73">
        <v>123.48</v>
      </c>
      <c r="BS559" s="62">
        <v>0</v>
      </c>
      <c r="BT559" s="62">
        <v>72.55</v>
      </c>
      <c r="BU559" s="62">
        <v>49.88</v>
      </c>
      <c r="BV559" s="62">
        <v>0</v>
      </c>
      <c r="BW559" s="73">
        <v>699.36999999999989</v>
      </c>
      <c r="CE559" s="63" t="s">
        <v>2377</v>
      </c>
      <c r="CF559" s="99">
        <v>0</v>
      </c>
      <c r="CG559" s="99" t="s">
        <v>4983</v>
      </c>
    </row>
    <row r="560" spans="1:85" ht="27" hidden="1" customHeight="1">
      <c r="A560" s="73">
        <v>2001</v>
      </c>
      <c r="B560" s="62" t="s">
        <v>6003</v>
      </c>
      <c r="C560" s="62" t="s">
        <v>6004</v>
      </c>
      <c r="D560" s="62" t="s">
        <v>186</v>
      </c>
      <c r="E560" s="63" t="str">
        <f>VLOOKUP(D560,原数据!B:C,2,FALSE)</f>
        <v>RCMFT006331202001060009</v>
      </c>
      <c r="F560" s="62" t="s">
        <v>6005</v>
      </c>
      <c r="G560" s="62" t="s">
        <v>479</v>
      </c>
      <c r="H560" s="62" t="s">
        <v>6006</v>
      </c>
      <c r="I560" s="62" t="s">
        <v>7510</v>
      </c>
      <c r="J560" s="62" t="s">
        <v>4258</v>
      </c>
      <c r="K560" s="62" t="s">
        <v>485</v>
      </c>
      <c r="L560" s="62" t="s">
        <v>1074</v>
      </c>
      <c r="M560" s="62" t="s">
        <v>486</v>
      </c>
      <c r="N560" s="62" t="s">
        <v>437</v>
      </c>
      <c r="O560" s="66">
        <v>43453</v>
      </c>
      <c r="P560" s="66">
        <v>43490</v>
      </c>
      <c r="Q560" s="73">
        <v>188923</v>
      </c>
      <c r="R560" s="62"/>
      <c r="S560" s="62" t="s">
        <v>6008</v>
      </c>
      <c r="T560" s="62" t="s">
        <v>6019</v>
      </c>
      <c r="U560" s="62" t="s">
        <v>1074</v>
      </c>
      <c r="V560" s="62"/>
      <c r="W560" s="62"/>
      <c r="X560" s="62" t="s">
        <v>3101</v>
      </c>
      <c r="Y560" s="62" t="s">
        <v>665</v>
      </c>
      <c r="Z560" s="62" t="s">
        <v>4261</v>
      </c>
      <c r="AA560" s="62" t="s">
        <v>961</v>
      </c>
      <c r="AB560" s="62" t="s">
        <v>2481</v>
      </c>
      <c r="AC560" s="62" t="s">
        <v>2482</v>
      </c>
      <c r="AD560" s="59" t="s">
        <v>2483</v>
      </c>
      <c r="AE560" s="62" t="s">
        <v>6163</v>
      </c>
      <c r="AF560" s="62" t="s">
        <v>6210</v>
      </c>
      <c r="AG560" s="62">
        <v>43826.414918981478</v>
      </c>
      <c r="AH560" s="62">
        <v>43836.634675925925</v>
      </c>
      <c r="AI560" s="62" t="s">
        <v>565</v>
      </c>
      <c r="AJ560" s="59" t="s">
        <v>4260</v>
      </c>
      <c r="AK560" s="62" t="s">
        <v>564</v>
      </c>
      <c r="AL560" s="62" t="s">
        <v>188</v>
      </c>
      <c r="AM560" s="62" t="s">
        <v>189</v>
      </c>
      <c r="AN560" s="62" t="s">
        <v>488</v>
      </c>
      <c r="AO560" s="62" t="s">
        <v>11</v>
      </c>
      <c r="AP560" s="62" t="s">
        <v>488</v>
      </c>
      <c r="AQ560" s="62" t="s">
        <v>188</v>
      </c>
      <c r="AR560" s="62" t="s">
        <v>189</v>
      </c>
      <c r="AS560" s="62" t="s">
        <v>498</v>
      </c>
      <c r="AT560" s="62">
        <v>43844.432002314818</v>
      </c>
      <c r="AU560" s="62"/>
      <c r="AV560" s="62">
        <v>43844.432002314818</v>
      </c>
      <c r="AW560" s="62" t="s">
        <v>2303</v>
      </c>
      <c r="AX560" s="62"/>
      <c r="AY560" s="62" t="s">
        <v>14</v>
      </c>
      <c r="AZ560" s="62"/>
      <c r="BA560" s="62"/>
      <c r="BB560" s="62"/>
      <c r="BC560" s="62"/>
      <c r="BD560" s="62"/>
      <c r="BE560" s="62"/>
      <c r="BF560" s="62"/>
      <c r="BG560" s="62"/>
      <c r="BH560" s="62"/>
      <c r="BI560" s="62"/>
      <c r="BJ560" s="62"/>
      <c r="BK560" s="62"/>
      <c r="BL560" s="62" t="s">
        <v>4259</v>
      </c>
      <c r="BM560" s="62" t="s">
        <v>7511</v>
      </c>
      <c r="BN560" s="62"/>
      <c r="BO560" s="62" t="s">
        <v>6013</v>
      </c>
      <c r="BP560" s="62">
        <v>43861.99998842593</v>
      </c>
      <c r="BQ560" s="73">
        <v>150.29</v>
      </c>
      <c r="BR560" s="73">
        <v>123.48</v>
      </c>
      <c r="BS560" s="62">
        <v>0</v>
      </c>
      <c r="BT560" s="62">
        <v>24.04</v>
      </c>
      <c r="BU560" s="62">
        <v>16.53</v>
      </c>
      <c r="BV560" s="62">
        <v>0</v>
      </c>
      <c r="BW560" s="73">
        <v>314.34000000000003</v>
      </c>
      <c r="CE560" s="63" t="s">
        <v>5016</v>
      </c>
      <c r="CF560" s="99">
        <v>0</v>
      </c>
      <c r="CG560" s="99" t="s">
        <v>5045</v>
      </c>
    </row>
    <row r="561" spans="1:85" ht="27" hidden="1" customHeight="1">
      <c r="A561" s="73">
        <v>2001</v>
      </c>
      <c r="B561" s="62" t="s">
        <v>6003</v>
      </c>
      <c r="C561" s="62" t="s">
        <v>6004</v>
      </c>
      <c r="D561" s="62" t="s">
        <v>3648</v>
      </c>
      <c r="E561" s="63" t="str">
        <f>VLOOKUP(D561,原数据!B:C,2,FALSE)</f>
        <v>RCMFT006359202001150003</v>
      </c>
      <c r="F561" s="62" t="s">
        <v>6005</v>
      </c>
      <c r="G561" s="62" t="s">
        <v>479</v>
      </c>
      <c r="H561" s="62" t="s">
        <v>6006</v>
      </c>
      <c r="I561" s="62" t="s">
        <v>7512</v>
      </c>
      <c r="J561" s="62" t="s">
        <v>3650</v>
      </c>
      <c r="K561" s="62" t="s">
        <v>485</v>
      </c>
      <c r="L561" s="62" t="s">
        <v>1074</v>
      </c>
      <c r="M561" s="62" t="s">
        <v>486</v>
      </c>
      <c r="N561" s="62" t="s">
        <v>437</v>
      </c>
      <c r="O561" s="66">
        <v>43539</v>
      </c>
      <c r="P561" s="66">
        <v>43571</v>
      </c>
      <c r="Q561" s="73">
        <v>116108</v>
      </c>
      <c r="R561" s="62"/>
      <c r="S561" s="62" t="s">
        <v>6008</v>
      </c>
      <c r="T561" s="62" t="s">
        <v>6009</v>
      </c>
      <c r="U561" s="62" t="s">
        <v>6010</v>
      </c>
      <c r="V561" s="62"/>
      <c r="W561" s="62"/>
      <c r="X561" s="62" t="s">
        <v>3101</v>
      </c>
      <c r="Y561" s="62" t="s">
        <v>491</v>
      </c>
      <c r="Z561" s="62" t="s">
        <v>3652</v>
      </c>
      <c r="AA561" s="62" t="s">
        <v>493</v>
      </c>
      <c r="AB561" s="62" t="s">
        <v>605</v>
      </c>
      <c r="AC561" s="62" t="s">
        <v>606</v>
      </c>
      <c r="AD561" s="59" t="s">
        <v>607</v>
      </c>
      <c r="AE561" s="62" t="s">
        <v>1074</v>
      </c>
      <c r="AF561" s="62" t="s">
        <v>6196</v>
      </c>
      <c r="AG561" s="62">
        <v>43845.440046296295</v>
      </c>
      <c r="AH561" s="62">
        <v>43845.582638888889</v>
      </c>
      <c r="AI561" s="62" t="s">
        <v>612</v>
      </c>
      <c r="AJ561" s="59" t="s">
        <v>3651</v>
      </c>
      <c r="AK561" s="62" t="s">
        <v>609</v>
      </c>
      <c r="AL561" s="62" t="s">
        <v>95</v>
      </c>
      <c r="AM561" s="62" t="s">
        <v>38</v>
      </c>
      <c r="AN561" s="62" t="s">
        <v>488</v>
      </c>
      <c r="AO561" s="62" t="s">
        <v>11</v>
      </c>
      <c r="AP561" s="62" t="s">
        <v>488</v>
      </c>
      <c r="AQ561" s="62" t="s">
        <v>95</v>
      </c>
      <c r="AR561" s="62" t="s">
        <v>38</v>
      </c>
      <c r="AS561" s="62" t="s">
        <v>498</v>
      </c>
      <c r="AT561" s="62">
        <v>43850.404560185183</v>
      </c>
      <c r="AU561" s="62"/>
      <c r="AV561" s="62">
        <v>43850.404560185183</v>
      </c>
      <c r="AW561" s="62" t="s">
        <v>3174</v>
      </c>
      <c r="AX561" s="62"/>
      <c r="AY561" s="62" t="s">
        <v>14</v>
      </c>
      <c r="AZ561" s="62"/>
      <c r="BA561" s="62"/>
      <c r="BB561" s="62"/>
      <c r="BC561" s="62"/>
      <c r="BD561" s="62"/>
      <c r="BE561" s="62"/>
      <c r="BF561" s="62"/>
      <c r="BG561" s="62"/>
      <c r="BH561" s="62"/>
      <c r="BI561" s="62"/>
      <c r="BJ561" s="62"/>
      <c r="BK561" s="62"/>
      <c r="BL561" s="62"/>
      <c r="BM561" s="62" t="s">
        <v>7247</v>
      </c>
      <c r="BN561" s="62"/>
      <c r="BO561" s="62" t="s">
        <v>6013</v>
      </c>
      <c r="BP561" s="62">
        <v>43861.99998842593</v>
      </c>
      <c r="BQ561" s="73">
        <v>2947.28</v>
      </c>
      <c r="BR561" s="73">
        <v>95.76</v>
      </c>
      <c r="BS561" s="62">
        <v>0</v>
      </c>
      <c r="BT561" s="62">
        <v>471.56</v>
      </c>
      <c r="BU561" s="62">
        <v>324.2</v>
      </c>
      <c r="BV561" s="62">
        <v>0</v>
      </c>
      <c r="BW561" s="73">
        <v>3838.8</v>
      </c>
      <c r="CE561" s="63" t="s">
        <v>10691</v>
      </c>
      <c r="CF561" s="99">
        <v>0</v>
      </c>
      <c r="CG561" s="99" t="s">
        <v>10576</v>
      </c>
    </row>
    <row r="562" spans="1:85" ht="27" hidden="1" customHeight="1">
      <c r="A562" s="73">
        <v>2001</v>
      </c>
      <c r="B562" s="62" t="s">
        <v>6003</v>
      </c>
      <c r="C562" s="62" t="s">
        <v>6004</v>
      </c>
      <c r="D562" s="62" t="s">
        <v>206</v>
      </c>
      <c r="E562" s="63" t="str">
        <f>VLOOKUP(D562,原数据!B:C,2,FALSE)</f>
        <v>RCMFT006397202001100004</v>
      </c>
      <c r="F562" s="62" t="s">
        <v>6005</v>
      </c>
      <c r="G562" s="62" t="s">
        <v>479</v>
      </c>
      <c r="H562" s="62" t="s">
        <v>6006</v>
      </c>
      <c r="I562" s="62" t="s">
        <v>7513</v>
      </c>
      <c r="J562" s="62" t="s">
        <v>4016</v>
      </c>
      <c r="K562" s="62" t="s">
        <v>485</v>
      </c>
      <c r="L562" s="62" t="s">
        <v>1074</v>
      </c>
      <c r="M562" s="62" t="s">
        <v>486</v>
      </c>
      <c r="N562" s="62" t="s">
        <v>437</v>
      </c>
      <c r="O562" s="66">
        <v>43574</v>
      </c>
      <c r="P562" s="66">
        <v>43707</v>
      </c>
      <c r="Q562" s="73">
        <v>43574</v>
      </c>
      <c r="R562" s="62"/>
      <c r="S562" s="62" t="s">
        <v>6008</v>
      </c>
      <c r="T562" s="62" t="s">
        <v>6009</v>
      </c>
      <c r="U562" s="62" t="s">
        <v>6010</v>
      </c>
      <c r="V562" s="62"/>
      <c r="W562" s="62"/>
      <c r="X562" s="62" t="s">
        <v>3101</v>
      </c>
      <c r="Y562" s="62" t="s">
        <v>535</v>
      </c>
      <c r="Z562" s="62" t="s">
        <v>4019</v>
      </c>
      <c r="AA562" s="62" t="s">
        <v>961</v>
      </c>
      <c r="AB562" s="62" t="s">
        <v>954</v>
      </c>
      <c r="AC562" s="62" t="s">
        <v>955</v>
      </c>
      <c r="AD562" s="59" t="s">
        <v>956</v>
      </c>
      <c r="AE562" s="62" t="s">
        <v>7514</v>
      </c>
      <c r="AF562" s="62" t="s">
        <v>7515</v>
      </c>
      <c r="AG562" s="62">
        <v>43840.513854166667</v>
      </c>
      <c r="AH562" s="62">
        <v>43840.571377314816</v>
      </c>
      <c r="AI562" s="62" t="s">
        <v>489</v>
      </c>
      <c r="AJ562" s="59" t="s">
        <v>4018</v>
      </c>
      <c r="AK562" s="62" t="s">
        <v>487</v>
      </c>
      <c r="AL562" s="62" t="s">
        <v>95</v>
      </c>
      <c r="AM562" s="62" t="s">
        <v>38</v>
      </c>
      <c r="AN562" s="62" t="s">
        <v>488</v>
      </c>
      <c r="AO562" s="62" t="s">
        <v>11</v>
      </c>
      <c r="AP562" s="62" t="s">
        <v>488</v>
      </c>
      <c r="AQ562" s="62" t="s">
        <v>95</v>
      </c>
      <c r="AR562" s="62" t="s">
        <v>38</v>
      </c>
      <c r="AS562" s="62" t="s">
        <v>500</v>
      </c>
      <c r="AT562" s="62">
        <v>43849.572881944448</v>
      </c>
      <c r="AU562" s="62"/>
      <c r="AV562" s="62">
        <v>43849.572881944448</v>
      </c>
      <c r="AW562" s="62" t="s">
        <v>4020</v>
      </c>
      <c r="AX562" s="62"/>
      <c r="AY562" s="62" t="s">
        <v>14</v>
      </c>
      <c r="AZ562" s="62"/>
      <c r="BA562" s="62"/>
      <c r="BB562" s="62"/>
      <c r="BC562" s="62"/>
      <c r="BD562" s="62"/>
      <c r="BE562" s="62"/>
      <c r="BF562" s="62"/>
      <c r="BG562" s="62"/>
      <c r="BH562" s="62"/>
      <c r="BI562" s="62"/>
      <c r="BJ562" s="62"/>
      <c r="BK562" s="62"/>
      <c r="BL562" s="62" t="s">
        <v>4017</v>
      </c>
      <c r="BM562" s="62" t="s">
        <v>7516</v>
      </c>
      <c r="BN562" s="62"/>
      <c r="BO562" s="62" t="s">
        <v>6013</v>
      </c>
      <c r="BP562" s="62">
        <v>43861.99998842593</v>
      </c>
      <c r="BQ562" s="73">
        <v>2947.28</v>
      </c>
      <c r="BR562" s="73">
        <v>105.84</v>
      </c>
      <c r="BS562" s="62">
        <v>0</v>
      </c>
      <c r="BT562" s="62">
        <v>471.56</v>
      </c>
      <c r="BU562" s="62">
        <v>324.2</v>
      </c>
      <c r="BV562" s="62">
        <v>0</v>
      </c>
      <c r="BW562" s="73">
        <v>3848.88</v>
      </c>
      <c r="CE562" s="63" t="s">
        <v>4999</v>
      </c>
      <c r="CF562" s="99">
        <v>190414</v>
      </c>
      <c r="CG562" s="99" t="s">
        <v>4989</v>
      </c>
    </row>
    <row r="563" spans="1:85" ht="27" hidden="1" customHeight="1">
      <c r="A563" s="73">
        <v>2001</v>
      </c>
      <c r="B563" s="62" t="s">
        <v>6003</v>
      </c>
      <c r="C563" s="62" t="s">
        <v>6004</v>
      </c>
      <c r="D563" s="62" t="s">
        <v>4547</v>
      </c>
      <c r="E563" s="63" t="str">
        <f>VLOOKUP(D563,原数据!B:C,2,FALSE)</f>
        <v>RCMFT006450202001040045</v>
      </c>
      <c r="F563" s="62" t="s">
        <v>6005</v>
      </c>
      <c r="G563" s="62" t="s">
        <v>479</v>
      </c>
      <c r="H563" s="62" t="s">
        <v>6006</v>
      </c>
      <c r="I563" s="62" t="s">
        <v>7517</v>
      </c>
      <c r="J563" s="62" t="s">
        <v>4552</v>
      </c>
      <c r="K563" s="62" t="s">
        <v>485</v>
      </c>
      <c r="L563" s="62" t="s">
        <v>1074</v>
      </c>
      <c r="M563" s="62" t="s">
        <v>486</v>
      </c>
      <c r="N563" s="62" t="s">
        <v>437</v>
      </c>
      <c r="O563" s="66">
        <v>43676</v>
      </c>
      <c r="P563" s="66">
        <v>43734</v>
      </c>
      <c r="Q563" s="73">
        <v>47629</v>
      </c>
      <c r="R563" s="62"/>
      <c r="S563" s="62" t="s">
        <v>6008</v>
      </c>
      <c r="T563" s="62" t="s">
        <v>6009</v>
      </c>
      <c r="U563" s="62" t="s">
        <v>6010</v>
      </c>
      <c r="V563" s="62"/>
      <c r="W563" s="62"/>
      <c r="X563" s="62" t="s">
        <v>4873</v>
      </c>
      <c r="Y563" s="62" t="s">
        <v>600</v>
      </c>
      <c r="Z563" s="62" t="s">
        <v>4558</v>
      </c>
      <c r="AA563" s="62" t="s">
        <v>777</v>
      </c>
      <c r="AB563" s="62" t="s">
        <v>4549</v>
      </c>
      <c r="AC563" s="62" t="s">
        <v>4550</v>
      </c>
      <c r="AD563" s="59" t="s">
        <v>4551</v>
      </c>
      <c r="AE563" s="62" t="s">
        <v>7518</v>
      </c>
      <c r="AF563" s="62" t="s">
        <v>6269</v>
      </c>
      <c r="AG563" s="62">
        <v>43834.642372685186</v>
      </c>
      <c r="AH563" s="62">
        <v>43834.667280092588</v>
      </c>
      <c r="AI563" s="62" t="s">
        <v>3242</v>
      </c>
      <c r="AJ563" s="59" t="s">
        <v>4556</v>
      </c>
      <c r="AK563" s="62" t="s">
        <v>3239</v>
      </c>
      <c r="AL563" s="62" t="s">
        <v>4554</v>
      </c>
      <c r="AM563" s="62" t="s">
        <v>4553</v>
      </c>
      <c r="AN563" s="62" t="s">
        <v>488</v>
      </c>
      <c r="AO563" s="62" t="s">
        <v>11</v>
      </c>
      <c r="AP563" s="62" t="s">
        <v>488</v>
      </c>
      <c r="AQ563" s="62" t="s">
        <v>4554</v>
      </c>
      <c r="AR563" s="62" t="s">
        <v>4553</v>
      </c>
      <c r="AS563" s="62" t="s">
        <v>498</v>
      </c>
      <c r="AT563" s="62">
        <v>43841.821817129632</v>
      </c>
      <c r="AU563" s="62"/>
      <c r="AV563" s="62">
        <v>43841.821817129632</v>
      </c>
      <c r="AW563" s="62" t="s">
        <v>2594</v>
      </c>
      <c r="AX563" s="62"/>
      <c r="AY563" s="62" t="s">
        <v>14</v>
      </c>
      <c r="AZ563" s="62"/>
      <c r="BA563" s="62"/>
      <c r="BB563" s="62"/>
      <c r="BC563" s="62"/>
      <c r="BD563" s="62"/>
      <c r="BE563" s="62"/>
      <c r="BF563" s="62"/>
      <c r="BG563" s="62"/>
      <c r="BH563" s="62"/>
      <c r="BI563" s="62"/>
      <c r="BJ563" s="62"/>
      <c r="BK563" s="62"/>
      <c r="BL563" s="62" t="s">
        <v>4555</v>
      </c>
      <c r="BM563" s="62" t="s">
        <v>7272</v>
      </c>
      <c r="BN563" s="62"/>
      <c r="BO563" s="62" t="s">
        <v>6013</v>
      </c>
      <c r="BP563" s="62">
        <v>43861.99998842593</v>
      </c>
      <c r="BQ563" s="73">
        <v>201.76</v>
      </c>
      <c r="BR563" s="73">
        <v>79.38</v>
      </c>
      <c r="BS563" s="62">
        <v>0</v>
      </c>
      <c r="BT563" s="62">
        <v>32.28</v>
      </c>
      <c r="BU563" s="62">
        <v>22.19</v>
      </c>
      <c r="BV563" s="62">
        <v>0</v>
      </c>
      <c r="BW563" s="73">
        <v>335.60999999999996</v>
      </c>
      <c r="CE563" s="63" t="s">
        <v>5040</v>
      </c>
      <c r="CF563" s="99">
        <v>0</v>
      </c>
      <c r="CG563" s="99" t="s">
        <v>10692</v>
      </c>
    </row>
    <row r="564" spans="1:85" ht="27" hidden="1" customHeight="1">
      <c r="A564" s="73">
        <v>2001</v>
      </c>
      <c r="B564" s="62" t="s">
        <v>6003</v>
      </c>
      <c r="C564" s="59" t="s">
        <v>6004</v>
      </c>
      <c r="D564" s="59" t="s">
        <v>4028</v>
      </c>
      <c r="E564" s="60" t="e">
        <f>VLOOKUP(D564,原数据!B:C,2,FALSE)</f>
        <v>#N/A</v>
      </c>
      <c r="F564" s="62" t="s">
        <v>6005</v>
      </c>
      <c r="G564" s="62" t="s">
        <v>479</v>
      </c>
      <c r="H564" s="62" t="s">
        <v>6006</v>
      </c>
      <c r="I564" s="62" t="s">
        <v>7519</v>
      </c>
      <c r="J564" s="62" t="s">
        <v>4033</v>
      </c>
      <c r="K564" s="62" t="s">
        <v>485</v>
      </c>
      <c r="L564" s="62" t="s">
        <v>1074</v>
      </c>
      <c r="M564" s="62" t="s">
        <v>544</v>
      </c>
      <c r="N564" s="62" t="s">
        <v>437</v>
      </c>
      <c r="O564" s="66">
        <v>43461</v>
      </c>
      <c r="P564" s="66">
        <v>43685</v>
      </c>
      <c r="Q564" s="73">
        <v>18901</v>
      </c>
      <c r="R564" s="62"/>
      <c r="S564" s="62" t="s">
        <v>6008</v>
      </c>
      <c r="T564" s="62" t="s">
        <v>6009</v>
      </c>
      <c r="U564" s="62" t="s">
        <v>1074</v>
      </c>
      <c r="V564" s="62"/>
      <c r="W564" s="62"/>
      <c r="X564" s="62" t="s">
        <v>1822</v>
      </c>
      <c r="Y564" s="62" t="s">
        <v>785</v>
      </c>
      <c r="Z564" s="62" t="s">
        <v>4036</v>
      </c>
      <c r="AA564" s="62" t="s">
        <v>766</v>
      </c>
      <c r="AB564" s="62" t="s">
        <v>4030</v>
      </c>
      <c r="AC564" s="62" t="s">
        <v>4031</v>
      </c>
      <c r="AD564" s="59" t="s">
        <v>4032</v>
      </c>
      <c r="AE564" s="62" t="s">
        <v>7520</v>
      </c>
      <c r="AF564" s="62" t="s">
        <v>6106</v>
      </c>
      <c r="AG564" s="62">
        <v>43837.388599537036</v>
      </c>
      <c r="AH564" s="62">
        <v>43839.840324074074</v>
      </c>
      <c r="AI564" s="62" t="s">
        <v>533</v>
      </c>
      <c r="AJ564" s="59" t="s">
        <v>10647</v>
      </c>
      <c r="AK564" s="62" t="s">
        <v>531</v>
      </c>
      <c r="AL564" s="62" t="s">
        <v>611</v>
      </c>
      <c r="AM564" s="62" t="s">
        <v>610</v>
      </c>
      <c r="AN564" s="62" t="s">
        <v>488</v>
      </c>
      <c r="AO564" s="62" t="s">
        <v>11</v>
      </c>
      <c r="AP564" s="62" t="s">
        <v>488</v>
      </c>
      <c r="AQ564" s="62" t="s">
        <v>611</v>
      </c>
      <c r="AR564" s="62" t="s">
        <v>610</v>
      </c>
      <c r="AS564" s="62" t="s">
        <v>500</v>
      </c>
      <c r="AT564" s="62">
        <v>43845.468819444446</v>
      </c>
      <c r="AU564" s="62"/>
      <c r="AV564" s="62">
        <v>43845.468819444446</v>
      </c>
      <c r="AW564" s="62" t="s">
        <v>1241</v>
      </c>
      <c r="AX564" s="62"/>
      <c r="AY564" s="62" t="s">
        <v>14</v>
      </c>
      <c r="AZ564" s="62"/>
      <c r="BA564" s="62"/>
      <c r="BB564" s="62"/>
      <c r="BC564" s="62"/>
      <c r="BD564" s="62"/>
      <c r="BE564" s="62"/>
      <c r="BF564" s="62"/>
      <c r="BG564" s="62"/>
      <c r="BH564" s="62"/>
      <c r="BI564" s="62"/>
      <c r="BJ564" s="62"/>
      <c r="BK564" s="62"/>
      <c r="BL564" s="62" t="s">
        <v>4034</v>
      </c>
      <c r="BM564" s="62" t="s">
        <v>7437</v>
      </c>
      <c r="BN564" s="62"/>
      <c r="BO564" s="62" t="s">
        <v>6013</v>
      </c>
      <c r="BP564" s="62">
        <v>43861.99998842593</v>
      </c>
      <c r="BQ564" s="73">
        <v>115.6</v>
      </c>
      <c r="BR564" s="73">
        <v>123.48</v>
      </c>
      <c r="BS564" s="62">
        <v>0</v>
      </c>
      <c r="BT564" s="62">
        <v>18.489999999999998</v>
      </c>
      <c r="BU564" s="62">
        <v>12.71</v>
      </c>
      <c r="BV564" s="62">
        <v>0</v>
      </c>
      <c r="BW564" s="73">
        <v>270.27999999999997</v>
      </c>
      <c r="CE564" s="63" t="s">
        <v>10570</v>
      </c>
      <c r="CF564" s="99"/>
      <c r="CG564" s="99" t="s">
        <v>10527</v>
      </c>
    </row>
    <row r="565" spans="1:85" ht="27" hidden="1" customHeight="1">
      <c r="A565" s="73">
        <v>2001</v>
      </c>
      <c r="B565" s="62" t="s">
        <v>6003</v>
      </c>
      <c r="C565" s="62" t="s">
        <v>6004</v>
      </c>
      <c r="D565" s="62" t="s">
        <v>4305</v>
      </c>
      <c r="E565" s="63" t="str">
        <f>VLOOKUP(D565,原数据!B:C,2,FALSE)</f>
        <v>RCMFT006619202001040010</v>
      </c>
      <c r="F565" s="62" t="s">
        <v>6005</v>
      </c>
      <c r="G565" s="62" t="s">
        <v>479</v>
      </c>
      <c r="H565" s="62" t="s">
        <v>6006</v>
      </c>
      <c r="I565" s="62" t="s">
        <v>7521</v>
      </c>
      <c r="J565" s="62" t="s">
        <v>4307</v>
      </c>
      <c r="K565" s="62" t="s">
        <v>485</v>
      </c>
      <c r="L565" s="62" t="s">
        <v>1074</v>
      </c>
      <c r="M565" s="62" t="s">
        <v>486</v>
      </c>
      <c r="N565" s="62" t="s">
        <v>437</v>
      </c>
      <c r="O565" s="66">
        <v>43555</v>
      </c>
      <c r="P565" s="66">
        <v>43606</v>
      </c>
      <c r="Q565" s="73">
        <v>71615</v>
      </c>
      <c r="R565" s="62"/>
      <c r="S565" s="62" t="s">
        <v>6008</v>
      </c>
      <c r="T565" s="62" t="s">
        <v>6009</v>
      </c>
      <c r="U565" s="62" t="s">
        <v>6010</v>
      </c>
      <c r="V565" s="62"/>
      <c r="W565" s="62"/>
      <c r="X565" s="62" t="s">
        <v>1006</v>
      </c>
      <c r="Y565" s="62" t="s">
        <v>2764</v>
      </c>
      <c r="Z565" s="62" t="s">
        <v>4310</v>
      </c>
      <c r="AA565" s="62" t="s">
        <v>557</v>
      </c>
      <c r="AB565" s="62" t="s">
        <v>3481</v>
      </c>
      <c r="AC565" s="62" t="s">
        <v>3482</v>
      </c>
      <c r="AD565" s="59" t="s">
        <v>3483</v>
      </c>
      <c r="AE565" s="62" t="s">
        <v>7522</v>
      </c>
      <c r="AF565" s="62" t="s">
        <v>7523</v>
      </c>
      <c r="AG565" s="62">
        <v>43834.45888888889</v>
      </c>
      <c r="AH565" s="62">
        <v>43834.690752314811</v>
      </c>
      <c r="AI565" s="62" t="s">
        <v>547</v>
      </c>
      <c r="AJ565" s="59" t="s">
        <v>4309</v>
      </c>
      <c r="AK565" s="62" t="s">
        <v>545</v>
      </c>
      <c r="AL565" s="62" t="s">
        <v>95</v>
      </c>
      <c r="AM565" s="62" t="s">
        <v>38</v>
      </c>
      <c r="AN565" s="62" t="s">
        <v>488</v>
      </c>
      <c r="AO565" s="62" t="s">
        <v>11</v>
      </c>
      <c r="AP565" s="62" t="s">
        <v>488</v>
      </c>
      <c r="AQ565" s="62" t="s">
        <v>95</v>
      </c>
      <c r="AR565" s="62" t="s">
        <v>38</v>
      </c>
      <c r="AS565" s="62" t="s">
        <v>498</v>
      </c>
      <c r="AT565" s="62">
        <v>43841.488425925927</v>
      </c>
      <c r="AU565" s="62"/>
      <c r="AV565" s="62">
        <v>43841.488425925927</v>
      </c>
      <c r="AW565" s="62" t="s">
        <v>2657</v>
      </c>
      <c r="AX565" s="62"/>
      <c r="AY565" s="62" t="s">
        <v>14</v>
      </c>
      <c r="AZ565" s="62"/>
      <c r="BA565" s="62"/>
      <c r="BB565" s="62"/>
      <c r="BC565" s="62"/>
      <c r="BD565" s="62"/>
      <c r="BE565" s="62"/>
      <c r="BF565" s="62"/>
      <c r="BG565" s="62"/>
      <c r="BH565" s="62"/>
      <c r="BI565" s="62"/>
      <c r="BJ565" s="62"/>
      <c r="BK565" s="62"/>
      <c r="BL565" s="62" t="s">
        <v>4308</v>
      </c>
      <c r="BM565" s="62" t="s">
        <v>7326</v>
      </c>
      <c r="BN565" s="62"/>
      <c r="BO565" s="62" t="s">
        <v>6013</v>
      </c>
      <c r="BP565" s="62">
        <v>43861.99998842593</v>
      </c>
      <c r="BQ565" s="73">
        <v>2947.28</v>
      </c>
      <c r="BR565" s="73">
        <v>95.76</v>
      </c>
      <c r="BS565" s="62">
        <v>0</v>
      </c>
      <c r="BT565" s="62">
        <v>471.56</v>
      </c>
      <c r="BU565" s="62">
        <v>324.2</v>
      </c>
      <c r="BV565" s="62">
        <v>0</v>
      </c>
      <c r="BW565" s="73">
        <v>3838.8</v>
      </c>
      <c r="CE565" s="63" t="s">
        <v>2377</v>
      </c>
      <c r="CF565" s="99">
        <v>0</v>
      </c>
      <c r="CG565" s="99" t="s">
        <v>10561</v>
      </c>
    </row>
    <row r="566" spans="1:85" ht="27" hidden="1" customHeight="1">
      <c r="A566" s="73">
        <v>2001</v>
      </c>
      <c r="B566" s="62" t="s">
        <v>6003</v>
      </c>
      <c r="C566" s="62" t="s">
        <v>6004</v>
      </c>
      <c r="D566" s="62" t="s">
        <v>275</v>
      </c>
      <c r="E566" s="63" t="str">
        <f>VLOOKUP(D566,原数据!B:C,2,FALSE)</f>
        <v>RCMFT006707202001100006</v>
      </c>
      <c r="F566" s="62" t="s">
        <v>6005</v>
      </c>
      <c r="G566" s="62" t="s">
        <v>479</v>
      </c>
      <c r="H566" s="62" t="s">
        <v>6006</v>
      </c>
      <c r="I566" s="62" t="s">
        <v>7524</v>
      </c>
      <c r="J566" s="62" t="s">
        <v>3961</v>
      </c>
      <c r="K566" s="62" t="s">
        <v>485</v>
      </c>
      <c r="L566" s="62" t="s">
        <v>1074</v>
      </c>
      <c r="M566" s="62" t="s">
        <v>486</v>
      </c>
      <c r="N566" s="62" t="s">
        <v>437</v>
      </c>
      <c r="O566" s="66">
        <v>43334</v>
      </c>
      <c r="P566" s="66">
        <v>43711</v>
      </c>
      <c r="Q566" s="73">
        <v>56046</v>
      </c>
      <c r="R566" s="62"/>
      <c r="S566" s="62" t="s">
        <v>6008</v>
      </c>
      <c r="T566" s="62" t="s">
        <v>6009</v>
      </c>
      <c r="U566" s="62" t="s">
        <v>6010</v>
      </c>
      <c r="V566" s="62"/>
      <c r="W566" s="62"/>
      <c r="X566" s="62" t="s">
        <v>3101</v>
      </c>
      <c r="Y566" s="62" t="s">
        <v>665</v>
      </c>
      <c r="Z566" s="62" t="s">
        <v>3964</v>
      </c>
      <c r="AA566" s="62" t="s">
        <v>992</v>
      </c>
      <c r="AB566" s="62" t="s">
        <v>1484</v>
      </c>
      <c r="AC566" s="62" t="s">
        <v>1485</v>
      </c>
      <c r="AD566" s="59" t="s">
        <v>1486</v>
      </c>
      <c r="AE566" s="62" t="s">
        <v>7525</v>
      </c>
      <c r="AF566" s="62" t="s">
        <v>6070</v>
      </c>
      <c r="AG566" s="62">
        <v>43840.369444444441</v>
      </c>
      <c r="AH566" s="62">
        <v>43840.697754629626</v>
      </c>
      <c r="AI566" s="62" t="s">
        <v>565</v>
      </c>
      <c r="AJ566" s="59" t="s">
        <v>3963</v>
      </c>
      <c r="AK566" s="62" t="s">
        <v>564</v>
      </c>
      <c r="AL566" s="62" t="s">
        <v>277</v>
      </c>
      <c r="AM566" s="62" t="s">
        <v>189</v>
      </c>
      <c r="AN566" s="62" t="s">
        <v>488</v>
      </c>
      <c r="AO566" s="62" t="s">
        <v>11</v>
      </c>
      <c r="AP566" s="62" t="s">
        <v>488</v>
      </c>
      <c r="AQ566" s="62" t="s">
        <v>277</v>
      </c>
      <c r="AR566" s="62" t="s">
        <v>189</v>
      </c>
      <c r="AS566" s="62" t="s">
        <v>500</v>
      </c>
      <c r="AT566" s="62">
        <v>43845.576909722222</v>
      </c>
      <c r="AU566" s="62"/>
      <c r="AV566" s="62">
        <v>43845.576909722222</v>
      </c>
      <c r="AW566" s="62" t="s">
        <v>2341</v>
      </c>
      <c r="AX566" s="62"/>
      <c r="AY566" s="62" t="s">
        <v>14</v>
      </c>
      <c r="AZ566" s="62"/>
      <c r="BA566" s="62"/>
      <c r="BB566" s="62"/>
      <c r="BC566" s="62"/>
      <c r="BD566" s="62"/>
      <c r="BE566" s="62"/>
      <c r="BF566" s="62"/>
      <c r="BG566" s="62"/>
      <c r="BH566" s="62"/>
      <c r="BI566" s="62"/>
      <c r="BJ566" s="62"/>
      <c r="BK566" s="62"/>
      <c r="BL566" s="62" t="s">
        <v>3962</v>
      </c>
      <c r="BM566" s="62" t="s">
        <v>7295</v>
      </c>
      <c r="BN566" s="62"/>
      <c r="BO566" s="62" t="s">
        <v>6013</v>
      </c>
      <c r="BP566" s="62">
        <v>43861.99998842593</v>
      </c>
      <c r="BQ566" s="73">
        <v>113.05</v>
      </c>
      <c r="BR566" s="73">
        <v>111.72</v>
      </c>
      <c r="BS566" s="62">
        <v>0</v>
      </c>
      <c r="BT566" s="62">
        <v>18.079999999999998</v>
      </c>
      <c r="BU566" s="62">
        <v>12.43</v>
      </c>
      <c r="BV566" s="62">
        <v>0</v>
      </c>
      <c r="BW566" s="73">
        <v>255.27999999999997</v>
      </c>
      <c r="CE566" s="63" t="s">
        <v>5016</v>
      </c>
      <c r="CF566" s="99">
        <v>0</v>
      </c>
      <c r="CG566" s="99" t="s">
        <v>5045</v>
      </c>
    </row>
    <row r="567" spans="1:85" ht="27" hidden="1" customHeight="1">
      <c r="A567" s="73">
        <v>2001</v>
      </c>
      <c r="B567" s="62" t="s">
        <v>6003</v>
      </c>
      <c r="C567" s="62" t="s">
        <v>6004</v>
      </c>
      <c r="D567" s="62" t="s">
        <v>3601</v>
      </c>
      <c r="E567" s="63" t="str">
        <f>VLOOKUP(D567,原数据!B:C,2,FALSE)</f>
        <v>RCMFT006734202001150006</v>
      </c>
      <c r="F567" s="62" t="s">
        <v>6005</v>
      </c>
      <c r="G567" s="62" t="s">
        <v>479</v>
      </c>
      <c r="H567" s="62" t="s">
        <v>6006</v>
      </c>
      <c r="I567" s="62" t="s">
        <v>7526</v>
      </c>
      <c r="J567" s="62" t="s">
        <v>3606</v>
      </c>
      <c r="K567" s="62" t="s">
        <v>485</v>
      </c>
      <c r="L567" s="62" t="s">
        <v>1074</v>
      </c>
      <c r="M567" s="62" t="s">
        <v>486</v>
      </c>
      <c r="N567" s="62" t="s">
        <v>437</v>
      </c>
      <c r="O567" s="66">
        <v>43606</v>
      </c>
      <c r="P567" s="66">
        <v>43615</v>
      </c>
      <c r="Q567" s="73">
        <v>110349</v>
      </c>
      <c r="R567" s="62"/>
      <c r="S567" s="62" t="s">
        <v>6008</v>
      </c>
      <c r="T567" s="62" t="s">
        <v>6052</v>
      </c>
      <c r="U567" s="62" t="s">
        <v>6010</v>
      </c>
      <c r="V567" s="62"/>
      <c r="W567" s="62"/>
      <c r="X567" s="62" t="s">
        <v>6053</v>
      </c>
      <c r="Y567" s="62" t="s">
        <v>600</v>
      </c>
      <c r="Z567" s="62" t="s">
        <v>3608</v>
      </c>
      <c r="AA567" s="62" t="s">
        <v>657</v>
      </c>
      <c r="AB567" s="62" t="s">
        <v>3603</v>
      </c>
      <c r="AC567" s="62" t="s">
        <v>3604</v>
      </c>
      <c r="AD567" s="59" t="s">
        <v>3605</v>
      </c>
      <c r="AE567" s="62" t="s">
        <v>6075</v>
      </c>
      <c r="AF567" s="62" t="s">
        <v>7527</v>
      </c>
      <c r="AG567" s="62">
        <v>43845.406689814816</v>
      </c>
      <c r="AH567" s="62">
        <v>43845.662569444445</v>
      </c>
      <c r="AI567" s="62" t="s">
        <v>507</v>
      </c>
      <c r="AJ567" s="59" t="s">
        <v>3607</v>
      </c>
      <c r="AK567" s="62" t="s">
        <v>505</v>
      </c>
      <c r="AL567" s="62" t="s">
        <v>95</v>
      </c>
      <c r="AM567" s="62" t="s">
        <v>38</v>
      </c>
      <c r="AN567" s="62" t="s">
        <v>488</v>
      </c>
      <c r="AO567" s="62" t="s">
        <v>11</v>
      </c>
      <c r="AP567" s="62" t="s">
        <v>488</v>
      </c>
      <c r="AQ567" s="62" t="s">
        <v>95</v>
      </c>
      <c r="AR567" s="62" t="s">
        <v>38</v>
      </c>
      <c r="AS567" s="62" t="s">
        <v>498</v>
      </c>
      <c r="AT567" s="62">
        <v>43864.646562499998</v>
      </c>
      <c r="AU567" s="62"/>
      <c r="AV567" s="62">
        <v>43864.646562499998</v>
      </c>
      <c r="AW567" s="62" t="s">
        <v>2341</v>
      </c>
      <c r="AX567" s="62"/>
      <c r="AY567" s="62" t="s">
        <v>14</v>
      </c>
      <c r="AZ567" s="62"/>
      <c r="BA567" s="62"/>
      <c r="BB567" s="62"/>
      <c r="BC567" s="62"/>
      <c r="BD567" s="62"/>
      <c r="BE567" s="62"/>
      <c r="BF567" s="62"/>
      <c r="BG567" s="62"/>
      <c r="BH567" s="62"/>
      <c r="BI567" s="62"/>
      <c r="BJ567" s="62"/>
      <c r="BK567" s="62"/>
      <c r="BL567" s="62"/>
      <c r="BM567" s="62" t="s">
        <v>7511</v>
      </c>
      <c r="BN567" s="62"/>
      <c r="BO567" s="62" t="s">
        <v>6013</v>
      </c>
      <c r="BP567" s="62">
        <v>43861.99998842593</v>
      </c>
      <c r="BQ567" s="73">
        <v>2947.28</v>
      </c>
      <c r="BR567" s="73">
        <v>105.84</v>
      </c>
      <c r="BS567" s="62">
        <v>0</v>
      </c>
      <c r="BT567" s="62">
        <v>471.56</v>
      </c>
      <c r="BU567" s="62">
        <v>324.2</v>
      </c>
      <c r="BV567" s="62">
        <v>0</v>
      </c>
      <c r="BW567" s="73">
        <v>3848.88</v>
      </c>
      <c r="CE567" s="63" t="s">
        <v>2377</v>
      </c>
      <c r="CF567" s="99">
        <v>0</v>
      </c>
      <c r="CG567" s="99" t="s">
        <v>10561</v>
      </c>
    </row>
    <row r="568" spans="1:85" ht="27" hidden="1" customHeight="1">
      <c r="A568" s="73">
        <v>2001</v>
      </c>
      <c r="B568" s="62" t="s">
        <v>6003</v>
      </c>
      <c r="C568" s="59" t="s">
        <v>6004</v>
      </c>
      <c r="D568" s="59" t="s">
        <v>4104</v>
      </c>
      <c r="E568" s="60" t="e">
        <f>VLOOKUP(D568,原数据!B:C,2,FALSE)</f>
        <v>#N/A</v>
      </c>
      <c r="F568" s="62" t="s">
        <v>6005</v>
      </c>
      <c r="G568" s="62" t="s">
        <v>628</v>
      </c>
      <c r="H568" s="62" t="s">
        <v>6006</v>
      </c>
      <c r="I568" s="62" t="s">
        <v>7528</v>
      </c>
      <c r="J568" s="62" t="s">
        <v>4109</v>
      </c>
      <c r="K568" s="62" t="s">
        <v>485</v>
      </c>
      <c r="L568" s="62" t="s">
        <v>1074</v>
      </c>
      <c r="M568" s="62" t="s">
        <v>486</v>
      </c>
      <c r="N568" s="62" t="s">
        <v>437</v>
      </c>
      <c r="O568" s="66">
        <v>43700</v>
      </c>
      <c r="P568" s="66">
        <v>43799</v>
      </c>
      <c r="Q568" s="73">
        <v>7438</v>
      </c>
      <c r="R568" s="62"/>
      <c r="S568" s="62" t="s">
        <v>6008</v>
      </c>
      <c r="T568" s="62" t="s">
        <v>6009</v>
      </c>
      <c r="U568" s="62" t="s">
        <v>6010</v>
      </c>
      <c r="V568" s="62"/>
      <c r="W568" s="62"/>
      <c r="X568" s="62" t="s">
        <v>3101</v>
      </c>
      <c r="Y568" s="62" t="s">
        <v>535</v>
      </c>
      <c r="Z568" s="62" t="s">
        <v>4111</v>
      </c>
      <c r="AA568" s="62" t="s">
        <v>777</v>
      </c>
      <c r="AB568" s="62" t="s">
        <v>4106</v>
      </c>
      <c r="AC568" s="62" t="s">
        <v>4107</v>
      </c>
      <c r="AD568" s="59" t="s">
        <v>4108</v>
      </c>
      <c r="AE568" s="62" t="s">
        <v>7529</v>
      </c>
      <c r="AF568" s="62" t="s">
        <v>6328</v>
      </c>
      <c r="AG568" s="62">
        <v>43838.796597222223</v>
      </c>
      <c r="AH568" s="62">
        <v>43839.494166666671</v>
      </c>
      <c r="AI568" s="62" t="s">
        <v>547</v>
      </c>
      <c r="AJ568" s="59" t="s">
        <v>4110</v>
      </c>
      <c r="AK568" s="62" t="s">
        <v>545</v>
      </c>
      <c r="AL568" s="62" t="s">
        <v>95</v>
      </c>
      <c r="AM568" s="62" t="s">
        <v>38</v>
      </c>
      <c r="AN568" s="62" t="s">
        <v>488</v>
      </c>
      <c r="AO568" s="62" t="s">
        <v>11</v>
      </c>
      <c r="AP568" s="62" t="s">
        <v>488</v>
      </c>
      <c r="AQ568" s="62" t="s">
        <v>95</v>
      </c>
      <c r="AR568" s="62" t="s">
        <v>38</v>
      </c>
      <c r="AS568" s="62" t="s">
        <v>498</v>
      </c>
      <c r="AT568" s="62">
        <v>43850.410648148143</v>
      </c>
      <c r="AU568" s="62"/>
      <c r="AV568" s="62">
        <v>43850.410648148143</v>
      </c>
      <c r="AW568" s="62" t="s">
        <v>2303</v>
      </c>
      <c r="AX568" s="62"/>
      <c r="AY568" s="62" t="s">
        <v>14</v>
      </c>
      <c r="AZ568" s="62"/>
      <c r="BA568" s="62"/>
      <c r="BB568" s="62"/>
      <c r="BC568" s="62"/>
      <c r="BD568" s="62"/>
      <c r="BE568" s="62" t="s">
        <v>7530</v>
      </c>
      <c r="BF568" s="62" t="s">
        <v>480</v>
      </c>
      <c r="BG568" s="62"/>
      <c r="BH568" s="62" t="s">
        <v>7531</v>
      </c>
      <c r="BI568" s="62" t="s">
        <v>7532</v>
      </c>
      <c r="BJ568" s="62"/>
      <c r="BK568" s="62"/>
      <c r="BL568" s="62"/>
      <c r="BM568" s="62" t="s">
        <v>7247</v>
      </c>
      <c r="BN568" s="62"/>
      <c r="BO568" s="62" t="s">
        <v>6013</v>
      </c>
      <c r="BP568" s="62">
        <v>43861.99998842593</v>
      </c>
      <c r="BQ568" s="73">
        <v>0</v>
      </c>
      <c r="BR568" s="73">
        <v>105.84</v>
      </c>
      <c r="BS568" s="62">
        <v>229</v>
      </c>
      <c r="BT568" s="62">
        <v>0</v>
      </c>
      <c r="BU568" s="62">
        <v>0</v>
      </c>
      <c r="BV568" s="62">
        <v>0</v>
      </c>
      <c r="BW568" s="73">
        <v>334.84000000000003</v>
      </c>
      <c r="CE568" s="63" t="s">
        <v>10578</v>
      </c>
      <c r="CF568" s="99"/>
      <c r="CG568" s="99" t="s">
        <v>10576</v>
      </c>
    </row>
    <row r="569" spans="1:85" ht="27" hidden="1" customHeight="1">
      <c r="A569" s="73">
        <v>2001</v>
      </c>
      <c r="B569" s="62" t="s">
        <v>6003</v>
      </c>
      <c r="C569" s="62" t="s">
        <v>6004</v>
      </c>
      <c r="D569" s="62" t="s">
        <v>4153</v>
      </c>
      <c r="E569" s="63" t="str">
        <f>VLOOKUP(D569,原数据!B:C,2,FALSE)</f>
        <v>RCMFT006784202001080001</v>
      </c>
      <c r="F569" s="62" t="s">
        <v>6005</v>
      </c>
      <c r="G569" s="62" t="s">
        <v>479</v>
      </c>
      <c r="H569" s="62" t="s">
        <v>6006</v>
      </c>
      <c r="I569" s="62" t="s">
        <v>6637</v>
      </c>
      <c r="J569" s="62" t="s">
        <v>1566</v>
      </c>
      <c r="K569" s="62" t="s">
        <v>485</v>
      </c>
      <c r="L569" s="62" t="s">
        <v>1074</v>
      </c>
      <c r="M569" s="62" t="s">
        <v>486</v>
      </c>
      <c r="N569" s="62" t="s">
        <v>437</v>
      </c>
      <c r="O569" s="66">
        <v>43780</v>
      </c>
      <c r="P569" s="66">
        <v>43803</v>
      </c>
      <c r="Q569" s="73">
        <v>9451</v>
      </c>
      <c r="R569" s="62"/>
      <c r="S569" s="62" t="s">
        <v>6008</v>
      </c>
      <c r="T569" s="62" t="s">
        <v>6638</v>
      </c>
      <c r="U569" s="62" t="s">
        <v>6044</v>
      </c>
      <c r="V569" s="62"/>
      <c r="W569" s="62"/>
      <c r="X569" s="62" t="s">
        <v>6639</v>
      </c>
      <c r="Y569" s="62" t="s">
        <v>825</v>
      </c>
      <c r="Z569" s="62" t="s">
        <v>1567</v>
      </c>
      <c r="AA569" s="62" t="s">
        <v>557</v>
      </c>
      <c r="AB569" s="62" t="s">
        <v>1563</v>
      </c>
      <c r="AC569" s="62" t="s">
        <v>1564</v>
      </c>
      <c r="AD569" s="59" t="s">
        <v>1565</v>
      </c>
      <c r="AE569" s="62" t="s">
        <v>6640</v>
      </c>
      <c r="AF569" s="62" t="s">
        <v>6641</v>
      </c>
      <c r="AG569" s="62">
        <v>43838.64844907407</v>
      </c>
      <c r="AH569" s="62">
        <v>43838.710868055554</v>
      </c>
      <c r="AI569" s="62" t="s">
        <v>547</v>
      </c>
      <c r="AJ569" s="59" t="s">
        <v>4156</v>
      </c>
      <c r="AK569" s="62" t="s">
        <v>545</v>
      </c>
      <c r="AL569" s="62" t="s">
        <v>95</v>
      </c>
      <c r="AM569" s="62" t="s">
        <v>38</v>
      </c>
      <c r="AN569" s="62" t="s">
        <v>488</v>
      </c>
      <c r="AO569" s="62" t="s">
        <v>11</v>
      </c>
      <c r="AP569" s="62" t="s">
        <v>488</v>
      </c>
      <c r="AQ569" s="62" t="s">
        <v>95</v>
      </c>
      <c r="AR569" s="62" t="s">
        <v>38</v>
      </c>
      <c r="AS569" s="62" t="s">
        <v>498</v>
      </c>
      <c r="AT569" s="62">
        <v>43844.414224537039</v>
      </c>
      <c r="AU569" s="62"/>
      <c r="AV569" s="62">
        <v>43844.414224537039</v>
      </c>
      <c r="AW569" s="62" t="s">
        <v>2594</v>
      </c>
      <c r="AX569" s="62"/>
      <c r="AY569" s="62" t="s">
        <v>14</v>
      </c>
      <c r="AZ569" s="62"/>
      <c r="BA569" s="62"/>
      <c r="BB569" s="62"/>
      <c r="BC569" s="62"/>
      <c r="BD569" s="62"/>
      <c r="BE569" s="62"/>
      <c r="BF569" s="62"/>
      <c r="BG569" s="62"/>
      <c r="BH569" s="62"/>
      <c r="BI569" s="62"/>
      <c r="BJ569" s="62"/>
      <c r="BK569" s="62"/>
      <c r="BL569" s="62" t="s">
        <v>4155</v>
      </c>
      <c r="BM569" s="62" t="s">
        <v>7533</v>
      </c>
      <c r="BN569" s="62"/>
      <c r="BO569" s="62" t="s">
        <v>6013</v>
      </c>
      <c r="BP569" s="62">
        <v>43861.99998842593</v>
      </c>
      <c r="BQ569" s="73">
        <v>2947.28</v>
      </c>
      <c r="BR569" s="73">
        <v>95.76</v>
      </c>
      <c r="BS569" s="62">
        <v>0</v>
      </c>
      <c r="BT569" s="62">
        <v>471.56</v>
      </c>
      <c r="BU569" s="62">
        <v>324.2</v>
      </c>
      <c r="BV569" s="62">
        <v>0</v>
      </c>
      <c r="BW569" s="73">
        <v>3838.8</v>
      </c>
      <c r="CE569" s="63" t="s">
        <v>2377</v>
      </c>
      <c r="CF569" s="99">
        <v>0</v>
      </c>
      <c r="CG569" s="99" t="s">
        <v>10521</v>
      </c>
    </row>
    <row r="570" spans="1:85" ht="27" hidden="1" customHeight="1">
      <c r="A570" s="73">
        <v>2001</v>
      </c>
      <c r="B570" s="62" t="s">
        <v>6003</v>
      </c>
      <c r="C570" s="62" t="s">
        <v>6004</v>
      </c>
      <c r="D570" s="62" t="s">
        <v>4315</v>
      </c>
      <c r="E570" s="63" t="str">
        <f>VLOOKUP(D570,原数据!B:C,2,FALSE)</f>
        <v>RCMFT006792202001040004</v>
      </c>
      <c r="F570" s="62" t="s">
        <v>6005</v>
      </c>
      <c r="G570" s="62" t="s">
        <v>479</v>
      </c>
      <c r="H570" s="62" t="s">
        <v>6006</v>
      </c>
      <c r="I570" s="62" t="s">
        <v>7534</v>
      </c>
      <c r="J570" s="62" t="s">
        <v>4317</v>
      </c>
      <c r="K570" s="62" t="s">
        <v>485</v>
      </c>
      <c r="L570" s="62" t="s">
        <v>1074</v>
      </c>
      <c r="M570" s="62" t="s">
        <v>544</v>
      </c>
      <c r="N570" s="62" t="s">
        <v>437</v>
      </c>
      <c r="O570" s="66">
        <v>43092</v>
      </c>
      <c r="P570" s="66">
        <v>43635</v>
      </c>
      <c r="Q570" s="73">
        <v>20762</v>
      </c>
      <c r="R570" s="62"/>
      <c r="S570" s="62" t="s">
        <v>6008</v>
      </c>
      <c r="T570" s="62" t="s">
        <v>6019</v>
      </c>
      <c r="U570" s="62" t="s">
        <v>1074</v>
      </c>
      <c r="V570" s="62"/>
      <c r="W570" s="62"/>
      <c r="X570" s="62" t="s">
        <v>7394</v>
      </c>
      <c r="Y570" s="62" t="s">
        <v>644</v>
      </c>
      <c r="Z570" s="62" t="s">
        <v>4319</v>
      </c>
      <c r="AA570" s="62" t="s">
        <v>711</v>
      </c>
      <c r="AB570" s="62" t="s">
        <v>1807</v>
      </c>
      <c r="AC570" s="62" t="s">
        <v>1808</v>
      </c>
      <c r="AD570" s="59" t="s">
        <v>1809</v>
      </c>
      <c r="AE570" s="62" t="s">
        <v>6643</v>
      </c>
      <c r="AF570" s="62" t="s">
        <v>7535</v>
      </c>
      <c r="AG570" s="62">
        <v>43833.438993055555</v>
      </c>
      <c r="AH570" s="62">
        <v>43834.605474537035</v>
      </c>
      <c r="AI570" s="62" t="s">
        <v>507</v>
      </c>
      <c r="AJ570" s="59" t="s">
        <v>4318</v>
      </c>
      <c r="AK570" s="62" t="s">
        <v>505</v>
      </c>
      <c r="AL570" s="62" t="s">
        <v>71</v>
      </c>
      <c r="AM570" s="62" t="s">
        <v>38</v>
      </c>
      <c r="AN570" s="62" t="s">
        <v>488</v>
      </c>
      <c r="AO570" s="62" t="s">
        <v>11</v>
      </c>
      <c r="AP570" s="62" t="s">
        <v>488</v>
      </c>
      <c r="AQ570" s="62" t="s">
        <v>71</v>
      </c>
      <c r="AR570" s="62" t="s">
        <v>38</v>
      </c>
      <c r="AS570" s="62" t="s">
        <v>498</v>
      </c>
      <c r="AT570" s="62">
        <v>43842.716631944444</v>
      </c>
      <c r="AU570" s="62"/>
      <c r="AV570" s="62">
        <v>43842.716631944444</v>
      </c>
      <c r="AW570" s="62" t="s">
        <v>2594</v>
      </c>
      <c r="AX570" s="62"/>
      <c r="AY570" s="62" t="s">
        <v>14</v>
      </c>
      <c r="AZ570" s="62"/>
      <c r="BA570" s="62"/>
      <c r="BB570" s="62"/>
      <c r="BC570" s="62"/>
      <c r="BD570" s="62"/>
      <c r="BE570" s="62"/>
      <c r="BF570" s="62"/>
      <c r="BG570" s="62"/>
      <c r="BH570" s="62"/>
      <c r="BI570" s="62"/>
      <c r="BJ570" s="62"/>
      <c r="BK570" s="62"/>
      <c r="BL570" s="62"/>
      <c r="BM570" s="62"/>
      <c r="BN570" s="62"/>
      <c r="BO570" s="62" t="s">
        <v>6013</v>
      </c>
      <c r="BP570" s="62">
        <v>43861.99998842593</v>
      </c>
      <c r="BQ570" s="73">
        <v>1428.42</v>
      </c>
      <c r="BR570" s="73">
        <v>79.38</v>
      </c>
      <c r="BS570" s="62">
        <v>0</v>
      </c>
      <c r="BT570" s="62">
        <v>228.54</v>
      </c>
      <c r="BU570" s="62">
        <v>157.12</v>
      </c>
      <c r="BV570" s="62">
        <v>0</v>
      </c>
      <c r="BW570" s="73">
        <v>1893.46</v>
      </c>
      <c r="CE570" s="63" t="s">
        <v>5011</v>
      </c>
      <c r="CF570" s="99">
        <v>0</v>
      </c>
      <c r="CG570" s="99" t="s">
        <v>10523</v>
      </c>
    </row>
    <row r="571" spans="1:85" ht="27" hidden="1" customHeight="1">
      <c r="A571" s="73">
        <v>2001</v>
      </c>
      <c r="B571" s="62" t="s">
        <v>6003</v>
      </c>
      <c r="C571" s="59" t="s">
        <v>6004</v>
      </c>
      <c r="D571" s="59" t="s">
        <v>4485</v>
      </c>
      <c r="E571" s="60" t="str">
        <f>VLOOKUP(D571,原数据!B:C,2,FALSE)</f>
        <v>RCMFT006797202001010006</v>
      </c>
      <c r="F571" s="62" t="s">
        <v>6005</v>
      </c>
      <c r="G571" s="62" t="s">
        <v>479</v>
      </c>
      <c r="H571" s="62" t="s">
        <v>6006</v>
      </c>
      <c r="I571" s="62" t="s">
        <v>7536</v>
      </c>
      <c r="J571" s="62" t="s">
        <v>4487</v>
      </c>
      <c r="K571" s="62" t="s">
        <v>485</v>
      </c>
      <c r="L571" s="62" t="s">
        <v>1074</v>
      </c>
      <c r="M571" s="62" t="s">
        <v>486</v>
      </c>
      <c r="N571" s="62" t="s">
        <v>437</v>
      </c>
      <c r="O571" s="66">
        <v>43763</v>
      </c>
      <c r="P571" s="66">
        <v>43781</v>
      </c>
      <c r="Q571" s="73">
        <v>2313</v>
      </c>
      <c r="R571" s="62"/>
      <c r="S571" s="62" t="s">
        <v>6008</v>
      </c>
      <c r="T571" s="62" t="s">
        <v>6128</v>
      </c>
      <c r="U571" s="62" t="s">
        <v>6044</v>
      </c>
      <c r="V571" s="62"/>
      <c r="W571" s="62"/>
      <c r="X571" s="62" t="s">
        <v>7537</v>
      </c>
      <c r="Y571" s="62" t="s">
        <v>764</v>
      </c>
      <c r="Z571" s="62" t="s">
        <v>4493</v>
      </c>
      <c r="AA571" s="62" t="s">
        <v>646</v>
      </c>
      <c r="AB571" s="62" t="s">
        <v>3532</v>
      </c>
      <c r="AC571" s="62" t="s">
        <v>3533</v>
      </c>
      <c r="AD571" s="59" t="s">
        <v>3534</v>
      </c>
      <c r="AE571" s="62" t="s">
        <v>7538</v>
      </c>
      <c r="AF571" s="62" t="s">
        <v>7539</v>
      </c>
      <c r="AG571" s="62">
        <v>43829.723287037035</v>
      </c>
      <c r="AH571" s="62">
        <v>43831.605300925927</v>
      </c>
      <c r="AI571" s="62" t="s">
        <v>4491</v>
      </c>
      <c r="AJ571" s="59" t="s">
        <v>10648</v>
      </c>
      <c r="AK571" s="62" t="s">
        <v>4488</v>
      </c>
      <c r="AL571" s="62" t="s">
        <v>4489</v>
      </c>
      <c r="AM571" s="62" t="s">
        <v>293</v>
      </c>
      <c r="AN571" s="62" t="s">
        <v>488</v>
      </c>
      <c r="AO571" s="62" t="s">
        <v>11</v>
      </c>
      <c r="AP571" s="62" t="s">
        <v>488</v>
      </c>
      <c r="AQ571" s="62" t="s">
        <v>4489</v>
      </c>
      <c r="AR571" s="62" t="s">
        <v>293</v>
      </c>
      <c r="AS571" s="62" t="s">
        <v>498</v>
      </c>
      <c r="AT571" s="62">
        <v>43843.447476851856</v>
      </c>
      <c r="AU571" s="62"/>
      <c r="AV571" s="62">
        <v>43843.447476851856</v>
      </c>
      <c r="AW571" s="62" t="s">
        <v>1162</v>
      </c>
      <c r="AX571" s="62"/>
      <c r="AY571" s="62" t="s">
        <v>14</v>
      </c>
      <c r="AZ571" s="62"/>
      <c r="BA571" s="62"/>
      <c r="BB571" s="62"/>
      <c r="BC571" s="62"/>
      <c r="BD571" s="62"/>
      <c r="BE571" s="62"/>
      <c r="BF571" s="62"/>
      <c r="BG571" s="62"/>
      <c r="BH571" s="62"/>
      <c r="BI571" s="62"/>
      <c r="BJ571" s="62"/>
      <c r="BK571" s="62"/>
      <c r="BL571" s="62" t="s">
        <v>4490</v>
      </c>
      <c r="BM571" s="62" t="s">
        <v>7387</v>
      </c>
      <c r="BN571" s="62"/>
      <c r="BO571" s="62" t="s">
        <v>6013</v>
      </c>
      <c r="BP571" s="62">
        <v>43861.99998842593</v>
      </c>
      <c r="BQ571" s="73">
        <v>708.89</v>
      </c>
      <c r="BR571" s="73">
        <v>105.84</v>
      </c>
      <c r="BS571" s="62">
        <v>0</v>
      </c>
      <c r="BT571" s="62">
        <v>113.42</v>
      </c>
      <c r="BU571" s="62">
        <v>77.97</v>
      </c>
      <c r="BV571" s="62">
        <v>0</v>
      </c>
      <c r="BW571" s="73">
        <v>1006.12</v>
      </c>
      <c r="CE571" s="63" t="s">
        <v>10649</v>
      </c>
      <c r="CF571" s="99"/>
      <c r="CG571" s="99" t="s">
        <v>10576</v>
      </c>
    </row>
    <row r="572" spans="1:85" ht="27" hidden="1" customHeight="1">
      <c r="A572" s="73">
        <v>2001</v>
      </c>
      <c r="B572" s="62" t="s">
        <v>6003</v>
      </c>
      <c r="C572" s="62" t="s">
        <v>6004</v>
      </c>
      <c r="D572" s="62" t="s">
        <v>366</v>
      </c>
      <c r="E572" s="63" t="str">
        <f>VLOOKUP(D572,原数据!B:C,2,FALSE)</f>
        <v>RCMFT006799202001040006</v>
      </c>
      <c r="F572" s="62" t="s">
        <v>6005</v>
      </c>
      <c r="G572" s="62" t="s">
        <v>479</v>
      </c>
      <c r="H572" s="62" t="s">
        <v>6006</v>
      </c>
      <c r="I572" s="62" t="s">
        <v>7540</v>
      </c>
      <c r="J572" s="62" t="s">
        <v>4301</v>
      </c>
      <c r="K572" s="62" t="s">
        <v>485</v>
      </c>
      <c r="L572" s="62" t="s">
        <v>1074</v>
      </c>
      <c r="M572" s="62" t="s">
        <v>486</v>
      </c>
      <c r="N572" s="62" t="s">
        <v>437</v>
      </c>
      <c r="O572" s="66">
        <v>43612</v>
      </c>
      <c r="P572" s="66">
        <v>43633</v>
      </c>
      <c r="Q572" s="73">
        <v>105512</v>
      </c>
      <c r="R572" s="62"/>
      <c r="S572" s="62" t="s">
        <v>6008</v>
      </c>
      <c r="T572" s="62" t="s">
        <v>6009</v>
      </c>
      <c r="U572" s="62" t="s">
        <v>6010</v>
      </c>
      <c r="V572" s="62"/>
      <c r="W572" s="62"/>
      <c r="X572" s="62" t="s">
        <v>3101</v>
      </c>
      <c r="Y572" s="62" t="s">
        <v>491</v>
      </c>
      <c r="Z572" s="62" t="s">
        <v>4303</v>
      </c>
      <c r="AA572" s="62" t="s">
        <v>511</v>
      </c>
      <c r="AB572" s="62" t="s">
        <v>4298</v>
      </c>
      <c r="AC572" s="62" t="s">
        <v>4299</v>
      </c>
      <c r="AD572" s="59" t="s">
        <v>4300</v>
      </c>
      <c r="AE572" s="62" t="s">
        <v>7541</v>
      </c>
      <c r="AF572" s="62" t="s">
        <v>6062</v>
      </c>
      <c r="AG572" s="62">
        <v>43833.635138888887</v>
      </c>
      <c r="AH572" s="62">
        <v>43834.723668981482</v>
      </c>
      <c r="AI572" s="62" t="s">
        <v>507</v>
      </c>
      <c r="AJ572" s="59" t="s">
        <v>4302</v>
      </c>
      <c r="AK572" s="62" t="s">
        <v>505</v>
      </c>
      <c r="AL572" s="62" t="s">
        <v>95</v>
      </c>
      <c r="AM572" s="62" t="s">
        <v>38</v>
      </c>
      <c r="AN572" s="62" t="s">
        <v>488</v>
      </c>
      <c r="AO572" s="62" t="s">
        <v>11</v>
      </c>
      <c r="AP572" s="62" t="s">
        <v>488</v>
      </c>
      <c r="AQ572" s="62" t="s">
        <v>95</v>
      </c>
      <c r="AR572" s="62" t="s">
        <v>38</v>
      </c>
      <c r="AS572" s="62" t="s">
        <v>498</v>
      </c>
      <c r="AT572" s="62">
        <v>43841.485891203702</v>
      </c>
      <c r="AU572" s="62"/>
      <c r="AV572" s="62">
        <v>43841.485891203702</v>
      </c>
      <c r="AW572" s="62" t="s">
        <v>2657</v>
      </c>
      <c r="AX572" s="62"/>
      <c r="AY572" s="62" t="s">
        <v>14</v>
      </c>
      <c r="AZ572" s="62"/>
      <c r="BA572" s="62"/>
      <c r="BB572" s="62"/>
      <c r="BC572" s="62"/>
      <c r="BD572" s="62"/>
      <c r="BE572" s="62"/>
      <c r="BF572" s="62"/>
      <c r="BG572" s="62"/>
      <c r="BH572" s="62"/>
      <c r="BI572" s="62"/>
      <c r="BJ572" s="62"/>
      <c r="BK572" s="62"/>
      <c r="BL572" s="62"/>
      <c r="BM572" s="62" t="s">
        <v>7247</v>
      </c>
      <c r="BN572" s="62"/>
      <c r="BO572" s="62" t="s">
        <v>6013</v>
      </c>
      <c r="BP572" s="62">
        <v>43861.99998842593</v>
      </c>
      <c r="BQ572" s="73">
        <v>2947.28</v>
      </c>
      <c r="BR572" s="73">
        <v>95.76</v>
      </c>
      <c r="BS572" s="62">
        <v>0</v>
      </c>
      <c r="BT572" s="62">
        <v>471.56</v>
      </c>
      <c r="BU572" s="62">
        <v>324.2</v>
      </c>
      <c r="BV572" s="62">
        <v>0</v>
      </c>
      <c r="BW572" s="73">
        <v>3838.8</v>
      </c>
      <c r="CE572" s="63" t="s">
        <v>5031</v>
      </c>
      <c r="CF572" s="99">
        <v>190512</v>
      </c>
      <c r="CG572" s="99" t="s">
        <v>5045</v>
      </c>
    </row>
    <row r="573" spans="1:85" ht="27" hidden="1" customHeight="1">
      <c r="A573" s="73">
        <v>2001</v>
      </c>
      <c r="B573" s="62" t="s">
        <v>6003</v>
      </c>
      <c r="C573" s="62" t="s">
        <v>6004</v>
      </c>
      <c r="D573" s="62" t="s">
        <v>76</v>
      </c>
      <c r="E573" s="63" t="str">
        <f>VLOOKUP(D573,原数据!B:C,2,FALSE)</f>
        <v>RCMFT006802202001100003</v>
      </c>
      <c r="F573" s="62" t="s">
        <v>6005</v>
      </c>
      <c r="G573" s="62" t="s">
        <v>479</v>
      </c>
      <c r="H573" s="62" t="s">
        <v>6006</v>
      </c>
      <c r="I573" s="62" t="s">
        <v>7542</v>
      </c>
      <c r="J573" s="62" t="s">
        <v>3947</v>
      </c>
      <c r="K573" s="62" t="s">
        <v>485</v>
      </c>
      <c r="L573" s="62" t="s">
        <v>1074</v>
      </c>
      <c r="M573" s="62" t="s">
        <v>544</v>
      </c>
      <c r="N573" s="62" t="s">
        <v>437</v>
      </c>
      <c r="O573" s="66">
        <v>43551</v>
      </c>
      <c r="P573" s="66">
        <v>43682</v>
      </c>
      <c r="Q573" s="73">
        <v>34458</v>
      </c>
      <c r="R573" s="62"/>
      <c r="S573" s="62" t="s">
        <v>6008</v>
      </c>
      <c r="T573" s="62" t="s">
        <v>6043</v>
      </c>
      <c r="U573" s="62" t="s">
        <v>6064</v>
      </c>
      <c r="V573" s="62"/>
      <c r="W573" s="62"/>
      <c r="X573" s="62" t="s">
        <v>6400</v>
      </c>
      <c r="Y573" s="62" t="s">
        <v>600</v>
      </c>
      <c r="Z573" s="62" t="s">
        <v>3949</v>
      </c>
      <c r="AA573" s="62" t="s">
        <v>524</v>
      </c>
      <c r="AB573" s="62" t="s">
        <v>2109</v>
      </c>
      <c r="AC573" s="62" t="s">
        <v>2110</v>
      </c>
      <c r="AD573" s="59" t="s">
        <v>2111</v>
      </c>
      <c r="AE573" s="62" t="s">
        <v>6422</v>
      </c>
      <c r="AF573" s="62" t="s">
        <v>7543</v>
      </c>
      <c r="AG573" s="62">
        <v>43836.409722222219</v>
      </c>
      <c r="AH573" s="62">
        <v>43840.747233796297</v>
      </c>
      <c r="AI573" s="62" t="s">
        <v>489</v>
      </c>
      <c r="AJ573" s="59" t="s">
        <v>3948</v>
      </c>
      <c r="AK573" s="62" t="s">
        <v>487</v>
      </c>
      <c r="AL573" s="62" t="s">
        <v>33</v>
      </c>
      <c r="AM573" s="62" t="s">
        <v>34</v>
      </c>
      <c r="AN573" s="62" t="s">
        <v>488</v>
      </c>
      <c r="AO573" s="62" t="s">
        <v>11</v>
      </c>
      <c r="AP573" s="62" t="s">
        <v>488</v>
      </c>
      <c r="AQ573" s="62" t="s">
        <v>33</v>
      </c>
      <c r="AR573" s="62" t="s">
        <v>34</v>
      </c>
      <c r="AS573" s="62" t="s">
        <v>500</v>
      </c>
      <c r="AT573" s="62">
        <v>43846.384502314817</v>
      </c>
      <c r="AU573" s="62"/>
      <c r="AV573" s="62">
        <v>43846.384502314817</v>
      </c>
      <c r="AW573" s="62" t="s">
        <v>2341</v>
      </c>
      <c r="AX573" s="62"/>
      <c r="AY573" s="62" t="s">
        <v>14</v>
      </c>
      <c r="AZ573" s="62"/>
      <c r="BA573" s="62"/>
      <c r="BB573" s="62"/>
      <c r="BC573" s="62"/>
      <c r="BD573" s="62"/>
      <c r="BE573" s="62"/>
      <c r="BF573" s="62"/>
      <c r="BG573" s="62"/>
      <c r="BH573" s="62"/>
      <c r="BI573" s="62"/>
      <c r="BJ573" s="62"/>
      <c r="BK573" s="62"/>
      <c r="BL573" s="62" t="s">
        <v>3942</v>
      </c>
      <c r="BM573" s="62" t="s">
        <v>7321</v>
      </c>
      <c r="BN573" s="62"/>
      <c r="BO573" s="62" t="s">
        <v>6013</v>
      </c>
      <c r="BP573" s="62">
        <v>43861.99998842593</v>
      </c>
      <c r="BQ573" s="73">
        <v>72.39</v>
      </c>
      <c r="BR573" s="73">
        <v>123.48</v>
      </c>
      <c r="BS573" s="62">
        <v>0</v>
      </c>
      <c r="BT573" s="62">
        <v>11.58</v>
      </c>
      <c r="BU573" s="62">
        <v>7.96</v>
      </c>
      <c r="BV573" s="62">
        <v>0</v>
      </c>
      <c r="BW573" s="73">
        <v>215.41000000000003</v>
      </c>
      <c r="CE573" s="63" t="s">
        <v>4986</v>
      </c>
      <c r="CF573" s="99">
        <v>0</v>
      </c>
      <c r="CG573" s="99" t="s">
        <v>10758</v>
      </c>
    </row>
    <row r="574" spans="1:85" ht="27" customHeight="1">
      <c r="A574" s="73">
        <v>2001</v>
      </c>
      <c r="B574" s="62" t="s">
        <v>6003</v>
      </c>
      <c r="C574" s="62" t="s">
        <v>6004</v>
      </c>
      <c r="D574" s="62" t="s">
        <v>74</v>
      </c>
      <c r="E574" s="63" t="str">
        <f>VLOOKUP(D574,原数据!B:C,2,FALSE)</f>
        <v>RCMFT006802202001070002</v>
      </c>
      <c r="F574" s="62" t="s">
        <v>6005</v>
      </c>
      <c r="G574" s="62" t="s">
        <v>479</v>
      </c>
      <c r="H574" s="62" t="s">
        <v>6006</v>
      </c>
      <c r="I574" s="62" t="s">
        <v>7544</v>
      </c>
      <c r="J574" s="62" t="s">
        <v>3941</v>
      </c>
      <c r="K574" s="62" t="s">
        <v>485</v>
      </c>
      <c r="L574" s="62" t="s">
        <v>1074</v>
      </c>
      <c r="M574" s="62" t="s">
        <v>544</v>
      </c>
      <c r="N574" s="62" t="s">
        <v>437</v>
      </c>
      <c r="O574" s="66">
        <v>43486</v>
      </c>
      <c r="P574" s="66">
        <v>43830</v>
      </c>
      <c r="Q574" s="73">
        <v>4365</v>
      </c>
      <c r="R574" s="62"/>
      <c r="S574" s="62" t="s">
        <v>6008</v>
      </c>
      <c r="T574" s="62" t="s">
        <v>6181</v>
      </c>
      <c r="U574" s="62" t="s">
        <v>6064</v>
      </c>
      <c r="V574" s="62"/>
      <c r="W574" s="62"/>
      <c r="X574" s="62" t="s">
        <v>6400</v>
      </c>
      <c r="Y574" s="62" t="s">
        <v>816</v>
      </c>
      <c r="Z574" s="62" t="s">
        <v>3944</v>
      </c>
      <c r="AA574" s="62" t="s">
        <v>524</v>
      </c>
      <c r="AB574" s="62" t="s">
        <v>2109</v>
      </c>
      <c r="AC574" s="62" t="s">
        <v>2110</v>
      </c>
      <c r="AD574" s="59" t="s">
        <v>2111</v>
      </c>
      <c r="AE574" s="62" t="s">
        <v>6058</v>
      </c>
      <c r="AF574" s="62" t="s">
        <v>6493</v>
      </c>
      <c r="AG574" s="62">
        <v>43836.573553240742</v>
      </c>
      <c r="AH574" s="62">
        <v>43840.747337962966</v>
      </c>
      <c r="AI574" s="62" t="s">
        <v>489</v>
      </c>
      <c r="AJ574" s="59" t="s">
        <v>3943</v>
      </c>
      <c r="AK574" s="62" t="s">
        <v>487</v>
      </c>
      <c r="AL574" s="62" t="s">
        <v>33</v>
      </c>
      <c r="AM574" s="62" t="s">
        <v>34</v>
      </c>
      <c r="AN574" s="62" t="s">
        <v>488</v>
      </c>
      <c r="AO574" s="62" t="s">
        <v>11</v>
      </c>
      <c r="AP574" s="62" t="s">
        <v>488</v>
      </c>
      <c r="AQ574" s="62" t="s">
        <v>33</v>
      </c>
      <c r="AR574" s="62" t="s">
        <v>34</v>
      </c>
      <c r="AS574" s="62" t="s">
        <v>500</v>
      </c>
      <c r="AT574" s="62">
        <v>43846.384340277778</v>
      </c>
      <c r="AU574" s="62"/>
      <c r="AV574" s="62">
        <v>43846.384340277778</v>
      </c>
      <c r="AW574" s="62" t="s">
        <v>2341</v>
      </c>
      <c r="AX574" s="62"/>
      <c r="AY574" s="62" t="s">
        <v>14</v>
      </c>
      <c r="AZ574" s="62"/>
      <c r="BA574" s="62"/>
      <c r="BB574" s="62"/>
      <c r="BC574" s="62"/>
      <c r="BD574" s="62"/>
      <c r="BE574" s="62"/>
      <c r="BF574" s="62"/>
      <c r="BG574" s="62"/>
      <c r="BH574" s="62"/>
      <c r="BI574" s="62"/>
      <c r="BJ574" s="62"/>
      <c r="BK574" s="62"/>
      <c r="BL574" s="62" t="s">
        <v>3942</v>
      </c>
      <c r="BM574" s="62" t="s">
        <v>7297</v>
      </c>
      <c r="BN574" s="62"/>
      <c r="BO574" s="62" t="s">
        <v>6013</v>
      </c>
      <c r="BP574" s="62">
        <v>43861.99998842593</v>
      </c>
      <c r="BQ574" s="73">
        <v>72.39</v>
      </c>
      <c r="BR574" s="73">
        <v>123.48</v>
      </c>
      <c r="BS574" s="73">
        <v>0</v>
      </c>
      <c r="BT574" s="73">
        <v>11.58</v>
      </c>
      <c r="BU574" s="73">
        <v>7.96</v>
      </c>
      <c r="BV574" s="73">
        <v>0</v>
      </c>
      <c r="BW574" s="73">
        <v>215.41000000000003</v>
      </c>
      <c r="CE574" s="63" t="s">
        <v>4986</v>
      </c>
      <c r="CF574" s="99">
        <v>0</v>
      </c>
      <c r="CG574" s="99" t="s">
        <v>4987</v>
      </c>
    </row>
    <row r="575" spans="1:85" ht="27" hidden="1" customHeight="1">
      <c r="A575" s="73">
        <v>2001</v>
      </c>
      <c r="B575" s="62" t="s">
        <v>6003</v>
      </c>
      <c r="C575" s="59" t="s">
        <v>6004</v>
      </c>
      <c r="D575" s="59" t="s">
        <v>3853</v>
      </c>
      <c r="E575" s="60" t="e">
        <f>VLOOKUP(D575,原数据!B:C,2,FALSE)</f>
        <v>#N/A</v>
      </c>
      <c r="F575" s="62" t="s">
        <v>6005</v>
      </c>
      <c r="G575" s="62" t="s">
        <v>479</v>
      </c>
      <c r="H575" s="62" t="s">
        <v>6006</v>
      </c>
      <c r="I575" s="62" t="s">
        <v>7545</v>
      </c>
      <c r="J575" s="62" t="s">
        <v>3858</v>
      </c>
      <c r="K575" s="62" t="s">
        <v>485</v>
      </c>
      <c r="L575" s="62" t="s">
        <v>1074</v>
      </c>
      <c r="M575" s="62" t="s">
        <v>486</v>
      </c>
      <c r="N575" s="62" t="s">
        <v>437</v>
      </c>
      <c r="O575" s="66">
        <v>43692</v>
      </c>
      <c r="P575" s="66">
        <v>43794</v>
      </c>
      <c r="Q575" s="73">
        <v>28160</v>
      </c>
      <c r="R575" s="62"/>
      <c r="S575" s="62" t="s">
        <v>6008</v>
      </c>
      <c r="T575" s="62" t="s">
        <v>6009</v>
      </c>
      <c r="U575" s="62" t="s">
        <v>6010</v>
      </c>
      <c r="V575" s="62"/>
      <c r="W575" s="62"/>
      <c r="X575" s="62" t="s">
        <v>3101</v>
      </c>
      <c r="Y575" s="62" t="s">
        <v>535</v>
      </c>
      <c r="Z575" s="62" t="s">
        <v>3860</v>
      </c>
      <c r="AA575" s="62" t="s">
        <v>684</v>
      </c>
      <c r="AB575" s="62" t="s">
        <v>3855</v>
      </c>
      <c r="AC575" s="62" t="s">
        <v>3856</v>
      </c>
      <c r="AD575" s="59" t="s">
        <v>3857</v>
      </c>
      <c r="AE575" s="62" t="s">
        <v>7082</v>
      </c>
      <c r="AF575" s="62" t="s">
        <v>6328</v>
      </c>
      <c r="AG575" s="62">
        <v>43842.46565972222</v>
      </c>
      <c r="AH575" s="62">
        <v>43842.565706018519</v>
      </c>
      <c r="AI575" s="62" t="s">
        <v>612</v>
      </c>
      <c r="AJ575" s="59" t="s">
        <v>3859</v>
      </c>
      <c r="AK575" s="62" t="s">
        <v>609</v>
      </c>
      <c r="AL575" s="62" t="s">
        <v>400</v>
      </c>
      <c r="AM575" s="62" t="s">
        <v>233</v>
      </c>
      <c r="AN575" s="62" t="s">
        <v>488</v>
      </c>
      <c r="AO575" s="62" t="s">
        <v>11</v>
      </c>
      <c r="AP575" s="62" t="s">
        <v>488</v>
      </c>
      <c r="AQ575" s="62" t="s">
        <v>400</v>
      </c>
      <c r="AR575" s="62" t="s">
        <v>233</v>
      </c>
      <c r="AS575" s="62" t="s">
        <v>498</v>
      </c>
      <c r="AT575" s="62">
        <v>43846.412395833337</v>
      </c>
      <c r="AU575" s="62"/>
      <c r="AV575" s="62">
        <v>43846.412395833337</v>
      </c>
      <c r="AW575" s="62" t="s">
        <v>2657</v>
      </c>
      <c r="AX575" s="62"/>
      <c r="AY575" s="62" t="s">
        <v>14</v>
      </c>
      <c r="AZ575" s="62"/>
      <c r="BA575" s="62"/>
      <c r="BB575" s="62"/>
      <c r="BC575" s="62"/>
      <c r="BD575" s="62"/>
      <c r="BE575" s="62"/>
      <c r="BF575" s="62"/>
      <c r="BG575" s="62"/>
      <c r="BH575" s="62"/>
      <c r="BI575" s="62"/>
      <c r="BJ575" s="62"/>
      <c r="BK575" s="62"/>
      <c r="BL575" s="62"/>
      <c r="BM575" s="62" t="s">
        <v>7247</v>
      </c>
      <c r="BN575" s="62"/>
      <c r="BO575" s="62" t="s">
        <v>6013</v>
      </c>
      <c r="BP575" s="62">
        <v>43861.99998842593</v>
      </c>
      <c r="BQ575" s="73">
        <v>0</v>
      </c>
      <c r="BR575" s="73">
        <v>95.76</v>
      </c>
      <c r="BS575" s="62">
        <v>0</v>
      </c>
      <c r="BT575" s="62">
        <v>0</v>
      </c>
      <c r="BU575" s="62">
        <v>0</v>
      </c>
      <c r="BV575" s="62">
        <v>0</v>
      </c>
      <c r="BW575" s="73">
        <v>95.76</v>
      </c>
      <c r="CE575" s="63" t="s">
        <v>10578</v>
      </c>
      <c r="CF575" s="99"/>
      <c r="CG575" s="99" t="s">
        <v>10576</v>
      </c>
    </row>
    <row r="576" spans="1:85" ht="27" hidden="1" customHeight="1">
      <c r="A576" s="73">
        <v>2001</v>
      </c>
      <c r="B576" s="62" t="s">
        <v>6003</v>
      </c>
      <c r="C576" s="62" t="s">
        <v>6004</v>
      </c>
      <c r="D576" s="62" t="s">
        <v>3933</v>
      </c>
      <c r="E576" s="63" t="str">
        <f>VLOOKUP(D576,原数据!B:C,2,FALSE)</f>
        <v>RCMFT006904202001100001</v>
      </c>
      <c r="F576" s="62" t="s">
        <v>6005</v>
      </c>
      <c r="G576" s="62" t="s">
        <v>628</v>
      </c>
      <c r="H576" s="62" t="s">
        <v>6006</v>
      </c>
      <c r="I576" s="62" t="s">
        <v>7546</v>
      </c>
      <c r="J576" s="62" t="s">
        <v>3935</v>
      </c>
      <c r="K576" s="62" t="s">
        <v>485</v>
      </c>
      <c r="L576" s="62" t="s">
        <v>1074</v>
      </c>
      <c r="M576" s="62" t="s">
        <v>544</v>
      </c>
      <c r="N576" s="62" t="s">
        <v>437</v>
      </c>
      <c r="O576" s="66">
        <v>43760</v>
      </c>
      <c r="P576" s="66">
        <v>43788</v>
      </c>
      <c r="Q576" s="73">
        <v>10330</v>
      </c>
      <c r="R576" s="62"/>
      <c r="S576" s="62" t="s">
        <v>6008</v>
      </c>
      <c r="T576" s="62" t="s">
        <v>6181</v>
      </c>
      <c r="U576" s="62" t="s">
        <v>6064</v>
      </c>
      <c r="V576" s="62"/>
      <c r="W576" s="62"/>
      <c r="X576" s="62" t="s">
        <v>6147</v>
      </c>
      <c r="Y576" s="62" t="s">
        <v>548</v>
      </c>
      <c r="Z576" s="62" t="s">
        <v>3938</v>
      </c>
      <c r="AA576" s="62" t="s">
        <v>675</v>
      </c>
      <c r="AB576" s="62" t="s">
        <v>1537</v>
      </c>
      <c r="AC576" s="62" t="s">
        <v>1538</v>
      </c>
      <c r="AD576" s="59" t="s">
        <v>1539</v>
      </c>
      <c r="AE576" s="62" t="s">
        <v>7547</v>
      </c>
      <c r="AF576" s="62" t="s">
        <v>7548</v>
      </c>
      <c r="AG576" s="62">
        <v>43838.424479166672</v>
      </c>
      <c r="AH576" s="62">
        <v>43840.74832175926</v>
      </c>
      <c r="AI576" s="62" t="s">
        <v>1036</v>
      </c>
      <c r="AJ576" s="59" t="s">
        <v>3937</v>
      </c>
      <c r="AK576" s="62" t="s">
        <v>1035</v>
      </c>
      <c r="AL576" s="62" t="s">
        <v>68</v>
      </c>
      <c r="AM576" s="62" t="s">
        <v>38</v>
      </c>
      <c r="AN576" s="62" t="s">
        <v>488</v>
      </c>
      <c r="AO576" s="62" t="s">
        <v>11</v>
      </c>
      <c r="AP576" s="62" t="s">
        <v>488</v>
      </c>
      <c r="AQ576" s="62" t="s">
        <v>68</v>
      </c>
      <c r="AR576" s="62" t="s">
        <v>38</v>
      </c>
      <c r="AS576" s="62" t="s">
        <v>500</v>
      </c>
      <c r="AT576" s="62">
        <v>43846.418842592597</v>
      </c>
      <c r="AU576" s="62"/>
      <c r="AV576" s="62">
        <v>43846.418842592597</v>
      </c>
      <c r="AW576" s="62" t="s">
        <v>2341</v>
      </c>
      <c r="AX576" s="62"/>
      <c r="AY576" s="62" t="s">
        <v>14</v>
      </c>
      <c r="AZ576" s="62"/>
      <c r="BA576" s="62"/>
      <c r="BB576" s="62"/>
      <c r="BC576" s="62"/>
      <c r="BD576" s="62"/>
      <c r="BE576" s="62" t="s">
        <v>7549</v>
      </c>
      <c r="BF576" s="62" t="s">
        <v>480</v>
      </c>
      <c r="BG576" s="62"/>
      <c r="BH576" s="62" t="s">
        <v>7550</v>
      </c>
      <c r="BI576" s="62" t="s">
        <v>7551</v>
      </c>
      <c r="BJ576" s="62"/>
      <c r="BK576" s="62"/>
      <c r="BL576" s="62" t="s">
        <v>3936</v>
      </c>
      <c r="BM576" s="62" t="s">
        <v>7552</v>
      </c>
      <c r="BN576" s="62"/>
      <c r="BO576" s="62" t="s">
        <v>6013</v>
      </c>
      <c r="BP576" s="62">
        <v>43861.99998842593</v>
      </c>
      <c r="BQ576" s="73">
        <v>2944.62</v>
      </c>
      <c r="BR576" s="73">
        <v>79.38</v>
      </c>
      <c r="BS576" s="62">
        <v>2856</v>
      </c>
      <c r="BT576" s="62">
        <v>471.13</v>
      </c>
      <c r="BU576" s="62">
        <v>323.89999999999998</v>
      </c>
      <c r="BV576" s="62">
        <v>0</v>
      </c>
      <c r="BW576" s="73">
        <v>6675.03</v>
      </c>
      <c r="CE576" s="63" t="s">
        <v>5143</v>
      </c>
      <c r="CF576" s="99">
        <v>0</v>
      </c>
      <c r="CG576" s="99" t="s">
        <v>10527</v>
      </c>
    </row>
    <row r="577" spans="1:85" ht="27" hidden="1" customHeight="1">
      <c r="A577" s="73">
        <v>2001</v>
      </c>
      <c r="B577" s="62" t="s">
        <v>6003</v>
      </c>
      <c r="C577" s="62" t="s">
        <v>6004</v>
      </c>
      <c r="D577" s="62" t="s">
        <v>3744</v>
      </c>
      <c r="E577" s="63" t="str">
        <f>VLOOKUP(D577,原数据!B:C,2,FALSE)</f>
        <v>RCMFT006909202001130017</v>
      </c>
      <c r="F577" s="62" t="s">
        <v>6005</v>
      </c>
      <c r="G577" s="62" t="s">
        <v>479</v>
      </c>
      <c r="H577" s="62" t="s">
        <v>6006</v>
      </c>
      <c r="I577" s="62" t="s">
        <v>7553</v>
      </c>
      <c r="J577" s="62" t="s">
        <v>3746</v>
      </c>
      <c r="K577" s="62" t="s">
        <v>485</v>
      </c>
      <c r="L577" s="62" t="s">
        <v>1074</v>
      </c>
      <c r="M577" s="62" t="s">
        <v>486</v>
      </c>
      <c r="N577" s="62" t="s">
        <v>437</v>
      </c>
      <c r="O577" s="66">
        <v>43708</v>
      </c>
      <c r="P577" s="66">
        <v>43727</v>
      </c>
      <c r="Q577" s="73">
        <v>38382</v>
      </c>
      <c r="R577" s="62"/>
      <c r="S577" s="62" t="s">
        <v>6008</v>
      </c>
      <c r="T577" s="62" t="s">
        <v>6009</v>
      </c>
      <c r="U577" s="62" t="s">
        <v>6010</v>
      </c>
      <c r="V577" s="62"/>
      <c r="W577" s="62"/>
      <c r="X577" s="62" t="s">
        <v>1006</v>
      </c>
      <c r="Y577" s="62" t="s">
        <v>1006</v>
      </c>
      <c r="Z577" s="62" t="s">
        <v>1006</v>
      </c>
      <c r="AA577" s="62" t="s">
        <v>493</v>
      </c>
      <c r="AB577" s="62" t="s">
        <v>1251</v>
      </c>
      <c r="AC577" s="62" t="s">
        <v>1252</v>
      </c>
      <c r="AD577" s="59" t="s">
        <v>1253</v>
      </c>
      <c r="AE577" s="62" t="s">
        <v>7554</v>
      </c>
      <c r="AF577" s="62" t="s">
        <v>6612</v>
      </c>
      <c r="AG577" s="62">
        <v>43840.586377314816</v>
      </c>
      <c r="AH577" s="62">
        <v>43844.558055555557</v>
      </c>
      <c r="AI577" s="62" t="s">
        <v>975</v>
      </c>
      <c r="AJ577" s="59" t="s">
        <v>3747</v>
      </c>
      <c r="AK577" s="62" t="s">
        <v>974</v>
      </c>
      <c r="AL577" s="62" t="s">
        <v>29</v>
      </c>
      <c r="AM577" s="62" t="s">
        <v>30</v>
      </c>
      <c r="AN577" s="62" t="s">
        <v>488</v>
      </c>
      <c r="AO577" s="62" t="s">
        <v>11</v>
      </c>
      <c r="AP577" s="62" t="s">
        <v>488</v>
      </c>
      <c r="AQ577" s="62" t="s">
        <v>29</v>
      </c>
      <c r="AR577" s="62" t="s">
        <v>30</v>
      </c>
      <c r="AS577" s="62" t="s">
        <v>498</v>
      </c>
      <c r="AT577" s="62">
        <v>43849.683425925927</v>
      </c>
      <c r="AU577" s="62"/>
      <c r="AV577" s="62">
        <v>43849.683425925927</v>
      </c>
      <c r="AW577" s="62" t="s">
        <v>2626</v>
      </c>
      <c r="AX577" s="62"/>
      <c r="AY577" s="62" t="s">
        <v>14</v>
      </c>
      <c r="AZ577" s="62"/>
      <c r="BA577" s="62"/>
      <c r="BB577" s="62"/>
      <c r="BC577" s="62"/>
      <c r="BD577" s="62"/>
      <c r="BE577" s="62"/>
      <c r="BF577" s="62"/>
      <c r="BG577" s="62"/>
      <c r="BH577" s="62"/>
      <c r="BI577" s="62"/>
      <c r="BJ577" s="62"/>
      <c r="BK577" s="62"/>
      <c r="BL577" s="62"/>
      <c r="BM577" s="62" t="s">
        <v>7247</v>
      </c>
      <c r="BN577" s="62"/>
      <c r="BO577" s="62" t="s">
        <v>6013</v>
      </c>
      <c r="BP577" s="62">
        <v>43861.99998842593</v>
      </c>
      <c r="BQ577" s="73">
        <v>41.11</v>
      </c>
      <c r="BR577" s="73">
        <v>95.76</v>
      </c>
      <c r="BS577" s="62">
        <v>0</v>
      </c>
      <c r="BT577" s="62">
        <v>6.57</v>
      </c>
      <c r="BU577" s="62">
        <v>4.5199999999999996</v>
      </c>
      <c r="BV577" s="62">
        <v>0</v>
      </c>
      <c r="BW577" s="73">
        <v>147.96</v>
      </c>
      <c r="CE577" s="63" t="s">
        <v>4984</v>
      </c>
      <c r="CF577" s="99">
        <v>0</v>
      </c>
      <c r="CG577" s="99" t="s">
        <v>10576</v>
      </c>
    </row>
    <row r="578" spans="1:85" ht="27" hidden="1" customHeight="1">
      <c r="A578" s="73">
        <v>2001</v>
      </c>
      <c r="B578" s="62" t="s">
        <v>6003</v>
      </c>
      <c r="C578" s="62" t="s">
        <v>6004</v>
      </c>
      <c r="D578" s="62" t="s">
        <v>3728</v>
      </c>
      <c r="E578" s="63" t="str">
        <f>VLOOKUP(D578,原数据!B:C,2,FALSE)</f>
        <v>RCMFT006909202001140008</v>
      </c>
      <c r="F578" s="62" t="s">
        <v>6005</v>
      </c>
      <c r="G578" s="62" t="s">
        <v>479</v>
      </c>
      <c r="H578" s="62" t="s">
        <v>6006</v>
      </c>
      <c r="I578" s="62" t="s">
        <v>7555</v>
      </c>
      <c r="J578" s="62" t="s">
        <v>3730</v>
      </c>
      <c r="K578" s="62" t="s">
        <v>485</v>
      </c>
      <c r="L578" s="62" t="s">
        <v>1074</v>
      </c>
      <c r="M578" s="62" t="s">
        <v>486</v>
      </c>
      <c r="N578" s="62" t="s">
        <v>437</v>
      </c>
      <c r="O578" s="66">
        <v>43693</v>
      </c>
      <c r="P578" s="66">
        <v>43707</v>
      </c>
      <c r="Q578" s="73">
        <v>36818</v>
      </c>
      <c r="R578" s="62"/>
      <c r="S578" s="62" t="s">
        <v>6008</v>
      </c>
      <c r="T578" s="62" t="s">
        <v>6043</v>
      </c>
      <c r="U578" s="62" t="s">
        <v>6044</v>
      </c>
      <c r="V578" s="62"/>
      <c r="W578" s="62"/>
      <c r="X578" s="62" t="s">
        <v>6101</v>
      </c>
      <c r="Y578" s="62" t="s">
        <v>535</v>
      </c>
      <c r="Z578" s="62" t="s">
        <v>3732</v>
      </c>
      <c r="AA578" s="62" t="s">
        <v>493</v>
      </c>
      <c r="AB578" s="62" t="s">
        <v>1251</v>
      </c>
      <c r="AC578" s="62" t="s">
        <v>1252</v>
      </c>
      <c r="AD578" s="59" t="s">
        <v>1253</v>
      </c>
      <c r="AE578" s="62" t="s">
        <v>7556</v>
      </c>
      <c r="AF578" s="62" t="s">
        <v>6627</v>
      </c>
      <c r="AG578" s="62">
        <v>43841.652199074073</v>
      </c>
      <c r="AH578" s="62">
        <v>43844.613668981481</v>
      </c>
      <c r="AI578" s="62" t="s">
        <v>612</v>
      </c>
      <c r="AJ578" s="59" t="s">
        <v>3731</v>
      </c>
      <c r="AK578" s="62" t="s">
        <v>609</v>
      </c>
      <c r="AL578" s="62" t="s">
        <v>100</v>
      </c>
      <c r="AM578" s="62" t="s">
        <v>38</v>
      </c>
      <c r="AN578" s="62" t="s">
        <v>488</v>
      </c>
      <c r="AO578" s="62" t="s">
        <v>11</v>
      </c>
      <c r="AP578" s="62" t="s">
        <v>488</v>
      </c>
      <c r="AQ578" s="62" t="s">
        <v>100</v>
      </c>
      <c r="AR578" s="62" t="s">
        <v>38</v>
      </c>
      <c r="AS578" s="62" t="s">
        <v>498</v>
      </c>
      <c r="AT578" s="62">
        <v>43850.34611111111</v>
      </c>
      <c r="AU578" s="62" t="s">
        <v>2905</v>
      </c>
      <c r="AV578" s="62">
        <v>43850.34611111111</v>
      </c>
      <c r="AW578" s="62" t="s">
        <v>2440</v>
      </c>
      <c r="AX578" s="62"/>
      <c r="AY578" s="62" t="s">
        <v>14</v>
      </c>
      <c r="AZ578" s="62"/>
      <c r="BA578" s="62"/>
      <c r="BB578" s="62"/>
      <c r="BC578" s="62"/>
      <c r="BD578" s="62"/>
      <c r="BE578" s="62"/>
      <c r="BF578" s="62"/>
      <c r="BG578" s="62"/>
      <c r="BH578" s="62"/>
      <c r="BI578" s="62"/>
      <c r="BJ578" s="62"/>
      <c r="BK578" s="62"/>
      <c r="BL578" s="62"/>
      <c r="BM578" s="62" t="s">
        <v>7247</v>
      </c>
      <c r="BN578" s="62"/>
      <c r="BO578" s="62" t="s">
        <v>6013</v>
      </c>
      <c r="BP578" s="62">
        <v>43861.99998842593</v>
      </c>
      <c r="BQ578" s="73">
        <v>3158.75</v>
      </c>
      <c r="BR578" s="73">
        <v>95.76</v>
      </c>
      <c r="BS578" s="62">
        <v>0</v>
      </c>
      <c r="BT578" s="62">
        <v>505.4</v>
      </c>
      <c r="BU578" s="62">
        <v>347.46</v>
      </c>
      <c r="BV578" s="62">
        <v>0</v>
      </c>
      <c r="BW578" s="73">
        <v>4107.37</v>
      </c>
      <c r="CE578" s="63" t="s">
        <v>2377</v>
      </c>
      <c r="CF578" s="99">
        <v>0</v>
      </c>
      <c r="CG578" s="99" t="s">
        <v>10521</v>
      </c>
    </row>
    <row r="579" spans="1:85" ht="27" hidden="1" customHeight="1">
      <c r="A579" s="73">
        <v>2001</v>
      </c>
      <c r="B579" s="62" t="s">
        <v>6003</v>
      </c>
      <c r="C579" s="59" t="s">
        <v>6004</v>
      </c>
      <c r="D579" s="59" t="s">
        <v>3897</v>
      </c>
      <c r="E579" s="60" t="e">
        <f>VLOOKUP(D579,原数据!B:C,2,FALSE)</f>
        <v>#N/A</v>
      </c>
      <c r="F579" s="62" t="s">
        <v>6005</v>
      </c>
      <c r="G579" s="62" t="s">
        <v>479</v>
      </c>
      <c r="H579" s="62" t="s">
        <v>6006</v>
      </c>
      <c r="I579" s="62" t="s">
        <v>7557</v>
      </c>
      <c r="J579" s="62" t="s">
        <v>3902</v>
      </c>
      <c r="K579" s="62" t="s">
        <v>485</v>
      </c>
      <c r="L579" s="62" t="s">
        <v>1074</v>
      </c>
      <c r="M579" s="62" t="s">
        <v>486</v>
      </c>
      <c r="N579" s="62" t="s">
        <v>437</v>
      </c>
      <c r="O579" s="66">
        <v>43674</v>
      </c>
      <c r="P579" s="66">
        <v>43816</v>
      </c>
      <c r="Q579" s="73">
        <v>7974</v>
      </c>
      <c r="R579" s="62"/>
      <c r="S579" s="62" t="s">
        <v>6008</v>
      </c>
      <c r="T579" s="62" t="s">
        <v>6009</v>
      </c>
      <c r="U579" s="62" t="s">
        <v>6010</v>
      </c>
      <c r="V579" s="62"/>
      <c r="W579" s="62"/>
      <c r="X579" s="62" t="s">
        <v>3101</v>
      </c>
      <c r="Y579" s="62" t="s">
        <v>535</v>
      </c>
      <c r="Z579" s="62" t="s">
        <v>3906</v>
      </c>
      <c r="AA579" s="62" t="s">
        <v>646</v>
      </c>
      <c r="AB579" s="62" t="s">
        <v>3899</v>
      </c>
      <c r="AC579" s="62" t="s">
        <v>3900</v>
      </c>
      <c r="AD579" s="59" t="s">
        <v>3901</v>
      </c>
      <c r="AE579" s="62" t="s">
        <v>7558</v>
      </c>
      <c r="AF579" s="62" t="s">
        <v>6328</v>
      </c>
      <c r="AG579" s="62">
        <v>43841.425625000003</v>
      </c>
      <c r="AH579" s="62">
        <v>43841.640659722223</v>
      </c>
      <c r="AI579" s="62" t="s">
        <v>547</v>
      </c>
      <c r="AJ579" s="59" t="s">
        <v>3905</v>
      </c>
      <c r="AK579" s="62" t="s">
        <v>545</v>
      </c>
      <c r="AL579" s="62" t="s">
        <v>3903</v>
      </c>
      <c r="AM579" s="62" t="s">
        <v>38</v>
      </c>
      <c r="AN579" s="62" t="s">
        <v>488</v>
      </c>
      <c r="AO579" s="62" t="s">
        <v>11</v>
      </c>
      <c r="AP579" s="62" t="s">
        <v>488</v>
      </c>
      <c r="AQ579" s="62" t="s">
        <v>3903</v>
      </c>
      <c r="AR579" s="62" t="s">
        <v>38</v>
      </c>
      <c r="AS579" s="62" t="s">
        <v>498</v>
      </c>
      <c r="AT579" s="62">
        <v>43847.417685185181</v>
      </c>
      <c r="AU579" s="62"/>
      <c r="AV579" s="62">
        <v>43847.417685185181</v>
      </c>
      <c r="AW579" s="62" t="s">
        <v>3285</v>
      </c>
      <c r="AX579" s="62"/>
      <c r="AY579" s="62" t="s">
        <v>14</v>
      </c>
      <c r="AZ579" s="62"/>
      <c r="BA579" s="62"/>
      <c r="BB579" s="62"/>
      <c r="BC579" s="62"/>
      <c r="BD579" s="62"/>
      <c r="BE579" s="62"/>
      <c r="BF579" s="62"/>
      <c r="BG579" s="62"/>
      <c r="BH579" s="62"/>
      <c r="BI579" s="62"/>
      <c r="BJ579" s="62"/>
      <c r="BK579" s="62"/>
      <c r="BL579" s="62" t="s">
        <v>3904</v>
      </c>
      <c r="BM579" s="62" t="s">
        <v>7247</v>
      </c>
      <c r="BN579" s="62"/>
      <c r="BO579" s="62" t="s">
        <v>6013</v>
      </c>
      <c r="BP579" s="62">
        <v>43861.99998842593</v>
      </c>
      <c r="BQ579" s="73">
        <v>0</v>
      </c>
      <c r="BR579" s="73">
        <v>111.72</v>
      </c>
      <c r="BS579" s="62">
        <v>0</v>
      </c>
      <c r="BT579" s="62">
        <v>0</v>
      </c>
      <c r="BU579" s="62">
        <v>0</v>
      </c>
      <c r="BV579" s="62">
        <v>0</v>
      </c>
      <c r="BW579" s="73">
        <v>111.72</v>
      </c>
      <c r="CE579" s="63" t="s">
        <v>10578</v>
      </c>
      <c r="CF579" s="99"/>
      <c r="CG579" s="99" t="s">
        <v>10576</v>
      </c>
    </row>
    <row r="580" spans="1:85" ht="27" hidden="1" customHeight="1">
      <c r="A580" s="73">
        <v>2001</v>
      </c>
      <c r="B580" s="62" t="s">
        <v>6003</v>
      </c>
      <c r="C580" s="59" t="s">
        <v>6004</v>
      </c>
      <c r="D580" s="59" t="s">
        <v>390</v>
      </c>
      <c r="E580" s="60" t="str">
        <f>VLOOKUP(D580,原数据!B:C,2,FALSE)</f>
        <v>RCMFT006956202001100011</v>
      </c>
      <c r="F580" s="62" t="s">
        <v>6005</v>
      </c>
      <c r="G580" s="62" t="s">
        <v>479</v>
      </c>
      <c r="H580" s="62" t="s">
        <v>6006</v>
      </c>
      <c r="I580" s="62" t="s">
        <v>7559</v>
      </c>
      <c r="J580" s="62" t="s">
        <v>3981</v>
      </c>
      <c r="K580" s="62" t="s">
        <v>485</v>
      </c>
      <c r="L580" s="62" t="s">
        <v>1074</v>
      </c>
      <c r="M580" s="62" t="s">
        <v>486</v>
      </c>
      <c r="N580" s="62" t="s">
        <v>437</v>
      </c>
      <c r="O580" s="66">
        <v>43439</v>
      </c>
      <c r="P580" s="66">
        <v>43445</v>
      </c>
      <c r="Q580" s="73">
        <v>80266</v>
      </c>
      <c r="R580" s="62"/>
      <c r="S580" s="62" t="s">
        <v>6008</v>
      </c>
      <c r="T580" s="62" t="s">
        <v>6019</v>
      </c>
      <c r="U580" s="62" t="s">
        <v>1074</v>
      </c>
      <c r="V580" s="62"/>
      <c r="W580" s="62"/>
      <c r="X580" s="62" t="s">
        <v>3101</v>
      </c>
      <c r="Y580" s="62" t="s">
        <v>600</v>
      </c>
      <c r="Z580" s="62" t="s">
        <v>3982</v>
      </c>
      <c r="AA580" s="62" t="s">
        <v>511</v>
      </c>
      <c r="AB580" s="62" t="s">
        <v>593</v>
      </c>
      <c r="AC580" s="62" t="s">
        <v>594</v>
      </c>
      <c r="AD580" s="59" t="s">
        <v>595</v>
      </c>
      <c r="AE580" s="62" t="s">
        <v>7092</v>
      </c>
      <c r="AF580" s="62" t="s">
        <v>6665</v>
      </c>
      <c r="AG580" s="62">
        <v>43840.590150462958</v>
      </c>
      <c r="AH580" s="62">
        <v>43840.690266203703</v>
      </c>
      <c r="AI580" s="62" t="s">
        <v>507</v>
      </c>
      <c r="AJ580" s="59" t="s">
        <v>10650</v>
      </c>
      <c r="AK580" s="62" t="s">
        <v>505</v>
      </c>
      <c r="AL580" s="62" t="s">
        <v>232</v>
      </c>
      <c r="AM580" s="62" t="s">
        <v>233</v>
      </c>
      <c r="AN580" s="62" t="s">
        <v>488</v>
      </c>
      <c r="AO580" s="62" t="s">
        <v>11</v>
      </c>
      <c r="AP580" s="62" t="s">
        <v>488</v>
      </c>
      <c r="AQ580" s="62" t="s">
        <v>232</v>
      </c>
      <c r="AR580" s="62" t="s">
        <v>233</v>
      </c>
      <c r="AS580" s="62" t="s">
        <v>500</v>
      </c>
      <c r="AT580" s="62">
        <v>43849.34174768519</v>
      </c>
      <c r="AU580" s="62"/>
      <c r="AV580" s="62">
        <v>43849.34174768519</v>
      </c>
      <c r="AW580" s="62" t="s">
        <v>3174</v>
      </c>
      <c r="AX580" s="62"/>
      <c r="AY580" s="62" t="s">
        <v>14</v>
      </c>
      <c r="AZ580" s="62"/>
      <c r="BA580" s="62"/>
      <c r="BB580" s="62"/>
      <c r="BC580" s="62"/>
      <c r="BD580" s="62"/>
      <c r="BE580" s="62"/>
      <c r="BF580" s="62"/>
      <c r="BG580" s="62"/>
      <c r="BH580" s="62"/>
      <c r="BI580" s="62"/>
      <c r="BJ580" s="62"/>
      <c r="BK580" s="62"/>
      <c r="BL580" s="62"/>
      <c r="BM580" s="62" t="s">
        <v>7461</v>
      </c>
      <c r="BN580" s="62" t="s">
        <v>7560</v>
      </c>
      <c r="BO580" s="62" t="s">
        <v>6013</v>
      </c>
      <c r="BP580" s="62">
        <v>43861.99998842593</v>
      </c>
      <c r="BQ580" s="73">
        <v>265.44</v>
      </c>
      <c r="BR580" s="73">
        <v>111.72</v>
      </c>
      <c r="BS580" s="62">
        <v>0</v>
      </c>
      <c r="BT580" s="62">
        <v>42.47</v>
      </c>
      <c r="BU580" s="62">
        <v>29.19</v>
      </c>
      <c r="BV580" s="62">
        <v>0</v>
      </c>
      <c r="BW580" s="73">
        <v>448.82</v>
      </c>
      <c r="CE580" s="63" t="s">
        <v>10549</v>
      </c>
      <c r="CF580" s="99"/>
      <c r="CG580" s="99" t="s">
        <v>10527</v>
      </c>
    </row>
    <row r="581" spans="1:85" ht="27" hidden="1" customHeight="1">
      <c r="A581" s="73">
        <v>2001</v>
      </c>
      <c r="B581" s="62" t="s">
        <v>6003</v>
      </c>
      <c r="C581" s="62" t="s">
        <v>6004</v>
      </c>
      <c r="D581" s="62" t="s">
        <v>392</v>
      </c>
      <c r="E581" s="63" t="str">
        <f>VLOOKUP(D581,原数据!B:C,2,FALSE)</f>
        <v>RCMFT006956202001100012</v>
      </c>
      <c r="F581" s="62" t="s">
        <v>6005</v>
      </c>
      <c r="G581" s="62" t="s">
        <v>479</v>
      </c>
      <c r="H581" s="62" t="s">
        <v>6006</v>
      </c>
      <c r="I581" s="62" t="s">
        <v>7561</v>
      </c>
      <c r="J581" s="62" t="s">
        <v>3977</v>
      </c>
      <c r="K581" s="62" t="s">
        <v>485</v>
      </c>
      <c r="L581" s="62" t="s">
        <v>1074</v>
      </c>
      <c r="M581" s="62" t="s">
        <v>486</v>
      </c>
      <c r="N581" s="62" t="s">
        <v>437</v>
      </c>
      <c r="O581" s="66">
        <v>43444</v>
      </c>
      <c r="P581" s="66">
        <v>43445</v>
      </c>
      <c r="Q581" s="73">
        <v>82436</v>
      </c>
      <c r="R581" s="62"/>
      <c r="S581" s="62" t="s">
        <v>6008</v>
      </c>
      <c r="T581" s="62" t="s">
        <v>6019</v>
      </c>
      <c r="U581" s="62" t="s">
        <v>1074</v>
      </c>
      <c r="V581" s="62"/>
      <c r="W581" s="62"/>
      <c r="X581" s="62" t="s">
        <v>3101</v>
      </c>
      <c r="Y581" s="62" t="s">
        <v>600</v>
      </c>
      <c r="Z581" s="62" t="s">
        <v>3978</v>
      </c>
      <c r="AA581" s="62" t="s">
        <v>511</v>
      </c>
      <c r="AB581" s="62" t="s">
        <v>593</v>
      </c>
      <c r="AC581" s="62" t="s">
        <v>594</v>
      </c>
      <c r="AD581" s="59" t="s">
        <v>595</v>
      </c>
      <c r="AE581" s="62" t="s">
        <v>7092</v>
      </c>
      <c r="AF581" s="62" t="s">
        <v>6665</v>
      </c>
      <c r="AG581" s="62">
        <v>43840.595011574071</v>
      </c>
      <c r="AH581" s="62">
        <v>43840.690462962964</v>
      </c>
      <c r="AI581" s="62" t="s">
        <v>507</v>
      </c>
      <c r="AJ581" s="59" t="s">
        <v>599</v>
      </c>
      <c r="AK581" s="62" t="s">
        <v>505</v>
      </c>
      <c r="AL581" s="62" t="s">
        <v>232</v>
      </c>
      <c r="AM581" s="62" t="s">
        <v>233</v>
      </c>
      <c r="AN581" s="62" t="s">
        <v>488</v>
      </c>
      <c r="AO581" s="62" t="s">
        <v>11</v>
      </c>
      <c r="AP581" s="62" t="s">
        <v>488</v>
      </c>
      <c r="AQ581" s="62" t="s">
        <v>232</v>
      </c>
      <c r="AR581" s="62" t="s">
        <v>233</v>
      </c>
      <c r="AS581" s="62" t="s">
        <v>500</v>
      </c>
      <c r="AT581" s="62">
        <v>43845.486574074079</v>
      </c>
      <c r="AU581" s="62"/>
      <c r="AV581" s="62">
        <v>43845.486574074079</v>
      </c>
      <c r="AW581" s="62" t="s">
        <v>2341</v>
      </c>
      <c r="AX581" s="62"/>
      <c r="AY581" s="62" t="s">
        <v>14</v>
      </c>
      <c r="AZ581" s="62"/>
      <c r="BA581" s="62"/>
      <c r="BB581" s="62"/>
      <c r="BC581" s="62"/>
      <c r="BD581" s="62"/>
      <c r="BE581" s="62"/>
      <c r="BF581" s="62"/>
      <c r="BG581" s="62"/>
      <c r="BH581" s="62"/>
      <c r="BI581" s="62"/>
      <c r="BJ581" s="62"/>
      <c r="BK581" s="62"/>
      <c r="BL581" s="62"/>
      <c r="BM581" s="62" t="s">
        <v>7461</v>
      </c>
      <c r="BN581" s="62" t="s">
        <v>7562</v>
      </c>
      <c r="BO581" s="62" t="s">
        <v>6013</v>
      </c>
      <c r="BP581" s="62">
        <v>43861.99998842593</v>
      </c>
      <c r="BQ581" s="73">
        <v>265.44</v>
      </c>
      <c r="BR581" s="73">
        <v>111.72</v>
      </c>
      <c r="BS581" s="62">
        <v>0</v>
      </c>
      <c r="BT581" s="62">
        <v>42.47</v>
      </c>
      <c r="BU581" s="62">
        <v>29.19</v>
      </c>
      <c r="BV581" s="62">
        <v>0</v>
      </c>
      <c r="BW581" s="73">
        <v>448.82</v>
      </c>
      <c r="CE581" s="63" t="s">
        <v>5031</v>
      </c>
      <c r="CF581" s="99">
        <v>0</v>
      </c>
      <c r="CG581" s="99" t="s">
        <v>5045</v>
      </c>
    </row>
    <row r="582" spans="1:85" ht="27" hidden="1" customHeight="1">
      <c r="A582" s="73">
        <v>2001</v>
      </c>
      <c r="B582" s="62" t="s">
        <v>6003</v>
      </c>
      <c r="C582" s="62" t="s">
        <v>6004</v>
      </c>
      <c r="D582" s="62" t="s">
        <v>394</v>
      </c>
      <c r="E582" s="63" t="str">
        <f>VLOOKUP(D582,原数据!B:C,2,FALSE)</f>
        <v>RCMFT006956202001140002</v>
      </c>
      <c r="F582" s="62" t="s">
        <v>6005</v>
      </c>
      <c r="G582" s="62" t="s">
        <v>479</v>
      </c>
      <c r="H582" s="62" t="s">
        <v>6006</v>
      </c>
      <c r="I582" s="62" t="s">
        <v>7563</v>
      </c>
      <c r="J582" s="62" t="s">
        <v>3774</v>
      </c>
      <c r="K582" s="62" t="s">
        <v>485</v>
      </c>
      <c r="L582" s="62" t="s">
        <v>1074</v>
      </c>
      <c r="M582" s="62" t="s">
        <v>486</v>
      </c>
      <c r="N582" s="62" t="s">
        <v>437</v>
      </c>
      <c r="O582" s="66">
        <v>43287</v>
      </c>
      <c r="P582" s="66">
        <v>43308</v>
      </c>
      <c r="Q582" s="73">
        <v>119190</v>
      </c>
      <c r="R582" s="62"/>
      <c r="S582" s="62" t="s">
        <v>6008</v>
      </c>
      <c r="T582" s="62" t="s">
        <v>6019</v>
      </c>
      <c r="U582" s="62" t="s">
        <v>1074</v>
      </c>
      <c r="V582" s="62"/>
      <c r="W582" s="62"/>
      <c r="X582" s="62" t="s">
        <v>3101</v>
      </c>
      <c r="Y582" s="62" t="s">
        <v>600</v>
      </c>
      <c r="Z582" s="62" t="s">
        <v>3776</v>
      </c>
      <c r="AA582" s="62" t="s">
        <v>511</v>
      </c>
      <c r="AB582" s="62" t="s">
        <v>593</v>
      </c>
      <c r="AC582" s="62" t="s">
        <v>594</v>
      </c>
      <c r="AD582" s="59" t="s">
        <v>595</v>
      </c>
      <c r="AE582" s="62" t="s">
        <v>7564</v>
      </c>
      <c r="AF582" s="62" t="s">
        <v>6665</v>
      </c>
      <c r="AG582" s="62">
        <v>43843.798263888893</v>
      </c>
      <c r="AH582" s="62">
        <v>43844.38071759259</v>
      </c>
      <c r="AI582" s="62" t="s">
        <v>507</v>
      </c>
      <c r="AJ582" s="59" t="s">
        <v>599</v>
      </c>
      <c r="AK582" s="62" t="s">
        <v>505</v>
      </c>
      <c r="AL582" s="62" t="s">
        <v>232</v>
      </c>
      <c r="AM582" s="62" t="s">
        <v>233</v>
      </c>
      <c r="AN582" s="62" t="s">
        <v>488</v>
      </c>
      <c r="AO582" s="62" t="s">
        <v>11</v>
      </c>
      <c r="AP582" s="62" t="s">
        <v>488</v>
      </c>
      <c r="AQ582" s="62" t="s">
        <v>232</v>
      </c>
      <c r="AR582" s="62" t="s">
        <v>233</v>
      </c>
      <c r="AS582" s="62" t="s">
        <v>498</v>
      </c>
      <c r="AT582" s="62">
        <v>43846.908275462964</v>
      </c>
      <c r="AU582" s="62"/>
      <c r="AV582" s="62">
        <v>43846.908275462964</v>
      </c>
      <c r="AW582" s="62" t="s">
        <v>2594</v>
      </c>
      <c r="AX582" s="62"/>
      <c r="AY582" s="62" t="s">
        <v>14</v>
      </c>
      <c r="AZ582" s="62"/>
      <c r="BA582" s="62"/>
      <c r="BB582" s="62"/>
      <c r="BC582" s="62"/>
      <c r="BD582" s="62"/>
      <c r="BE582" s="62"/>
      <c r="BF582" s="62"/>
      <c r="BG582" s="62"/>
      <c r="BH582" s="62"/>
      <c r="BI582" s="62"/>
      <c r="BJ582" s="62"/>
      <c r="BK582" s="62"/>
      <c r="BL582" s="62" t="s">
        <v>3775</v>
      </c>
      <c r="BM582" s="62" t="s">
        <v>7272</v>
      </c>
      <c r="BN582" s="62"/>
      <c r="BO582" s="62" t="s">
        <v>6013</v>
      </c>
      <c r="BP582" s="62">
        <v>43861.99998842593</v>
      </c>
      <c r="BQ582" s="73">
        <v>265.44</v>
      </c>
      <c r="BR582" s="73">
        <v>111.72</v>
      </c>
      <c r="BS582" s="62">
        <v>0</v>
      </c>
      <c r="BT582" s="62">
        <v>42.47</v>
      </c>
      <c r="BU582" s="62">
        <v>29.19</v>
      </c>
      <c r="BV582" s="62">
        <v>0</v>
      </c>
      <c r="BW582" s="73">
        <v>448.82</v>
      </c>
      <c r="CE582" s="63" t="s">
        <v>5039</v>
      </c>
      <c r="CF582" s="99">
        <v>0</v>
      </c>
      <c r="CG582" s="99" t="s">
        <v>5045</v>
      </c>
    </row>
    <row r="583" spans="1:85" ht="27" hidden="1" customHeight="1">
      <c r="A583" s="73">
        <v>2001</v>
      </c>
      <c r="B583" s="62" t="s">
        <v>6003</v>
      </c>
      <c r="C583" s="59" t="s">
        <v>6004</v>
      </c>
      <c r="D583" s="59" t="s">
        <v>4512</v>
      </c>
      <c r="E583" s="60" t="e">
        <f>VLOOKUP(D583,原数据!B:C,2,FALSE)</f>
        <v>#N/A</v>
      </c>
      <c r="F583" s="62" t="s">
        <v>6005</v>
      </c>
      <c r="G583" s="62" t="s">
        <v>479</v>
      </c>
      <c r="H583" s="62" t="s">
        <v>6006</v>
      </c>
      <c r="I583" s="62" t="s">
        <v>7565</v>
      </c>
      <c r="J583" s="62" t="s">
        <v>4517</v>
      </c>
      <c r="K583" s="62" t="s">
        <v>485</v>
      </c>
      <c r="L583" s="62" t="s">
        <v>1074</v>
      </c>
      <c r="M583" s="62" t="s">
        <v>486</v>
      </c>
      <c r="N583" s="62" t="s">
        <v>437</v>
      </c>
      <c r="O583" s="66">
        <v>43299</v>
      </c>
      <c r="P583" s="66">
        <v>43734</v>
      </c>
      <c r="Q583" s="73">
        <v>2311</v>
      </c>
      <c r="R583" s="62"/>
      <c r="S583" s="62" t="s">
        <v>6008</v>
      </c>
      <c r="T583" s="62" t="s">
        <v>6181</v>
      </c>
      <c r="U583" s="62" t="s">
        <v>6044</v>
      </c>
      <c r="V583" s="62"/>
      <c r="W583" s="62"/>
      <c r="X583" s="62" t="s">
        <v>6101</v>
      </c>
      <c r="Y583" s="62" t="s">
        <v>521</v>
      </c>
      <c r="Z583" s="62" t="s">
        <v>4520</v>
      </c>
      <c r="AA583" s="62" t="s">
        <v>1249</v>
      </c>
      <c r="AB583" s="62" t="s">
        <v>4514</v>
      </c>
      <c r="AC583" s="62" t="s">
        <v>4515</v>
      </c>
      <c r="AD583" s="59" t="s">
        <v>4516</v>
      </c>
      <c r="AE583" s="62" t="s">
        <v>7566</v>
      </c>
      <c r="AF583" s="62" t="s">
        <v>7567</v>
      </c>
      <c r="AG583" s="62">
        <v>43829.48302083333</v>
      </c>
      <c r="AH583" s="62">
        <v>43831.389965277776</v>
      </c>
      <c r="AI583" s="62" t="s">
        <v>547</v>
      </c>
      <c r="AJ583" s="59" t="s">
        <v>4519</v>
      </c>
      <c r="AK583" s="62" t="s">
        <v>545</v>
      </c>
      <c r="AL583" s="62" t="s">
        <v>37</v>
      </c>
      <c r="AM583" s="62" t="s">
        <v>38</v>
      </c>
      <c r="AN583" s="62" t="s">
        <v>488</v>
      </c>
      <c r="AO583" s="62" t="s">
        <v>11</v>
      </c>
      <c r="AP583" s="62" t="s">
        <v>488</v>
      </c>
      <c r="AQ583" s="62" t="s">
        <v>37</v>
      </c>
      <c r="AR583" s="62" t="s">
        <v>38</v>
      </c>
      <c r="AS583" s="62" t="s">
        <v>498</v>
      </c>
      <c r="AT583" s="62">
        <v>43845.380706018521</v>
      </c>
      <c r="AU583" s="62"/>
      <c r="AV583" s="62">
        <v>43845.380706018521</v>
      </c>
      <c r="AW583" s="62" t="s">
        <v>1162</v>
      </c>
      <c r="AX583" s="62"/>
      <c r="AY583" s="62" t="s">
        <v>14</v>
      </c>
      <c r="AZ583" s="62"/>
      <c r="BA583" s="62"/>
      <c r="BB583" s="62"/>
      <c r="BC583" s="62"/>
      <c r="BD583" s="62"/>
      <c r="BE583" s="62"/>
      <c r="BF583" s="62"/>
      <c r="BG583" s="62"/>
      <c r="BH583" s="62"/>
      <c r="BI583" s="62"/>
      <c r="BJ583" s="62"/>
      <c r="BK583" s="62"/>
      <c r="BL583" s="62" t="s">
        <v>4518</v>
      </c>
      <c r="BM583" s="62" t="s">
        <v>7390</v>
      </c>
      <c r="BN583" s="62"/>
      <c r="BO583" s="62" t="s">
        <v>6013</v>
      </c>
      <c r="BP583" s="62">
        <v>43861.99998842593</v>
      </c>
      <c r="BQ583" s="73">
        <v>0</v>
      </c>
      <c r="BR583" s="73">
        <v>223.44</v>
      </c>
      <c r="BS583" s="62">
        <v>0</v>
      </c>
      <c r="BT583" s="62">
        <v>0</v>
      </c>
      <c r="BU583" s="62">
        <v>0</v>
      </c>
      <c r="BV583" s="62">
        <v>0</v>
      </c>
      <c r="BW583" s="73">
        <v>223.44</v>
      </c>
      <c r="CE583" s="63" t="s">
        <v>10578</v>
      </c>
      <c r="CF583" s="99"/>
      <c r="CG583" s="99" t="s">
        <v>10576</v>
      </c>
    </row>
    <row r="584" spans="1:85" ht="27" hidden="1" customHeight="1">
      <c r="A584" s="73">
        <v>2001</v>
      </c>
      <c r="B584" s="62" t="s">
        <v>6003</v>
      </c>
      <c r="C584" s="59" t="s">
        <v>6004</v>
      </c>
      <c r="D584" s="59" t="s">
        <v>4321</v>
      </c>
      <c r="E584" s="60" t="e">
        <f>VLOOKUP(D584,原数据!B:C,2,FALSE)</f>
        <v>#N/A</v>
      </c>
      <c r="F584" s="62" t="s">
        <v>6005</v>
      </c>
      <c r="G584" s="62" t="s">
        <v>479</v>
      </c>
      <c r="H584" s="62" t="s">
        <v>6006</v>
      </c>
      <c r="I584" s="62" t="s">
        <v>7568</v>
      </c>
      <c r="J584" s="62" t="s">
        <v>4323</v>
      </c>
      <c r="K584" s="62" t="s">
        <v>485</v>
      </c>
      <c r="L584" s="62" t="s">
        <v>1074</v>
      </c>
      <c r="M584" s="62" t="s">
        <v>486</v>
      </c>
      <c r="N584" s="62" t="s">
        <v>437</v>
      </c>
      <c r="O584" s="66">
        <v>43538</v>
      </c>
      <c r="P584" s="66">
        <v>43556</v>
      </c>
      <c r="Q584" s="73">
        <v>92803</v>
      </c>
      <c r="R584" s="62"/>
      <c r="S584" s="62" t="s">
        <v>6008</v>
      </c>
      <c r="T584" s="62" t="s">
        <v>6019</v>
      </c>
      <c r="U584" s="62" t="s">
        <v>1074</v>
      </c>
      <c r="V584" s="62"/>
      <c r="W584" s="62" t="s">
        <v>3101</v>
      </c>
      <c r="X584" s="62" t="s">
        <v>3101</v>
      </c>
      <c r="Y584" s="62" t="s">
        <v>665</v>
      </c>
      <c r="Z584" s="62" t="s">
        <v>4325</v>
      </c>
      <c r="AA584" s="62" t="s">
        <v>493</v>
      </c>
      <c r="AB584" s="62" t="s">
        <v>736</v>
      </c>
      <c r="AC584" s="62" t="s">
        <v>737</v>
      </c>
      <c r="AD584" s="59" t="s">
        <v>738</v>
      </c>
      <c r="AE584" s="62" t="s">
        <v>7569</v>
      </c>
      <c r="AF584" s="62" t="s">
        <v>6210</v>
      </c>
      <c r="AG584" s="62">
        <v>43833.65043981481</v>
      </c>
      <c r="AH584" s="62">
        <v>43834.580208333333</v>
      </c>
      <c r="AI584" s="62" t="s">
        <v>489</v>
      </c>
      <c r="AJ584" s="59" t="s">
        <v>10651</v>
      </c>
      <c r="AK584" s="62" t="s">
        <v>487</v>
      </c>
      <c r="AL584" s="62" t="s">
        <v>100</v>
      </c>
      <c r="AM584" s="62" t="s">
        <v>38</v>
      </c>
      <c r="AN584" s="62" t="s">
        <v>488</v>
      </c>
      <c r="AO584" s="62" t="s">
        <v>11</v>
      </c>
      <c r="AP584" s="62" t="s">
        <v>488</v>
      </c>
      <c r="AQ584" s="62" t="s">
        <v>100</v>
      </c>
      <c r="AR584" s="62" t="s">
        <v>38</v>
      </c>
      <c r="AS584" s="62" t="s">
        <v>498</v>
      </c>
      <c r="AT584" s="62">
        <v>43842.844918981486</v>
      </c>
      <c r="AU584" s="62"/>
      <c r="AV584" s="62">
        <v>43842.844918981486</v>
      </c>
      <c r="AW584" s="62" t="s">
        <v>2594</v>
      </c>
      <c r="AX584" s="62"/>
      <c r="AY584" s="62" t="s">
        <v>14</v>
      </c>
      <c r="AZ584" s="62"/>
      <c r="BA584" s="62"/>
      <c r="BB584" s="62"/>
      <c r="BC584" s="62"/>
      <c r="BD584" s="62"/>
      <c r="BE584" s="62"/>
      <c r="BF584" s="62"/>
      <c r="BG584" s="62"/>
      <c r="BH584" s="62"/>
      <c r="BI584" s="62"/>
      <c r="BJ584" s="62"/>
      <c r="BK584" s="62"/>
      <c r="BL584" s="62"/>
      <c r="BM584" s="62" t="s">
        <v>7511</v>
      </c>
      <c r="BN584" s="62"/>
      <c r="BO584" s="62" t="s">
        <v>6013</v>
      </c>
      <c r="BP584" s="62">
        <v>43861.99998842593</v>
      </c>
      <c r="BQ584" s="73">
        <v>0</v>
      </c>
      <c r="BR584" s="73">
        <v>111.72</v>
      </c>
      <c r="BS584" s="62">
        <v>0</v>
      </c>
      <c r="BT584" s="62">
        <v>0</v>
      </c>
      <c r="BU584" s="62">
        <v>0</v>
      </c>
      <c r="BV584" s="62">
        <v>0</v>
      </c>
      <c r="BW584" s="73">
        <v>111.72</v>
      </c>
      <c r="CE584" s="63" t="s">
        <v>10522</v>
      </c>
      <c r="CF584" s="99"/>
      <c r="CG584" s="99" t="s">
        <v>10561</v>
      </c>
    </row>
    <row r="585" spans="1:85" ht="27" hidden="1" customHeight="1">
      <c r="A585" s="73">
        <v>2001</v>
      </c>
      <c r="B585" s="62" t="s">
        <v>6003</v>
      </c>
      <c r="C585" s="59" t="s">
        <v>6004</v>
      </c>
      <c r="D585" s="59" t="s">
        <v>4435</v>
      </c>
      <c r="E585" s="60" t="e">
        <f>VLOOKUP(D585,原数据!B:C,2,FALSE)</f>
        <v>#N/A</v>
      </c>
      <c r="F585" s="62" t="s">
        <v>6005</v>
      </c>
      <c r="G585" s="62" t="s">
        <v>479</v>
      </c>
      <c r="H585" s="62" t="s">
        <v>6006</v>
      </c>
      <c r="I585" s="62" t="s">
        <v>7570</v>
      </c>
      <c r="J585" s="62" t="s">
        <v>4437</v>
      </c>
      <c r="K585" s="62" t="s">
        <v>485</v>
      </c>
      <c r="L585" s="62" t="s">
        <v>1074</v>
      </c>
      <c r="M585" s="62" t="s">
        <v>544</v>
      </c>
      <c r="N585" s="62" t="s">
        <v>437</v>
      </c>
      <c r="O585" s="66">
        <v>43616</v>
      </c>
      <c r="P585" s="66">
        <v>43655</v>
      </c>
      <c r="Q585" s="73">
        <v>7986</v>
      </c>
      <c r="R585" s="62"/>
      <c r="S585" s="62" t="s">
        <v>6008</v>
      </c>
      <c r="T585" s="62" t="s">
        <v>6009</v>
      </c>
      <c r="U585" s="62" t="s">
        <v>6064</v>
      </c>
      <c r="V585" s="62"/>
      <c r="W585" s="62"/>
      <c r="X585" s="62" t="s">
        <v>6330</v>
      </c>
      <c r="Y585" s="62" t="s">
        <v>825</v>
      </c>
      <c r="Z585" s="62" t="s">
        <v>4439</v>
      </c>
      <c r="AA585" s="62" t="s">
        <v>657</v>
      </c>
      <c r="AB585" s="62" t="s">
        <v>1738</v>
      </c>
      <c r="AC585" s="62" t="s">
        <v>1739</v>
      </c>
      <c r="AD585" s="59" t="s">
        <v>1740</v>
      </c>
      <c r="AE585" s="62" t="s">
        <v>6667</v>
      </c>
      <c r="AF585" s="62" t="s">
        <v>6332</v>
      </c>
      <c r="AG585" s="62">
        <v>43832.751342592594</v>
      </c>
      <c r="AH585" s="62">
        <v>43832.750972222224</v>
      </c>
      <c r="AI585" s="62" t="s">
        <v>533</v>
      </c>
      <c r="AJ585" s="59" t="s">
        <v>10652</v>
      </c>
      <c r="AK585" s="62" t="s">
        <v>531</v>
      </c>
      <c r="AL585" s="62" t="s">
        <v>68</v>
      </c>
      <c r="AM585" s="62" t="s">
        <v>38</v>
      </c>
      <c r="AN585" s="62" t="s">
        <v>488</v>
      </c>
      <c r="AO585" s="62" t="s">
        <v>11</v>
      </c>
      <c r="AP585" s="62" t="s">
        <v>488</v>
      </c>
      <c r="AQ585" s="62" t="s">
        <v>68</v>
      </c>
      <c r="AR585" s="62" t="s">
        <v>38</v>
      </c>
      <c r="AS585" s="62" t="s">
        <v>500</v>
      </c>
      <c r="AT585" s="62">
        <v>43851.396111111113</v>
      </c>
      <c r="AU585" s="62" t="s">
        <v>4440</v>
      </c>
      <c r="AV585" s="62">
        <v>43851.396111111113</v>
      </c>
      <c r="AW585" s="62" t="s">
        <v>1735</v>
      </c>
      <c r="AX585" s="62"/>
      <c r="AY585" s="62" t="s">
        <v>14</v>
      </c>
      <c r="AZ585" s="62"/>
      <c r="BA585" s="62"/>
      <c r="BB585" s="62"/>
      <c r="BC585" s="62"/>
      <c r="BD585" s="62"/>
      <c r="BE585" s="62"/>
      <c r="BF585" s="62"/>
      <c r="BG585" s="62"/>
      <c r="BH585" s="62"/>
      <c r="BI585" s="62"/>
      <c r="BJ585" s="62" t="s">
        <v>7571</v>
      </c>
      <c r="BK585" s="62"/>
      <c r="BL585" s="62" t="s">
        <v>4438</v>
      </c>
      <c r="BM585" s="62" t="s">
        <v>7572</v>
      </c>
      <c r="BN585" s="62"/>
      <c r="BO585" s="62" t="s">
        <v>6013</v>
      </c>
      <c r="BP585" s="62">
        <v>43861.99998842593</v>
      </c>
      <c r="BQ585" s="73">
        <v>34.159999999999997</v>
      </c>
      <c r="BR585" s="73">
        <v>246.96</v>
      </c>
      <c r="BS585" s="62">
        <v>0</v>
      </c>
      <c r="BT585" s="62">
        <v>5.46</v>
      </c>
      <c r="BU585" s="62">
        <v>3.75</v>
      </c>
      <c r="BV585" s="62">
        <v>0</v>
      </c>
      <c r="BW585" s="73">
        <v>290.33</v>
      </c>
      <c r="CE585" s="63" t="s">
        <v>10509</v>
      </c>
      <c r="CF585" s="99"/>
      <c r="CG585" s="99" t="s">
        <v>10576</v>
      </c>
    </row>
    <row r="586" spans="1:85" ht="27" hidden="1" customHeight="1">
      <c r="A586" s="73">
        <v>2001</v>
      </c>
      <c r="B586" s="62" t="s">
        <v>6003</v>
      </c>
      <c r="C586" s="59" t="s">
        <v>6004</v>
      </c>
      <c r="D586" s="59" t="s">
        <v>4279</v>
      </c>
      <c r="E586" s="60" t="str">
        <f>VLOOKUP(D586,原数据!B:C,2,FALSE)</f>
        <v>RCMFT007241202001050196</v>
      </c>
      <c r="F586" s="62" t="s">
        <v>6005</v>
      </c>
      <c r="G586" s="62" t="s">
        <v>628</v>
      </c>
      <c r="H586" s="62" t="s">
        <v>6006</v>
      </c>
      <c r="I586" s="62" t="s">
        <v>6670</v>
      </c>
      <c r="J586" s="62" t="s">
        <v>2016</v>
      </c>
      <c r="K586" s="62" t="s">
        <v>485</v>
      </c>
      <c r="L586" s="62" t="s">
        <v>1074</v>
      </c>
      <c r="M586" s="62" t="s">
        <v>544</v>
      </c>
      <c r="N586" s="62" t="s">
        <v>437</v>
      </c>
      <c r="O586" s="66">
        <v>43615</v>
      </c>
      <c r="P586" s="66">
        <v>43644</v>
      </c>
      <c r="Q586" s="73">
        <v>24380</v>
      </c>
      <c r="R586" s="62"/>
      <c r="S586" s="62" t="s">
        <v>6008</v>
      </c>
      <c r="T586" s="62" t="s">
        <v>6009</v>
      </c>
      <c r="U586" s="62" t="s">
        <v>6064</v>
      </c>
      <c r="V586" s="62"/>
      <c r="W586" s="62"/>
      <c r="X586" s="62" t="s">
        <v>6330</v>
      </c>
      <c r="Y586" s="62" t="s">
        <v>825</v>
      </c>
      <c r="Z586" s="62" t="s">
        <v>2017</v>
      </c>
      <c r="AA586" s="62" t="s">
        <v>657</v>
      </c>
      <c r="AB586" s="62" t="s">
        <v>1738</v>
      </c>
      <c r="AC586" s="62" t="s">
        <v>1739</v>
      </c>
      <c r="AD586" s="59" t="s">
        <v>1740</v>
      </c>
      <c r="AE586" s="62" t="s">
        <v>6331</v>
      </c>
      <c r="AF586" s="62" t="s">
        <v>6332</v>
      </c>
      <c r="AG586" s="62">
        <v>43828.386689814812</v>
      </c>
      <c r="AH586" s="62">
        <v>43835.750740740739</v>
      </c>
      <c r="AI586" s="62" t="s">
        <v>533</v>
      </c>
      <c r="AJ586" s="59" t="s">
        <v>10592</v>
      </c>
      <c r="AK586" s="62" t="s">
        <v>531</v>
      </c>
      <c r="AL586" s="62" t="s">
        <v>400</v>
      </c>
      <c r="AM586" s="62" t="s">
        <v>233</v>
      </c>
      <c r="AN586" s="62" t="s">
        <v>488</v>
      </c>
      <c r="AO586" s="62" t="s">
        <v>11</v>
      </c>
      <c r="AP586" s="62" t="s">
        <v>488</v>
      </c>
      <c r="AQ586" s="62" t="s">
        <v>400</v>
      </c>
      <c r="AR586" s="62" t="s">
        <v>233</v>
      </c>
      <c r="AS586" s="62" t="s">
        <v>498</v>
      </c>
      <c r="AT586" s="62">
        <v>43843.421493055561</v>
      </c>
      <c r="AU586" s="62"/>
      <c r="AV586" s="62">
        <v>43843.421493055561</v>
      </c>
      <c r="AW586" s="62" t="s">
        <v>2440</v>
      </c>
      <c r="AX586" s="62"/>
      <c r="AY586" s="62" t="s">
        <v>14</v>
      </c>
      <c r="AZ586" s="62"/>
      <c r="BA586" s="62"/>
      <c r="BB586" s="62"/>
      <c r="BC586" s="62"/>
      <c r="BD586" s="62"/>
      <c r="BE586" s="62" t="s">
        <v>7573</v>
      </c>
      <c r="BF586" s="62" t="s">
        <v>480</v>
      </c>
      <c r="BG586" s="62"/>
      <c r="BH586" s="62" t="s">
        <v>7574</v>
      </c>
      <c r="BI586" s="62" t="s">
        <v>7575</v>
      </c>
      <c r="BJ586" s="62"/>
      <c r="BK586" s="62"/>
      <c r="BL586" s="62"/>
      <c r="BM586" s="62" t="s">
        <v>7572</v>
      </c>
      <c r="BN586" s="62"/>
      <c r="BO586" s="62" t="s">
        <v>6013</v>
      </c>
      <c r="BP586" s="62">
        <v>43861.99998842593</v>
      </c>
      <c r="BQ586" s="73">
        <v>387.03</v>
      </c>
      <c r="BR586" s="73">
        <v>246.96</v>
      </c>
      <c r="BS586" s="62">
        <v>276</v>
      </c>
      <c r="BT586" s="62">
        <v>61.92</v>
      </c>
      <c r="BU586" s="62">
        <v>42.57</v>
      </c>
      <c r="BV586" s="62">
        <v>0</v>
      </c>
      <c r="BW586" s="73">
        <v>1014.48</v>
      </c>
      <c r="CE586" s="63" t="s">
        <v>10509</v>
      </c>
      <c r="CF586" s="99"/>
      <c r="CG586" s="99" t="s">
        <v>10576</v>
      </c>
    </row>
    <row r="587" spans="1:85" ht="27" hidden="1" customHeight="1">
      <c r="A587" s="73">
        <v>2001</v>
      </c>
      <c r="B587" s="62" t="s">
        <v>6003</v>
      </c>
      <c r="C587" s="59" t="s">
        <v>6004</v>
      </c>
      <c r="D587" s="59" t="s">
        <v>4225</v>
      </c>
      <c r="E587" s="60" t="e">
        <f>VLOOKUP(D587,原数据!B:C,2,FALSE)</f>
        <v>#N/A</v>
      </c>
      <c r="F587" s="62" t="s">
        <v>6005</v>
      </c>
      <c r="G587" s="62" t="s">
        <v>479</v>
      </c>
      <c r="H587" s="62" t="s">
        <v>6006</v>
      </c>
      <c r="I587" s="62" t="s">
        <v>6666</v>
      </c>
      <c r="J587" s="62" t="s">
        <v>1946</v>
      </c>
      <c r="K587" s="62" t="s">
        <v>485</v>
      </c>
      <c r="L587" s="62" t="s">
        <v>1074</v>
      </c>
      <c r="M587" s="62" t="s">
        <v>544</v>
      </c>
      <c r="N587" s="62" t="s">
        <v>437</v>
      </c>
      <c r="O587" s="66">
        <v>43615</v>
      </c>
      <c r="P587" s="66">
        <v>43644</v>
      </c>
      <c r="Q587" s="73">
        <v>19190</v>
      </c>
      <c r="R587" s="62"/>
      <c r="S587" s="62" t="s">
        <v>6008</v>
      </c>
      <c r="T587" s="62" t="s">
        <v>6009</v>
      </c>
      <c r="U587" s="62" t="s">
        <v>6064</v>
      </c>
      <c r="V587" s="62"/>
      <c r="W587" s="62"/>
      <c r="X587" s="62" t="s">
        <v>6330</v>
      </c>
      <c r="Y587" s="62" t="s">
        <v>825</v>
      </c>
      <c r="Z587" s="62" t="s">
        <v>1948</v>
      </c>
      <c r="AA587" s="62" t="s">
        <v>657</v>
      </c>
      <c r="AB587" s="62" t="s">
        <v>1738</v>
      </c>
      <c r="AC587" s="62" t="s">
        <v>1739</v>
      </c>
      <c r="AD587" s="59" t="s">
        <v>1740</v>
      </c>
      <c r="AE587" s="62" t="s">
        <v>6331</v>
      </c>
      <c r="AF587" s="62" t="s">
        <v>6332</v>
      </c>
      <c r="AG587" s="62">
        <v>43828.5783912037</v>
      </c>
      <c r="AH587" s="62">
        <v>43837.393645833334</v>
      </c>
      <c r="AI587" s="62" t="s">
        <v>489</v>
      </c>
      <c r="AJ587" s="59" t="s">
        <v>4227</v>
      </c>
      <c r="AK587" s="62" t="s">
        <v>487</v>
      </c>
      <c r="AL587" s="62" t="s">
        <v>100</v>
      </c>
      <c r="AM587" s="62" t="s">
        <v>38</v>
      </c>
      <c r="AN587" s="62" t="s">
        <v>488</v>
      </c>
      <c r="AO587" s="62" t="s">
        <v>11</v>
      </c>
      <c r="AP587" s="62" t="s">
        <v>488</v>
      </c>
      <c r="AQ587" s="62" t="s">
        <v>100</v>
      </c>
      <c r="AR587" s="62" t="s">
        <v>38</v>
      </c>
      <c r="AS587" s="62" t="s">
        <v>498</v>
      </c>
      <c r="AT587" s="62">
        <v>43844.675243055557</v>
      </c>
      <c r="AU587" s="62"/>
      <c r="AV587" s="62">
        <v>43844.675243055557</v>
      </c>
      <c r="AW587" s="62" t="s">
        <v>2341</v>
      </c>
      <c r="AX587" s="62"/>
      <c r="AY587" s="62" t="s">
        <v>14</v>
      </c>
      <c r="AZ587" s="62"/>
      <c r="BA587" s="62"/>
      <c r="BB587" s="62"/>
      <c r="BC587" s="62"/>
      <c r="BD587" s="62"/>
      <c r="BE587" s="62"/>
      <c r="BF587" s="62"/>
      <c r="BG587" s="62"/>
      <c r="BH587" s="62"/>
      <c r="BI587" s="62"/>
      <c r="BJ587" s="62"/>
      <c r="BK587" s="62"/>
      <c r="BL587" s="62"/>
      <c r="BM587" s="62" t="s">
        <v>7572</v>
      </c>
      <c r="BN587" s="62"/>
      <c r="BO587" s="62" t="s">
        <v>6013</v>
      </c>
      <c r="BP587" s="62">
        <v>43861.99998842593</v>
      </c>
      <c r="BQ587" s="73">
        <v>0</v>
      </c>
      <c r="BR587" s="73">
        <v>246.96</v>
      </c>
      <c r="BS587" s="62">
        <v>0</v>
      </c>
      <c r="BT587" s="62">
        <v>0</v>
      </c>
      <c r="BU587" s="62">
        <v>0</v>
      </c>
      <c r="BV587" s="62">
        <v>0</v>
      </c>
      <c r="BW587" s="73">
        <v>246.96</v>
      </c>
      <c r="CE587" s="63" t="s">
        <v>10578</v>
      </c>
      <c r="CF587" s="99"/>
      <c r="CG587" s="99" t="s">
        <v>10576</v>
      </c>
    </row>
    <row r="588" spans="1:85" ht="27" hidden="1" customHeight="1">
      <c r="A588" s="73">
        <v>2001</v>
      </c>
      <c r="B588" s="62" t="s">
        <v>6003</v>
      </c>
      <c r="C588" s="59" t="s">
        <v>6004</v>
      </c>
      <c r="D588" s="59" t="s">
        <v>3951</v>
      </c>
      <c r="E588" s="60" t="e">
        <f>VLOOKUP(D588,原数据!B:C,2,FALSE)</f>
        <v>#N/A</v>
      </c>
      <c r="F588" s="62" t="s">
        <v>6005</v>
      </c>
      <c r="G588" s="62" t="s">
        <v>479</v>
      </c>
      <c r="H588" s="62" t="s">
        <v>6006</v>
      </c>
      <c r="I588" s="62" t="s">
        <v>7576</v>
      </c>
      <c r="J588" s="62" t="s">
        <v>2300</v>
      </c>
      <c r="K588" s="62" t="s">
        <v>485</v>
      </c>
      <c r="L588" s="62" t="s">
        <v>1074</v>
      </c>
      <c r="M588" s="62" t="s">
        <v>544</v>
      </c>
      <c r="N588" s="62" t="s">
        <v>437</v>
      </c>
      <c r="O588" s="66">
        <v>43616</v>
      </c>
      <c r="P588" s="66">
        <v>43655</v>
      </c>
      <c r="Q588" s="73">
        <v>23540</v>
      </c>
      <c r="R588" s="62"/>
      <c r="S588" s="62" t="s">
        <v>6008</v>
      </c>
      <c r="T588" s="62" t="s">
        <v>6009</v>
      </c>
      <c r="U588" s="62" t="s">
        <v>6064</v>
      </c>
      <c r="V588" s="62"/>
      <c r="W588" s="62"/>
      <c r="X588" s="62" t="s">
        <v>584</v>
      </c>
      <c r="Y588" s="62" t="s">
        <v>825</v>
      </c>
      <c r="Z588" s="62" t="s">
        <v>2301</v>
      </c>
      <c r="AA588" s="62" t="s">
        <v>657</v>
      </c>
      <c r="AB588" s="62" t="s">
        <v>1738</v>
      </c>
      <c r="AC588" s="62" t="s">
        <v>1739</v>
      </c>
      <c r="AD588" s="59" t="s">
        <v>1740</v>
      </c>
      <c r="AE588" s="62" t="s">
        <v>6331</v>
      </c>
      <c r="AF588" s="62" t="s">
        <v>6332</v>
      </c>
      <c r="AG588" s="62">
        <v>43831.615081018521</v>
      </c>
      <c r="AH588" s="62">
        <v>43840.734074074076</v>
      </c>
      <c r="AI588" s="62" t="s">
        <v>612</v>
      </c>
      <c r="AJ588" s="59" t="s">
        <v>3953</v>
      </c>
      <c r="AK588" s="62" t="s">
        <v>609</v>
      </c>
      <c r="AL588" s="62" t="s">
        <v>68</v>
      </c>
      <c r="AM588" s="62" t="s">
        <v>38</v>
      </c>
      <c r="AN588" s="62" t="s">
        <v>488</v>
      </c>
      <c r="AO588" s="62" t="s">
        <v>11</v>
      </c>
      <c r="AP588" s="62" t="s">
        <v>488</v>
      </c>
      <c r="AQ588" s="62" t="s">
        <v>68</v>
      </c>
      <c r="AR588" s="62" t="s">
        <v>38</v>
      </c>
      <c r="AS588" s="62" t="s">
        <v>500</v>
      </c>
      <c r="AT588" s="62">
        <v>43845.702256944445</v>
      </c>
      <c r="AU588" s="62"/>
      <c r="AV588" s="62">
        <v>43845.702256944445</v>
      </c>
      <c r="AW588" s="62" t="s">
        <v>2341</v>
      </c>
      <c r="AX588" s="62"/>
      <c r="AY588" s="62" t="s">
        <v>14</v>
      </c>
      <c r="AZ588" s="62"/>
      <c r="BA588" s="62"/>
      <c r="BB588" s="62"/>
      <c r="BC588" s="62"/>
      <c r="BD588" s="62"/>
      <c r="BE588" s="62"/>
      <c r="BF588" s="62"/>
      <c r="BG588" s="62"/>
      <c r="BH588" s="62"/>
      <c r="BI588" s="62"/>
      <c r="BJ588" s="62"/>
      <c r="BK588" s="62"/>
      <c r="BL588" s="62"/>
      <c r="BM588" s="62" t="s">
        <v>7572</v>
      </c>
      <c r="BN588" s="62"/>
      <c r="BO588" s="62" t="s">
        <v>6013</v>
      </c>
      <c r="BP588" s="62">
        <v>43861.99998842593</v>
      </c>
      <c r="BQ588" s="73">
        <v>0</v>
      </c>
      <c r="BR588" s="73">
        <v>246.96</v>
      </c>
      <c r="BS588" s="62">
        <v>0</v>
      </c>
      <c r="BT588" s="62">
        <v>0</v>
      </c>
      <c r="BU588" s="62">
        <v>0</v>
      </c>
      <c r="BV588" s="62">
        <v>0</v>
      </c>
      <c r="BW588" s="73">
        <v>246.96</v>
      </c>
      <c r="CE588" s="63" t="s">
        <v>10578</v>
      </c>
      <c r="CF588" s="99"/>
      <c r="CG588" s="99" t="s">
        <v>10576</v>
      </c>
    </row>
    <row r="589" spans="1:85" ht="27" hidden="1" customHeight="1">
      <c r="A589" s="73">
        <v>2001</v>
      </c>
      <c r="B589" s="62" t="s">
        <v>6003</v>
      </c>
      <c r="C589" s="59" t="s">
        <v>6004</v>
      </c>
      <c r="D589" s="59" t="s">
        <v>3769</v>
      </c>
      <c r="E589" s="60" t="e">
        <f>VLOOKUP(D589,原数据!B:C,2,FALSE)</f>
        <v>#N/A</v>
      </c>
      <c r="F589" s="62" t="s">
        <v>6005</v>
      </c>
      <c r="G589" s="62" t="s">
        <v>479</v>
      </c>
      <c r="H589" s="62" t="s">
        <v>6006</v>
      </c>
      <c r="I589" s="62" t="s">
        <v>6329</v>
      </c>
      <c r="J589" s="62" t="s">
        <v>2681</v>
      </c>
      <c r="K589" s="62" t="s">
        <v>485</v>
      </c>
      <c r="L589" s="62" t="s">
        <v>1074</v>
      </c>
      <c r="M589" s="62" t="s">
        <v>544</v>
      </c>
      <c r="N589" s="62" t="s">
        <v>437</v>
      </c>
      <c r="O589" s="66">
        <v>43616</v>
      </c>
      <c r="P589" s="66">
        <v>43655</v>
      </c>
      <c r="Q589" s="73">
        <v>29741</v>
      </c>
      <c r="R589" s="62"/>
      <c r="S589" s="62" t="s">
        <v>6008</v>
      </c>
      <c r="T589" s="62" t="s">
        <v>6009</v>
      </c>
      <c r="U589" s="62" t="s">
        <v>6064</v>
      </c>
      <c r="V589" s="62"/>
      <c r="W589" s="62"/>
      <c r="X589" s="62" t="s">
        <v>6330</v>
      </c>
      <c r="Y589" s="62" t="s">
        <v>825</v>
      </c>
      <c r="Z589" s="62" t="s">
        <v>2682</v>
      </c>
      <c r="AA589" s="62" t="s">
        <v>657</v>
      </c>
      <c r="AB589" s="62" t="s">
        <v>1738</v>
      </c>
      <c r="AC589" s="62" t="s">
        <v>1739</v>
      </c>
      <c r="AD589" s="59" t="s">
        <v>1740</v>
      </c>
      <c r="AE589" s="62" t="s">
        <v>6331</v>
      </c>
      <c r="AF589" s="62" t="s">
        <v>6332</v>
      </c>
      <c r="AG589" s="62">
        <v>43843.470636574071</v>
      </c>
      <c r="AH589" s="62">
        <v>43844.487210648149</v>
      </c>
      <c r="AI589" s="62" t="s">
        <v>1267</v>
      </c>
      <c r="AJ589" s="59" t="s">
        <v>3771</v>
      </c>
      <c r="AK589" s="62" t="s">
        <v>1266</v>
      </c>
      <c r="AL589" s="62" t="s">
        <v>68</v>
      </c>
      <c r="AM589" s="62" t="s">
        <v>38</v>
      </c>
      <c r="AN589" s="62" t="s">
        <v>488</v>
      </c>
      <c r="AO589" s="62" t="s">
        <v>11</v>
      </c>
      <c r="AP589" s="62" t="s">
        <v>488</v>
      </c>
      <c r="AQ589" s="62" t="s">
        <v>68</v>
      </c>
      <c r="AR589" s="62" t="s">
        <v>38</v>
      </c>
      <c r="AS589" s="62" t="s">
        <v>498</v>
      </c>
      <c r="AT589" s="62">
        <v>43849.684490740736</v>
      </c>
      <c r="AU589" s="62"/>
      <c r="AV589" s="62">
        <v>43849.684490740736</v>
      </c>
      <c r="AW589" s="62" t="s">
        <v>2626</v>
      </c>
      <c r="AX589" s="62"/>
      <c r="AY589" s="62" t="s">
        <v>14</v>
      </c>
      <c r="AZ589" s="62"/>
      <c r="BA589" s="62"/>
      <c r="BB589" s="62"/>
      <c r="BC589" s="62"/>
      <c r="BD589" s="62"/>
      <c r="BE589" s="62"/>
      <c r="BF589" s="62"/>
      <c r="BG589" s="62"/>
      <c r="BH589" s="62"/>
      <c r="BI589" s="62"/>
      <c r="BJ589" s="62"/>
      <c r="BK589" s="62"/>
      <c r="BL589" s="62"/>
      <c r="BM589" s="62" t="s">
        <v>7572</v>
      </c>
      <c r="BN589" s="62"/>
      <c r="BO589" s="62" t="s">
        <v>6013</v>
      </c>
      <c r="BP589" s="62">
        <v>43861.99998842593</v>
      </c>
      <c r="BQ589" s="73">
        <v>0</v>
      </c>
      <c r="BR589" s="73">
        <v>246.96</v>
      </c>
      <c r="BS589" s="62">
        <v>0</v>
      </c>
      <c r="BT589" s="62">
        <v>0</v>
      </c>
      <c r="BU589" s="62">
        <v>0</v>
      </c>
      <c r="BV589" s="62">
        <v>0</v>
      </c>
      <c r="BW589" s="73">
        <v>246.96</v>
      </c>
      <c r="CE589" s="63" t="s">
        <v>10578</v>
      </c>
      <c r="CF589" s="99"/>
      <c r="CG589" s="99" t="s">
        <v>10576</v>
      </c>
    </row>
    <row r="590" spans="1:85" ht="27" hidden="1" customHeight="1">
      <c r="A590" s="73">
        <v>2001</v>
      </c>
      <c r="B590" s="62" t="s">
        <v>6003</v>
      </c>
      <c r="C590" s="59" t="s">
        <v>6004</v>
      </c>
      <c r="D590" s="59" t="s">
        <v>3763</v>
      </c>
      <c r="E590" s="60" t="e">
        <f>VLOOKUP(D590,原数据!B:C,2,FALSE)</f>
        <v>#N/A</v>
      </c>
      <c r="F590" s="62" t="s">
        <v>6005</v>
      </c>
      <c r="G590" s="62" t="s">
        <v>479</v>
      </c>
      <c r="H590" s="62" t="s">
        <v>6006</v>
      </c>
      <c r="I590" s="62" t="s">
        <v>7577</v>
      </c>
      <c r="J590" s="62" t="s">
        <v>3765</v>
      </c>
      <c r="K590" s="62" t="s">
        <v>485</v>
      </c>
      <c r="L590" s="62" t="s">
        <v>1074</v>
      </c>
      <c r="M590" s="62" t="s">
        <v>544</v>
      </c>
      <c r="N590" s="62" t="s">
        <v>437</v>
      </c>
      <c r="O590" s="66">
        <v>43616</v>
      </c>
      <c r="P590" s="66">
        <v>43644</v>
      </c>
      <c r="Q590" s="73">
        <v>30848</v>
      </c>
      <c r="R590" s="62"/>
      <c r="S590" s="62" t="s">
        <v>6008</v>
      </c>
      <c r="T590" s="62" t="s">
        <v>6009</v>
      </c>
      <c r="U590" s="62" t="s">
        <v>6064</v>
      </c>
      <c r="V590" s="62"/>
      <c r="W590" s="62"/>
      <c r="X590" s="62" t="s">
        <v>6330</v>
      </c>
      <c r="Y590" s="62" t="s">
        <v>825</v>
      </c>
      <c r="Z590" s="62" t="s">
        <v>3767</v>
      </c>
      <c r="AA590" s="62" t="s">
        <v>657</v>
      </c>
      <c r="AB590" s="62" t="s">
        <v>1738</v>
      </c>
      <c r="AC590" s="62" t="s">
        <v>1739</v>
      </c>
      <c r="AD590" s="59" t="s">
        <v>1740</v>
      </c>
      <c r="AE590" s="62" t="s">
        <v>6331</v>
      </c>
      <c r="AF590" s="62" t="s">
        <v>6332</v>
      </c>
      <c r="AG590" s="62">
        <v>43843.44866898148</v>
      </c>
      <c r="AH590" s="62">
        <v>43844.488819444443</v>
      </c>
      <c r="AI590" s="62" t="s">
        <v>489</v>
      </c>
      <c r="AJ590" s="59" t="s">
        <v>3766</v>
      </c>
      <c r="AK590" s="62" t="s">
        <v>487</v>
      </c>
      <c r="AL590" s="62" t="s">
        <v>68</v>
      </c>
      <c r="AM590" s="62" t="s">
        <v>38</v>
      </c>
      <c r="AN590" s="62" t="s">
        <v>488</v>
      </c>
      <c r="AO590" s="62" t="s">
        <v>11</v>
      </c>
      <c r="AP590" s="62" t="s">
        <v>488</v>
      </c>
      <c r="AQ590" s="62" t="s">
        <v>68</v>
      </c>
      <c r="AR590" s="62" t="s">
        <v>38</v>
      </c>
      <c r="AS590" s="62" t="s">
        <v>498</v>
      </c>
      <c r="AT590" s="62">
        <v>43849.684282407412</v>
      </c>
      <c r="AU590" s="62"/>
      <c r="AV590" s="62">
        <v>43849.684282407412</v>
      </c>
      <c r="AW590" s="62" t="s">
        <v>2626</v>
      </c>
      <c r="AX590" s="62"/>
      <c r="AY590" s="62" t="s">
        <v>14</v>
      </c>
      <c r="AZ590" s="62"/>
      <c r="BA590" s="62"/>
      <c r="BB590" s="62"/>
      <c r="BC590" s="62"/>
      <c r="BD590" s="62"/>
      <c r="BE590" s="62"/>
      <c r="BF590" s="62"/>
      <c r="BG590" s="62"/>
      <c r="BH590" s="62"/>
      <c r="BI590" s="62"/>
      <c r="BJ590" s="62"/>
      <c r="BK590" s="62"/>
      <c r="BL590" s="62"/>
      <c r="BM590" s="62" t="s">
        <v>7572</v>
      </c>
      <c r="BN590" s="62"/>
      <c r="BO590" s="62" t="s">
        <v>6013</v>
      </c>
      <c r="BP590" s="62">
        <v>43861.99998842593</v>
      </c>
      <c r="BQ590" s="73">
        <v>0</v>
      </c>
      <c r="BR590" s="73">
        <v>246.96</v>
      </c>
      <c r="BS590" s="62">
        <v>0</v>
      </c>
      <c r="BT590" s="62">
        <v>0</v>
      </c>
      <c r="BU590" s="62">
        <v>0</v>
      </c>
      <c r="BV590" s="62">
        <v>0</v>
      </c>
      <c r="BW590" s="73">
        <v>246.96</v>
      </c>
      <c r="CE590" s="63" t="s">
        <v>10578</v>
      </c>
      <c r="CF590" s="99"/>
      <c r="CG590" s="99" t="s">
        <v>10576</v>
      </c>
    </row>
    <row r="591" spans="1:85" ht="27" hidden="1" customHeight="1">
      <c r="A591" s="73">
        <v>2001</v>
      </c>
      <c r="B591" s="62" t="s">
        <v>6003</v>
      </c>
      <c r="C591" s="59" t="s">
        <v>6004</v>
      </c>
      <c r="D591" s="59" t="s">
        <v>3759</v>
      </c>
      <c r="E591" s="60" t="e">
        <f>VLOOKUP(D591,原数据!B:C,2,FALSE)</f>
        <v>#N/A</v>
      </c>
      <c r="F591" s="62" t="s">
        <v>6005</v>
      </c>
      <c r="G591" s="62" t="s">
        <v>479</v>
      </c>
      <c r="H591" s="62" t="s">
        <v>6006</v>
      </c>
      <c r="I591" s="62" t="s">
        <v>6666</v>
      </c>
      <c r="J591" s="62" t="s">
        <v>1946</v>
      </c>
      <c r="K591" s="62" t="s">
        <v>485</v>
      </c>
      <c r="L591" s="62" t="s">
        <v>1074</v>
      </c>
      <c r="M591" s="62" t="s">
        <v>544</v>
      </c>
      <c r="N591" s="62" t="s">
        <v>437</v>
      </c>
      <c r="O591" s="66">
        <v>43615</v>
      </c>
      <c r="P591" s="66">
        <v>43644</v>
      </c>
      <c r="Q591" s="73">
        <v>2124</v>
      </c>
      <c r="R591" s="62"/>
      <c r="S591" s="62" t="s">
        <v>6008</v>
      </c>
      <c r="T591" s="62" t="s">
        <v>6009</v>
      </c>
      <c r="U591" s="62" t="s">
        <v>6064</v>
      </c>
      <c r="V591" s="62"/>
      <c r="W591" s="62"/>
      <c r="X591" s="62" t="s">
        <v>6330</v>
      </c>
      <c r="Y591" s="62" t="s">
        <v>825</v>
      </c>
      <c r="Z591" s="62" t="s">
        <v>1948</v>
      </c>
      <c r="AA591" s="62" t="s">
        <v>657</v>
      </c>
      <c r="AB591" s="62" t="s">
        <v>1738</v>
      </c>
      <c r="AC591" s="62" t="s">
        <v>1739</v>
      </c>
      <c r="AD591" s="59" t="s">
        <v>1740</v>
      </c>
      <c r="AE591" s="62" t="s">
        <v>6331</v>
      </c>
      <c r="AF591" s="62" t="s">
        <v>6332</v>
      </c>
      <c r="AG591" s="62">
        <v>43843.431203703702</v>
      </c>
      <c r="AH591" s="62">
        <v>43844.488900462966</v>
      </c>
      <c r="AI591" s="62" t="s">
        <v>489</v>
      </c>
      <c r="AJ591" s="59" t="s">
        <v>3761</v>
      </c>
      <c r="AK591" s="62" t="s">
        <v>487</v>
      </c>
      <c r="AL591" s="62" t="s">
        <v>68</v>
      </c>
      <c r="AM591" s="62" t="s">
        <v>38</v>
      </c>
      <c r="AN591" s="62" t="s">
        <v>488</v>
      </c>
      <c r="AO591" s="62" t="s">
        <v>11</v>
      </c>
      <c r="AP591" s="62" t="s">
        <v>488</v>
      </c>
      <c r="AQ591" s="62" t="s">
        <v>68</v>
      </c>
      <c r="AR591" s="62" t="s">
        <v>38</v>
      </c>
      <c r="AS591" s="62" t="s">
        <v>498</v>
      </c>
      <c r="AT591" s="62">
        <v>43849.684050925927</v>
      </c>
      <c r="AU591" s="62"/>
      <c r="AV591" s="62">
        <v>43849.684050925927</v>
      </c>
      <c r="AW591" s="62" t="s">
        <v>2626</v>
      </c>
      <c r="AX591" s="62"/>
      <c r="AY591" s="62" t="s">
        <v>14</v>
      </c>
      <c r="AZ591" s="62"/>
      <c r="BA591" s="62"/>
      <c r="BB591" s="62"/>
      <c r="BC591" s="62"/>
      <c r="BD591" s="62"/>
      <c r="BE591" s="62"/>
      <c r="BF591" s="62"/>
      <c r="BG591" s="62"/>
      <c r="BH591" s="62"/>
      <c r="BI591" s="62"/>
      <c r="BJ591" s="62"/>
      <c r="BK591" s="62"/>
      <c r="BL591" s="62"/>
      <c r="BM591" s="62" t="s">
        <v>7572</v>
      </c>
      <c r="BN591" s="62"/>
      <c r="BO591" s="62" t="s">
        <v>6013</v>
      </c>
      <c r="BP591" s="62">
        <v>43861.99998842593</v>
      </c>
      <c r="BQ591" s="73">
        <v>0</v>
      </c>
      <c r="BR591" s="73">
        <v>246.96</v>
      </c>
      <c r="BS591" s="62">
        <v>0</v>
      </c>
      <c r="BT591" s="62">
        <v>0</v>
      </c>
      <c r="BU591" s="62">
        <v>0</v>
      </c>
      <c r="BV591" s="62">
        <v>0</v>
      </c>
      <c r="BW591" s="73">
        <v>246.96</v>
      </c>
      <c r="CE591" s="63" t="s">
        <v>10578</v>
      </c>
      <c r="CF591" s="99"/>
      <c r="CG591" s="99" t="s">
        <v>10576</v>
      </c>
    </row>
    <row r="592" spans="1:85" ht="27" hidden="1" customHeight="1">
      <c r="A592" s="73">
        <v>2001</v>
      </c>
      <c r="B592" s="62" t="s">
        <v>6003</v>
      </c>
      <c r="C592" s="59" t="s">
        <v>6004</v>
      </c>
      <c r="D592" s="59" t="s">
        <v>3755</v>
      </c>
      <c r="E592" s="60" t="e">
        <f>VLOOKUP(D592,原数据!B:C,2,FALSE)</f>
        <v>#N/A</v>
      </c>
      <c r="F592" s="62" t="s">
        <v>6005</v>
      </c>
      <c r="G592" s="62" t="s">
        <v>479</v>
      </c>
      <c r="H592" s="62" t="s">
        <v>6006</v>
      </c>
      <c r="I592" s="62" t="s">
        <v>7578</v>
      </c>
      <c r="J592" s="62" t="s">
        <v>3070</v>
      </c>
      <c r="K592" s="62" t="s">
        <v>485</v>
      </c>
      <c r="L592" s="62" t="s">
        <v>1074</v>
      </c>
      <c r="M592" s="62" t="s">
        <v>544</v>
      </c>
      <c r="N592" s="62" t="s">
        <v>437</v>
      </c>
      <c r="O592" s="66">
        <v>43616</v>
      </c>
      <c r="P592" s="66">
        <v>43644</v>
      </c>
      <c r="Q592" s="73">
        <v>30060</v>
      </c>
      <c r="R592" s="62"/>
      <c r="S592" s="62" t="s">
        <v>6008</v>
      </c>
      <c r="T592" s="62" t="s">
        <v>6009</v>
      </c>
      <c r="U592" s="62" t="s">
        <v>6064</v>
      </c>
      <c r="V592" s="62"/>
      <c r="W592" s="62"/>
      <c r="X592" s="62" t="s">
        <v>6330</v>
      </c>
      <c r="Y592" s="62" t="s">
        <v>825</v>
      </c>
      <c r="Z592" s="62" t="s">
        <v>3071</v>
      </c>
      <c r="AA592" s="62" t="s">
        <v>657</v>
      </c>
      <c r="AB592" s="62" t="s">
        <v>1738</v>
      </c>
      <c r="AC592" s="62" t="s">
        <v>1739</v>
      </c>
      <c r="AD592" s="59" t="s">
        <v>1740</v>
      </c>
      <c r="AE592" s="62" t="s">
        <v>6331</v>
      </c>
      <c r="AF592" s="62" t="s">
        <v>6332</v>
      </c>
      <c r="AG592" s="62">
        <v>43843.374027777776</v>
      </c>
      <c r="AH592" s="62">
        <v>43844.489131944443</v>
      </c>
      <c r="AI592" s="62" t="s">
        <v>1036</v>
      </c>
      <c r="AJ592" s="59" t="s">
        <v>3757</v>
      </c>
      <c r="AK592" s="62" t="s">
        <v>1035</v>
      </c>
      <c r="AL592" s="62" t="s">
        <v>68</v>
      </c>
      <c r="AM592" s="62" t="s">
        <v>38</v>
      </c>
      <c r="AN592" s="62" t="s">
        <v>488</v>
      </c>
      <c r="AO592" s="62" t="s">
        <v>11</v>
      </c>
      <c r="AP592" s="62" t="s">
        <v>488</v>
      </c>
      <c r="AQ592" s="62" t="s">
        <v>68</v>
      </c>
      <c r="AR592" s="62" t="s">
        <v>38</v>
      </c>
      <c r="AS592" s="62" t="s">
        <v>498</v>
      </c>
      <c r="AT592" s="62">
        <v>43849.683865740742</v>
      </c>
      <c r="AU592" s="62"/>
      <c r="AV592" s="62">
        <v>43849.683865740742</v>
      </c>
      <c r="AW592" s="62" t="s">
        <v>2626</v>
      </c>
      <c r="AX592" s="62"/>
      <c r="AY592" s="62" t="s">
        <v>14</v>
      </c>
      <c r="AZ592" s="62"/>
      <c r="BA592" s="62"/>
      <c r="BB592" s="62"/>
      <c r="BC592" s="62"/>
      <c r="BD592" s="62"/>
      <c r="BE592" s="62"/>
      <c r="BF592" s="62"/>
      <c r="BG592" s="62"/>
      <c r="BH592" s="62"/>
      <c r="BI592" s="62"/>
      <c r="BJ592" s="62"/>
      <c r="BK592" s="62"/>
      <c r="BL592" s="62"/>
      <c r="BM592" s="62" t="s">
        <v>7572</v>
      </c>
      <c r="BN592" s="62"/>
      <c r="BO592" s="62" t="s">
        <v>6013</v>
      </c>
      <c r="BP592" s="62">
        <v>43861.99998842593</v>
      </c>
      <c r="BQ592" s="73">
        <v>0</v>
      </c>
      <c r="BR592" s="73">
        <v>246.96</v>
      </c>
      <c r="BS592" s="62">
        <v>0</v>
      </c>
      <c r="BT592" s="62">
        <v>0</v>
      </c>
      <c r="BU592" s="62">
        <v>0</v>
      </c>
      <c r="BV592" s="62">
        <v>0</v>
      </c>
      <c r="BW592" s="73">
        <v>246.96</v>
      </c>
      <c r="CE592" s="63" t="s">
        <v>10578</v>
      </c>
      <c r="CF592" s="99"/>
      <c r="CG592" s="99" t="s">
        <v>10576</v>
      </c>
    </row>
    <row r="593" spans="1:85" ht="27" hidden="1" customHeight="1">
      <c r="A593" s="73">
        <v>2001</v>
      </c>
      <c r="B593" s="62" t="s">
        <v>6003</v>
      </c>
      <c r="C593" s="59" t="s">
        <v>6004</v>
      </c>
      <c r="D593" s="59" t="s">
        <v>3749</v>
      </c>
      <c r="E593" s="60" t="e">
        <f>VLOOKUP(D593,原数据!B:C,2,FALSE)</f>
        <v>#N/A</v>
      </c>
      <c r="F593" s="62" t="s">
        <v>6005</v>
      </c>
      <c r="G593" s="62" t="s">
        <v>479</v>
      </c>
      <c r="H593" s="62" t="s">
        <v>6006</v>
      </c>
      <c r="I593" s="62" t="s">
        <v>7579</v>
      </c>
      <c r="J593" s="62" t="s">
        <v>3751</v>
      </c>
      <c r="K593" s="62" t="s">
        <v>485</v>
      </c>
      <c r="L593" s="62" t="s">
        <v>1074</v>
      </c>
      <c r="M593" s="62" t="s">
        <v>544</v>
      </c>
      <c r="N593" s="62" t="s">
        <v>437</v>
      </c>
      <c r="O593" s="66">
        <v>43616</v>
      </c>
      <c r="P593" s="66">
        <v>43644</v>
      </c>
      <c r="Q593" s="73">
        <v>37637</v>
      </c>
      <c r="R593" s="62"/>
      <c r="S593" s="62" t="s">
        <v>6008</v>
      </c>
      <c r="T593" s="62" t="s">
        <v>6009</v>
      </c>
      <c r="U593" s="62" t="s">
        <v>6064</v>
      </c>
      <c r="V593" s="62"/>
      <c r="W593" s="62"/>
      <c r="X593" s="62" t="s">
        <v>6330</v>
      </c>
      <c r="Y593" s="62" t="s">
        <v>825</v>
      </c>
      <c r="Z593" s="62" t="s">
        <v>3753</v>
      </c>
      <c r="AA593" s="62" t="s">
        <v>657</v>
      </c>
      <c r="AB593" s="62" t="s">
        <v>1738</v>
      </c>
      <c r="AC593" s="62" t="s">
        <v>1739</v>
      </c>
      <c r="AD593" s="59" t="s">
        <v>1740</v>
      </c>
      <c r="AE593" s="62" t="s">
        <v>6331</v>
      </c>
      <c r="AF593" s="62" t="s">
        <v>6332</v>
      </c>
      <c r="AG593" s="62">
        <v>43843.511342592596</v>
      </c>
      <c r="AH593" s="62">
        <v>43844.525173611109</v>
      </c>
      <c r="AI593" s="62" t="s">
        <v>489</v>
      </c>
      <c r="AJ593" s="59" t="s">
        <v>3752</v>
      </c>
      <c r="AK593" s="62" t="s">
        <v>487</v>
      </c>
      <c r="AL593" s="62" t="s">
        <v>68</v>
      </c>
      <c r="AM593" s="62" t="s">
        <v>38</v>
      </c>
      <c r="AN593" s="62" t="s">
        <v>488</v>
      </c>
      <c r="AO593" s="62" t="s">
        <v>11</v>
      </c>
      <c r="AP593" s="62" t="s">
        <v>488</v>
      </c>
      <c r="AQ593" s="62" t="s">
        <v>68</v>
      </c>
      <c r="AR593" s="62" t="s">
        <v>38</v>
      </c>
      <c r="AS593" s="62" t="s">
        <v>498</v>
      </c>
      <c r="AT593" s="62">
        <v>43849.683587962965</v>
      </c>
      <c r="AU593" s="62"/>
      <c r="AV593" s="62">
        <v>43849.683587962965</v>
      </c>
      <c r="AW593" s="62" t="s">
        <v>2626</v>
      </c>
      <c r="AX593" s="62"/>
      <c r="AY593" s="62" t="s">
        <v>14</v>
      </c>
      <c r="AZ593" s="62"/>
      <c r="BA593" s="62"/>
      <c r="BB593" s="62"/>
      <c r="BC593" s="62"/>
      <c r="BD593" s="62"/>
      <c r="BE593" s="62"/>
      <c r="BF593" s="62"/>
      <c r="BG593" s="62"/>
      <c r="BH593" s="62"/>
      <c r="BI593" s="62"/>
      <c r="BJ593" s="62"/>
      <c r="BK593" s="62"/>
      <c r="BL593" s="62"/>
      <c r="BM593" s="62" t="s">
        <v>7572</v>
      </c>
      <c r="BN593" s="62"/>
      <c r="BO593" s="62" t="s">
        <v>6013</v>
      </c>
      <c r="BP593" s="62">
        <v>43861.99998842593</v>
      </c>
      <c r="BQ593" s="73">
        <v>0</v>
      </c>
      <c r="BR593" s="73">
        <v>246.96</v>
      </c>
      <c r="BS593" s="62">
        <v>0</v>
      </c>
      <c r="BT593" s="62">
        <v>0</v>
      </c>
      <c r="BU593" s="62">
        <v>0</v>
      </c>
      <c r="BV593" s="62">
        <v>0</v>
      </c>
      <c r="BW593" s="73">
        <v>246.96</v>
      </c>
      <c r="CE593" s="63" t="s">
        <v>10578</v>
      </c>
      <c r="CF593" s="99"/>
      <c r="CG593" s="99" t="s">
        <v>10576</v>
      </c>
    </row>
    <row r="594" spans="1:85" ht="27" hidden="1" customHeight="1">
      <c r="A594" s="73">
        <v>2001</v>
      </c>
      <c r="B594" s="62" t="s">
        <v>6003</v>
      </c>
      <c r="C594" s="59" t="s">
        <v>6004</v>
      </c>
      <c r="D594" s="59" t="s">
        <v>4479</v>
      </c>
      <c r="E594" s="60" t="e">
        <f>VLOOKUP(D594,原数据!B:C,2,FALSE)</f>
        <v>#N/A</v>
      </c>
      <c r="F594" s="62" t="s">
        <v>6005</v>
      </c>
      <c r="G594" s="62" t="s">
        <v>479</v>
      </c>
      <c r="H594" s="62" t="s">
        <v>6006</v>
      </c>
      <c r="I594" s="62" t="s">
        <v>7580</v>
      </c>
      <c r="J594" s="62" t="s">
        <v>4481</v>
      </c>
      <c r="K594" s="62" t="s">
        <v>485</v>
      </c>
      <c r="L594" s="62" t="s">
        <v>1074</v>
      </c>
      <c r="M594" s="62" t="s">
        <v>486</v>
      </c>
      <c r="N594" s="62" t="s">
        <v>437</v>
      </c>
      <c r="O594" s="66">
        <v>43697</v>
      </c>
      <c r="P594" s="66">
        <v>43706</v>
      </c>
      <c r="Q594" s="73">
        <v>29325</v>
      </c>
      <c r="R594" s="62"/>
      <c r="S594" s="62" t="s">
        <v>6008</v>
      </c>
      <c r="T594" s="62" t="s">
        <v>6043</v>
      </c>
      <c r="U594" s="62" t="s">
        <v>6044</v>
      </c>
      <c r="V594" s="62"/>
      <c r="W594" s="62"/>
      <c r="X594" s="62" t="s">
        <v>6101</v>
      </c>
      <c r="Y594" s="62" t="s">
        <v>535</v>
      </c>
      <c r="Z594" s="62" t="s">
        <v>4483</v>
      </c>
      <c r="AA594" s="62" t="s">
        <v>524</v>
      </c>
      <c r="AB594" s="62" t="s">
        <v>979</v>
      </c>
      <c r="AC594" s="62" t="s">
        <v>980</v>
      </c>
      <c r="AD594" s="59" t="s">
        <v>981</v>
      </c>
      <c r="AE594" s="62" t="s">
        <v>6635</v>
      </c>
      <c r="AF594" s="62" t="s">
        <v>7581</v>
      </c>
      <c r="AG594" s="62">
        <v>43828.375810185185</v>
      </c>
      <c r="AH594" s="62">
        <v>43831.732928240745</v>
      </c>
      <c r="AI594" s="62" t="s">
        <v>565</v>
      </c>
      <c r="AJ594" s="59" t="s">
        <v>10653</v>
      </c>
      <c r="AK594" s="62" t="s">
        <v>564</v>
      </c>
      <c r="AL594" s="62" t="s">
        <v>188</v>
      </c>
      <c r="AM594" s="62" t="s">
        <v>189</v>
      </c>
      <c r="AN594" s="62" t="s">
        <v>488</v>
      </c>
      <c r="AO594" s="62" t="s">
        <v>11</v>
      </c>
      <c r="AP594" s="62" t="s">
        <v>488</v>
      </c>
      <c r="AQ594" s="62" t="s">
        <v>100</v>
      </c>
      <c r="AR594" s="62" t="s">
        <v>38</v>
      </c>
      <c r="AS594" s="62" t="s">
        <v>498</v>
      </c>
      <c r="AT594" s="62">
        <v>43840.555069444439</v>
      </c>
      <c r="AU594" s="62"/>
      <c r="AV594" s="62">
        <v>43840.555069444439</v>
      </c>
      <c r="AW594" s="62" t="s">
        <v>1162</v>
      </c>
      <c r="AX594" s="62"/>
      <c r="AY594" s="62" t="s">
        <v>14</v>
      </c>
      <c r="AZ594" s="62"/>
      <c r="BA594" s="62"/>
      <c r="BB594" s="62"/>
      <c r="BC594" s="62"/>
      <c r="BD594" s="62"/>
      <c r="BE594" s="62"/>
      <c r="BF594" s="62"/>
      <c r="BG594" s="62"/>
      <c r="BH594" s="62"/>
      <c r="BI594" s="62"/>
      <c r="BJ594" s="62"/>
      <c r="BK594" s="62"/>
      <c r="BL594" s="62"/>
      <c r="BM594" s="62" t="s">
        <v>7247</v>
      </c>
      <c r="BN594" s="62"/>
      <c r="BO594" s="62" t="s">
        <v>6013</v>
      </c>
      <c r="BP594" s="62">
        <v>43861.99998842593</v>
      </c>
      <c r="BQ594" s="73">
        <v>0</v>
      </c>
      <c r="BR594" s="73">
        <v>105.84</v>
      </c>
      <c r="BS594" s="62">
        <v>0</v>
      </c>
      <c r="BT594" s="62">
        <v>0</v>
      </c>
      <c r="BU594" s="62">
        <v>0</v>
      </c>
      <c r="BV594" s="62">
        <v>0</v>
      </c>
      <c r="BW594" s="73">
        <v>105.84</v>
      </c>
      <c r="CE594" s="63" t="s">
        <v>10654</v>
      </c>
      <c r="CF594" s="99"/>
      <c r="CG594" s="99" t="s">
        <v>10576</v>
      </c>
    </row>
    <row r="595" spans="1:85" ht="27" hidden="1" customHeight="1">
      <c r="A595" s="73">
        <v>2001</v>
      </c>
      <c r="B595" s="62" t="s">
        <v>6003</v>
      </c>
      <c r="C595" s="59" t="s">
        <v>6004</v>
      </c>
      <c r="D595" s="59" t="s">
        <v>4358</v>
      </c>
      <c r="E595" s="60" t="e">
        <f>VLOOKUP(D595,原数据!B:C,2,FALSE)</f>
        <v>#N/A</v>
      </c>
      <c r="F595" s="62" t="s">
        <v>6005</v>
      </c>
      <c r="G595" s="62" t="s">
        <v>479</v>
      </c>
      <c r="H595" s="62" t="s">
        <v>6006</v>
      </c>
      <c r="I595" s="62" t="s">
        <v>7582</v>
      </c>
      <c r="J595" s="62" t="s">
        <v>4360</v>
      </c>
      <c r="K595" s="62" t="s">
        <v>485</v>
      </c>
      <c r="L595" s="62" t="s">
        <v>1074</v>
      </c>
      <c r="M595" s="62" t="s">
        <v>486</v>
      </c>
      <c r="N595" s="62" t="s">
        <v>437</v>
      </c>
      <c r="O595" s="66">
        <v>43697</v>
      </c>
      <c r="P595" s="66">
        <v>43706</v>
      </c>
      <c r="Q595" s="73">
        <v>47024</v>
      </c>
      <c r="R595" s="62"/>
      <c r="S595" s="62" t="s">
        <v>6008</v>
      </c>
      <c r="T595" s="62" t="s">
        <v>6043</v>
      </c>
      <c r="U595" s="62" t="s">
        <v>6044</v>
      </c>
      <c r="V595" s="62"/>
      <c r="W595" s="62"/>
      <c r="X595" s="62" t="s">
        <v>6101</v>
      </c>
      <c r="Y595" s="62" t="s">
        <v>535</v>
      </c>
      <c r="Z595" s="62" t="s">
        <v>4362</v>
      </c>
      <c r="AA595" s="62" t="s">
        <v>524</v>
      </c>
      <c r="AB595" s="62" t="s">
        <v>979</v>
      </c>
      <c r="AC595" s="62" t="s">
        <v>980</v>
      </c>
      <c r="AD595" s="59" t="s">
        <v>981</v>
      </c>
      <c r="AE595" s="62" t="s">
        <v>7583</v>
      </c>
      <c r="AF595" s="62" t="s">
        <v>7581</v>
      </c>
      <c r="AG595" s="62">
        <v>43832.354745370365</v>
      </c>
      <c r="AH595" s="62">
        <v>43833.799733796295</v>
      </c>
      <c r="AI595" s="62" t="s">
        <v>547</v>
      </c>
      <c r="AJ595" s="59" t="s">
        <v>4361</v>
      </c>
      <c r="AK595" s="62" t="s">
        <v>545</v>
      </c>
      <c r="AL595" s="62" t="s">
        <v>12</v>
      </c>
      <c r="AM595" s="62" t="s">
        <v>13</v>
      </c>
      <c r="AN595" s="62" t="s">
        <v>488</v>
      </c>
      <c r="AO595" s="62" t="s">
        <v>11</v>
      </c>
      <c r="AP595" s="62" t="s">
        <v>488</v>
      </c>
      <c r="AQ595" s="62" t="s">
        <v>100</v>
      </c>
      <c r="AR595" s="62" t="s">
        <v>38</v>
      </c>
      <c r="AS595" s="62" t="s">
        <v>498</v>
      </c>
      <c r="AT595" s="62">
        <v>43843.449490740742</v>
      </c>
      <c r="AU595" s="62"/>
      <c r="AV595" s="62">
        <v>43843.449490740742</v>
      </c>
      <c r="AW595" s="62" t="s">
        <v>4020</v>
      </c>
      <c r="AX595" s="62"/>
      <c r="AY595" s="62" t="s">
        <v>14</v>
      </c>
      <c r="AZ595" s="62"/>
      <c r="BA595" s="62"/>
      <c r="BB595" s="62"/>
      <c r="BC595" s="62"/>
      <c r="BD595" s="62"/>
      <c r="BE595" s="62"/>
      <c r="BF595" s="62"/>
      <c r="BG595" s="62"/>
      <c r="BH595" s="62"/>
      <c r="BI595" s="62"/>
      <c r="BJ595" s="62"/>
      <c r="BK595" s="62"/>
      <c r="BL595" s="62"/>
      <c r="BM595" s="62" t="s">
        <v>7247</v>
      </c>
      <c r="BN595" s="62"/>
      <c r="BO595" s="62" t="s">
        <v>6013</v>
      </c>
      <c r="BP595" s="62">
        <v>43861.99998842593</v>
      </c>
      <c r="BQ595" s="73">
        <v>453.46</v>
      </c>
      <c r="BR595" s="73">
        <v>246.96</v>
      </c>
      <c r="BS595" s="62">
        <v>0</v>
      </c>
      <c r="BT595" s="62">
        <v>72.55</v>
      </c>
      <c r="BU595" s="62">
        <v>49.88</v>
      </c>
      <c r="BV595" s="62">
        <v>0</v>
      </c>
      <c r="BW595" s="73">
        <v>822.84999999999991</v>
      </c>
      <c r="CE595" s="63" t="s">
        <v>10522</v>
      </c>
      <c r="CF595" s="99"/>
      <c r="CG595" s="99" t="s">
        <v>10521</v>
      </c>
    </row>
    <row r="596" spans="1:85" ht="27" hidden="1" customHeight="1">
      <c r="A596" s="73">
        <v>2001</v>
      </c>
      <c r="B596" s="62" t="s">
        <v>6003</v>
      </c>
      <c r="C596" s="59" t="s">
        <v>6004</v>
      </c>
      <c r="D596" s="59" t="s">
        <v>4539</v>
      </c>
      <c r="E596" s="60" t="e">
        <f>VLOOKUP(D596,原数据!B:C,2,FALSE)</f>
        <v>#N/A</v>
      </c>
      <c r="F596" s="62" t="s">
        <v>6005</v>
      </c>
      <c r="G596" s="62" t="s">
        <v>479</v>
      </c>
      <c r="H596" s="62" t="s">
        <v>6006</v>
      </c>
      <c r="I596" s="62" t="s">
        <v>7584</v>
      </c>
      <c r="J596" s="62" t="s">
        <v>4541</v>
      </c>
      <c r="K596" s="62" t="s">
        <v>485</v>
      </c>
      <c r="L596" s="62" t="s">
        <v>1074</v>
      </c>
      <c r="M596" s="62" t="s">
        <v>486</v>
      </c>
      <c r="N596" s="62" t="s">
        <v>437</v>
      </c>
      <c r="O596" s="66">
        <v>43704</v>
      </c>
      <c r="P596" s="66">
        <v>43749</v>
      </c>
      <c r="Q596" s="73">
        <v>24690</v>
      </c>
      <c r="R596" s="62"/>
      <c r="S596" s="62" t="s">
        <v>6008</v>
      </c>
      <c r="T596" s="62" t="s">
        <v>6128</v>
      </c>
      <c r="U596" s="62" t="s">
        <v>6010</v>
      </c>
      <c r="V596" s="62"/>
      <c r="W596" s="62"/>
      <c r="X596" s="62" t="s">
        <v>6053</v>
      </c>
      <c r="Y596" s="62" t="s">
        <v>521</v>
      </c>
      <c r="Z596" s="62" t="s">
        <v>4545</v>
      </c>
      <c r="AA596" s="62" t="s">
        <v>524</v>
      </c>
      <c r="AB596" s="62" t="s">
        <v>979</v>
      </c>
      <c r="AC596" s="62" t="s">
        <v>980</v>
      </c>
      <c r="AD596" s="59" t="s">
        <v>981</v>
      </c>
      <c r="AE596" s="62" t="s">
        <v>7585</v>
      </c>
      <c r="AF596" s="62" t="s">
        <v>6055</v>
      </c>
      <c r="AG596" s="62">
        <v>43834.61074074074</v>
      </c>
      <c r="AH596" s="62">
        <v>43834.859791666662</v>
      </c>
      <c r="AI596" s="62" t="s">
        <v>565</v>
      </c>
      <c r="AJ596" s="59" t="s">
        <v>10655</v>
      </c>
      <c r="AK596" s="62" t="s">
        <v>564</v>
      </c>
      <c r="AL596" s="62" t="s">
        <v>4542</v>
      </c>
      <c r="AM596" s="62" t="s">
        <v>2500</v>
      </c>
      <c r="AN596" s="62" t="s">
        <v>488</v>
      </c>
      <c r="AO596" s="62" t="s">
        <v>11</v>
      </c>
      <c r="AP596" s="62" t="s">
        <v>488</v>
      </c>
      <c r="AQ596" s="62" t="s">
        <v>95</v>
      </c>
      <c r="AR596" s="62" t="s">
        <v>38</v>
      </c>
      <c r="AS596" s="62" t="s">
        <v>498</v>
      </c>
      <c r="AT596" s="62">
        <v>43841.481539351851</v>
      </c>
      <c r="AU596" s="62"/>
      <c r="AV596" s="62">
        <v>43841.481539351851</v>
      </c>
      <c r="AW596" s="62" t="s">
        <v>2657</v>
      </c>
      <c r="AX596" s="62"/>
      <c r="AY596" s="62" t="s">
        <v>14</v>
      </c>
      <c r="AZ596" s="62"/>
      <c r="BA596" s="62"/>
      <c r="BB596" s="62"/>
      <c r="BC596" s="62"/>
      <c r="BD596" s="62"/>
      <c r="BE596" s="62"/>
      <c r="BF596" s="62"/>
      <c r="BG596" s="62"/>
      <c r="BH596" s="62"/>
      <c r="BI596" s="62"/>
      <c r="BJ596" s="62"/>
      <c r="BK596" s="62"/>
      <c r="BL596" s="62"/>
      <c r="BM596" s="62" t="s">
        <v>7281</v>
      </c>
      <c r="BN596" s="62"/>
      <c r="BO596" s="62" t="s">
        <v>6013</v>
      </c>
      <c r="BP596" s="62">
        <v>43861.99998842593</v>
      </c>
      <c r="BQ596" s="73">
        <v>0</v>
      </c>
      <c r="BR596" s="73">
        <v>105.84</v>
      </c>
      <c r="BS596" s="62">
        <v>0</v>
      </c>
      <c r="BT596" s="62">
        <v>0</v>
      </c>
      <c r="BU596" s="62">
        <v>0</v>
      </c>
      <c r="BV596" s="62">
        <v>0</v>
      </c>
      <c r="BW596" s="73">
        <v>105.84</v>
      </c>
      <c r="CE596" s="63" t="s">
        <v>10509</v>
      </c>
      <c r="CF596" s="99"/>
      <c r="CG596" s="99" t="s">
        <v>10576</v>
      </c>
    </row>
    <row r="597" spans="1:85" ht="27" hidden="1" customHeight="1">
      <c r="A597" s="73">
        <v>2001</v>
      </c>
      <c r="B597" s="62" t="s">
        <v>6003</v>
      </c>
      <c r="C597" s="62" t="s">
        <v>6004</v>
      </c>
      <c r="D597" s="62" t="s">
        <v>96</v>
      </c>
      <c r="E597" s="63" t="str">
        <f>VLOOKUP(D597,原数据!B:C,2,FALSE)</f>
        <v>RCMFT009861202001040002</v>
      </c>
      <c r="F597" s="62" t="s">
        <v>6005</v>
      </c>
      <c r="G597" s="62" t="s">
        <v>479</v>
      </c>
      <c r="H597" s="62" t="s">
        <v>6006</v>
      </c>
      <c r="I597" s="62" t="s">
        <v>7586</v>
      </c>
      <c r="J597" s="62" t="s">
        <v>4331</v>
      </c>
      <c r="K597" s="62" t="s">
        <v>485</v>
      </c>
      <c r="L597" s="62" t="s">
        <v>1074</v>
      </c>
      <c r="M597" s="62" t="s">
        <v>486</v>
      </c>
      <c r="N597" s="62" t="s">
        <v>437</v>
      </c>
      <c r="O597" s="66">
        <v>43400</v>
      </c>
      <c r="P597" s="66">
        <v>43488</v>
      </c>
      <c r="Q597" s="73">
        <v>92206</v>
      </c>
      <c r="R597" s="62"/>
      <c r="S597" s="62" t="s">
        <v>6008</v>
      </c>
      <c r="T597" s="62" t="s">
        <v>6019</v>
      </c>
      <c r="U597" s="62" t="s">
        <v>1074</v>
      </c>
      <c r="V597" s="62"/>
      <c r="W597" s="62" t="s">
        <v>3101</v>
      </c>
      <c r="X597" s="62" t="s">
        <v>3101</v>
      </c>
      <c r="Y597" s="62" t="s">
        <v>665</v>
      </c>
      <c r="Z597" s="62" t="s">
        <v>4334</v>
      </c>
      <c r="AA597" s="62" t="s">
        <v>2276</v>
      </c>
      <c r="AB597" s="62" t="s">
        <v>4328</v>
      </c>
      <c r="AC597" s="62" t="s">
        <v>4329</v>
      </c>
      <c r="AD597" s="59" t="s">
        <v>4330</v>
      </c>
      <c r="AE597" s="62" t="s">
        <v>7587</v>
      </c>
      <c r="AF597" s="62" t="s">
        <v>7588</v>
      </c>
      <c r="AG597" s="62">
        <v>43834.338993055557</v>
      </c>
      <c r="AH597" s="62">
        <v>43834.563993055555</v>
      </c>
      <c r="AI597" s="62" t="s">
        <v>612</v>
      </c>
      <c r="AJ597" s="59" t="s">
        <v>4333</v>
      </c>
      <c r="AK597" s="62" t="s">
        <v>609</v>
      </c>
      <c r="AL597" s="62" t="s">
        <v>37</v>
      </c>
      <c r="AM597" s="62" t="s">
        <v>38</v>
      </c>
      <c r="AN597" s="62" t="s">
        <v>488</v>
      </c>
      <c r="AO597" s="62" t="s">
        <v>11</v>
      </c>
      <c r="AP597" s="62" t="s">
        <v>488</v>
      </c>
      <c r="AQ597" s="62" t="s">
        <v>37</v>
      </c>
      <c r="AR597" s="62" t="s">
        <v>38</v>
      </c>
      <c r="AS597" s="62" t="s">
        <v>498</v>
      </c>
      <c r="AT597" s="62">
        <v>43842.828287037039</v>
      </c>
      <c r="AU597" s="62"/>
      <c r="AV597" s="62">
        <v>43842.828287037039</v>
      </c>
      <c r="AW597" s="62" t="s">
        <v>2594</v>
      </c>
      <c r="AX597" s="62"/>
      <c r="AY597" s="62" t="s">
        <v>14</v>
      </c>
      <c r="AZ597" s="62"/>
      <c r="BA597" s="62"/>
      <c r="BB597" s="62"/>
      <c r="BC597" s="62"/>
      <c r="BD597" s="62"/>
      <c r="BE597" s="62"/>
      <c r="BF597" s="62"/>
      <c r="BG597" s="62"/>
      <c r="BH597" s="62"/>
      <c r="BI597" s="62"/>
      <c r="BJ597" s="62"/>
      <c r="BK597" s="62"/>
      <c r="BL597" s="62" t="s">
        <v>4332</v>
      </c>
      <c r="BM597" s="62" t="s">
        <v>7589</v>
      </c>
      <c r="BN597" s="62"/>
      <c r="BO597" s="62" t="s">
        <v>6013</v>
      </c>
      <c r="BP597" s="62">
        <v>43861.99998842593</v>
      </c>
      <c r="BQ597" s="73">
        <v>2507</v>
      </c>
      <c r="BR597" s="73">
        <v>95.76</v>
      </c>
      <c r="BS597" s="62">
        <v>0</v>
      </c>
      <c r="BT597" s="62">
        <v>401.12</v>
      </c>
      <c r="BU597" s="62">
        <v>275.77</v>
      </c>
      <c r="BV597" s="62">
        <v>0</v>
      </c>
      <c r="BW597" s="73">
        <v>3279.65</v>
      </c>
      <c r="CE597" s="63" t="s">
        <v>2377</v>
      </c>
      <c r="CF597" s="99">
        <v>0</v>
      </c>
      <c r="CG597" s="99" t="s">
        <v>4989</v>
      </c>
    </row>
    <row r="598" spans="1:85" ht="27" hidden="1" customHeight="1">
      <c r="A598" s="73">
        <v>2001</v>
      </c>
      <c r="B598" s="62" t="s">
        <v>6003</v>
      </c>
      <c r="C598" s="59" t="s">
        <v>6004</v>
      </c>
      <c r="D598" s="59" t="s">
        <v>3573</v>
      </c>
      <c r="E598" s="60" t="e">
        <f>VLOOKUP(D598,原数据!B:C,2,FALSE)</f>
        <v>#N/A</v>
      </c>
      <c r="F598" s="62" t="s">
        <v>6005</v>
      </c>
      <c r="G598" s="62" t="s">
        <v>479</v>
      </c>
      <c r="H598" s="62" t="s">
        <v>6006</v>
      </c>
      <c r="I598" s="62" t="s">
        <v>7590</v>
      </c>
      <c r="J598" s="62" t="s">
        <v>3578</v>
      </c>
      <c r="K598" s="62" t="s">
        <v>485</v>
      </c>
      <c r="L598" s="62" t="s">
        <v>1074</v>
      </c>
      <c r="M598" s="62" t="s">
        <v>486</v>
      </c>
      <c r="N598" s="62" t="s">
        <v>437</v>
      </c>
      <c r="O598" s="66">
        <v>43645</v>
      </c>
      <c r="P598" s="66">
        <v>43747</v>
      </c>
      <c r="Q598" s="73">
        <v>48922</v>
      </c>
      <c r="R598" s="62"/>
      <c r="S598" s="62" t="s">
        <v>6008</v>
      </c>
      <c r="T598" s="62" t="s">
        <v>6009</v>
      </c>
      <c r="U598" s="62" t="s">
        <v>6010</v>
      </c>
      <c r="V598" s="62"/>
      <c r="W598" s="62"/>
      <c r="X598" s="62" t="s">
        <v>6037</v>
      </c>
      <c r="Y598" s="62" t="s">
        <v>614</v>
      </c>
      <c r="Z598" s="62" t="s">
        <v>3580</v>
      </c>
      <c r="AA598" s="62" t="s">
        <v>646</v>
      </c>
      <c r="AB598" s="62" t="s">
        <v>3575</v>
      </c>
      <c r="AC598" s="62" t="s">
        <v>3576</v>
      </c>
      <c r="AD598" s="59" t="s">
        <v>3577</v>
      </c>
      <c r="AE598" s="62" t="s">
        <v>7591</v>
      </c>
      <c r="AF598" s="62" t="s">
        <v>6615</v>
      </c>
      <c r="AG598" s="62">
        <v>43843.353414351848</v>
      </c>
      <c r="AH598" s="62">
        <v>43845.760011574079</v>
      </c>
      <c r="AI598" s="62" t="s">
        <v>547</v>
      </c>
      <c r="AJ598" s="59" t="s">
        <v>3579</v>
      </c>
      <c r="AK598" s="62" t="s">
        <v>545</v>
      </c>
      <c r="AL598" s="62" t="s">
        <v>71</v>
      </c>
      <c r="AM598" s="62" t="s">
        <v>38</v>
      </c>
      <c r="AN598" s="62" t="s">
        <v>488</v>
      </c>
      <c r="AO598" s="62" t="s">
        <v>11</v>
      </c>
      <c r="AP598" s="62" t="s">
        <v>488</v>
      </c>
      <c r="AQ598" s="62" t="s">
        <v>71</v>
      </c>
      <c r="AR598" s="62" t="s">
        <v>38</v>
      </c>
      <c r="AS598" s="62" t="s">
        <v>498</v>
      </c>
      <c r="AT598" s="62">
        <v>43849.550439814819</v>
      </c>
      <c r="AU598" s="62"/>
      <c r="AV598" s="62">
        <v>43849.550439814819</v>
      </c>
      <c r="AW598" s="62" t="s">
        <v>1162</v>
      </c>
      <c r="AX598" s="62"/>
      <c r="AY598" s="62" t="s">
        <v>14</v>
      </c>
      <c r="AZ598" s="62"/>
      <c r="BA598" s="62"/>
      <c r="BB598" s="62"/>
      <c r="BC598" s="62"/>
      <c r="BD598" s="62"/>
      <c r="BE598" s="62"/>
      <c r="BF598" s="62"/>
      <c r="BG598" s="62"/>
      <c r="BH598" s="62"/>
      <c r="BI598" s="62"/>
      <c r="BJ598" s="62"/>
      <c r="BK598" s="62"/>
      <c r="BL598" s="62"/>
      <c r="BM598" s="62" t="s">
        <v>7247</v>
      </c>
      <c r="BN598" s="62"/>
      <c r="BO598" s="62" t="s">
        <v>6013</v>
      </c>
      <c r="BP598" s="62">
        <v>43861.99998842593</v>
      </c>
      <c r="BQ598" s="73">
        <v>0</v>
      </c>
      <c r="BR598" s="73">
        <v>223.44</v>
      </c>
      <c r="BS598" s="62">
        <v>0</v>
      </c>
      <c r="BT598" s="62">
        <v>0</v>
      </c>
      <c r="BU598" s="62">
        <v>0</v>
      </c>
      <c r="BV598" s="62">
        <v>0</v>
      </c>
      <c r="BW598" s="73">
        <v>223.44</v>
      </c>
      <c r="CE598" s="63" t="s">
        <v>10578</v>
      </c>
      <c r="CF598" s="99"/>
      <c r="CG598" s="99" t="s">
        <v>10576</v>
      </c>
    </row>
    <row r="599" spans="1:85" ht="27" hidden="1" customHeight="1">
      <c r="A599" s="73">
        <v>2001</v>
      </c>
      <c r="B599" s="62" t="s">
        <v>6003</v>
      </c>
      <c r="C599" s="59" t="s">
        <v>6004</v>
      </c>
      <c r="D599" s="59" t="s">
        <v>4147</v>
      </c>
      <c r="E599" s="60" t="str">
        <f>VLOOKUP(D599,原数据!B:C,2,FALSE)</f>
        <v>RCMFT010085202001080002</v>
      </c>
      <c r="F599" s="62" t="s">
        <v>6005</v>
      </c>
      <c r="G599" s="62" t="s">
        <v>479</v>
      </c>
      <c r="H599" s="62" t="s">
        <v>6006</v>
      </c>
      <c r="I599" s="62" t="s">
        <v>7592</v>
      </c>
      <c r="J599" s="62" t="s">
        <v>4149</v>
      </c>
      <c r="K599" s="62" t="s">
        <v>485</v>
      </c>
      <c r="L599" s="62" t="s">
        <v>1074</v>
      </c>
      <c r="M599" s="62" t="s">
        <v>663</v>
      </c>
      <c r="N599" s="62" t="s">
        <v>437</v>
      </c>
      <c r="O599" s="66">
        <v>43308</v>
      </c>
      <c r="P599" s="66">
        <v>43385</v>
      </c>
      <c r="Q599" s="73">
        <v>119596</v>
      </c>
      <c r="R599" s="62"/>
      <c r="S599" s="62" t="s">
        <v>6008</v>
      </c>
      <c r="T599" s="62" t="s">
        <v>6043</v>
      </c>
      <c r="U599" s="62" t="s">
        <v>1074</v>
      </c>
      <c r="V599" s="62"/>
      <c r="W599" s="62"/>
      <c r="X599" s="62" t="s">
        <v>6623</v>
      </c>
      <c r="Y599" s="62" t="s">
        <v>491</v>
      </c>
      <c r="Z599" s="62" t="s">
        <v>4151</v>
      </c>
      <c r="AA599" s="62" t="s">
        <v>766</v>
      </c>
      <c r="AB599" s="62" t="s">
        <v>2239</v>
      </c>
      <c r="AC599" s="62" t="s">
        <v>2240</v>
      </c>
      <c r="AD599" s="59" t="s">
        <v>2241</v>
      </c>
      <c r="AE599" s="62" t="s">
        <v>7593</v>
      </c>
      <c r="AF599" s="62" t="s">
        <v>6636</v>
      </c>
      <c r="AG599" s="62">
        <v>43838.361944444448</v>
      </c>
      <c r="AH599" s="62">
        <v>43838.72383101852</v>
      </c>
      <c r="AI599" s="62" t="s">
        <v>507</v>
      </c>
      <c r="AJ599" s="59" t="s">
        <v>10656</v>
      </c>
      <c r="AK599" s="62" t="s">
        <v>505</v>
      </c>
      <c r="AL599" s="62" t="s">
        <v>400</v>
      </c>
      <c r="AM599" s="62" t="s">
        <v>233</v>
      </c>
      <c r="AN599" s="62" t="s">
        <v>488</v>
      </c>
      <c r="AO599" s="62" t="s">
        <v>11</v>
      </c>
      <c r="AP599" s="62" t="s">
        <v>488</v>
      </c>
      <c r="AQ599" s="62" t="s">
        <v>400</v>
      </c>
      <c r="AR599" s="62" t="s">
        <v>233</v>
      </c>
      <c r="AS599" s="62" t="s">
        <v>498</v>
      </c>
      <c r="AT599" s="62">
        <v>43844.633159722223</v>
      </c>
      <c r="AU599" s="62"/>
      <c r="AV599" s="62">
        <v>43844.633159722223</v>
      </c>
      <c r="AW599" s="62" t="s">
        <v>2594</v>
      </c>
      <c r="AX599" s="62"/>
      <c r="AY599" s="62" t="s">
        <v>14</v>
      </c>
      <c r="AZ599" s="62"/>
      <c r="BA599" s="62"/>
      <c r="BB599" s="62"/>
      <c r="BC599" s="62"/>
      <c r="BD599" s="62"/>
      <c r="BE599" s="62"/>
      <c r="BF599" s="62"/>
      <c r="BG599" s="62"/>
      <c r="BH599" s="62"/>
      <c r="BI599" s="62"/>
      <c r="BJ599" s="62"/>
      <c r="BK599" s="62"/>
      <c r="BL599" s="62"/>
      <c r="BM599" s="62" t="s">
        <v>7594</v>
      </c>
      <c r="BN599" s="62"/>
      <c r="BO599" s="62" t="s">
        <v>6013</v>
      </c>
      <c r="BP599" s="62">
        <v>43861.99998842593</v>
      </c>
      <c r="BQ599" s="73">
        <v>265.44</v>
      </c>
      <c r="BR599" s="73">
        <v>246.96</v>
      </c>
      <c r="BS599" s="62">
        <v>0</v>
      </c>
      <c r="BT599" s="62">
        <v>42.47</v>
      </c>
      <c r="BU599" s="62">
        <v>29.19</v>
      </c>
      <c r="BV599" s="62">
        <v>0</v>
      </c>
      <c r="BW599" s="73">
        <v>584.06000000000006</v>
      </c>
      <c r="CE599" s="63" t="s">
        <v>10570</v>
      </c>
      <c r="CF599" s="99"/>
      <c r="CG599" s="99" t="s">
        <v>10576</v>
      </c>
    </row>
    <row r="600" spans="1:85" ht="27" hidden="1" customHeight="1">
      <c r="A600" s="73">
        <v>2001</v>
      </c>
      <c r="B600" s="62" t="s">
        <v>6003</v>
      </c>
      <c r="C600" s="59" t="s">
        <v>6004</v>
      </c>
      <c r="D600" s="59" t="s">
        <v>4659</v>
      </c>
      <c r="E600" s="60" t="str">
        <f>VLOOKUP(D600,原数据!B:C,2,FALSE)</f>
        <v>RCMFT010172202001010001</v>
      </c>
      <c r="F600" s="62" t="s">
        <v>6005</v>
      </c>
      <c r="G600" s="62" t="s">
        <v>479</v>
      </c>
      <c r="H600" s="62" t="s">
        <v>6006</v>
      </c>
      <c r="I600" s="62" t="s">
        <v>7595</v>
      </c>
      <c r="J600" s="62" t="s">
        <v>4664</v>
      </c>
      <c r="K600" s="62" t="s">
        <v>485</v>
      </c>
      <c r="L600" s="62" t="s">
        <v>1074</v>
      </c>
      <c r="M600" s="62" t="s">
        <v>663</v>
      </c>
      <c r="N600" s="62" t="s">
        <v>437</v>
      </c>
      <c r="O600" s="66">
        <v>43491</v>
      </c>
      <c r="P600" s="66">
        <v>43530</v>
      </c>
      <c r="Q600" s="73">
        <v>89619</v>
      </c>
      <c r="R600" s="62"/>
      <c r="S600" s="62" t="s">
        <v>6008</v>
      </c>
      <c r="T600" s="62" t="s">
        <v>6019</v>
      </c>
      <c r="U600" s="62" t="s">
        <v>1074</v>
      </c>
      <c r="V600" s="62"/>
      <c r="W600" s="62"/>
      <c r="X600" s="62" t="s">
        <v>6290</v>
      </c>
      <c r="Y600" s="62" t="s">
        <v>701</v>
      </c>
      <c r="Z600" s="62" t="s">
        <v>4667</v>
      </c>
      <c r="AA600" s="62" t="s">
        <v>646</v>
      </c>
      <c r="AB600" s="62" t="s">
        <v>4661</v>
      </c>
      <c r="AC600" s="62" t="s">
        <v>4662</v>
      </c>
      <c r="AD600" s="59" t="s">
        <v>4663</v>
      </c>
      <c r="AE600" s="62" t="s">
        <v>7596</v>
      </c>
      <c r="AF600" s="62" t="s">
        <v>7597</v>
      </c>
      <c r="AG600" s="62">
        <v>43830.422048611115</v>
      </c>
      <c r="AH600" s="62">
        <v>43831.417615740742</v>
      </c>
      <c r="AI600" s="62" t="s">
        <v>2055</v>
      </c>
      <c r="AJ600" s="59" t="s">
        <v>10657</v>
      </c>
      <c r="AK600" s="62" t="s">
        <v>2052</v>
      </c>
      <c r="AL600" s="62" t="s">
        <v>292</v>
      </c>
      <c r="AM600" s="62" t="s">
        <v>293</v>
      </c>
      <c r="AN600" s="62" t="s">
        <v>488</v>
      </c>
      <c r="AO600" s="62" t="s">
        <v>11</v>
      </c>
      <c r="AP600" s="62" t="s">
        <v>488</v>
      </c>
      <c r="AQ600" s="62" t="s">
        <v>292</v>
      </c>
      <c r="AR600" s="62" t="s">
        <v>293</v>
      </c>
      <c r="AS600" s="62" t="s">
        <v>498</v>
      </c>
      <c r="AT600" s="62">
        <v>43845.400324074071</v>
      </c>
      <c r="AU600" s="62"/>
      <c r="AV600" s="62">
        <v>43845.400324074071</v>
      </c>
      <c r="AW600" s="62" t="s">
        <v>1162</v>
      </c>
      <c r="AX600" s="62"/>
      <c r="AY600" s="62" t="s">
        <v>14</v>
      </c>
      <c r="AZ600" s="62"/>
      <c r="BA600" s="62"/>
      <c r="BB600" s="62"/>
      <c r="BC600" s="62"/>
      <c r="BD600" s="62"/>
      <c r="BE600" s="62"/>
      <c r="BF600" s="62"/>
      <c r="BG600" s="62"/>
      <c r="BH600" s="62"/>
      <c r="BI600" s="62"/>
      <c r="BJ600" s="62"/>
      <c r="BK600" s="62"/>
      <c r="BL600" s="62" t="s">
        <v>4665</v>
      </c>
      <c r="BM600" s="62" t="s">
        <v>7315</v>
      </c>
      <c r="BN600" s="62"/>
      <c r="BO600" s="62" t="s">
        <v>6013</v>
      </c>
      <c r="BP600" s="62">
        <v>43861.99998842593</v>
      </c>
      <c r="BQ600" s="73">
        <v>485.98</v>
      </c>
      <c r="BR600" s="73">
        <v>71.819999999999993</v>
      </c>
      <c r="BS600" s="62">
        <v>0</v>
      </c>
      <c r="BT600" s="62">
        <v>77.75</v>
      </c>
      <c r="BU600" s="62">
        <v>53.45</v>
      </c>
      <c r="BV600" s="62">
        <v>0</v>
      </c>
      <c r="BW600" s="73">
        <v>689</v>
      </c>
      <c r="CE600" s="63" t="s">
        <v>10570</v>
      </c>
      <c r="CF600" s="99"/>
      <c r="CG600" s="99" t="s">
        <v>10576</v>
      </c>
    </row>
    <row r="601" spans="1:85" ht="27" hidden="1" customHeight="1">
      <c r="A601" s="73">
        <v>2001</v>
      </c>
      <c r="B601" s="62" t="s">
        <v>6003</v>
      </c>
      <c r="C601" s="59" t="s">
        <v>6004</v>
      </c>
      <c r="D601" s="59" t="s">
        <v>4051</v>
      </c>
      <c r="E601" s="60" t="e">
        <f>VLOOKUP(D601,原数据!B:C,2,FALSE)</f>
        <v>#N/A</v>
      </c>
      <c r="F601" s="62" t="s">
        <v>6005</v>
      </c>
      <c r="G601" s="62" t="s">
        <v>479</v>
      </c>
      <c r="H601" s="62" t="s">
        <v>6006</v>
      </c>
      <c r="I601" s="62" t="s">
        <v>7598</v>
      </c>
      <c r="J601" s="62" t="s">
        <v>4053</v>
      </c>
      <c r="K601" s="62" t="s">
        <v>485</v>
      </c>
      <c r="L601" s="62" t="s">
        <v>1074</v>
      </c>
      <c r="M601" s="62" t="s">
        <v>486</v>
      </c>
      <c r="N601" s="62" t="s">
        <v>437</v>
      </c>
      <c r="O601" s="66">
        <v>43593</v>
      </c>
      <c r="P601" s="66">
        <v>43602</v>
      </c>
      <c r="Q601" s="73">
        <v>104596</v>
      </c>
      <c r="R601" s="62"/>
      <c r="S601" s="62" t="s">
        <v>6008</v>
      </c>
      <c r="T601" s="62" t="s">
        <v>6019</v>
      </c>
      <c r="U601" s="62" t="s">
        <v>6010</v>
      </c>
      <c r="V601" s="62"/>
      <c r="W601" s="62"/>
      <c r="X601" s="62" t="s">
        <v>3101</v>
      </c>
      <c r="Y601" s="62" t="s">
        <v>665</v>
      </c>
      <c r="Z601" s="62" t="s">
        <v>4055</v>
      </c>
      <c r="AA601" s="62" t="s">
        <v>1289</v>
      </c>
      <c r="AB601" s="62" t="s">
        <v>3814</v>
      </c>
      <c r="AC601" s="62" t="s">
        <v>3815</v>
      </c>
      <c r="AD601" s="59" t="s">
        <v>3816</v>
      </c>
      <c r="AE601" s="62" t="s">
        <v>7599</v>
      </c>
      <c r="AF601" s="62" t="s">
        <v>7113</v>
      </c>
      <c r="AG601" s="62">
        <v>43839.663888888885</v>
      </c>
      <c r="AH601" s="62">
        <v>43839.715717592597</v>
      </c>
      <c r="AI601" s="62" t="s">
        <v>489</v>
      </c>
      <c r="AJ601" s="59" t="s">
        <v>4054</v>
      </c>
      <c r="AK601" s="62" t="s">
        <v>487</v>
      </c>
      <c r="AL601" s="62" t="s">
        <v>182</v>
      </c>
      <c r="AM601" s="62" t="s">
        <v>183</v>
      </c>
      <c r="AN601" s="62" t="s">
        <v>488</v>
      </c>
      <c r="AO601" s="62" t="s">
        <v>11</v>
      </c>
      <c r="AP601" s="62" t="s">
        <v>488</v>
      </c>
      <c r="AQ601" s="62" t="s">
        <v>182</v>
      </c>
      <c r="AR601" s="62" t="s">
        <v>183</v>
      </c>
      <c r="AS601" s="62" t="s">
        <v>498</v>
      </c>
      <c r="AT601" s="62">
        <v>43845.624027777776</v>
      </c>
      <c r="AU601" s="62"/>
      <c r="AV601" s="62">
        <v>43845.624027777776</v>
      </c>
      <c r="AW601" s="62" t="s">
        <v>1241</v>
      </c>
      <c r="AX601" s="62"/>
      <c r="AY601" s="62" t="s">
        <v>14</v>
      </c>
      <c r="AZ601" s="62"/>
      <c r="BA601" s="62"/>
      <c r="BB601" s="62"/>
      <c r="BC601" s="62"/>
      <c r="BD601" s="62"/>
      <c r="BE601" s="62"/>
      <c r="BF601" s="62"/>
      <c r="BG601" s="62"/>
      <c r="BH601" s="62"/>
      <c r="BI601" s="62"/>
      <c r="BJ601" s="62"/>
      <c r="BK601" s="62"/>
      <c r="BL601" s="62"/>
      <c r="BM601" s="62" t="s">
        <v>7429</v>
      </c>
      <c r="BN601" s="62"/>
      <c r="BO601" s="62" t="s">
        <v>6013</v>
      </c>
      <c r="BP601" s="62">
        <v>43861.99998842593</v>
      </c>
      <c r="BQ601" s="73">
        <v>0</v>
      </c>
      <c r="BR601" s="73">
        <v>111.72</v>
      </c>
      <c r="BS601" s="62">
        <v>0</v>
      </c>
      <c r="BT601" s="62">
        <v>0</v>
      </c>
      <c r="BU601" s="62">
        <v>0</v>
      </c>
      <c r="BV601" s="62">
        <v>0</v>
      </c>
      <c r="BW601" s="73">
        <v>111.72</v>
      </c>
      <c r="CE601" s="63" t="s">
        <v>10578</v>
      </c>
      <c r="CF601" s="99"/>
      <c r="CG601" s="99" t="s">
        <v>10576</v>
      </c>
    </row>
    <row r="602" spans="1:85" ht="27" hidden="1" customHeight="1">
      <c r="A602" s="73">
        <v>2001</v>
      </c>
      <c r="B602" s="62" t="s">
        <v>6003</v>
      </c>
      <c r="C602" s="59" t="s">
        <v>6004</v>
      </c>
      <c r="D602" s="59" t="s">
        <v>3812</v>
      </c>
      <c r="E602" s="60" t="e">
        <f>VLOOKUP(D602,原数据!B:C,2,FALSE)</f>
        <v>#N/A</v>
      </c>
      <c r="F602" s="62" t="s">
        <v>6005</v>
      </c>
      <c r="G602" s="62" t="s">
        <v>479</v>
      </c>
      <c r="H602" s="62" t="s">
        <v>6006</v>
      </c>
      <c r="I602" s="62" t="s">
        <v>7600</v>
      </c>
      <c r="J602" s="62" t="s">
        <v>3817</v>
      </c>
      <c r="K602" s="62" t="s">
        <v>485</v>
      </c>
      <c r="L602" s="62" t="s">
        <v>1074</v>
      </c>
      <c r="M602" s="62" t="s">
        <v>486</v>
      </c>
      <c r="N602" s="62" t="s">
        <v>437</v>
      </c>
      <c r="O602" s="66">
        <v>43570</v>
      </c>
      <c r="P602" s="66">
        <v>43684</v>
      </c>
      <c r="Q602" s="73">
        <v>61864</v>
      </c>
      <c r="R602" s="62"/>
      <c r="S602" s="62" t="s">
        <v>6008</v>
      </c>
      <c r="T602" s="62" t="s">
        <v>6019</v>
      </c>
      <c r="U602" s="62" t="s">
        <v>6010</v>
      </c>
      <c r="V602" s="62"/>
      <c r="W602" s="62"/>
      <c r="X602" s="62" t="s">
        <v>6027</v>
      </c>
      <c r="Y602" s="62" t="s">
        <v>1213</v>
      </c>
      <c r="Z602" s="62" t="s">
        <v>3819</v>
      </c>
      <c r="AA602" s="62" t="s">
        <v>1289</v>
      </c>
      <c r="AB602" s="62" t="s">
        <v>3814</v>
      </c>
      <c r="AC602" s="62" t="s">
        <v>3815</v>
      </c>
      <c r="AD602" s="59" t="s">
        <v>3816</v>
      </c>
      <c r="AE602" s="62" t="s">
        <v>7601</v>
      </c>
      <c r="AF602" s="62" t="s">
        <v>6029</v>
      </c>
      <c r="AG602" s="62">
        <v>43842.665914351848</v>
      </c>
      <c r="AH602" s="62">
        <v>43842.716400462959</v>
      </c>
      <c r="AI602" s="62" t="s">
        <v>547</v>
      </c>
      <c r="AJ602" s="59" t="s">
        <v>3818</v>
      </c>
      <c r="AK602" s="62" t="s">
        <v>545</v>
      </c>
      <c r="AL602" s="62" t="s">
        <v>95</v>
      </c>
      <c r="AM602" s="62" t="s">
        <v>38</v>
      </c>
      <c r="AN602" s="62" t="s">
        <v>488</v>
      </c>
      <c r="AO602" s="62" t="s">
        <v>11</v>
      </c>
      <c r="AP602" s="62" t="s">
        <v>488</v>
      </c>
      <c r="AQ602" s="62" t="s">
        <v>95</v>
      </c>
      <c r="AR602" s="62" t="s">
        <v>38</v>
      </c>
      <c r="AS602" s="62" t="s">
        <v>498</v>
      </c>
      <c r="AT602" s="62">
        <v>43847.583657407406</v>
      </c>
      <c r="AU602" s="62"/>
      <c r="AV602" s="62">
        <v>43847.583657407406</v>
      </c>
      <c r="AW602" s="62" t="s">
        <v>2626</v>
      </c>
      <c r="AX602" s="62"/>
      <c r="AY602" s="62" t="s">
        <v>14</v>
      </c>
      <c r="AZ602" s="62"/>
      <c r="BA602" s="62"/>
      <c r="BB602" s="62"/>
      <c r="BC602" s="62"/>
      <c r="BD602" s="62"/>
      <c r="BE602" s="62"/>
      <c r="BF602" s="62"/>
      <c r="BG602" s="62"/>
      <c r="BH602" s="62"/>
      <c r="BI602" s="62"/>
      <c r="BJ602" s="62"/>
      <c r="BK602" s="62"/>
      <c r="BL602" s="62"/>
      <c r="BM602" s="62" t="s">
        <v>7272</v>
      </c>
      <c r="BN602" s="62"/>
      <c r="BO602" s="62" t="s">
        <v>6013</v>
      </c>
      <c r="BP602" s="62">
        <v>43861.99998842593</v>
      </c>
      <c r="BQ602" s="73">
        <v>0</v>
      </c>
      <c r="BR602" s="73">
        <v>223.44</v>
      </c>
      <c r="BS602" s="62">
        <v>0</v>
      </c>
      <c r="BT602" s="62">
        <v>0</v>
      </c>
      <c r="BU602" s="62">
        <v>0</v>
      </c>
      <c r="BV602" s="62">
        <v>0</v>
      </c>
      <c r="BW602" s="73">
        <v>223.44</v>
      </c>
      <c r="CE602" s="63" t="s">
        <v>10578</v>
      </c>
      <c r="CF602" s="99"/>
      <c r="CG602" s="99" t="s">
        <v>10576</v>
      </c>
    </row>
    <row r="603" spans="1:85" ht="27" hidden="1" customHeight="1">
      <c r="A603" s="73">
        <v>2001</v>
      </c>
      <c r="B603" s="62" t="s">
        <v>6003</v>
      </c>
      <c r="C603" s="62" t="s">
        <v>6004</v>
      </c>
      <c r="D603" s="62" t="s">
        <v>4624</v>
      </c>
      <c r="E603" s="63" t="str">
        <f>VLOOKUP(D603,原数据!B:C,2,FALSE)</f>
        <v>RCMFT010344202001020048</v>
      </c>
      <c r="F603" s="62" t="s">
        <v>6005</v>
      </c>
      <c r="G603" s="62" t="s">
        <v>479</v>
      </c>
      <c r="H603" s="62" t="s">
        <v>6006</v>
      </c>
      <c r="I603" s="62" t="s">
        <v>7602</v>
      </c>
      <c r="J603" s="62" t="s">
        <v>4626</v>
      </c>
      <c r="K603" s="62" t="s">
        <v>485</v>
      </c>
      <c r="L603" s="62" t="s">
        <v>1074</v>
      </c>
      <c r="M603" s="62" t="s">
        <v>486</v>
      </c>
      <c r="N603" s="62" t="s">
        <v>437</v>
      </c>
      <c r="O603" s="66">
        <v>43703</v>
      </c>
      <c r="P603" s="66">
        <v>43766</v>
      </c>
      <c r="Q603" s="73">
        <v>23889</v>
      </c>
      <c r="R603" s="62"/>
      <c r="S603" s="62" t="s">
        <v>6008</v>
      </c>
      <c r="T603" s="62" t="s">
        <v>6009</v>
      </c>
      <c r="U603" s="62" t="s">
        <v>6010</v>
      </c>
      <c r="V603" s="62"/>
      <c r="W603" s="62"/>
      <c r="X603" s="62" t="s">
        <v>3101</v>
      </c>
      <c r="Y603" s="62" t="s">
        <v>491</v>
      </c>
      <c r="Z603" s="62" t="s">
        <v>4628</v>
      </c>
      <c r="AA603" s="62" t="s">
        <v>766</v>
      </c>
      <c r="AB603" s="62" t="s">
        <v>3056</v>
      </c>
      <c r="AC603" s="62" t="s">
        <v>3057</v>
      </c>
      <c r="AD603" s="59" t="s">
        <v>3058</v>
      </c>
      <c r="AE603" s="62" t="s">
        <v>7603</v>
      </c>
      <c r="AF603" s="62" t="s">
        <v>6095</v>
      </c>
      <c r="AG603" s="62">
        <v>43831.671840277777</v>
      </c>
      <c r="AH603" s="62">
        <v>43832.668981481482</v>
      </c>
      <c r="AI603" s="62" t="s">
        <v>612</v>
      </c>
      <c r="AJ603" s="59" t="s">
        <v>4627</v>
      </c>
      <c r="AK603" s="62" t="s">
        <v>609</v>
      </c>
      <c r="AL603" s="62" t="s">
        <v>95</v>
      </c>
      <c r="AM603" s="62" t="s">
        <v>38</v>
      </c>
      <c r="AN603" s="62" t="s">
        <v>488</v>
      </c>
      <c r="AO603" s="62" t="s">
        <v>11</v>
      </c>
      <c r="AP603" s="62" t="s">
        <v>488</v>
      </c>
      <c r="AQ603" s="62" t="s">
        <v>95</v>
      </c>
      <c r="AR603" s="62" t="s">
        <v>38</v>
      </c>
      <c r="AS603" s="62" t="s">
        <v>498</v>
      </c>
      <c r="AT603" s="62">
        <v>43842.46603009259</v>
      </c>
      <c r="AU603" s="62" t="s">
        <v>1590</v>
      </c>
      <c r="AV603" s="62">
        <v>43842.46603009259</v>
      </c>
      <c r="AW603" s="62" t="s">
        <v>1735</v>
      </c>
      <c r="AX603" s="62" t="s">
        <v>7604</v>
      </c>
      <c r="AY603" s="62" t="s">
        <v>14</v>
      </c>
      <c r="AZ603" s="62"/>
      <c r="BA603" s="62"/>
      <c r="BB603" s="62"/>
      <c r="BC603" s="62"/>
      <c r="BD603" s="62"/>
      <c r="BE603" s="62"/>
      <c r="BF603" s="62"/>
      <c r="BG603" s="62"/>
      <c r="BH603" s="62"/>
      <c r="BI603" s="62"/>
      <c r="BJ603" s="62"/>
      <c r="BK603" s="62"/>
      <c r="BL603" s="62"/>
      <c r="BM603" s="62" t="s">
        <v>7247</v>
      </c>
      <c r="BN603" s="62"/>
      <c r="BO603" s="62" t="s">
        <v>6013</v>
      </c>
      <c r="BP603" s="62">
        <v>43861.99998842593</v>
      </c>
      <c r="BQ603" s="73">
        <v>2947.28</v>
      </c>
      <c r="BR603" s="73">
        <v>105.84</v>
      </c>
      <c r="BS603" s="62">
        <v>0</v>
      </c>
      <c r="BT603" s="62">
        <v>471.56</v>
      </c>
      <c r="BU603" s="62">
        <v>324.2</v>
      </c>
      <c r="BV603" s="62">
        <v>0</v>
      </c>
      <c r="BW603" s="73">
        <v>3848.88</v>
      </c>
      <c r="CE603" s="63" t="s">
        <v>5012</v>
      </c>
      <c r="CF603" s="99">
        <v>0</v>
      </c>
      <c r="CG603" s="99" t="s">
        <v>10576</v>
      </c>
    </row>
    <row r="604" spans="1:85" ht="27" hidden="1" customHeight="1">
      <c r="A604" s="73">
        <v>2001</v>
      </c>
      <c r="B604" s="62" t="s">
        <v>6003</v>
      </c>
      <c r="C604" s="62" t="s">
        <v>6004</v>
      </c>
      <c r="D604" s="62" t="s">
        <v>3847</v>
      </c>
      <c r="E604" s="63" t="str">
        <f>VLOOKUP(D604,原数据!B:C,2,FALSE)</f>
        <v>RCMFT010425202001120007</v>
      </c>
      <c r="F604" s="62" t="s">
        <v>6005</v>
      </c>
      <c r="G604" s="62" t="s">
        <v>479</v>
      </c>
      <c r="H604" s="62" t="s">
        <v>6006</v>
      </c>
      <c r="I604" s="62" t="s">
        <v>7605</v>
      </c>
      <c r="J604" s="62" t="s">
        <v>3849</v>
      </c>
      <c r="K604" s="62" t="s">
        <v>485</v>
      </c>
      <c r="L604" s="62" t="s">
        <v>1074</v>
      </c>
      <c r="M604" s="62" t="s">
        <v>486</v>
      </c>
      <c r="N604" s="62" t="s">
        <v>437</v>
      </c>
      <c r="O604" s="66">
        <v>43640</v>
      </c>
      <c r="P604" s="66">
        <v>43642</v>
      </c>
      <c r="Q604" s="73">
        <v>57281</v>
      </c>
      <c r="R604" s="62"/>
      <c r="S604" s="62" t="s">
        <v>6008</v>
      </c>
      <c r="T604" s="62" t="s">
        <v>6009</v>
      </c>
      <c r="U604" s="62" t="s">
        <v>6010</v>
      </c>
      <c r="V604" s="62"/>
      <c r="W604" s="62"/>
      <c r="X604" s="62" t="s">
        <v>3101</v>
      </c>
      <c r="Y604" s="62" t="s">
        <v>665</v>
      </c>
      <c r="Z604" s="62" t="s">
        <v>3851</v>
      </c>
      <c r="AA604" s="62" t="s">
        <v>585</v>
      </c>
      <c r="AB604" s="62" t="s">
        <v>1008</v>
      </c>
      <c r="AC604" s="62" t="s">
        <v>1009</v>
      </c>
      <c r="AD604" s="59" t="s">
        <v>1010</v>
      </c>
      <c r="AE604" s="62" t="s">
        <v>7606</v>
      </c>
      <c r="AF604" s="62" t="s">
        <v>6436</v>
      </c>
      <c r="AG604" s="62">
        <v>43840.562928240739</v>
      </c>
      <c r="AH604" s="62">
        <v>43842.566446759258</v>
      </c>
      <c r="AI604" s="62" t="s">
        <v>533</v>
      </c>
      <c r="AJ604" s="59" t="s">
        <v>3850</v>
      </c>
      <c r="AK604" s="62" t="s">
        <v>531</v>
      </c>
      <c r="AL604" s="62" t="s">
        <v>100</v>
      </c>
      <c r="AM604" s="62" t="s">
        <v>38</v>
      </c>
      <c r="AN604" s="62" t="s">
        <v>488</v>
      </c>
      <c r="AO604" s="62" t="s">
        <v>11</v>
      </c>
      <c r="AP604" s="62" t="s">
        <v>488</v>
      </c>
      <c r="AQ604" s="62" t="s">
        <v>100</v>
      </c>
      <c r="AR604" s="62" t="s">
        <v>38</v>
      </c>
      <c r="AS604" s="62" t="s">
        <v>498</v>
      </c>
      <c r="AT604" s="62">
        <v>43846.411979166667</v>
      </c>
      <c r="AU604" s="62"/>
      <c r="AV604" s="62">
        <v>43846.411979166667</v>
      </c>
      <c r="AW604" s="62" t="s">
        <v>2657</v>
      </c>
      <c r="AX604" s="62"/>
      <c r="AY604" s="62" t="s">
        <v>14</v>
      </c>
      <c r="AZ604" s="62"/>
      <c r="BA604" s="62"/>
      <c r="BB604" s="62"/>
      <c r="BC604" s="62"/>
      <c r="BD604" s="62"/>
      <c r="BE604" s="62"/>
      <c r="BF604" s="62"/>
      <c r="BG604" s="62"/>
      <c r="BH604" s="62"/>
      <c r="BI604" s="62"/>
      <c r="BJ604" s="62"/>
      <c r="BK604" s="62"/>
      <c r="BL604" s="62"/>
      <c r="BM604" s="62" t="s">
        <v>7607</v>
      </c>
      <c r="BN604" s="62"/>
      <c r="BO604" s="62" t="s">
        <v>6013</v>
      </c>
      <c r="BP604" s="62">
        <v>43861.99998842593</v>
      </c>
      <c r="BQ604" s="73">
        <v>3158.75</v>
      </c>
      <c r="BR604" s="73">
        <v>105.84</v>
      </c>
      <c r="BS604" s="62">
        <v>0</v>
      </c>
      <c r="BT604" s="62">
        <v>505.4</v>
      </c>
      <c r="BU604" s="62">
        <v>347.46</v>
      </c>
      <c r="BV604" s="62">
        <v>0</v>
      </c>
      <c r="BW604" s="73">
        <v>4117.45</v>
      </c>
      <c r="CE604" s="63" t="s">
        <v>10705</v>
      </c>
      <c r="CF604" s="99">
        <v>0</v>
      </c>
      <c r="CG604" s="99" t="s">
        <v>10576</v>
      </c>
    </row>
    <row r="605" spans="1:85" ht="27" hidden="1" customHeight="1">
      <c r="A605" s="73">
        <v>2001</v>
      </c>
      <c r="B605" s="62" t="s">
        <v>6003</v>
      </c>
      <c r="C605" s="62" t="s">
        <v>6004</v>
      </c>
      <c r="D605" s="62" t="s">
        <v>3778</v>
      </c>
      <c r="E605" s="63" t="str">
        <f>VLOOKUP(D605,原数据!B:C,2,FALSE)</f>
        <v>RCMFT010425202001130004</v>
      </c>
      <c r="F605" s="62" t="s">
        <v>6005</v>
      </c>
      <c r="G605" s="62" t="s">
        <v>479</v>
      </c>
      <c r="H605" s="62" t="s">
        <v>6006</v>
      </c>
      <c r="I605" s="62" t="s">
        <v>7608</v>
      </c>
      <c r="J605" s="62" t="s">
        <v>3780</v>
      </c>
      <c r="K605" s="62" t="s">
        <v>485</v>
      </c>
      <c r="L605" s="62" t="s">
        <v>1074</v>
      </c>
      <c r="M605" s="62" t="s">
        <v>486</v>
      </c>
      <c r="N605" s="62" t="s">
        <v>437</v>
      </c>
      <c r="O605" s="66">
        <v>43286</v>
      </c>
      <c r="P605" s="66">
        <v>43390</v>
      </c>
      <c r="Q605" s="73">
        <v>125197</v>
      </c>
      <c r="R605" s="62"/>
      <c r="S605" s="62" t="s">
        <v>6008</v>
      </c>
      <c r="T605" s="62" t="s">
        <v>6019</v>
      </c>
      <c r="U605" s="62" t="s">
        <v>1074</v>
      </c>
      <c r="V605" s="62"/>
      <c r="W605" s="62"/>
      <c r="X605" s="62" t="s">
        <v>3101</v>
      </c>
      <c r="Y605" s="62" t="s">
        <v>665</v>
      </c>
      <c r="Z605" s="62" t="s">
        <v>3783</v>
      </c>
      <c r="AA605" s="62" t="s">
        <v>585</v>
      </c>
      <c r="AB605" s="62" t="s">
        <v>1008</v>
      </c>
      <c r="AC605" s="62" t="s">
        <v>1009</v>
      </c>
      <c r="AD605" s="59" t="s">
        <v>1010</v>
      </c>
      <c r="AE605" s="62" t="s">
        <v>7609</v>
      </c>
      <c r="AF605" s="62" t="s">
        <v>6120</v>
      </c>
      <c r="AG605" s="62">
        <v>43843.132858796293</v>
      </c>
      <c r="AH605" s="62">
        <v>43843.708414351851</v>
      </c>
      <c r="AI605" s="62" t="s">
        <v>507</v>
      </c>
      <c r="AJ605" s="59" t="s">
        <v>3782</v>
      </c>
      <c r="AK605" s="62" t="s">
        <v>505</v>
      </c>
      <c r="AL605" s="62" t="s">
        <v>37</v>
      </c>
      <c r="AM605" s="62" t="s">
        <v>38</v>
      </c>
      <c r="AN605" s="62" t="s">
        <v>488</v>
      </c>
      <c r="AO605" s="62" t="s">
        <v>11</v>
      </c>
      <c r="AP605" s="62" t="s">
        <v>488</v>
      </c>
      <c r="AQ605" s="62" t="s">
        <v>37</v>
      </c>
      <c r="AR605" s="62" t="s">
        <v>38</v>
      </c>
      <c r="AS605" s="62" t="s">
        <v>498</v>
      </c>
      <c r="AT605" s="62">
        <v>43847.605636574073</v>
      </c>
      <c r="AU605" s="62"/>
      <c r="AV605" s="62">
        <v>43847.605636574073</v>
      </c>
      <c r="AW605" s="62" t="s">
        <v>1241</v>
      </c>
      <c r="AX605" s="62"/>
      <c r="AY605" s="62" t="s">
        <v>14</v>
      </c>
      <c r="AZ605" s="62"/>
      <c r="BA605" s="62"/>
      <c r="BB605" s="62"/>
      <c r="BC605" s="62"/>
      <c r="BD605" s="62"/>
      <c r="BE605" s="62"/>
      <c r="BF605" s="62"/>
      <c r="BG605" s="62"/>
      <c r="BH605" s="62"/>
      <c r="BI605" s="62"/>
      <c r="BJ605" s="62"/>
      <c r="BK605" s="62"/>
      <c r="BL605" s="62" t="s">
        <v>3781</v>
      </c>
      <c r="BM605" s="62" t="s">
        <v>7511</v>
      </c>
      <c r="BN605" s="62"/>
      <c r="BO605" s="62" t="s">
        <v>6013</v>
      </c>
      <c r="BP605" s="62">
        <v>43861.99998842593</v>
      </c>
      <c r="BQ605" s="73">
        <v>2507</v>
      </c>
      <c r="BR605" s="73">
        <v>105.84</v>
      </c>
      <c r="BS605" s="62">
        <v>0</v>
      </c>
      <c r="BT605" s="62">
        <v>401.12</v>
      </c>
      <c r="BU605" s="62">
        <v>275.77</v>
      </c>
      <c r="BV605" s="62">
        <v>0</v>
      </c>
      <c r="BW605" s="73">
        <v>3289.73</v>
      </c>
      <c r="CE605" s="63" t="s">
        <v>10704</v>
      </c>
      <c r="CF605" s="99">
        <v>0</v>
      </c>
      <c r="CG605" s="99" t="s">
        <v>10561</v>
      </c>
    </row>
    <row r="606" spans="1:85" ht="27" hidden="1" customHeight="1">
      <c r="A606" s="73">
        <v>2001</v>
      </c>
      <c r="B606" s="62" t="s">
        <v>6003</v>
      </c>
      <c r="C606" s="62" t="s">
        <v>6004</v>
      </c>
      <c r="D606" s="62" t="s">
        <v>78</v>
      </c>
      <c r="E606" s="63" t="str">
        <f>VLOOKUP(D606,原数据!B:C,2,FALSE)</f>
        <v>RCMFT010680201912170001</v>
      </c>
      <c r="F606" s="62" t="s">
        <v>6005</v>
      </c>
      <c r="G606" s="62" t="s">
        <v>479</v>
      </c>
      <c r="H606" s="62" t="s">
        <v>6006</v>
      </c>
      <c r="I606" s="62" t="s">
        <v>7610</v>
      </c>
      <c r="J606" s="62" t="s">
        <v>3956</v>
      </c>
      <c r="K606" s="62" t="s">
        <v>485</v>
      </c>
      <c r="L606" s="62" t="s">
        <v>1074</v>
      </c>
      <c r="M606" s="62" t="s">
        <v>486</v>
      </c>
      <c r="N606" s="62" t="s">
        <v>437</v>
      </c>
      <c r="O606" s="66">
        <v>43718</v>
      </c>
      <c r="P606" s="66">
        <v>43775</v>
      </c>
      <c r="Q606" s="73">
        <v>20497</v>
      </c>
      <c r="R606" s="62"/>
      <c r="S606" s="62" t="s">
        <v>6008</v>
      </c>
      <c r="T606" s="62" t="s">
        <v>6086</v>
      </c>
      <c r="U606" s="62" t="s">
        <v>6044</v>
      </c>
      <c r="V606" s="62"/>
      <c r="W606" s="62"/>
      <c r="X606" s="62" t="s">
        <v>6087</v>
      </c>
      <c r="Y606" s="62" t="s">
        <v>878</v>
      </c>
      <c r="Z606" s="62" t="s">
        <v>3958</v>
      </c>
      <c r="AA606" s="62" t="s">
        <v>524</v>
      </c>
      <c r="AB606" s="62" t="s">
        <v>515</v>
      </c>
      <c r="AC606" s="62" t="s">
        <v>516</v>
      </c>
      <c r="AD606" s="59" t="s">
        <v>517</v>
      </c>
      <c r="AE606" s="62" t="s">
        <v>6075</v>
      </c>
      <c r="AF606" s="62" t="s">
        <v>6584</v>
      </c>
      <c r="AG606" s="62">
        <v>43816.541759259257</v>
      </c>
      <c r="AH606" s="62">
        <v>43840.707002314812</v>
      </c>
      <c r="AI606" s="62" t="s">
        <v>489</v>
      </c>
      <c r="AJ606" s="59" t="s">
        <v>3957</v>
      </c>
      <c r="AK606" s="62" t="s">
        <v>487</v>
      </c>
      <c r="AL606" s="62" t="s">
        <v>80</v>
      </c>
      <c r="AM606" s="62" t="s">
        <v>81</v>
      </c>
      <c r="AN606" s="62" t="s">
        <v>488</v>
      </c>
      <c r="AO606" s="62" t="s">
        <v>11</v>
      </c>
      <c r="AP606" s="62" t="s">
        <v>488</v>
      </c>
      <c r="AQ606" s="62" t="s">
        <v>80</v>
      </c>
      <c r="AR606" s="62" t="s">
        <v>81</v>
      </c>
      <c r="AS606" s="62" t="s">
        <v>500</v>
      </c>
      <c r="AT606" s="62">
        <v>43845.497662037036</v>
      </c>
      <c r="AU606" s="62"/>
      <c r="AV606" s="62">
        <v>43845.497662037036</v>
      </c>
      <c r="AW606" s="62" t="s">
        <v>2341</v>
      </c>
      <c r="AX606" s="62"/>
      <c r="AY606" s="62" t="s">
        <v>14</v>
      </c>
      <c r="AZ606" s="62"/>
      <c r="BA606" s="62"/>
      <c r="BB606" s="62"/>
      <c r="BC606" s="62"/>
      <c r="BD606" s="62"/>
      <c r="BE606" s="62"/>
      <c r="BF606" s="62"/>
      <c r="BG606" s="62"/>
      <c r="BH606" s="62"/>
      <c r="BI606" s="62"/>
      <c r="BJ606" s="62"/>
      <c r="BK606" s="62"/>
      <c r="BL606" s="62"/>
      <c r="BM606" s="62" t="s">
        <v>7611</v>
      </c>
      <c r="BN606" s="62"/>
      <c r="BO606" s="62" t="s">
        <v>6013</v>
      </c>
      <c r="BP606" s="62">
        <v>43861.99998842593</v>
      </c>
      <c r="BQ606" s="73">
        <v>191.2</v>
      </c>
      <c r="BR606" s="73">
        <v>246.96</v>
      </c>
      <c r="BS606" s="62">
        <v>0</v>
      </c>
      <c r="BT606" s="62">
        <v>30.59</v>
      </c>
      <c r="BU606" s="62">
        <v>21.03</v>
      </c>
      <c r="BV606" s="62">
        <v>0</v>
      </c>
      <c r="BW606" s="73">
        <v>489.78</v>
      </c>
      <c r="CE606" s="63" t="s">
        <v>5003</v>
      </c>
      <c r="CF606" s="99">
        <v>0</v>
      </c>
      <c r="CG606" s="99" t="s">
        <v>4983</v>
      </c>
    </row>
    <row r="607" spans="1:85" ht="27" hidden="1" customHeight="1">
      <c r="A607" s="73">
        <v>2001</v>
      </c>
      <c r="B607" s="62" t="s">
        <v>6003</v>
      </c>
      <c r="C607" s="59" t="s">
        <v>6004</v>
      </c>
      <c r="D607" s="59" t="s">
        <v>4239</v>
      </c>
      <c r="E607" s="60" t="e">
        <f>VLOOKUP(D607,原数据!B:C,2,FALSE)</f>
        <v>#N/A</v>
      </c>
      <c r="F607" s="62" t="s">
        <v>6005</v>
      </c>
      <c r="G607" s="62" t="s">
        <v>479</v>
      </c>
      <c r="H607" s="62" t="s">
        <v>6006</v>
      </c>
      <c r="I607" s="62" t="s">
        <v>7612</v>
      </c>
      <c r="J607" s="62" t="s">
        <v>4241</v>
      </c>
      <c r="K607" s="62" t="s">
        <v>485</v>
      </c>
      <c r="L607" s="62" t="s">
        <v>1074</v>
      </c>
      <c r="M607" s="62" t="s">
        <v>544</v>
      </c>
      <c r="N607" s="62" t="s">
        <v>437</v>
      </c>
      <c r="O607" s="66">
        <v>43531</v>
      </c>
      <c r="P607" s="66">
        <v>43770</v>
      </c>
      <c r="Q607" s="73">
        <v>14735</v>
      </c>
      <c r="R607" s="62"/>
      <c r="S607" s="62" t="s">
        <v>6008</v>
      </c>
      <c r="T607" s="62" t="s">
        <v>6043</v>
      </c>
      <c r="U607" s="62" t="s">
        <v>6064</v>
      </c>
      <c r="V607" s="62"/>
      <c r="W607" s="62"/>
      <c r="X607" s="62" t="s">
        <v>6400</v>
      </c>
      <c r="Y607" s="62" t="s">
        <v>701</v>
      </c>
      <c r="Z607" s="62" t="s">
        <v>4244</v>
      </c>
      <c r="AA607" s="62" t="s">
        <v>1289</v>
      </c>
      <c r="AB607" s="62" t="s">
        <v>2319</v>
      </c>
      <c r="AC607" s="62" t="s">
        <v>2320</v>
      </c>
      <c r="AD607" s="59" t="s">
        <v>2321</v>
      </c>
      <c r="AE607" s="62" t="s">
        <v>6273</v>
      </c>
      <c r="AF607" s="62" t="s">
        <v>6402</v>
      </c>
      <c r="AG607" s="62">
        <v>43835.352395833332</v>
      </c>
      <c r="AH607" s="62">
        <v>43836.692743055552</v>
      </c>
      <c r="AI607" s="62" t="s">
        <v>547</v>
      </c>
      <c r="AJ607" s="59" t="s">
        <v>10658</v>
      </c>
      <c r="AK607" s="62" t="s">
        <v>545</v>
      </c>
      <c r="AL607" s="62" t="s">
        <v>3971</v>
      </c>
      <c r="AM607" s="62" t="s">
        <v>3970</v>
      </c>
      <c r="AN607" s="62" t="s">
        <v>488</v>
      </c>
      <c r="AO607" s="62" t="s">
        <v>11</v>
      </c>
      <c r="AP607" s="62" t="s">
        <v>488</v>
      </c>
      <c r="AQ607" s="62" t="s">
        <v>3971</v>
      </c>
      <c r="AR607" s="62" t="s">
        <v>3970</v>
      </c>
      <c r="AS607" s="62" t="s">
        <v>498</v>
      </c>
      <c r="AT607" s="62">
        <v>43843.687025462961</v>
      </c>
      <c r="AU607" s="62"/>
      <c r="AV607" s="62">
        <v>43843.687025462961</v>
      </c>
      <c r="AW607" s="62" t="s">
        <v>2303</v>
      </c>
      <c r="AX607" s="62"/>
      <c r="AY607" s="62" t="s">
        <v>14</v>
      </c>
      <c r="AZ607" s="62"/>
      <c r="BA607" s="62"/>
      <c r="BB607" s="62"/>
      <c r="BC607" s="62"/>
      <c r="BD607" s="62"/>
      <c r="BE607" s="62"/>
      <c r="BF607" s="62"/>
      <c r="BG607" s="62"/>
      <c r="BH607" s="62"/>
      <c r="BI607" s="62"/>
      <c r="BJ607" s="62"/>
      <c r="BK607" s="62"/>
      <c r="BL607" s="62" t="s">
        <v>4242</v>
      </c>
      <c r="BM607" s="62" t="s">
        <v>7297</v>
      </c>
      <c r="BN607" s="62"/>
      <c r="BO607" s="62" t="s">
        <v>6013</v>
      </c>
      <c r="BP607" s="62">
        <v>43861.99998842593</v>
      </c>
      <c r="BQ607" s="73">
        <v>0</v>
      </c>
      <c r="BR607" s="73">
        <v>223.44</v>
      </c>
      <c r="BS607" s="62">
        <v>0</v>
      </c>
      <c r="BT607" s="62">
        <v>0</v>
      </c>
      <c r="BU607" s="62">
        <v>0</v>
      </c>
      <c r="BV607" s="62">
        <v>0</v>
      </c>
      <c r="BW607" s="73">
        <v>223.44</v>
      </c>
      <c r="CE607" s="63" t="s">
        <v>10509</v>
      </c>
      <c r="CF607" s="99"/>
      <c r="CG607" s="99" t="s">
        <v>10576</v>
      </c>
    </row>
    <row r="608" spans="1:85" ht="27" hidden="1" customHeight="1">
      <c r="A608" s="73">
        <v>2001</v>
      </c>
      <c r="B608" s="62" t="s">
        <v>6003</v>
      </c>
      <c r="C608" s="59" t="s">
        <v>6004</v>
      </c>
      <c r="D608" s="59" t="s">
        <v>3967</v>
      </c>
      <c r="E608" s="60" t="e">
        <f>VLOOKUP(D608,原数据!B:C,2,FALSE)</f>
        <v>#N/A</v>
      </c>
      <c r="F608" s="62" t="s">
        <v>6005</v>
      </c>
      <c r="G608" s="62" t="s">
        <v>628</v>
      </c>
      <c r="H608" s="62" t="s">
        <v>6006</v>
      </c>
      <c r="I608" s="62" t="s">
        <v>7613</v>
      </c>
      <c r="J608" s="62" t="s">
        <v>3969</v>
      </c>
      <c r="K608" s="62" t="s">
        <v>485</v>
      </c>
      <c r="L608" s="62" t="s">
        <v>1074</v>
      </c>
      <c r="M608" s="62" t="s">
        <v>486</v>
      </c>
      <c r="N608" s="62" t="s">
        <v>437</v>
      </c>
      <c r="O608" s="66">
        <v>43762</v>
      </c>
      <c r="P608" s="66">
        <v>43794</v>
      </c>
      <c r="Q608" s="73">
        <v>11198</v>
      </c>
      <c r="R608" s="62"/>
      <c r="S608" s="62" t="s">
        <v>6008</v>
      </c>
      <c r="T608" s="62" t="s">
        <v>6181</v>
      </c>
      <c r="U608" s="62" t="s">
        <v>6044</v>
      </c>
      <c r="V608" s="62"/>
      <c r="W608" s="62"/>
      <c r="X608" s="62" t="s">
        <v>6101</v>
      </c>
      <c r="Y608" s="62" t="s">
        <v>521</v>
      </c>
      <c r="Z608" s="62" t="s">
        <v>3974</v>
      </c>
      <c r="AA608" s="62" t="s">
        <v>1289</v>
      </c>
      <c r="AB608" s="62" t="s">
        <v>2319</v>
      </c>
      <c r="AC608" s="62" t="s">
        <v>2320</v>
      </c>
      <c r="AD608" s="59" t="s">
        <v>2321</v>
      </c>
      <c r="AE608" s="62" t="s">
        <v>7614</v>
      </c>
      <c r="AF608" s="62" t="s">
        <v>6242</v>
      </c>
      <c r="AG608" s="62">
        <v>43840.401388888888</v>
      </c>
      <c r="AH608" s="62">
        <v>43840.69736111111</v>
      </c>
      <c r="AI608" s="62" t="s">
        <v>547</v>
      </c>
      <c r="AJ608" s="59" t="s">
        <v>3973</v>
      </c>
      <c r="AK608" s="62" t="s">
        <v>545</v>
      </c>
      <c r="AL608" s="62" t="s">
        <v>3971</v>
      </c>
      <c r="AM608" s="62" t="s">
        <v>3970</v>
      </c>
      <c r="AN608" s="62" t="s">
        <v>488</v>
      </c>
      <c r="AO608" s="62" t="s">
        <v>11</v>
      </c>
      <c r="AP608" s="62" t="s">
        <v>488</v>
      </c>
      <c r="AQ608" s="62" t="s">
        <v>3971</v>
      </c>
      <c r="AR608" s="62" t="s">
        <v>3970</v>
      </c>
      <c r="AS608" s="62" t="s">
        <v>500</v>
      </c>
      <c r="AT608" s="62">
        <v>43845.617847222224</v>
      </c>
      <c r="AU608" s="62"/>
      <c r="AV608" s="62">
        <v>43845.617847222224</v>
      </c>
      <c r="AW608" s="62" t="s">
        <v>2341</v>
      </c>
      <c r="AX608" s="62"/>
      <c r="AY608" s="62" t="s">
        <v>14</v>
      </c>
      <c r="AZ608" s="62"/>
      <c r="BA608" s="62"/>
      <c r="BB608" s="62"/>
      <c r="BC608" s="62"/>
      <c r="BD608" s="62"/>
      <c r="BE608" s="62" t="s">
        <v>7615</v>
      </c>
      <c r="BF608" s="62" t="s">
        <v>480</v>
      </c>
      <c r="BG608" s="62"/>
      <c r="BH608" s="62" t="s">
        <v>3972</v>
      </c>
      <c r="BI608" s="62" t="s">
        <v>7616</v>
      </c>
      <c r="BJ608" s="62"/>
      <c r="BK608" s="62"/>
      <c r="BL608" s="62" t="s">
        <v>3972</v>
      </c>
      <c r="BM608" s="62" t="s">
        <v>7281</v>
      </c>
      <c r="BN608" s="62"/>
      <c r="BO608" s="62" t="s">
        <v>6013</v>
      </c>
      <c r="BP608" s="62">
        <v>43861.99998842593</v>
      </c>
      <c r="BQ608" s="73">
        <v>0</v>
      </c>
      <c r="BR608" s="73">
        <v>223.44</v>
      </c>
      <c r="BS608" s="62">
        <v>250</v>
      </c>
      <c r="BT608" s="62">
        <v>0</v>
      </c>
      <c r="BU608" s="62">
        <v>0</v>
      </c>
      <c r="BV608" s="62">
        <v>0</v>
      </c>
      <c r="BW608" s="73">
        <v>473.44</v>
      </c>
      <c r="CE608" s="63" t="s">
        <v>10578</v>
      </c>
      <c r="CF608" s="99"/>
      <c r="CG608" s="99" t="s">
        <v>10576</v>
      </c>
    </row>
    <row r="609" spans="1:85" ht="27" hidden="1" customHeight="1">
      <c r="A609" s="73">
        <v>2001</v>
      </c>
      <c r="B609" s="62" t="s">
        <v>6003</v>
      </c>
      <c r="C609" s="59" t="s">
        <v>6004</v>
      </c>
      <c r="D609" s="59" t="s">
        <v>4287</v>
      </c>
      <c r="E609" s="60" t="e">
        <f>VLOOKUP(D609,原数据!B:C,2,FALSE)</f>
        <v>#N/A</v>
      </c>
      <c r="F609" s="62" t="s">
        <v>6005</v>
      </c>
      <c r="G609" s="62" t="s">
        <v>479</v>
      </c>
      <c r="H609" s="62" t="s">
        <v>6006</v>
      </c>
      <c r="I609" s="62" t="s">
        <v>7617</v>
      </c>
      <c r="J609" s="62" t="s">
        <v>3893</v>
      </c>
      <c r="K609" s="62" t="s">
        <v>485</v>
      </c>
      <c r="L609" s="62" t="s">
        <v>1074</v>
      </c>
      <c r="M609" s="62" t="s">
        <v>486</v>
      </c>
      <c r="N609" s="62" t="s">
        <v>437</v>
      </c>
      <c r="O609" s="66">
        <v>43568</v>
      </c>
      <c r="P609" s="66">
        <v>43574</v>
      </c>
      <c r="Q609" s="73">
        <v>66686</v>
      </c>
      <c r="R609" s="62"/>
      <c r="S609" s="62" t="s">
        <v>6008</v>
      </c>
      <c r="T609" s="62" t="s">
        <v>6019</v>
      </c>
      <c r="U609" s="62" t="s">
        <v>6010</v>
      </c>
      <c r="V609" s="62"/>
      <c r="W609" s="62"/>
      <c r="X609" s="62" t="s">
        <v>3101</v>
      </c>
      <c r="Y609" s="62" t="s">
        <v>665</v>
      </c>
      <c r="Z609" s="62" t="s">
        <v>3896</v>
      </c>
      <c r="AA609" s="62" t="s">
        <v>569</v>
      </c>
      <c r="AB609" s="62" t="s">
        <v>3890</v>
      </c>
      <c r="AC609" s="62" t="s">
        <v>3891</v>
      </c>
      <c r="AD609" s="59" t="s">
        <v>3892</v>
      </c>
      <c r="AE609" s="62" t="s">
        <v>7618</v>
      </c>
      <c r="AF609" s="62" t="s">
        <v>7619</v>
      </c>
      <c r="AG609" s="62">
        <v>43833.63857638889</v>
      </c>
      <c r="AH609" s="62">
        <v>43835.415925925925</v>
      </c>
      <c r="AI609" s="62" t="s">
        <v>489</v>
      </c>
      <c r="AJ609" s="59" t="s">
        <v>4290</v>
      </c>
      <c r="AK609" s="62" t="s">
        <v>487</v>
      </c>
      <c r="AL609" s="62" t="s">
        <v>100</v>
      </c>
      <c r="AM609" s="62" t="s">
        <v>38</v>
      </c>
      <c r="AN609" s="62" t="s">
        <v>488</v>
      </c>
      <c r="AO609" s="62" t="s">
        <v>11</v>
      </c>
      <c r="AP609" s="62" t="s">
        <v>488</v>
      </c>
      <c r="AQ609" s="62" t="s">
        <v>100</v>
      </c>
      <c r="AR609" s="62" t="s">
        <v>38</v>
      </c>
      <c r="AS609" s="62" t="s">
        <v>498</v>
      </c>
      <c r="AT609" s="62">
        <v>43845.591122685189</v>
      </c>
      <c r="AU609" s="62"/>
      <c r="AV609" s="62">
        <v>43845.591122685189</v>
      </c>
      <c r="AW609" s="62" t="s">
        <v>2440</v>
      </c>
      <c r="AX609" s="62"/>
      <c r="AY609" s="62" t="s">
        <v>14</v>
      </c>
      <c r="AZ609" s="62"/>
      <c r="BA609" s="62"/>
      <c r="BB609" s="62"/>
      <c r="BC609" s="62"/>
      <c r="BD609" s="62"/>
      <c r="BE609" s="62"/>
      <c r="BF609" s="62"/>
      <c r="BG609" s="62"/>
      <c r="BH609" s="62"/>
      <c r="BI609" s="62"/>
      <c r="BJ609" s="62"/>
      <c r="BK609" s="62"/>
      <c r="BL609" s="62" t="s">
        <v>4289</v>
      </c>
      <c r="BM609" s="62" t="s">
        <v>7247</v>
      </c>
      <c r="BN609" s="62"/>
      <c r="BO609" s="62" t="s">
        <v>6013</v>
      </c>
      <c r="BP609" s="62">
        <v>43861.99998842593</v>
      </c>
      <c r="BQ609" s="73">
        <v>0</v>
      </c>
      <c r="BR609" s="73">
        <v>95.76</v>
      </c>
      <c r="BS609" s="62">
        <v>0</v>
      </c>
      <c r="BT609" s="62">
        <v>0</v>
      </c>
      <c r="BU609" s="62">
        <v>0</v>
      </c>
      <c r="BV609" s="62">
        <v>0</v>
      </c>
      <c r="BW609" s="73">
        <v>95.76</v>
      </c>
      <c r="CE609" s="63" t="s">
        <v>10578</v>
      </c>
      <c r="CF609" s="99"/>
      <c r="CG609" s="99" t="s">
        <v>10576</v>
      </c>
    </row>
    <row r="610" spans="1:85" ht="27" hidden="1" customHeight="1">
      <c r="A610" s="73">
        <v>2001</v>
      </c>
      <c r="B610" s="62" t="s">
        <v>6003</v>
      </c>
      <c r="C610" s="62" t="s">
        <v>6004</v>
      </c>
      <c r="D610" s="62" t="s">
        <v>3888</v>
      </c>
      <c r="E610" s="63" t="str">
        <f>VLOOKUP(D610,原数据!B:C,2,FALSE)</f>
        <v>RCMFT010945202001110002</v>
      </c>
      <c r="F610" s="62" t="s">
        <v>6005</v>
      </c>
      <c r="G610" s="62" t="s">
        <v>628</v>
      </c>
      <c r="H610" s="62" t="s">
        <v>6006</v>
      </c>
      <c r="I610" s="62" t="s">
        <v>7617</v>
      </c>
      <c r="J610" s="62" t="s">
        <v>3893</v>
      </c>
      <c r="K610" s="62" t="s">
        <v>485</v>
      </c>
      <c r="L610" s="62" t="s">
        <v>1074</v>
      </c>
      <c r="M610" s="62" t="s">
        <v>486</v>
      </c>
      <c r="N610" s="62" t="s">
        <v>437</v>
      </c>
      <c r="O610" s="66">
        <v>43568</v>
      </c>
      <c r="P610" s="66">
        <v>43574</v>
      </c>
      <c r="Q610" s="73">
        <v>68595</v>
      </c>
      <c r="R610" s="62"/>
      <c r="S610" s="62" t="s">
        <v>6008</v>
      </c>
      <c r="T610" s="62" t="s">
        <v>6019</v>
      </c>
      <c r="U610" s="62" t="s">
        <v>6010</v>
      </c>
      <c r="V610" s="62"/>
      <c r="W610" s="62"/>
      <c r="X610" s="62" t="s">
        <v>3101</v>
      </c>
      <c r="Y610" s="62" t="s">
        <v>665</v>
      </c>
      <c r="Z610" s="62" t="s">
        <v>3896</v>
      </c>
      <c r="AA610" s="62" t="s">
        <v>569</v>
      </c>
      <c r="AB610" s="62" t="s">
        <v>3890</v>
      </c>
      <c r="AC610" s="62" t="s">
        <v>3891</v>
      </c>
      <c r="AD610" s="59" t="s">
        <v>3892</v>
      </c>
      <c r="AE610" s="62" t="s">
        <v>7620</v>
      </c>
      <c r="AF610" s="62" t="s">
        <v>7619</v>
      </c>
      <c r="AG610" s="62">
        <v>43840.421840277777</v>
      </c>
      <c r="AH610" s="62">
        <v>43841.658958333333</v>
      </c>
      <c r="AI610" s="62" t="s">
        <v>547</v>
      </c>
      <c r="AJ610" s="59" t="s">
        <v>3895</v>
      </c>
      <c r="AK610" s="62" t="s">
        <v>545</v>
      </c>
      <c r="AL610" s="62" t="s">
        <v>41</v>
      </c>
      <c r="AM610" s="62" t="s">
        <v>42</v>
      </c>
      <c r="AN610" s="62" t="s">
        <v>488</v>
      </c>
      <c r="AO610" s="62" t="s">
        <v>11</v>
      </c>
      <c r="AP610" s="62" t="s">
        <v>488</v>
      </c>
      <c r="AQ610" s="62" t="s">
        <v>41</v>
      </c>
      <c r="AR610" s="62" t="s">
        <v>42</v>
      </c>
      <c r="AS610" s="62" t="s">
        <v>498</v>
      </c>
      <c r="AT610" s="62">
        <v>43847.445370370369</v>
      </c>
      <c r="AU610" s="62"/>
      <c r="AV610" s="62">
        <v>43847.445370370369</v>
      </c>
      <c r="AW610" s="62" t="s">
        <v>3285</v>
      </c>
      <c r="AX610" s="62"/>
      <c r="AY610" s="62" t="s">
        <v>14</v>
      </c>
      <c r="AZ610" s="62"/>
      <c r="BA610" s="62"/>
      <c r="BB610" s="62"/>
      <c r="BC610" s="62"/>
      <c r="BD610" s="62"/>
      <c r="BE610" s="62"/>
      <c r="BF610" s="62"/>
      <c r="BG610" s="62"/>
      <c r="BH610" s="62"/>
      <c r="BI610" s="62"/>
      <c r="BJ610" s="62"/>
      <c r="BK610" s="62"/>
      <c r="BL610" s="62" t="s">
        <v>3894</v>
      </c>
      <c r="BM610" s="62" t="s">
        <v>7247</v>
      </c>
      <c r="BN610" s="62"/>
      <c r="BO610" s="62" t="s">
        <v>6013</v>
      </c>
      <c r="BP610" s="62">
        <v>43861.99998842593</v>
      </c>
      <c r="BQ610" s="73">
        <v>80.12</v>
      </c>
      <c r="BR610" s="73">
        <v>223.44</v>
      </c>
      <c r="BS610" s="62">
        <v>0</v>
      </c>
      <c r="BT610" s="62">
        <v>12.81</v>
      </c>
      <c r="BU610" s="62">
        <v>8.81</v>
      </c>
      <c r="BV610" s="62">
        <v>0</v>
      </c>
      <c r="BW610" s="73">
        <v>325.18</v>
      </c>
      <c r="CE610" s="63" t="s">
        <v>5179</v>
      </c>
      <c r="CF610" s="99">
        <v>0</v>
      </c>
      <c r="CG610" s="99" t="s">
        <v>10561</v>
      </c>
    </row>
    <row r="611" spans="1:85" ht="27" hidden="1" customHeight="1">
      <c r="A611" s="73">
        <v>2001</v>
      </c>
      <c r="B611" s="62" t="s">
        <v>6003</v>
      </c>
      <c r="C611" s="62" t="s">
        <v>6004</v>
      </c>
      <c r="D611" s="62" t="s">
        <v>378</v>
      </c>
      <c r="E611" s="63" t="str">
        <f>VLOOKUP(D611,原数据!B:C,2,FALSE)</f>
        <v>RCMFT010958202001130024</v>
      </c>
      <c r="F611" s="62" t="s">
        <v>6005</v>
      </c>
      <c r="G611" s="62" t="s">
        <v>479</v>
      </c>
      <c r="H611" s="62" t="s">
        <v>6006</v>
      </c>
      <c r="I611" s="62" t="s">
        <v>7621</v>
      </c>
      <c r="J611" s="62" t="s">
        <v>3807</v>
      </c>
      <c r="K611" s="62" t="s">
        <v>485</v>
      </c>
      <c r="L611" s="62" t="s">
        <v>1074</v>
      </c>
      <c r="M611" s="62" t="s">
        <v>486</v>
      </c>
      <c r="N611" s="62" t="s">
        <v>437</v>
      </c>
      <c r="O611" s="66">
        <v>43538</v>
      </c>
      <c r="P611" s="66">
        <v>43558</v>
      </c>
      <c r="Q611" s="73">
        <v>120460</v>
      </c>
      <c r="R611" s="62"/>
      <c r="S611" s="62" t="s">
        <v>6008</v>
      </c>
      <c r="T611" s="62" t="s">
        <v>6019</v>
      </c>
      <c r="U611" s="62" t="s">
        <v>1074</v>
      </c>
      <c r="V611" s="62"/>
      <c r="W611" s="62"/>
      <c r="X611" s="62" t="s">
        <v>2272</v>
      </c>
      <c r="Y611" s="62" t="s">
        <v>535</v>
      </c>
      <c r="Z611" s="62" t="s">
        <v>3810</v>
      </c>
      <c r="AA611" s="62" t="s">
        <v>1365</v>
      </c>
      <c r="AB611" s="62" t="s">
        <v>2472</v>
      </c>
      <c r="AC611" s="62" t="s">
        <v>2473</v>
      </c>
      <c r="AD611" s="59" t="s">
        <v>2474</v>
      </c>
      <c r="AE611" s="62" t="s">
        <v>7622</v>
      </c>
      <c r="AF611" s="62" t="s">
        <v>6375</v>
      </c>
      <c r="AG611" s="62">
        <v>43841.672476851847</v>
      </c>
      <c r="AH611" s="62">
        <v>43843.473229166666</v>
      </c>
      <c r="AI611" s="62" t="s">
        <v>489</v>
      </c>
      <c r="AJ611" s="59" t="s">
        <v>3809</v>
      </c>
      <c r="AK611" s="62" t="s">
        <v>487</v>
      </c>
      <c r="AL611" s="62" t="s">
        <v>12</v>
      </c>
      <c r="AM611" s="62" t="s">
        <v>13</v>
      </c>
      <c r="AN611" s="62" t="s">
        <v>488</v>
      </c>
      <c r="AO611" s="62" t="s">
        <v>11</v>
      </c>
      <c r="AP611" s="62" t="s">
        <v>488</v>
      </c>
      <c r="AQ611" s="62" t="s">
        <v>12</v>
      </c>
      <c r="AR611" s="62" t="s">
        <v>13</v>
      </c>
      <c r="AS611" s="62" t="s">
        <v>498</v>
      </c>
      <c r="AT611" s="62">
        <v>43847.72755787037</v>
      </c>
      <c r="AU611" s="62"/>
      <c r="AV611" s="62">
        <v>43847.72755787037</v>
      </c>
      <c r="AW611" s="62" t="s">
        <v>1735</v>
      </c>
      <c r="AX611" s="62"/>
      <c r="AY611" s="62" t="s">
        <v>14</v>
      </c>
      <c r="AZ611" s="62"/>
      <c r="BA611" s="62"/>
      <c r="BB611" s="62"/>
      <c r="BC611" s="62"/>
      <c r="BD611" s="62"/>
      <c r="BE611" s="62"/>
      <c r="BF611" s="62"/>
      <c r="BG611" s="62"/>
      <c r="BH611" s="62"/>
      <c r="BI611" s="62"/>
      <c r="BJ611" s="62"/>
      <c r="BK611" s="62"/>
      <c r="BL611" s="62" t="s">
        <v>3808</v>
      </c>
      <c r="BM611" s="62" t="s">
        <v>7269</v>
      </c>
      <c r="BN611" s="62"/>
      <c r="BO611" s="62" t="s">
        <v>6013</v>
      </c>
      <c r="BP611" s="62">
        <v>43861.99998842593</v>
      </c>
      <c r="BQ611" s="73">
        <v>453.46</v>
      </c>
      <c r="BR611" s="73">
        <v>223.44</v>
      </c>
      <c r="BS611" s="62">
        <v>0</v>
      </c>
      <c r="BT611" s="62">
        <v>72.55</v>
      </c>
      <c r="BU611" s="62">
        <v>49.88</v>
      </c>
      <c r="BV611" s="62">
        <v>0</v>
      </c>
      <c r="BW611" s="73">
        <v>799.32999999999993</v>
      </c>
      <c r="CE611" s="63" t="s">
        <v>2377</v>
      </c>
      <c r="CF611" s="99">
        <v>0</v>
      </c>
      <c r="CG611" s="99" t="s">
        <v>4983</v>
      </c>
    </row>
    <row r="612" spans="1:85" ht="27" hidden="1" customHeight="1">
      <c r="A612" s="73">
        <v>2001</v>
      </c>
      <c r="B612" s="62" t="s">
        <v>6003</v>
      </c>
      <c r="C612" s="59" t="s">
        <v>6004</v>
      </c>
      <c r="D612" s="59" t="s">
        <v>3363</v>
      </c>
      <c r="E612" s="60" t="e">
        <f>VLOOKUP(D612,原数据!B:C,2,FALSE)</f>
        <v>#N/A</v>
      </c>
      <c r="F612" s="62" t="s">
        <v>6005</v>
      </c>
      <c r="G612" s="62" t="s">
        <v>479</v>
      </c>
      <c r="H612" s="62" t="s">
        <v>6006</v>
      </c>
      <c r="I612" s="62" t="s">
        <v>7623</v>
      </c>
      <c r="J612" s="62" t="s">
        <v>3365</v>
      </c>
      <c r="K612" s="62" t="s">
        <v>485</v>
      </c>
      <c r="L612" s="62" t="s">
        <v>1074</v>
      </c>
      <c r="M612" s="62" t="s">
        <v>486</v>
      </c>
      <c r="N612" s="62" t="s">
        <v>437</v>
      </c>
      <c r="O612" s="66">
        <v>43698</v>
      </c>
      <c r="P612" s="66">
        <v>43755</v>
      </c>
      <c r="Q612" s="73">
        <v>43444</v>
      </c>
      <c r="R612" s="62"/>
      <c r="S612" s="62" t="s">
        <v>6008</v>
      </c>
      <c r="T612" s="62" t="s">
        <v>6009</v>
      </c>
      <c r="U612" s="62" t="s">
        <v>6010</v>
      </c>
      <c r="V612" s="62"/>
      <c r="W612" s="62"/>
      <c r="X612" s="62" t="s">
        <v>3101</v>
      </c>
      <c r="Y612" s="62" t="s">
        <v>535</v>
      </c>
      <c r="Z612" s="62" t="s">
        <v>3367</v>
      </c>
      <c r="AA612" s="62" t="s">
        <v>684</v>
      </c>
      <c r="AB612" s="62" t="s">
        <v>1912</v>
      </c>
      <c r="AC612" s="62" t="s">
        <v>1913</v>
      </c>
      <c r="AD612" s="59" t="s">
        <v>1914</v>
      </c>
      <c r="AE612" s="62" t="s">
        <v>7624</v>
      </c>
      <c r="AF612" s="62" t="s">
        <v>6328</v>
      </c>
      <c r="AG612" s="62">
        <v>43848.332071759258</v>
      </c>
      <c r="AH612" s="62">
        <v>43848.417118055557</v>
      </c>
      <c r="AI612" s="62" t="s">
        <v>489</v>
      </c>
      <c r="AJ612" s="59" t="s">
        <v>3366</v>
      </c>
      <c r="AK612" s="62" t="s">
        <v>487</v>
      </c>
      <c r="AL612" s="62" t="s">
        <v>95</v>
      </c>
      <c r="AM612" s="62" t="s">
        <v>38</v>
      </c>
      <c r="AN612" s="62" t="s">
        <v>488</v>
      </c>
      <c r="AO612" s="62" t="s">
        <v>11</v>
      </c>
      <c r="AP612" s="62" t="s">
        <v>488</v>
      </c>
      <c r="AQ612" s="62" t="s">
        <v>95</v>
      </c>
      <c r="AR612" s="62" t="s">
        <v>38</v>
      </c>
      <c r="AS612" s="62" t="s">
        <v>498</v>
      </c>
      <c r="AT612" s="62">
        <v>43864.782337962963</v>
      </c>
      <c r="AU612" s="62"/>
      <c r="AV612" s="62">
        <v>43864.782337962963</v>
      </c>
      <c r="AW612" s="62" t="s">
        <v>3285</v>
      </c>
      <c r="AX612" s="62"/>
      <c r="AY612" s="62" t="s">
        <v>14</v>
      </c>
      <c r="AZ612" s="62"/>
      <c r="BA612" s="62"/>
      <c r="BB612" s="62"/>
      <c r="BC612" s="62"/>
      <c r="BD612" s="62"/>
      <c r="BE612" s="62"/>
      <c r="BF612" s="62"/>
      <c r="BG612" s="62"/>
      <c r="BH612" s="62"/>
      <c r="BI612" s="62"/>
      <c r="BJ612" s="62"/>
      <c r="BK612" s="62"/>
      <c r="BL612" s="62"/>
      <c r="BM612" s="62" t="s">
        <v>7247</v>
      </c>
      <c r="BN612" s="62"/>
      <c r="BO612" s="62" t="s">
        <v>6013</v>
      </c>
      <c r="BP612" s="62">
        <v>43861.99998842593</v>
      </c>
      <c r="BQ612" s="73">
        <v>0</v>
      </c>
      <c r="BR612" s="73">
        <v>95.76</v>
      </c>
      <c r="BS612" s="62">
        <v>0</v>
      </c>
      <c r="BT612" s="62">
        <v>0</v>
      </c>
      <c r="BU612" s="62">
        <v>0</v>
      </c>
      <c r="BV612" s="62">
        <v>0</v>
      </c>
      <c r="BW612" s="73">
        <v>95.76</v>
      </c>
      <c r="CE612" s="63" t="s">
        <v>10517</v>
      </c>
      <c r="CF612" s="99"/>
      <c r="CG612" s="99" t="s">
        <v>10576</v>
      </c>
    </row>
    <row r="613" spans="1:85" ht="27" hidden="1" customHeight="1">
      <c r="A613" s="73">
        <v>2001</v>
      </c>
      <c r="B613" s="62" t="s">
        <v>6003</v>
      </c>
      <c r="C613" s="62" t="s">
        <v>6004</v>
      </c>
      <c r="D613" s="62" t="s">
        <v>282</v>
      </c>
      <c r="E613" s="63" t="str">
        <f>VLOOKUP(D613,原数据!B:C,2,FALSE)</f>
        <v>RCMFT000048202001160004</v>
      </c>
      <c r="F613" s="62" t="s">
        <v>6005</v>
      </c>
      <c r="G613" s="62" t="s">
        <v>1069</v>
      </c>
      <c r="H613" s="62" t="s">
        <v>6006</v>
      </c>
      <c r="I613" s="62" t="s">
        <v>7625</v>
      </c>
      <c r="J613" s="62" t="s">
        <v>3517</v>
      </c>
      <c r="K613" s="62" t="s">
        <v>485</v>
      </c>
      <c r="L613" s="62" t="s">
        <v>1074</v>
      </c>
      <c r="M613" s="62" t="s">
        <v>486</v>
      </c>
      <c r="N613" s="62" t="s">
        <v>437</v>
      </c>
      <c r="O613" s="66">
        <v>43835</v>
      </c>
      <c r="P613" s="66"/>
      <c r="Q613" s="73">
        <v>923</v>
      </c>
      <c r="R613" s="62"/>
      <c r="S613" s="62" t="s">
        <v>6008</v>
      </c>
      <c r="T613" s="62" t="s">
        <v>6009</v>
      </c>
      <c r="U613" s="62" t="s">
        <v>6010</v>
      </c>
      <c r="V613" s="62"/>
      <c r="W613" s="62"/>
      <c r="X613" s="62" t="s">
        <v>6015</v>
      </c>
      <c r="Y613" s="62" t="s">
        <v>491</v>
      </c>
      <c r="Z613" s="62" t="s">
        <v>3519</v>
      </c>
      <c r="AA613" s="62" t="s">
        <v>1249</v>
      </c>
      <c r="AB613" s="62" t="s">
        <v>1294</v>
      </c>
      <c r="AC613" s="62" t="s">
        <v>1295</v>
      </c>
      <c r="AD613" s="59" t="s">
        <v>1296</v>
      </c>
      <c r="AE613" s="62" t="s">
        <v>7626</v>
      </c>
      <c r="AF613" s="62" t="s">
        <v>6076</v>
      </c>
      <c r="AG613" s="62">
        <v>43846.553738425922</v>
      </c>
      <c r="AH613" s="62">
        <v>43846.661747685182</v>
      </c>
      <c r="AI613" s="62" t="s">
        <v>547</v>
      </c>
      <c r="AJ613" s="59" t="s">
        <v>3518</v>
      </c>
      <c r="AK613" s="62" t="s">
        <v>545</v>
      </c>
      <c r="AL613" s="62" t="s">
        <v>95</v>
      </c>
      <c r="AM613" s="62" t="s">
        <v>38</v>
      </c>
      <c r="AN613" s="62" t="s">
        <v>488</v>
      </c>
      <c r="AO613" s="62" t="s">
        <v>11</v>
      </c>
      <c r="AP613" s="62" t="s">
        <v>488</v>
      </c>
      <c r="AQ613" s="62" t="s">
        <v>95</v>
      </c>
      <c r="AR613" s="62" t="s">
        <v>38</v>
      </c>
      <c r="AS613" s="62" t="s">
        <v>500</v>
      </c>
      <c r="AT613" s="62">
        <v>43864.754027777773</v>
      </c>
      <c r="AU613" s="62"/>
      <c r="AV613" s="62">
        <v>43864.754027777773</v>
      </c>
      <c r="AW613" s="62" t="s">
        <v>2594</v>
      </c>
      <c r="AX613" s="62"/>
      <c r="AY613" s="62" t="s">
        <v>14</v>
      </c>
      <c r="AZ613" s="62"/>
      <c r="BA613" s="62"/>
      <c r="BB613" s="62"/>
      <c r="BC613" s="62"/>
      <c r="BD613" s="62"/>
      <c r="BE613" s="62"/>
      <c r="BF613" s="62"/>
      <c r="BG613" s="62"/>
      <c r="BH613" s="62"/>
      <c r="BI613" s="62"/>
      <c r="BJ613" s="62"/>
      <c r="BK613" s="62"/>
      <c r="BL613" s="62"/>
      <c r="BM613" s="62" t="s">
        <v>7627</v>
      </c>
      <c r="BN613" s="62"/>
      <c r="BO613" s="62" t="s">
        <v>6013</v>
      </c>
      <c r="BP613" s="62">
        <v>43861.99998842593</v>
      </c>
      <c r="BQ613" s="73">
        <v>2947.28</v>
      </c>
      <c r="BR613" s="73">
        <v>95.76</v>
      </c>
      <c r="BS613" s="62">
        <v>0</v>
      </c>
      <c r="BT613" s="62">
        <v>471.56</v>
      </c>
      <c r="BU613" s="62">
        <v>324.2</v>
      </c>
      <c r="BV613" s="62">
        <v>0</v>
      </c>
      <c r="BW613" s="73">
        <v>3838.8</v>
      </c>
      <c r="CE613" s="63" t="s">
        <v>4992</v>
      </c>
      <c r="CF613" s="99">
        <v>200101</v>
      </c>
      <c r="CG613" s="99" t="s">
        <v>4983</v>
      </c>
    </row>
    <row r="614" spans="1:85" ht="27" hidden="1" customHeight="1">
      <c r="A614" s="73">
        <v>2001</v>
      </c>
      <c r="B614" s="62" t="s">
        <v>6003</v>
      </c>
      <c r="C614" s="62" t="s">
        <v>6004</v>
      </c>
      <c r="D614" s="62" t="s">
        <v>3378</v>
      </c>
      <c r="E614" s="63" t="str">
        <f>VLOOKUP(D614,原数据!B:C,2,FALSE)</f>
        <v>RCMFT000077510202001170013</v>
      </c>
      <c r="F614" s="62" t="s">
        <v>6005</v>
      </c>
      <c r="G614" s="62" t="s">
        <v>479</v>
      </c>
      <c r="H614" s="62" t="s">
        <v>6006</v>
      </c>
      <c r="I614" s="62" t="s">
        <v>7628</v>
      </c>
      <c r="J614" s="62" t="s">
        <v>3380</v>
      </c>
      <c r="K614" s="62" t="s">
        <v>485</v>
      </c>
      <c r="L614" s="62" t="s">
        <v>1074</v>
      </c>
      <c r="M614" s="62" t="s">
        <v>486</v>
      </c>
      <c r="N614" s="62" t="s">
        <v>437</v>
      </c>
      <c r="O614" s="66">
        <v>43575</v>
      </c>
      <c r="P614" s="66">
        <v>43611</v>
      </c>
      <c r="Q614" s="73">
        <v>106761</v>
      </c>
      <c r="R614" s="62"/>
      <c r="S614" s="62" t="s">
        <v>6008</v>
      </c>
      <c r="T614" s="62" t="s">
        <v>6009</v>
      </c>
      <c r="U614" s="62" t="s">
        <v>6010</v>
      </c>
      <c r="V614" s="62"/>
      <c r="W614" s="62"/>
      <c r="X614" s="62" t="s">
        <v>6057</v>
      </c>
      <c r="Y614" s="62" t="s">
        <v>665</v>
      </c>
      <c r="Z614" s="62" t="s">
        <v>3382</v>
      </c>
      <c r="AA614" s="62" t="s">
        <v>684</v>
      </c>
      <c r="AB614" s="62" t="s">
        <v>2990</v>
      </c>
      <c r="AC614" s="62" t="s">
        <v>2991</v>
      </c>
      <c r="AD614" s="59" t="s">
        <v>2992</v>
      </c>
      <c r="AE614" s="62" t="s">
        <v>7629</v>
      </c>
      <c r="AF614" s="62" t="s">
        <v>6325</v>
      </c>
      <c r="AG614" s="62">
        <v>43846.592604166668</v>
      </c>
      <c r="AH614" s="62">
        <v>43847.751481481479</v>
      </c>
      <c r="AI614" s="62" t="s">
        <v>547</v>
      </c>
      <c r="AJ614" s="59" t="s">
        <v>3381</v>
      </c>
      <c r="AK614" s="62" t="s">
        <v>545</v>
      </c>
      <c r="AL614" s="62" t="s">
        <v>12</v>
      </c>
      <c r="AM614" s="62" t="s">
        <v>13</v>
      </c>
      <c r="AN614" s="62" t="s">
        <v>488</v>
      </c>
      <c r="AO614" s="62" t="s">
        <v>11</v>
      </c>
      <c r="AP614" s="62" t="s">
        <v>488</v>
      </c>
      <c r="AQ614" s="62" t="s">
        <v>12</v>
      </c>
      <c r="AR614" s="62" t="s">
        <v>13</v>
      </c>
      <c r="AS614" s="62" t="s">
        <v>500</v>
      </c>
      <c r="AT614" s="62">
        <v>43851.456759259258</v>
      </c>
      <c r="AU614" s="62"/>
      <c r="AV614" s="62">
        <v>43851.456759259258</v>
      </c>
      <c r="AW614" s="62" t="s">
        <v>3174</v>
      </c>
      <c r="AX614" s="62"/>
      <c r="AY614" s="62" t="s">
        <v>14</v>
      </c>
      <c r="AZ614" s="62"/>
      <c r="BA614" s="62"/>
      <c r="BB614" s="62"/>
      <c r="BC614" s="62"/>
      <c r="BD614" s="62"/>
      <c r="BE614" s="62"/>
      <c r="BF614" s="62"/>
      <c r="BG614" s="62"/>
      <c r="BH614" s="62"/>
      <c r="BI614" s="62"/>
      <c r="BJ614" s="62"/>
      <c r="BK614" s="62"/>
      <c r="BL614" s="62"/>
      <c r="BM614" s="62" t="s">
        <v>7326</v>
      </c>
      <c r="BN614" s="62"/>
      <c r="BO614" s="62" t="s">
        <v>6013</v>
      </c>
      <c r="BP614" s="62">
        <v>43861.99998842593</v>
      </c>
      <c r="BQ614" s="73">
        <v>453.46</v>
      </c>
      <c r="BR614" s="73">
        <v>223.44</v>
      </c>
      <c r="BS614" s="62">
        <v>0</v>
      </c>
      <c r="BT614" s="62">
        <v>72.55</v>
      </c>
      <c r="BU614" s="62">
        <v>49.88</v>
      </c>
      <c r="BV614" s="62">
        <v>0</v>
      </c>
      <c r="BW614" s="73">
        <v>799.32999999999993</v>
      </c>
      <c r="CE614" s="63" t="s">
        <v>2377</v>
      </c>
      <c r="CF614" s="99">
        <v>0</v>
      </c>
      <c r="CG614" s="99" t="s">
        <v>10561</v>
      </c>
    </row>
    <row r="615" spans="1:85" ht="27" hidden="1" customHeight="1">
      <c r="A615" s="73">
        <v>2001</v>
      </c>
      <c r="B615" s="62" t="s">
        <v>6003</v>
      </c>
      <c r="C615" s="59" t="s">
        <v>6004</v>
      </c>
      <c r="D615" s="59" t="s">
        <v>3287</v>
      </c>
      <c r="E615" s="60" t="e">
        <f>VLOOKUP(D615,原数据!B:C,2,FALSE)</f>
        <v>#N/A</v>
      </c>
      <c r="F615" s="62" t="s">
        <v>6005</v>
      </c>
      <c r="G615" s="62" t="s">
        <v>479</v>
      </c>
      <c r="H615" s="62" t="s">
        <v>6006</v>
      </c>
      <c r="I615" s="62" t="s">
        <v>7630</v>
      </c>
      <c r="J615" s="62" t="s">
        <v>3292</v>
      </c>
      <c r="K615" s="62" t="s">
        <v>485</v>
      </c>
      <c r="L615" s="62" t="s">
        <v>1074</v>
      </c>
      <c r="M615" s="62" t="s">
        <v>486</v>
      </c>
      <c r="N615" s="62" t="s">
        <v>437</v>
      </c>
      <c r="O615" s="66">
        <v>43622</v>
      </c>
      <c r="P615" s="66">
        <v>43649</v>
      </c>
      <c r="Q615" s="73">
        <v>75247</v>
      </c>
      <c r="R615" s="62"/>
      <c r="S615" s="62" t="s">
        <v>6008</v>
      </c>
      <c r="T615" s="62" t="s">
        <v>6019</v>
      </c>
      <c r="U615" s="62" t="s">
        <v>6010</v>
      </c>
      <c r="V615" s="62"/>
      <c r="W615" s="62"/>
      <c r="X615" s="62" t="s">
        <v>3101</v>
      </c>
      <c r="Y615" s="62" t="s">
        <v>665</v>
      </c>
      <c r="Z615" s="62" t="s">
        <v>3294</v>
      </c>
      <c r="AA615" s="62" t="s">
        <v>1469</v>
      </c>
      <c r="AB615" s="62" t="s">
        <v>3289</v>
      </c>
      <c r="AC615" s="62" t="s">
        <v>3290</v>
      </c>
      <c r="AD615" s="59" t="s">
        <v>3291</v>
      </c>
      <c r="AE615" s="62" t="s">
        <v>7631</v>
      </c>
      <c r="AF615" s="62" t="s">
        <v>6384</v>
      </c>
      <c r="AG615" s="62">
        <v>43844.75</v>
      </c>
      <c r="AH615" s="62">
        <v>43849.947777777779</v>
      </c>
      <c r="AI615" s="62" t="s">
        <v>612</v>
      </c>
      <c r="AJ615" s="59" t="s">
        <v>3293</v>
      </c>
      <c r="AK615" s="62" t="s">
        <v>609</v>
      </c>
      <c r="AL615" s="62" t="s">
        <v>100</v>
      </c>
      <c r="AM615" s="62" t="s">
        <v>38</v>
      </c>
      <c r="AN615" s="62" t="s">
        <v>488</v>
      </c>
      <c r="AO615" s="62" t="s">
        <v>11</v>
      </c>
      <c r="AP615" s="62" t="s">
        <v>488</v>
      </c>
      <c r="AQ615" s="62" t="s">
        <v>100</v>
      </c>
      <c r="AR615" s="62" t="s">
        <v>38</v>
      </c>
      <c r="AS615" s="62" t="s">
        <v>498</v>
      </c>
      <c r="AT615" s="62">
        <v>43863.537534722222</v>
      </c>
      <c r="AU615" s="62"/>
      <c r="AV615" s="62">
        <v>43863.537534722222</v>
      </c>
      <c r="AW615" s="62" t="s">
        <v>2594</v>
      </c>
      <c r="AX615" s="62"/>
      <c r="AY615" s="62" t="s">
        <v>14</v>
      </c>
      <c r="AZ615" s="62"/>
      <c r="BA615" s="62"/>
      <c r="BB615" s="62"/>
      <c r="BC615" s="62"/>
      <c r="BD615" s="62"/>
      <c r="BE615" s="62"/>
      <c r="BF615" s="62"/>
      <c r="BG615" s="62"/>
      <c r="BH615" s="62"/>
      <c r="BI615" s="62"/>
      <c r="BJ615" s="62"/>
      <c r="BK615" s="62"/>
      <c r="BL615" s="62"/>
      <c r="BM615" s="62" t="s">
        <v>7295</v>
      </c>
      <c r="BN615" s="62"/>
      <c r="BO615" s="62" t="s">
        <v>6013</v>
      </c>
      <c r="BP615" s="62">
        <v>43861.99998842593</v>
      </c>
      <c r="BQ615" s="73">
        <v>0</v>
      </c>
      <c r="BR615" s="73">
        <v>105.84</v>
      </c>
      <c r="BS615" s="62">
        <v>0</v>
      </c>
      <c r="BT615" s="62">
        <v>0</v>
      </c>
      <c r="BU615" s="62">
        <v>0</v>
      </c>
      <c r="BV615" s="62">
        <v>0</v>
      </c>
      <c r="BW615" s="73">
        <v>105.84</v>
      </c>
      <c r="CE615" s="63" t="s">
        <v>10509</v>
      </c>
      <c r="CF615" s="99"/>
      <c r="CG615" s="99" t="s">
        <v>10576</v>
      </c>
    </row>
    <row r="616" spans="1:85" ht="27" hidden="1" customHeight="1">
      <c r="A616" s="73">
        <v>2001</v>
      </c>
      <c r="B616" s="62" t="s">
        <v>6003</v>
      </c>
      <c r="C616" s="62" t="s">
        <v>6004</v>
      </c>
      <c r="D616" s="62" t="s">
        <v>3521</v>
      </c>
      <c r="E616" s="63" t="str">
        <f>VLOOKUP(D616,原数据!B:C,2,FALSE)</f>
        <v>RCMFT000080574202001100001</v>
      </c>
      <c r="F616" s="62" t="s">
        <v>6005</v>
      </c>
      <c r="G616" s="62" t="s">
        <v>479</v>
      </c>
      <c r="H616" s="62" t="s">
        <v>6006</v>
      </c>
      <c r="I616" s="62" t="s">
        <v>7632</v>
      </c>
      <c r="J616" s="62" t="s">
        <v>3526</v>
      </c>
      <c r="K616" s="62" t="s">
        <v>485</v>
      </c>
      <c r="L616" s="62" t="s">
        <v>1074</v>
      </c>
      <c r="M616" s="62" t="s">
        <v>544</v>
      </c>
      <c r="N616" s="62" t="s">
        <v>437</v>
      </c>
      <c r="O616" s="66">
        <v>43548</v>
      </c>
      <c r="P616" s="66">
        <v>43755</v>
      </c>
      <c r="Q616" s="73">
        <v>23794</v>
      </c>
      <c r="R616" s="62"/>
      <c r="S616" s="62" t="s">
        <v>6008</v>
      </c>
      <c r="T616" s="62" t="s">
        <v>6043</v>
      </c>
      <c r="U616" s="62" t="s">
        <v>6064</v>
      </c>
      <c r="V616" s="62"/>
      <c r="W616" s="62"/>
      <c r="X616" s="62" t="s">
        <v>6147</v>
      </c>
      <c r="Y616" s="62" t="s">
        <v>701</v>
      </c>
      <c r="Z616" s="62" t="s">
        <v>3528</v>
      </c>
      <c r="AA616" s="62" t="s">
        <v>1289</v>
      </c>
      <c r="AB616" s="62" t="s">
        <v>3523</v>
      </c>
      <c r="AC616" s="62" t="s">
        <v>3524</v>
      </c>
      <c r="AD616" s="59" t="s">
        <v>3525</v>
      </c>
      <c r="AE616" s="62" t="s">
        <v>7205</v>
      </c>
      <c r="AF616" s="62" t="s">
        <v>6148</v>
      </c>
      <c r="AG616" s="62">
        <v>43839.538611111115</v>
      </c>
      <c r="AH616" s="62">
        <v>43846.608969907407</v>
      </c>
      <c r="AI616" s="62" t="s">
        <v>612</v>
      </c>
      <c r="AJ616" s="59" t="s">
        <v>3527</v>
      </c>
      <c r="AK616" s="62" t="s">
        <v>609</v>
      </c>
      <c r="AL616" s="62" t="s">
        <v>68</v>
      </c>
      <c r="AM616" s="62" t="s">
        <v>38</v>
      </c>
      <c r="AN616" s="62" t="s">
        <v>488</v>
      </c>
      <c r="AO616" s="62" t="s">
        <v>11</v>
      </c>
      <c r="AP616" s="62" t="s">
        <v>488</v>
      </c>
      <c r="AQ616" s="62" t="s">
        <v>68</v>
      </c>
      <c r="AR616" s="62" t="s">
        <v>38</v>
      </c>
      <c r="AS616" s="62" t="s">
        <v>498</v>
      </c>
      <c r="AT616" s="62">
        <v>43851.388541666667</v>
      </c>
      <c r="AU616" s="62"/>
      <c r="AV616" s="62">
        <v>43851.388541666667</v>
      </c>
      <c r="AW616" s="62" t="s">
        <v>2440</v>
      </c>
      <c r="AX616" s="62"/>
      <c r="AY616" s="62" t="s">
        <v>14</v>
      </c>
      <c r="AZ616" s="62"/>
      <c r="BA616" s="62"/>
      <c r="BB616" s="62"/>
      <c r="BC616" s="62"/>
      <c r="BD616" s="62"/>
      <c r="BE616" s="62"/>
      <c r="BF616" s="62"/>
      <c r="BG616" s="62"/>
      <c r="BH616" s="62"/>
      <c r="BI616" s="62"/>
      <c r="BJ616" s="62"/>
      <c r="BK616" s="62"/>
      <c r="BL616" s="62"/>
      <c r="BM616" s="62" t="s">
        <v>7297</v>
      </c>
      <c r="BN616" s="62"/>
      <c r="BO616" s="62" t="s">
        <v>6013</v>
      </c>
      <c r="BP616" s="62">
        <v>43861.99998842593</v>
      </c>
      <c r="BQ616" s="73">
        <v>2944.62</v>
      </c>
      <c r="BR616" s="73">
        <v>71.819999999999993</v>
      </c>
      <c r="BS616" s="62">
        <v>0</v>
      </c>
      <c r="BT616" s="62">
        <v>471.13</v>
      </c>
      <c r="BU616" s="62">
        <v>323.89999999999998</v>
      </c>
      <c r="BV616" s="62">
        <v>0</v>
      </c>
      <c r="BW616" s="73">
        <v>3811.4700000000003</v>
      </c>
      <c r="CE616" s="63" t="s">
        <v>5011</v>
      </c>
      <c r="CF616" s="99">
        <v>0</v>
      </c>
      <c r="CG616" s="99" t="s">
        <v>10523</v>
      </c>
    </row>
    <row r="617" spans="1:85" ht="27" hidden="1" customHeight="1">
      <c r="A617" s="73">
        <v>2001</v>
      </c>
      <c r="B617" s="62" t="s">
        <v>6003</v>
      </c>
      <c r="C617" s="59" t="s">
        <v>6004</v>
      </c>
      <c r="D617" s="59" t="s">
        <v>3176</v>
      </c>
      <c r="E617" s="60" t="e">
        <f>VLOOKUP(D617,原数据!B:C,2,FALSE)</f>
        <v>#N/A</v>
      </c>
      <c r="F617" s="62" t="s">
        <v>6005</v>
      </c>
      <c r="G617" s="62" t="s">
        <v>479</v>
      </c>
      <c r="H617" s="62" t="s">
        <v>6006</v>
      </c>
      <c r="I617" s="62" t="s">
        <v>7633</v>
      </c>
      <c r="J617" s="62" t="s">
        <v>3181</v>
      </c>
      <c r="K617" s="62" t="s">
        <v>485</v>
      </c>
      <c r="L617" s="62" t="s">
        <v>1074</v>
      </c>
      <c r="M617" s="62" t="s">
        <v>486</v>
      </c>
      <c r="N617" s="62" t="s">
        <v>437</v>
      </c>
      <c r="O617" s="66">
        <v>43644</v>
      </c>
      <c r="P617" s="66">
        <v>43661</v>
      </c>
      <c r="Q617" s="73">
        <v>88274</v>
      </c>
      <c r="R617" s="62"/>
      <c r="S617" s="62" t="s">
        <v>6008</v>
      </c>
      <c r="T617" s="62" t="s">
        <v>6009</v>
      </c>
      <c r="U617" s="62" t="s">
        <v>6010</v>
      </c>
      <c r="V617" s="62"/>
      <c r="W617" s="62"/>
      <c r="X617" s="62" t="s">
        <v>6057</v>
      </c>
      <c r="Y617" s="62" t="s">
        <v>665</v>
      </c>
      <c r="Z617" s="62" t="s">
        <v>3183</v>
      </c>
      <c r="AA617" s="62" t="s">
        <v>1289</v>
      </c>
      <c r="AB617" s="62" t="s">
        <v>3178</v>
      </c>
      <c r="AC617" s="62" t="s">
        <v>3179</v>
      </c>
      <c r="AD617" s="59" t="s">
        <v>3180</v>
      </c>
      <c r="AE617" s="62" t="s">
        <v>7634</v>
      </c>
      <c r="AF617" s="62" t="s">
        <v>6059</v>
      </c>
      <c r="AG617" s="62">
        <v>43851.541631944448</v>
      </c>
      <c r="AH617" s="62">
        <v>43851.61001157407</v>
      </c>
      <c r="AI617" s="62" t="s">
        <v>547</v>
      </c>
      <c r="AJ617" s="59" t="s">
        <v>3182</v>
      </c>
      <c r="AK617" s="62" t="s">
        <v>545</v>
      </c>
      <c r="AL617" s="62" t="s">
        <v>162</v>
      </c>
      <c r="AM617" s="62" t="s">
        <v>38</v>
      </c>
      <c r="AN617" s="62" t="s">
        <v>488</v>
      </c>
      <c r="AO617" s="62" t="s">
        <v>11</v>
      </c>
      <c r="AP617" s="62" t="s">
        <v>488</v>
      </c>
      <c r="AQ617" s="62" t="s">
        <v>162</v>
      </c>
      <c r="AR617" s="62" t="s">
        <v>38</v>
      </c>
      <c r="AS617" s="62" t="s">
        <v>500</v>
      </c>
      <c r="AT617" s="62">
        <v>43863.53497685185</v>
      </c>
      <c r="AU617" s="62"/>
      <c r="AV617" s="62">
        <v>43863.53497685185</v>
      </c>
      <c r="AW617" s="62" t="s">
        <v>3174</v>
      </c>
      <c r="AX617" s="62"/>
      <c r="AY617" s="62" t="s">
        <v>14</v>
      </c>
      <c r="AZ617" s="62"/>
      <c r="BA617" s="62"/>
      <c r="BB617" s="62"/>
      <c r="BC617" s="62"/>
      <c r="BD617" s="62"/>
      <c r="BE617" s="62"/>
      <c r="BF617" s="62"/>
      <c r="BG617" s="62"/>
      <c r="BH617" s="62"/>
      <c r="BI617" s="62"/>
      <c r="BJ617" s="62"/>
      <c r="BK617" s="62"/>
      <c r="BL617" s="62"/>
      <c r="BM617" s="62" t="s">
        <v>7635</v>
      </c>
      <c r="BN617" s="62"/>
      <c r="BO617" s="62" t="s">
        <v>6013</v>
      </c>
      <c r="BP617" s="62">
        <v>43861.99998842593</v>
      </c>
      <c r="BQ617" s="73">
        <v>0</v>
      </c>
      <c r="BR617" s="73">
        <v>95.76</v>
      </c>
      <c r="BS617" s="62">
        <v>0</v>
      </c>
      <c r="BT617" s="62">
        <v>0</v>
      </c>
      <c r="BU617" s="62">
        <v>0</v>
      </c>
      <c r="BV617" s="62">
        <v>0</v>
      </c>
      <c r="BW617" s="73">
        <v>95.76</v>
      </c>
      <c r="CE617" s="63" t="s">
        <v>10509</v>
      </c>
      <c r="CF617" s="99"/>
      <c r="CG617" s="99" t="s">
        <v>10576</v>
      </c>
    </row>
    <row r="618" spans="1:85" ht="27" hidden="1" customHeight="1">
      <c r="A618" s="73">
        <v>2001</v>
      </c>
      <c r="B618" s="62" t="s">
        <v>6003</v>
      </c>
      <c r="C618" s="62" t="s">
        <v>6004</v>
      </c>
      <c r="D618" s="62" t="s">
        <v>156</v>
      </c>
      <c r="E618" s="63" t="str">
        <f>VLOOKUP(D618,原数据!B:C,2,FALSE)</f>
        <v>RCMFT000083074202001200007</v>
      </c>
      <c r="F618" s="62" t="s">
        <v>6005</v>
      </c>
      <c r="G618" s="62" t="s">
        <v>479</v>
      </c>
      <c r="H618" s="62" t="s">
        <v>6006</v>
      </c>
      <c r="I618" s="62" t="s">
        <v>7636</v>
      </c>
      <c r="J618" s="62" t="s">
        <v>3283</v>
      </c>
      <c r="K618" s="62" t="s">
        <v>485</v>
      </c>
      <c r="L618" s="62" t="s">
        <v>1074</v>
      </c>
      <c r="M618" s="62" t="s">
        <v>486</v>
      </c>
      <c r="N618" s="62" t="s">
        <v>437</v>
      </c>
      <c r="O618" s="66">
        <v>43615</v>
      </c>
      <c r="P618" s="66">
        <v>43633</v>
      </c>
      <c r="Q618" s="73">
        <v>66802</v>
      </c>
      <c r="R618" s="62"/>
      <c r="S618" s="62" t="s">
        <v>6008</v>
      </c>
      <c r="T618" s="62" t="s">
        <v>6181</v>
      </c>
      <c r="U618" s="62" t="s">
        <v>6044</v>
      </c>
      <c r="V618" s="62"/>
      <c r="W618" s="62"/>
      <c r="X618" s="62" t="s">
        <v>6101</v>
      </c>
      <c r="Y618" s="62" t="s">
        <v>600</v>
      </c>
      <c r="Z618" s="62" t="s">
        <v>3284</v>
      </c>
      <c r="AA618" s="62" t="s">
        <v>537</v>
      </c>
      <c r="AB618" s="62" t="s">
        <v>729</v>
      </c>
      <c r="AC618" s="62" t="s">
        <v>730</v>
      </c>
      <c r="AD618" s="59" t="s">
        <v>731</v>
      </c>
      <c r="AE618" s="62" t="s">
        <v>7637</v>
      </c>
      <c r="AF618" s="62" t="s">
        <v>7638</v>
      </c>
      <c r="AG618" s="62">
        <v>43850.358437499999</v>
      </c>
      <c r="AH618" s="62">
        <v>43850.428043981483</v>
      </c>
      <c r="AI618" s="62" t="s">
        <v>612</v>
      </c>
      <c r="AJ618" s="59" t="s">
        <v>733</v>
      </c>
      <c r="AK618" s="62" t="s">
        <v>609</v>
      </c>
      <c r="AL618" s="62" t="s">
        <v>100</v>
      </c>
      <c r="AM618" s="62" t="s">
        <v>38</v>
      </c>
      <c r="AN618" s="62" t="s">
        <v>488</v>
      </c>
      <c r="AO618" s="62" t="s">
        <v>11</v>
      </c>
      <c r="AP618" s="62" t="s">
        <v>488</v>
      </c>
      <c r="AQ618" s="62" t="s">
        <v>100</v>
      </c>
      <c r="AR618" s="62" t="s">
        <v>38</v>
      </c>
      <c r="AS618" s="62" t="s">
        <v>498</v>
      </c>
      <c r="AT618" s="62">
        <v>43863.650081018517</v>
      </c>
      <c r="AU618" s="62"/>
      <c r="AV618" s="62">
        <v>43863.650081018517</v>
      </c>
      <c r="AW618" s="62" t="s">
        <v>3285</v>
      </c>
      <c r="AX618" s="62"/>
      <c r="AY618" s="62" t="s">
        <v>14</v>
      </c>
      <c r="AZ618" s="62"/>
      <c r="BA618" s="62"/>
      <c r="BB618" s="62"/>
      <c r="BC618" s="62"/>
      <c r="BD618" s="62"/>
      <c r="BE618" s="62"/>
      <c r="BF618" s="62"/>
      <c r="BG618" s="62"/>
      <c r="BH618" s="62"/>
      <c r="BI618" s="62"/>
      <c r="BJ618" s="62"/>
      <c r="BK618" s="62"/>
      <c r="BL618" s="62"/>
      <c r="BM618" s="62" t="s">
        <v>7247</v>
      </c>
      <c r="BN618" s="62"/>
      <c r="BO618" s="62" t="s">
        <v>6013</v>
      </c>
      <c r="BP618" s="62">
        <v>43861.99998842593</v>
      </c>
      <c r="BQ618" s="73">
        <v>3158.75</v>
      </c>
      <c r="BR618" s="73">
        <v>105.84</v>
      </c>
      <c r="BS618" s="62">
        <v>0</v>
      </c>
      <c r="BT618" s="62">
        <v>505.4</v>
      </c>
      <c r="BU618" s="62">
        <v>347.46</v>
      </c>
      <c r="BV618" s="62">
        <v>0</v>
      </c>
      <c r="BW618" s="73">
        <v>4117.45</v>
      </c>
      <c r="CE618" s="63" t="s">
        <v>5007</v>
      </c>
      <c r="CF618" s="99">
        <v>190520</v>
      </c>
      <c r="CG618" s="99" t="s">
        <v>4989</v>
      </c>
    </row>
    <row r="619" spans="1:85" ht="27" hidden="1" customHeight="1">
      <c r="A619" s="73">
        <v>2001</v>
      </c>
      <c r="B619" s="62" t="s">
        <v>6003</v>
      </c>
      <c r="C619" s="62" t="s">
        <v>6004</v>
      </c>
      <c r="D619" s="62" t="s">
        <v>158</v>
      </c>
      <c r="E619" s="63" t="str">
        <f>VLOOKUP(D619,原数据!B:C,2,FALSE)</f>
        <v>RCMFT000083074202001220022</v>
      </c>
      <c r="F619" s="62" t="s">
        <v>6005</v>
      </c>
      <c r="G619" s="62" t="s">
        <v>628</v>
      </c>
      <c r="H619" s="62" t="s">
        <v>6006</v>
      </c>
      <c r="I619" s="62" t="s">
        <v>7639</v>
      </c>
      <c r="J619" s="62" t="s">
        <v>3158</v>
      </c>
      <c r="K619" s="62" t="s">
        <v>485</v>
      </c>
      <c r="L619" s="62" t="s">
        <v>1074</v>
      </c>
      <c r="M619" s="62" t="s">
        <v>486</v>
      </c>
      <c r="N619" s="62" t="s">
        <v>437</v>
      </c>
      <c r="O619" s="66">
        <v>43022</v>
      </c>
      <c r="P619" s="66">
        <v>43697</v>
      </c>
      <c r="Q619" s="73">
        <v>48373</v>
      </c>
      <c r="R619" s="62"/>
      <c r="S619" s="62" t="s">
        <v>6008</v>
      </c>
      <c r="T619" s="62" t="s">
        <v>6009</v>
      </c>
      <c r="U619" s="62" t="s">
        <v>1074</v>
      </c>
      <c r="V619" s="62"/>
      <c r="W619" s="62"/>
      <c r="X619" s="62" t="s">
        <v>3101</v>
      </c>
      <c r="Y619" s="62" t="s">
        <v>491</v>
      </c>
      <c r="Z619" s="62" t="s">
        <v>3159</v>
      </c>
      <c r="AA619" s="62" t="s">
        <v>537</v>
      </c>
      <c r="AB619" s="62" t="s">
        <v>729</v>
      </c>
      <c r="AC619" s="62" t="s">
        <v>730</v>
      </c>
      <c r="AD619" s="59" t="s">
        <v>731</v>
      </c>
      <c r="AE619" s="62" t="s">
        <v>7640</v>
      </c>
      <c r="AF619" s="62" t="s">
        <v>6557</v>
      </c>
      <c r="AG619" s="62">
        <v>43851.557893518519</v>
      </c>
      <c r="AH619" s="62">
        <v>43852.435439814813</v>
      </c>
      <c r="AI619" s="62" t="s">
        <v>612</v>
      </c>
      <c r="AJ619" s="59" t="s">
        <v>733</v>
      </c>
      <c r="AK619" s="62" t="s">
        <v>609</v>
      </c>
      <c r="AL619" s="62" t="s">
        <v>150</v>
      </c>
      <c r="AM619" s="62" t="s">
        <v>38</v>
      </c>
      <c r="AN619" s="62" t="s">
        <v>488</v>
      </c>
      <c r="AO619" s="62" t="s">
        <v>11</v>
      </c>
      <c r="AP619" s="62" t="s">
        <v>488</v>
      </c>
      <c r="AQ619" s="62" t="s">
        <v>150</v>
      </c>
      <c r="AR619" s="62" t="s">
        <v>38</v>
      </c>
      <c r="AS619" s="62" t="s">
        <v>500</v>
      </c>
      <c r="AT619" s="62">
        <v>43862.497523148151</v>
      </c>
      <c r="AU619" s="62"/>
      <c r="AV619" s="62">
        <v>43862.497523148151</v>
      </c>
      <c r="AW619" s="62" t="s">
        <v>1162</v>
      </c>
      <c r="AX619" s="62"/>
      <c r="AY619" s="62" t="s">
        <v>14</v>
      </c>
      <c r="AZ619" s="62"/>
      <c r="BA619" s="62"/>
      <c r="BB619" s="62"/>
      <c r="BC619" s="62"/>
      <c r="BD619" s="62"/>
      <c r="BE619" s="62"/>
      <c r="BF619" s="62"/>
      <c r="BG619" s="62"/>
      <c r="BH619" s="62"/>
      <c r="BI619" s="62"/>
      <c r="BJ619" s="62"/>
      <c r="BK619" s="62"/>
      <c r="BL619" s="62"/>
      <c r="BM619" s="62"/>
      <c r="BN619" s="62"/>
      <c r="BO619" s="62" t="s">
        <v>6013</v>
      </c>
      <c r="BP619" s="62">
        <v>43861.99998842593</v>
      </c>
      <c r="BQ619" s="73">
        <v>2507</v>
      </c>
      <c r="BR619" s="73">
        <v>105.84</v>
      </c>
      <c r="BS619" s="62">
        <v>0</v>
      </c>
      <c r="BT619" s="62">
        <v>401.12</v>
      </c>
      <c r="BU619" s="62">
        <v>275.77</v>
      </c>
      <c r="BV619" s="62">
        <v>0</v>
      </c>
      <c r="BW619" s="73">
        <v>3289.73</v>
      </c>
      <c r="CE619" s="63" t="s">
        <v>5011</v>
      </c>
      <c r="CF619" s="99">
        <v>1702</v>
      </c>
      <c r="CG619" s="99" t="s">
        <v>5001</v>
      </c>
    </row>
    <row r="620" spans="1:85" ht="27" hidden="1" customHeight="1">
      <c r="A620" s="73">
        <v>2001</v>
      </c>
      <c r="B620" s="62" t="s">
        <v>6003</v>
      </c>
      <c r="C620" s="59" t="s">
        <v>6004</v>
      </c>
      <c r="D620" s="59" t="s">
        <v>3443</v>
      </c>
      <c r="E620" s="60" t="str">
        <f>VLOOKUP(D620,原数据!B:C,2,FALSE)</f>
        <v>RCMFT000854202001170001</v>
      </c>
      <c r="F620" s="62" t="s">
        <v>6005</v>
      </c>
      <c r="G620" s="62" t="s">
        <v>479</v>
      </c>
      <c r="H620" s="62" t="s">
        <v>6006</v>
      </c>
      <c r="I620" s="62" t="s">
        <v>7641</v>
      </c>
      <c r="J620" s="62" t="s">
        <v>3445</v>
      </c>
      <c r="K620" s="62" t="s">
        <v>485</v>
      </c>
      <c r="L620" s="62" t="s">
        <v>1074</v>
      </c>
      <c r="M620" s="62" t="s">
        <v>486</v>
      </c>
      <c r="N620" s="62" t="s">
        <v>437</v>
      </c>
      <c r="O620" s="66">
        <v>43567</v>
      </c>
      <c r="P620" s="66">
        <v>43601</v>
      </c>
      <c r="Q620" s="73">
        <v>98320</v>
      </c>
      <c r="R620" s="62"/>
      <c r="S620" s="62" t="s">
        <v>6008</v>
      </c>
      <c r="T620" s="62" t="s">
        <v>6009</v>
      </c>
      <c r="U620" s="62" t="s">
        <v>6010</v>
      </c>
      <c r="V620" s="62"/>
      <c r="W620" s="62"/>
      <c r="X620" s="62" t="s">
        <v>3101</v>
      </c>
      <c r="Y620" s="62" t="s">
        <v>491</v>
      </c>
      <c r="Z620" s="62" t="s">
        <v>3450</v>
      </c>
      <c r="AA620" s="62" t="s">
        <v>675</v>
      </c>
      <c r="AB620" s="62" t="s">
        <v>1583</v>
      </c>
      <c r="AC620" s="62" t="s">
        <v>1584</v>
      </c>
      <c r="AD620" s="59" t="s">
        <v>1585</v>
      </c>
      <c r="AE620" s="62" t="s">
        <v>7642</v>
      </c>
      <c r="AF620" s="62" t="s">
        <v>6095</v>
      </c>
      <c r="AG620" s="62">
        <v>43847.408043981486</v>
      </c>
      <c r="AH620" s="62">
        <v>43847.489687499998</v>
      </c>
      <c r="AI620" s="62" t="s">
        <v>1267</v>
      </c>
      <c r="AJ620" s="59" t="s">
        <v>10659</v>
      </c>
      <c r="AK620" s="62" t="s">
        <v>1266</v>
      </c>
      <c r="AL620" s="62" t="s">
        <v>3447</v>
      </c>
      <c r="AM620" s="62" t="s">
        <v>3446</v>
      </c>
      <c r="AN620" s="62" t="s">
        <v>488</v>
      </c>
      <c r="AO620" s="62" t="s">
        <v>11</v>
      </c>
      <c r="AP620" s="62" t="s">
        <v>488</v>
      </c>
      <c r="AQ620" s="62" t="s">
        <v>5721</v>
      </c>
      <c r="AR620" s="62" t="s">
        <v>65</v>
      </c>
      <c r="AS620" s="62" t="s">
        <v>500</v>
      </c>
      <c r="AT620" s="62">
        <v>43851.380983796298</v>
      </c>
      <c r="AU620" s="62"/>
      <c r="AV620" s="62">
        <v>43851.380983796298</v>
      </c>
      <c r="AW620" s="62" t="s">
        <v>1162</v>
      </c>
      <c r="AX620" s="62"/>
      <c r="AY620" s="62" t="s">
        <v>14</v>
      </c>
      <c r="AZ620" s="62"/>
      <c r="BA620" s="62"/>
      <c r="BB620" s="62"/>
      <c r="BC620" s="62"/>
      <c r="BD620" s="62"/>
      <c r="BE620" s="62"/>
      <c r="BF620" s="62"/>
      <c r="BG620" s="62"/>
      <c r="BH620" s="62"/>
      <c r="BI620" s="62"/>
      <c r="BJ620" s="62"/>
      <c r="BK620" s="62"/>
      <c r="BL620" s="62"/>
      <c r="BM620" s="62" t="s">
        <v>7247</v>
      </c>
      <c r="BN620" s="62"/>
      <c r="BO620" s="62" t="s">
        <v>6013</v>
      </c>
      <c r="BP620" s="62">
        <v>43861.99998842593</v>
      </c>
      <c r="BQ620" s="73">
        <v>152.63</v>
      </c>
      <c r="BR620" s="73">
        <v>123.48</v>
      </c>
      <c r="BS620" s="62">
        <v>0</v>
      </c>
      <c r="BT620" s="62">
        <v>24.42</v>
      </c>
      <c r="BU620" s="62">
        <v>16.78</v>
      </c>
      <c r="BV620" s="62">
        <v>0</v>
      </c>
      <c r="BW620" s="73">
        <v>317.31000000000006</v>
      </c>
      <c r="CE620" s="63" t="s">
        <v>10660</v>
      </c>
      <c r="CF620" s="99"/>
      <c r="CG620" s="99" t="s">
        <v>10527</v>
      </c>
    </row>
    <row r="621" spans="1:85" ht="27" hidden="1" customHeight="1">
      <c r="A621" s="73">
        <v>2001</v>
      </c>
      <c r="B621" s="62" t="s">
        <v>6003</v>
      </c>
      <c r="C621" s="62" t="s">
        <v>6004</v>
      </c>
      <c r="D621" s="62" t="s">
        <v>3458</v>
      </c>
      <c r="E621" s="63" t="str">
        <f>VLOOKUP(D621,原数据!B:C,2,FALSE)</f>
        <v>RCMFT001672202001170002</v>
      </c>
      <c r="F621" s="62" t="s">
        <v>6005</v>
      </c>
      <c r="G621" s="62" t="s">
        <v>479</v>
      </c>
      <c r="H621" s="62" t="s">
        <v>6006</v>
      </c>
      <c r="I621" s="62" t="s">
        <v>7643</v>
      </c>
      <c r="J621" s="62" t="s">
        <v>3460</v>
      </c>
      <c r="K621" s="62" t="s">
        <v>485</v>
      </c>
      <c r="L621" s="62" t="s">
        <v>1074</v>
      </c>
      <c r="M621" s="62" t="s">
        <v>486</v>
      </c>
      <c r="N621" s="62" t="s">
        <v>437</v>
      </c>
      <c r="O621" s="66">
        <v>43616</v>
      </c>
      <c r="P621" s="66">
        <v>43668</v>
      </c>
      <c r="Q621" s="73">
        <v>77829</v>
      </c>
      <c r="R621" s="62"/>
      <c r="S621" s="62" t="s">
        <v>6008</v>
      </c>
      <c r="T621" s="62" t="s">
        <v>6009</v>
      </c>
      <c r="U621" s="62" t="s">
        <v>6010</v>
      </c>
      <c r="V621" s="62"/>
      <c r="W621" s="62"/>
      <c r="X621" s="62" t="s">
        <v>584</v>
      </c>
      <c r="Y621" s="62" t="s">
        <v>491</v>
      </c>
      <c r="Z621" s="62" t="s">
        <v>3463</v>
      </c>
      <c r="AA621" s="62" t="s">
        <v>646</v>
      </c>
      <c r="AB621" s="62" t="s">
        <v>910</v>
      </c>
      <c r="AC621" s="62" t="s">
        <v>911</v>
      </c>
      <c r="AD621" s="59" t="s">
        <v>912</v>
      </c>
      <c r="AE621" s="62" t="s">
        <v>7644</v>
      </c>
      <c r="AF621" s="62" t="s">
        <v>7645</v>
      </c>
      <c r="AG621" s="62">
        <v>43846.579004629632</v>
      </c>
      <c r="AH621" s="62">
        <v>43847.4691087963</v>
      </c>
      <c r="AI621" s="62" t="s">
        <v>489</v>
      </c>
      <c r="AJ621" s="59" t="s">
        <v>3462</v>
      </c>
      <c r="AK621" s="62" t="s">
        <v>487</v>
      </c>
      <c r="AL621" s="62" t="s">
        <v>95</v>
      </c>
      <c r="AM621" s="62" t="s">
        <v>38</v>
      </c>
      <c r="AN621" s="62" t="s">
        <v>488</v>
      </c>
      <c r="AO621" s="62" t="s">
        <v>11</v>
      </c>
      <c r="AP621" s="62" t="s">
        <v>488</v>
      </c>
      <c r="AQ621" s="62" t="s">
        <v>95</v>
      </c>
      <c r="AR621" s="62" t="s">
        <v>38</v>
      </c>
      <c r="AS621" s="62" t="s">
        <v>500</v>
      </c>
      <c r="AT621" s="62">
        <v>43849.463275462964</v>
      </c>
      <c r="AU621" s="62"/>
      <c r="AV621" s="62">
        <v>43849.463275462964</v>
      </c>
      <c r="AW621" s="62" t="s">
        <v>2341</v>
      </c>
      <c r="AX621" s="62"/>
      <c r="AY621" s="62" t="s">
        <v>14</v>
      </c>
      <c r="AZ621" s="62"/>
      <c r="BA621" s="62"/>
      <c r="BB621" s="62"/>
      <c r="BC621" s="62"/>
      <c r="BD621" s="62"/>
      <c r="BE621" s="62"/>
      <c r="BF621" s="62"/>
      <c r="BG621" s="62"/>
      <c r="BH621" s="62"/>
      <c r="BI621" s="62"/>
      <c r="BJ621" s="62"/>
      <c r="BK621" s="62"/>
      <c r="BL621" s="62" t="s">
        <v>3461</v>
      </c>
      <c r="BM621" s="62" t="s">
        <v>7627</v>
      </c>
      <c r="BN621" s="62"/>
      <c r="BO621" s="62" t="s">
        <v>6013</v>
      </c>
      <c r="BP621" s="62">
        <v>43861.99998842593</v>
      </c>
      <c r="BQ621" s="73">
        <v>2947.28</v>
      </c>
      <c r="BR621" s="73">
        <v>95.76</v>
      </c>
      <c r="BS621" s="62">
        <v>0</v>
      </c>
      <c r="BT621" s="62">
        <v>471.56</v>
      </c>
      <c r="BU621" s="62">
        <v>324.2</v>
      </c>
      <c r="BV621" s="62">
        <v>0</v>
      </c>
      <c r="BW621" s="73">
        <v>3838.8</v>
      </c>
      <c r="CE621" s="63" t="s">
        <v>5011</v>
      </c>
      <c r="CF621" s="99">
        <v>0</v>
      </c>
      <c r="CG621" s="99" t="s">
        <v>10523</v>
      </c>
    </row>
    <row r="622" spans="1:85" ht="27" hidden="1" customHeight="1">
      <c r="A622" s="73">
        <v>2001</v>
      </c>
      <c r="B622" s="62" t="s">
        <v>6003</v>
      </c>
      <c r="C622" s="59" t="s">
        <v>6004</v>
      </c>
      <c r="D622" s="59" t="s">
        <v>3254</v>
      </c>
      <c r="E622" s="60" t="str">
        <f>VLOOKUP(D622,原数据!B:C,2,FALSE)</f>
        <v>RCMFT002122202001200004</v>
      </c>
      <c r="F622" s="62" t="s">
        <v>6005</v>
      </c>
      <c r="G622" s="62" t="s">
        <v>479</v>
      </c>
      <c r="H622" s="62" t="s">
        <v>6006</v>
      </c>
      <c r="I622" s="62" t="s">
        <v>7646</v>
      </c>
      <c r="J622" s="62" t="s">
        <v>3259</v>
      </c>
      <c r="K622" s="62" t="s">
        <v>485</v>
      </c>
      <c r="L622" s="62" t="s">
        <v>1074</v>
      </c>
      <c r="M622" s="62" t="s">
        <v>486</v>
      </c>
      <c r="N622" s="62" t="s">
        <v>437</v>
      </c>
      <c r="O622" s="66">
        <v>43729</v>
      </c>
      <c r="P622" s="66">
        <v>43762</v>
      </c>
      <c r="Q622" s="73">
        <v>37150</v>
      </c>
      <c r="R622" s="62"/>
      <c r="S622" s="62" t="s">
        <v>6008</v>
      </c>
      <c r="T622" s="62" t="s">
        <v>6009</v>
      </c>
      <c r="U622" s="62" t="s">
        <v>6010</v>
      </c>
      <c r="V622" s="62"/>
      <c r="W622" s="62"/>
      <c r="X622" s="62" t="s">
        <v>6057</v>
      </c>
      <c r="Y622" s="62" t="s">
        <v>535</v>
      </c>
      <c r="Z622" s="62" t="s">
        <v>3262</v>
      </c>
      <c r="AA622" s="62" t="s">
        <v>493</v>
      </c>
      <c r="AB622" s="62" t="s">
        <v>3256</v>
      </c>
      <c r="AC622" s="62" t="s">
        <v>3257</v>
      </c>
      <c r="AD622" s="59" t="s">
        <v>3258</v>
      </c>
      <c r="AE622" s="62" t="s">
        <v>7647</v>
      </c>
      <c r="AF622" s="62" t="s">
        <v>6612</v>
      </c>
      <c r="AG622" s="62">
        <v>43850.393055555556</v>
      </c>
      <c r="AH622" s="62">
        <v>43850.459039351852</v>
      </c>
      <c r="AI622" s="62" t="s">
        <v>489</v>
      </c>
      <c r="AJ622" s="59" t="s">
        <v>3260</v>
      </c>
      <c r="AK622" s="62" t="s">
        <v>487</v>
      </c>
      <c r="AL622" s="62" t="s">
        <v>33</v>
      </c>
      <c r="AM622" s="62" t="s">
        <v>34</v>
      </c>
      <c r="AN622" s="62" t="s">
        <v>488</v>
      </c>
      <c r="AO622" s="62" t="s">
        <v>11</v>
      </c>
      <c r="AP622" s="62" t="s">
        <v>488</v>
      </c>
      <c r="AQ622" s="62" t="s">
        <v>33</v>
      </c>
      <c r="AR622" s="62" t="s">
        <v>34</v>
      </c>
      <c r="AS622" s="62" t="s">
        <v>498</v>
      </c>
      <c r="AT622" s="62">
        <v>43863.463541666672</v>
      </c>
      <c r="AU622" s="62"/>
      <c r="AV622" s="62">
        <v>43863.463541666672</v>
      </c>
      <c r="AW622" s="62" t="s">
        <v>2341</v>
      </c>
      <c r="AX622" s="62"/>
      <c r="AY622" s="62" t="s">
        <v>14</v>
      </c>
      <c r="AZ622" s="62"/>
      <c r="BA622" s="62"/>
      <c r="BB622" s="62"/>
      <c r="BC622" s="62"/>
      <c r="BD622" s="62"/>
      <c r="BE622" s="62"/>
      <c r="BF622" s="62"/>
      <c r="BG622" s="62"/>
      <c r="BH622" s="62"/>
      <c r="BI622" s="62"/>
      <c r="BJ622" s="62"/>
      <c r="BK622" s="62"/>
      <c r="BL622" s="62"/>
      <c r="BM622" s="62" t="s">
        <v>7247</v>
      </c>
      <c r="BN622" s="62"/>
      <c r="BO622" s="62" t="s">
        <v>6013</v>
      </c>
      <c r="BP622" s="62">
        <v>43861.99998842593</v>
      </c>
      <c r="BQ622" s="73">
        <v>72.39</v>
      </c>
      <c r="BR622" s="73">
        <v>111.72</v>
      </c>
      <c r="BS622" s="62">
        <v>0</v>
      </c>
      <c r="BT622" s="62">
        <v>11.58</v>
      </c>
      <c r="BU622" s="62">
        <v>7.96</v>
      </c>
      <c r="BV622" s="62">
        <v>0</v>
      </c>
      <c r="BW622" s="73">
        <v>203.65000000000003</v>
      </c>
      <c r="CE622" s="63" t="s">
        <v>10661</v>
      </c>
      <c r="CF622" s="99"/>
      <c r="CG622" s="99" t="s">
        <v>10576</v>
      </c>
    </row>
    <row r="623" spans="1:85" ht="27" hidden="1" customHeight="1">
      <c r="A623" s="73">
        <v>2001</v>
      </c>
      <c r="B623" s="62" t="s">
        <v>6003</v>
      </c>
      <c r="C623" s="62" t="s">
        <v>6004</v>
      </c>
      <c r="D623" s="62" t="s">
        <v>3203</v>
      </c>
      <c r="E623" s="63" t="str">
        <f>VLOOKUP(D623,原数据!B:C,2,FALSE)</f>
        <v>RCMFT002195202001210001</v>
      </c>
      <c r="F623" s="62" t="s">
        <v>6005</v>
      </c>
      <c r="G623" s="62" t="s">
        <v>479</v>
      </c>
      <c r="H623" s="62" t="s">
        <v>6006</v>
      </c>
      <c r="I623" s="62" t="s">
        <v>7648</v>
      </c>
      <c r="J623" s="62" t="s">
        <v>3205</v>
      </c>
      <c r="K623" s="62" t="s">
        <v>485</v>
      </c>
      <c r="L623" s="62" t="s">
        <v>1074</v>
      </c>
      <c r="M623" s="62" t="s">
        <v>486</v>
      </c>
      <c r="N623" s="62" t="s">
        <v>437</v>
      </c>
      <c r="O623" s="66">
        <v>43694</v>
      </c>
      <c r="P623" s="66">
        <v>43707</v>
      </c>
      <c r="Q623" s="73">
        <v>42029</v>
      </c>
      <c r="R623" s="62"/>
      <c r="S623" s="62" t="s">
        <v>6008</v>
      </c>
      <c r="T623" s="62" t="s">
        <v>6019</v>
      </c>
      <c r="U623" s="62" t="s">
        <v>6010</v>
      </c>
      <c r="V623" s="62"/>
      <c r="W623" s="62"/>
      <c r="X623" s="62" t="s">
        <v>3101</v>
      </c>
      <c r="Y623" s="62" t="s">
        <v>491</v>
      </c>
      <c r="Z623" s="62" t="s">
        <v>3207</v>
      </c>
      <c r="AA623" s="62" t="s">
        <v>675</v>
      </c>
      <c r="AB623" s="62" t="s">
        <v>2411</v>
      </c>
      <c r="AC623" s="62" t="s">
        <v>2412</v>
      </c>
      <c r="AD623" s="59" t="s">
        <v>2413</v>
      </c>
      <c r="AE623" s="62" t="s">
        <v>7649</v>
      </c>
      <c r="AF623" s="62" t="s">
        <v>6050</v>
      </c>
      <c r="AG623" s="62">
        <v>43851.40111111111</v>
      </c>
      <c r="AH623" s="62">
        <v>43851.476863425924</v>
      </c>
      <c r="AI623" s="62" t="s">
        <v>489</v>
      </c>
      <c r="AJ623" s="59" t="s">
        <v>3206</v>
      </c>
      <c r="AK623" s="62" t="s">
        <v>487</v>
      </c>
      <c r="AL623" s="62" t="s">
        <v>95</v>
      </c>
      <c r="AM623" s="62" t="s">
        <v>38</v>
      </c>
      <c r="AN623" s="62" t="s">
        <v>488</v>
      </c>
      <c r="AO623" s="62" t="s">
        <v>11</v>
      </c>
      <c r="AP623" s="62" t="s">
        <v>488</v>
      </c>
      <c r="AQ623" s="62" t="s">
        <v>95</v>
      </c>
      <c r="AR623" s="62" t="s">
        <v>38</v>
      </c>
      <c r="AS623" s="62" t="s">
        <v>500</v>
      </c>
      <c r="AT623" s="62">
        <v>43863.53597222222</v>
      </c>
      <c r="AU623" s="62"/>
      <c r="AV623" s="62">
        <v>43863.53597222222</v>
      </c>
      <c r="AW623" s="62" t="s">
        <v>3174</v>
      </c>
      <c r="AX623" s="62"/>
      <c r="AY623" s="62" t="s">
        <v>14</v>
      </c>
      <c r="AZ623" s="62"/>
      <c r="BA623" s="62"/>
      <c r="BB623" s="62"/>
      <c r="BC623" s="62"/>
      <c r="BD623" s="62"/>
      <c r="BE623" s="62"/>
      <c r="BF623" s="62"/>
      <c r="BG623" s="62"/>
      <c r="BH623" s="62"/>
      <c r="BI623" s="62"/>
      <c r="BJ623" s="62"/>
      <c r="BK623" s="62"/>
      <c r="BL623" s="62"/>
      <c r="BM623" s="62" t="s">
        <v>7272</v>
      </c>
      <c r="BN623" s="62"/>
      <c r="BO623" s="62" t="s">
        <v>6013</v>
      </c>
      <c r="BP623" s="62">
        <v>43861.99998842593</v>
      </c>
      <c r="BQ623" s="73">
        <v>2947.28</v>
      </c>
      <c r="BR623" s="73">
        <v>105.84</v>
      </c>
      <c r="BS623" s="62">
        <v>0</v>
      </c>
      <c r="BT623" s="62">
        <v>471.56</v>
      </c>
      <c r="BU623" s="62">
        <v>324.2</v>
      </c>
      <c r="BV623" s="62">
        <v>0</v>
      </c>
      <c r="BW623" s="73">
        <v>3848.88</v>
      </c>
      <c r="CE623" s="63" t="s">
        <v>2377</v>
      </c>
      <c r="CF623" s="99">
        <v>0</v>
      </c>
      <c r="CG623" s="99" t="s">
        <v>10521</v>
      </c>
    </row>
    <row r="624" spans="1:85" ht="27" hidden="1" customHeight="1">
      <c r="A624" s="73">
        <v>2001</v>
      </c>
      <c r="B624" s="62" t="s">
        <v>6003</v>
      </c>
      <c r="C624" s="62" t="s">
        <v>6004</v>
      </c>
      <c r="D624" s="62" t="s">
        <v>3344</v>
      </c>
      <c r="E624" s="63" t="str">
        <f>VLOOKUP(D624,原数据!B:C,2,FALSE)</f>
        <v>RCMFT002395202001180011</v>
      </c>
      <c r="F624" s="62" t="s">
        <v>6005</v>
      </c>
      <c r="G624" s="62" t="s">
        <v>479</v>
      </c>
      <c r="H624" s="62" t="s">
        <v>6006</v>
      </c>
      <c r="I624" s="62" t="s">
        <v>7650</v>
      </c>
      <c r="J624" s="62" t="s">
        <v>3349</v>
      </c>
      <c r="K624" s="62" t="s">
        <v>485</v>
      </c>
      <c r="L624" s="62" t="s">
        <v>1074</v>
      </c>
      <c r="M624" s="62" t="s">
        <v>486</v>
      </c>
      <c r="N624" s="62" t="s">
        <v>437</v>
      </c>
      <c r="O624" s="66">
        <v>43515</v>
      </c>
      <c r="P624" s="66">
        <v>43530</v>
      </c>
      <c r="Q624" s="73">
        <v>189070</v>
      </c>
      <c r="R624" s="62"/>
      <c r="S624" s="62" t="s">
        <v>6008</v>
      </c>
      <c r="T624" s="62" t="s">
        <v>6043</v>
      </c>
      <c r="U624" s="62" t="s">
        <v>1074</v>
      </c>
      <c r="V624" s="62"/>
      <c r="W624" s="62"/>
      <c r="X624" s="62" t="s">
        <v>6045</v>
      </c>
      <c r="Y624" s="62" t="s">
        <v>491</v>
      </c>
      <c r="Z624" s="62" t="s">
        <v>3352</v>
      </c>
      <c r="AA624" s="62" t="s">
        <v>1673</v>
      </c>
      <c r="AB624" s="62" t="s">
        <v>3346</v>
      </c>
      <c r="AC624" s="62" t="s">
        <v>3347</v>
      </c>
      <c r="AD624" s="59" t="s">
        <v>3348</v>
      </c>
      <c r="AE624" s="62" t="s">
        <v>7651</v>
      </c>
      <c r="AF624" s="62" t="s">
        <v>6047</v>
      </c>
      <c r="AG624" s="62">
        <v>43847.445219907408</v>
      </c>
      <c r="AH624" s="62">
        <v>43848.643530092595</v>
      </c>
      <c r="AI624" s="62" t="s">
        <v>489</v>
      </c>
      <c r="AJ624" s="59" t="s">
        <v>3351</v>
      </c>
      <c r="AK624" s="62" t="s">
        <v>487</v>
      </c>
      <c r="AL624" s="62" t="s">
        <v>100</v>
      </c>
      <c r="AM624" s="62" t="s">
        <v>38</v>
      </c>
      <c r="AN624" s="62" t="s">
        <v>488</v>
      </c>
      <c r="AO624" s="62" t="s">
        <v>11</v>
      </c>
      <c r="AP624" s="62" t="s">
        <v>488</v>
      </c>
      <c r="AQ624" s="62" t="s">
        <v>100</v>
      </c>
      <c r="AR624" s="62" t="s">
        <v>38</v>
      </c>
      <c r="AS624" s="62" t="s">
        <v>498</v>
      </c>
      <c r="AT624" s="62">
        <v>43864.705335648148</v>
      </c>
      <c r="AU624" s="62"/>
      <c r="AV624" s="62">
        <v>43864.705335648148</v>
      </c>
      <c r="AW624" s="62" t="s">
        <v>3285</v>
      </c>
      <c r="AX624" s="62" t="s">
        <v>7652</v>
      </c>
      <c r="AY624" s="62" t="s">
        <v>14</v>
      </c>
      <c r="AZ624" s="62"/>
      <c r="BA624" s="62"/>
      <c r="BB624" s="62"/>
      <c r="BC624" s="62"/>
      <c r="BD624" s="62"/>
      <c r="BE624" s="62"/>
      <c r="BF624" s="62"/>
      <c r="BG624" s="62"/>
      <c r="BH624" s="62"/>
      <c r="BI624" s="62"/>
      <c r="BJ624" s="62"/>
      <c r="BK624" s="62"/>
      <c r="BL624" s="62" t="s">
        <v>3350</v>
      </c>
      <c r="BM624" s="62" t="s">
        <v>7653</v>
      </c>
      <c r="BN624" s="62"/>
      <c r="BO624" s="62" t="s">
        <v>6013</v>
      </c>
      <c r="BP624" s="62">
        <v>43861.99998842593</v>
      </c>
      <c r="BQ624" s="73">
        <v>3158.75</v>
      </c>
      <c r="BR624" s="73">
        <v>105.84</v>
      </c>
      <c r="BS624" s="62">
        <v>0</v>
      </c>
      <c r="BT624" s="62">
        <v>505.4</v>
      </c>
      <c r="BU624" s="62">
        <v>347.46</v>
      </c>
      <c r="BV624" s="62">
        <v>0</v>
      </c>
      <c r="BW624" s="73">
        <v>4117.45</v>
      </c>
      <c r="CE624" s="63" t="s">
        <v>2377</v>
      </c>
      <c r="CF624" s="99">
        <v>0</v>
      </c>
      <c r="CG624" s="99" t="s">
        <v>10561</v>
      </c>
    </row>
    <row r="625" spans="1:85" ht="27" hidden="1" customHeight="1">
      <c r="A625" s="73">
        <v>2001</v>
      </c>
      <c r="B625" s="62" t="s">
        <v>6003</v>
      </c>
      <c r="C625" s="59" t="s">
        <v>6004</v>
      </c>
      <c r="D625" s="59" t="s">
        <v>3561</v>
      </c>
      <c r="E625" s="60" t="e">
        <f>VLOOKUP(D625,原数据!B:C,2,FALSE)</f>
        <v>#N/A</v>
      </c>
      <c r="F625" s="62" t="s">
        <v>6005</v>
      </c>
      <c r="G625" s="62" t="s">
        <v>479</v>
      </c>
      <c r="H625" s="62" t="s">
        <v>6006</v>
      </c>
      <c r="I625" s="62" t="s">
        <v>7385</v>
      </c>
      <c r="J625" s="62" t="s">
        <v>3563</v>
      </c>
      <c r="K625" s="62" t="s">
        <v>485</v>
      </c>
      <c r="L625" s="62" t="s">
        <v>1074</v>
      </c>
      <c r="M625" s="62" t="s">
        <v>486</v>
      </c>
      <c r="N625" s="62" t="s">
        <v>437</v>
      </c>
      <c r="O625" s="66">
        <v>43748</v>
      </c>
      <c r="P625" s="66">
        <v>43795</v>
      </c>
      <c r="Q625" s="73">
        <v>15989</v>
      </c>
      <c r="R625" s="62"/>
      <c r="S625" s="62" t="s">
        <v>6008</v>
      </c>
      <c r="T625" s="62" t="s">
        <v>6250</v>
      </c>
      <c r="U625" s="62" t="s">
        <v>6044</v>
      </c>
      <c r="V625" s="62"/>
      <c r="W625" s="62"/>
      <c r="X625" s="62" t="s">
        <v>6087</v>
      </c>
      <c r="Y625" s="62" t="s">
        <v>878</v>
      </c>
      <c r="Z625" s="62" t="s">
        <v>3565</v>
      </c>
      <c r="AA625" s="62" t="s">
        <v>646</v>
      </c>
      <c r="AB625" s="62" t="s">
        <v>2496</v>
      </c>
      <c r="AC625" s="62" t="s">
        <v>2497</v>
      </c>
      <c r="AD625" s="59" t="s">
        <v>2498</v>
      </c>
      <c r="AE625" s="62" t="s">
        <v>7654</v>
      </c>
      <c r="AF625" s="62" t="s">
        <v>6089</v>
      </c>
      <c r="AG625" s="62">
        <v>43843.372581018513</v>
      </c>
      <c r="AH625" s="62">
        <v>43846.402789351851</v>
      </c>
      <c r="AI625" s="62" t="s">
        <v>612</v>
      </c>
      <c r="AJ625" s="59" t="s">
        <v>10593</v>
      </c>
      <c r="AK625" s="62" t="s">
        <v>609</v>
      </c>
      <c r="AL625" s="62" t="s">
        <v>12</v>
      </c>
      <c r="AM625" s="62" t="s">
        <v>13</v>
      </c>
      <c r="AN625" s="62" t="s">
        <v>488</v>
      </c>
      <c r="AO625" s="62" t="s">
        <v>11</v>
      </c>
      <c r="AP625" s="62" t="s">
        <v>488</v>
      </c>
      <c r="AQ625" s="62" t="s">
        <v>12</v>
      </c>
      <c r="AR625" s="62" t="s">
        <v>13</v>
      </c>
      <c r="AS625" s="62" t="s">
        <v>498</v>
      </c>
      <c r="AT625" s="62">
        <v>43864.838773148149</v>
      </c>
      <c r="AU625" s="62"/>
      <c r="AV625" s="62">
        <v>43864.838773148149</v>
      </c>
      <c r="AW625" s="62" t="s">
        <v>2594</v>
      </c>
      <c r="AX625" s="62"/>
      <c r="AY625" s="62" t="s">
        <v>14</v>
      </c>
      <c r="AZ625" s="62"/>
      <c r="BA625" s="62"/>
      <c r="BB625" s="62"/>
      <c r="BC625" s="62"/>
      <c r="BD625" s="62"/>
      <c r="BE625" s="62"/>
      <c r="BF625" s="62"/>
      <c r="BG625" s="62"/>
      <c r="BH625" s="62"/>
      <c r="BI625" s="62"/>
      <c r="BJ625" s="62"/>
      <c r="BK625" s="62"/>
      <c r="BL625" s="62"/>
      <c r="BM625" s="62" t="s">
        <v>7387</v>
      </c>
      <c r="BN625" s="62"/>
      <c r="BO625" s="62" t="s">
        <v>6013</v>
      </c>
      <c r="BP625" s="62">
        <v>43861.99998842593</v>
      </c>
      <c r="BQ625" s="73">
        <v>0</v>
      </c>
      <c r="BR625" s="73">
        <v>95.76</v>
      </c>
      <c r="BS625" s="62">
        <v>0</v>
      </c>
      <c r="BT625" s="62">
        <v>0</v>
      </c>
      <c r="BU625" s="62">
        <v>0</v>
      </c>
      <c r="BV625" s="62">
        <v>0</v>
      </c>
      <c r="BW625" s="73">
        <v>95.76</v>
      </c>
      <c r="CE625" s="63" t="s">
        <v>10578</v>
      </c>
      <c r="CF625" s="99"/>
      <c r="CG625" s="99" t="s">
        <v>10576</v>
      </c>
    </row>
    <row r="626" spans="1:85" ht="27" hidden="1" customHeight="1">
      <c r="A626" s="73">
        <v>2001</v>
      </c>
      <c r="B626" s="62" t="s">
        <v>6003</v>
      </c>
      <c r="C626" s="59" t="s">
        <v>6004</v>
      </c>
      <c r="D626" s="59" t="s">
        <v>3196</v>
      </c>
      <c r="E626" s="60" t="e">
        <f>VLOOKUP(D626,原数据!B:C,2,FALSE)</f>
        <v>#N/A</v>
      </c>
      <c r="F626" s="62" t="s">
        <v>6005</v>
      </c>
      <c r="G626" s="62" t="s">
        <v>479</v>
      </c>
      <c r="H626" s="62" t="s">
        <v>6006</v>
      </c>
      <c r="I626" s="62" t="s">
        <v>7370</v>
      </c>
      <c r="J626" s="62" t="s">
        <v>3198</v>
      </c>
      <c r="K626" s="62" t="s">
        <v>485</v>
      </c>
      <c r="L626" s="62" t="s">
        <v>1074</v>
      </c>
      <c r="M626" s="62" t="s">
        <v>544</v>
      </c>
      <c r="N626" s="62" t="s">
        <v>437</v>
      </c>
      <c r="O626" s="66">
        <v>43521</v>
      </c>
      <c r="P626" s="66">
        <v>43570</v>
      </c>
      <c r="Q626" s="73">
        <v>45618</v>
      </c>
      <c r="R626" s="62"/>
      <c r="S626" s="62" t="s">
        <v>6008</v>
      </c>
      <c r="T626" s="62" t="s">
        <v>6043</v>
      </c>
      <c r="U626" s="62" t="s">
        <v>1074</v>
      </c>
      <c r="V626" s="62"/>
      <c r="W626" s="62"/>
      <c r="X626" s="62" t="s">
        <v>6147</v>
      </c>
      <c r="Y626" s="62" t="s">
        <v>701</v>
      </c>
      <c r="Z626" s="62" t="s">
        <v>3201</v>
      </c>
      <c r="AA626" s="62" t="s">
        <v>493</v>
      </c>
      <c r="AB626" s="62" t="s">
        <v>1231</v>
      </c>
      <c r="AC626" s="62" t="s">
        <v>1232</v>
      </c>
      <c r="AD626" s="59" t="s">
        <v>1233</v>
      </c>
      <c r="AE626" s="62" t="s">
        <v>7371</v>
      </c>
      <c r="AF626" s="62" t="s">
        <v>6148</v>
      </c>
      <c r="AG626" s="62">
        <v>43850.395428240736</v>
      </c>
      <c r="AH626" s="62">
        <v>43851.563831018517</v>
      </c>
      <c r="AI626" s="62" t="s">
        <v>547</v>
      </c>
      <c r="AJ626" s="59" t="s">
        <v>10662</v>
      </c>
      <c r="AK626" s="62" t="s">
        <v>545</v>
      </c>
      <c r="AL626" s="62" t="s">
        <v>12</v>
      </c>
      <c r="AM626" s="62" t="s">
        <v>13</v>
      </c>
      <c r="AN626" s="62" t="s">
        <v>488</v>
      </c>
      <c r="AO626" s="62" t="s">
        <v>11</v>
      </c>
      <c r="AP626" s="62" t="s">
        <v>488</v>
      </c>
      <c r="AQ626" s="62" t="s">
        <v>12</v>
      </c>
      <c r="AR626" s="62" t="s">
        <v>13</v>
      </c>
      <c r="AS626" s="62" t="s">
        <v>500</v>
      </c>
      <c r="AT626" s="62">
        <v>43863.534120370372</v>
      </c>
      <c r="AU626" s="62"/>
      <c r="AV626" s="62">
        <v>43863.534120370372</v>
      </c>
      <c r="AW626" s="62" t="s">
        <v>3174</v>
      </c>
      <c r="AX626" s="62"/>
      <c r="AY626" s="62" t="s">
        <v>14</v>
      </c>
      <c r="AZ626" s="62"/>
      <c r="BA626" s="62"/>
      <c r="BB626" s="62"/>
      <c r="BC626" s="62"/>
      <c r="BD626" s="62"/>
      <c r="BE626" s="62"/>
      <c r="BF626" s="62"/>
      <c r="BG626" s="62"/>
      <c r="BH626" s="62"/>
      <c r="BI626" s="62"/>
      <c r="BJ626" s="62"/>
      <c r="BK626" s="62"/>
      <c r="BL626" s="62" t="s">
        <v>3199</v>
      </c>
      <c r="BM626" s="62" t="s">
        <v>7297</v>
      </c>
      <c r="BN626" s="62" t="s">
        <v>7372</v>
      </c>
      <c r="BO626" s="62" t="s">
        <v>6013</v>
      </c>
      <c r="BP626" s="62">
        <v>43861.99998842593</v>
      </c>
      <c r="BQ626" s="73">
        <v>0</v>
      </c>
      <c r="BR626" s="73">
        <v>223.44</v>
      </c>
      <c r="BS626" s="62">
        <v>0</v>
      </c>
      <c r="BT626" s="62">
        <v>0</v>
      </c>
      <c r="BU626" s="62">
        <v>0</v>
      </c>
      <c r="BV626" s="62">
        <v>0</v>
      </c>
      <c r="BW626" s="73">
        <v>223.44</v>
      </c>
      <c r="CE626" s="63" t="s">
        <v>10522</v>
      </c>
      <c r="CF626" s="99"/>
      <c r="CG626" s="99" t="s">
        <v>10561</v>
      </c>
    </row>
    <row r="627" spans="1:85" ht="27" hidden="1" customHeight="1">
      <c r="A627" s="73">
        <v>2001</v>
      </c>
      <c r="B627" s="62" t="s">
        <v>6003</v>
      </c>
      <c r="C627" s="59" t="s">
        <v>6004</v>
      </c>
      <c r="D627" s="59" t="s">
        <v>3186</v>
      </c>
      <c r="E627" s="60" t="e">
        <f>VLOOKUP(D627,原数据!B:C,2,FALSE)</f>
        <v>#N/A</v>
      </c>
      <c r="F627" s="62" t="s">
        <v>6005</v>
      </c>
      <c r="G627" s="62" t="s">
        <v>479</v>
      </c>
      <c r="H627" s="62" t="s">
        <v>6006</v>
      </c>
      <c r="I627" s="62" t="s">
        <v>7655</v>
      </c>
      <c r="J627" s="62" t="s">
        <v>3188</v>
      </c>
      <c r="K627" s="62" t="s">
        <v>485</v>
      </c>
      <c r="L627" s="62" t="s">
        <v>1074</v>
      </c>
      <c r="M627" s="62" t="s">
        <v>486</v>
      </c>
      <c r="N627" s="62" t="s">
        <v>437</v>
      </c>
      <c r="O627" s="66">
        <v>43530</v>
      </c>
      <c r="P627" s="66">
        <v>43667</v>
      </c>
      <c r="Q627" s="73">
        <v>67738</v>
      </c>
      <c r="R627" s="62"/>
      <c r="S627" s="62" t="s">
        <v>6008</v>
      </c>
      <c r="T627" s="62" t="s">
        <v>6019</v>
      </c>
      <c r="U627" s="62" t="s">
        <v>6010</v>
      </c>
      <c r="V627" s="62"/>
      <c r="W627" s="62"/>
      <c r="X627" s="62" t="s">
        <v>3101</v>
      </c>
      <c r="Y627" s="62" t="s">
        <v>491</v>
      </c>
      <c r="Z627" s="62" t="s">
        <v>3193</v>
      </c>
      <c r="AA627" s="62" t="s">
        <v>493</v>
      </c>
      <c r="AB627" s="62" t="s">
        <v>1231</v>
      </c>
      <c r="AC627" s="62" t="s">
        <v>1232</v>
      </c>
      <c r="AD627" s="59" t="s">
        <v>1233</v>
      </c>
      <c r="AE627" s="62" t="s">
        <v>7656</v>
      </c>
      <c r="AF627" s="62" t="s">
        <v>6050</v>
      </c>
      <c r="AG627" s="62">
        <v>43850.451319444444</v>
      </c>
      <c r="AH627" s="62">
        <v>43851.58289351852</v>
      </c>
      <c r="AI627" s="62" t="s">
        <v>3191</v>
      </c>
      <c r="AJ627" s="59" t="s">
        <v>10663</v>
      </c>
      <c r="AK627" s="62" t="s">
        <v>3189</v>
      </c>
      <c r="AL627" s="62" t="s">
        <v>95</v>
      </c>
      <c r="AM627" s="62" t="s">
        <v>38</v>
      </c>
      <c r="AN627" s="62" t="s">
        <v>488</v>
      </c>
      <c r="AO627" s="62" t="s">
        <v>11</v>
      </c>
      <c r="AP627" s="62" t="s">
        <v>488</v>
      </c>
      <c r="AQ627" s="62" t="s">
        <v>95</v>
      </c>
      <c r="AR627" s="62" t="s">
        <v>38</v>
      </c>
      <c r="AS627" s="62" t="s">
        <v>500</v>
      </c>
      <c r="AT627" s="62">
        <v>43863.535636574074</v>
      </c>
      <c r="AU627" s="62" t="s">
        <v>3194</v>
      </c>
      <c r="AV627" s="62">
        <v>43863.535636574074</v>
      </c>
      <c r="AW627" s="62" t="s">
        <v>3174</v>
      </c>
      <c r="AX627" s="62"/>
      <c r="AY627" s="62" t="s">
        <v>14</v>
      </c>
      <c r="AZ627" s="62"/>
      <c r="BA627" s="62"/>
      <c r="BB627" s="62"/>
      <c r="BC627" s="62"/>
      <c r="BD627" s="62"/>
      <c r="BE627" s="62"/>
      <c r="BF627" s="62"/>
      <c r="BG627" s="62"/>
      <c r="BH627" s="62"/>
      <c r="BI627" s="62"/>
      <c r="BJ627" s="62"/>
      <c r="BK627" s="62"/>
      <c r="BL627" s="62" t="s">
        <v>3190</v>
      </c>
      <c r="BM627" s="62" t="s">
        <v>7272</v>
      </c>
      <c r="BN627" s="62"/>
      <c r="BO627" s="62" t="s">
        <v>6013</v>
      </c>
      <c r="BP627" s="62">
        <v>43861.99998842593</v>
      </c>
      <c r="BQ627" s="73">
        <v>0</v>
      </c>
      <c r="BR627" s="73">
        <v>223.44</v>
      </c>
      <c r="BS627" s="62">
        <v>0</v>
      </c>
      <c r="BT627" s="62">
        <v>0</v>
      </c>
      <c r="BU627" s="62">
        <v>0</v>
      </c>
      <c r="BV627" s="62">
        <v>0</v>
      </c>
      <c r="BW627" s="73">
        <v>223.44</v>
      </c>
      <c r="CE627" s="63" t="s">
        <v>10522</v>
      </c>
      <c r="CF627" s="99"/>
      <c r="CG627" s="99" t="s">
        <v>10561</v>
      </c>
    </row>
    <row r="628" spans="1:85" ht="27" hidden="1" customHeight="1">
      <c r="A628" s="73">
        <v>2001</v>
      </c>
      <c r="B628" s="62" t="s">
        <v>6003</v>
      </c>
      <c r="C628" s="62" t="s">
        <v>6004</v>
      </c>
      <c r="D628" s="62" t="s">
        <v>358</v>
      </c>
      <c r="E628" s="63" t="str">
        <f>VLOOKUP(D628,原数据!B:C,2,FALSE)</f>
        <v>RCMFT003820202001160001</v>
      </c>
      <c r="F628" s="62" t="s">
        <v>6005</v>
      </c>
      <c r="G628" s="62" t="s">
        <v>479</v>
      </c>
      <c r="H628" s="62" t="s">
        <v>6006</v>
      </c>
      <c r="I628" s="62" t="s">
        <v>7657</v>
      </c>
      <c r="J628" s="62" t="s">
        <v>3507</v>
      </c>
      <c r="K628" s="62" t="s">
        <v>485</v>
      </c>
      <c r="L628" s="62" t="s">
        <v>1074</v>
      </c>
      <c r="M628" s="62" t="s">
        <v>486</v>
      </c>
      <c r="N628" s="62" t="s">
        <v>437</v>
      </c>
      <c r="O628" s="66">
        <v>43452</v>
      </c>
      <c r="P628" s="66">
        <v>43577</v>
      </c>
      <c r="Q628" s="73">
        <v>135356</v>
      </c>
      <c r="R628" s="62"/>
      <c r="S628" s="62" t="s">
        <v>6008</v>
      </c>
      <c r="T628" s="62" t="s">
        <v>6009</v>
      </c>
      <c r="U628" s="62" t="s">
        <v>6010</v>
      </c>
      <c r="V628" s="62"/>
      <c r="W628" s="62"/>
      <c r="X628" s="62" t="s">
        <v>1663</v>
      </c>
      <c r="Y628" s="62" t="s">
        <v>1281</v>
      </c>
      <c r="Z628" s="62" t="s">
        <v>3509</v>
      </c>
      <c r="AA628" s="62" t="s">
        <v>511</v>
      </c>
      <c r="AB628" s="62" t="s">
        <v>1276</v>
      </c>
      <c r="AC628" s="62" t="s">
        <v>1277</v>
      </c>
      <c r="AD628" s="59" t="s">
        <v>1278</v>
      </c>
      <c r="AE628" s="62" t="s">
        <v>7658</v>
      </c>
      <c r="AF628" s="62" t="s">
        <v>2586</v>
      </c>
      <c r="AG628" s="62">
        <v>43846.405636574069</v>
      </c>
      <c r="AH628" s="62">
        <v>43846.76840277778</v>
      </c>
      <c r="AI628" s="62" t="s">
        <v>507</v>
      </c>
      <c r="AJ628" s="59" t="s">
        <v>3508</v>
      </c>
      <c r="AK628" s="62" t="s">
        <v>505</v>
      </c>
      <c r="AL628" s="62" t="s">
        <v>71</v>
      </c>
      <c r="AM628" s="62" t="s">
        <v>38</v>
      </c>
      <c r="AN628" s="62" t="s">
        <v>488</v>
      </c>
      <c r="AO628" s="62" t="s">
        <v>11</v>
      </c>
      <c r="AP628" s="62" t="s">
        <v>488</v>
      </c>
      <c r="AQ628" s="62" t="s">
        <v>71</v>
      </c>
      <c r="AR628" s="62" t="s">
        <v>38</v>
      </c>
      <c r="AS628" s="62" t="s">
        <v>500</v>
      </c>
      <c r="AT628" s="62">
        <v>43851.591446759259</v>
      </c>
      <c r="AU628" s="62"/>
      <c r="AV628" s="62">
        <v>43851.591446759259</v>
      </c>
      <c r="AW628" s="62" t="s">
        <v>2594</v>
      </c>
      <c r="AX628" s="62"/>
      <c r="AY628" s="62" t="s">
        <v>14</v>
      </c>
      <c r="AZ628" s="62"/>
      <c r="BA628" s="62"/>
      <c r="BB628" s="62"/>
      <c r="BC628" s="62"/>
      <c r="BD628" s="62"/>
      <c r="BE628" s="62"/>
      <c r="BF628" s="62"/>
      <c r="BG628" s="62"/>
      <c r="BH628" s="62"/>
      <c r="BI628" s="62"/>
      <c r="BJ628" s="62"/>
      <c r="BK628" s="62"/>
      <c r="BL628" s="62"/>
      <c r="BM628" s="62" t="s">
        <v>7390</v>
      </c>
      <c r="BN628" s="62"/>
      <c r="BO628" s="62" t="s">
        <v>6013</v>
      </c>
      <c r="BP628" s="62">
        <v>43861.99998842593</v>
      </c>
      <c r="BQ628" s="73">
        <v>1428.42</v>
      </c>
      <c r="BR628" s="73">
        <v>109.2</v>
      </c>
      <c r="BS628" s="62">
        <v>0</v>
      </c>
      <c r="BT628" s="62">
        <v>228.54</v>
      </c>
      <c r="BU628" s="62">
        <v>157.12</v>
      </c>
      <c r="BV628" s="62">
        <v>0</v>
      </c>
      <c r="BW628" s="73">
        <v>1923.2800000000002</v>
      </c>
      <c r="CB628" s="64" t="s">
        <v>6022</v>
      </c>
      <c r="CE628" s="63" t="s">
        <v>5000</v>
      </c>
      <c r="CF628" s="99">
        <v>0</v>
      </c>
      <c r="CG628" s="99" t="s">
        <v>5001</v>
      </c>
    </row>
    <row r="629" spans="1:85" ht="27" hidden="1" customHeight="1">
      <c r="A629" s="73">
        <v>2001</v>
      </c>
      <c r="B629" s="62" t="s">
        <v>6003</v>
      </c>
      <c r="C629" s="62" t="s">
        <v>6004</v>
      </c>
      <c r="D629" s="62" t="s">
        <v>3338</v>
      </c>
      <c r="E629" s="63" t="str">
        <f>VLOOKUP(D629,原数据!B:C,2,FALSE)</f>
        <v>RCMFT003842202001180001</v>
      </c>
      <c r="F629" s="62" t="s">
        <v>6005</v>
      </c>
      <c r="G629" s="62" t="s">
        <v>479</v>
      </c>
      <c r="H629" s="62" t="s">
        <v>6006</v>
      </c>
      <c r="I629" s="62" t="s">
        <v>7659</v>
      </c>
      <c r="J629" s="62" t="s">
        <v>3340</v>
      </c>
      <c r="K629" s="62" t="s">
        <v>485</v>
      </c>
      <c r="L629" s="62" t="s">
        <v>1074</v>
      </c>
      <c r="M629" s="62" t="s">
        <v>663</v>
      </c>
      <c r="N629" s="62" t="s">
        <v>437</v>
      </c>
      <c r="O629" s="66">
        <v>43646</v>
      </c>
      <c r="P629" s="66">
        <v>43668</v>
      </c>
      <c r="Q629" s="73">
        <v>14781</v>
      </c>
      <c r="R629" s="62"/>
      <c r="S629" s="62" t="s">
        <v>6008</v>
      </c>
      <c r="T629" s="62" t="s">
        <v>6019</v>
      </c>
      <c r="U629" s="62" t="s">
        <v>6010</v>
      </c>
      <c r="V629" s="62"/>
      <c r="W629" s="62"/>
      <c r="X629" s="62" t="s">
        <v>584</v>
      </c>
      <c r="Y629" s="62" t="s">
        <v>2764</v>
      </c>
      <c r="Z629" s="62" t="s">
        <v>3342</v>
      </c>
      <c r="AA629" s="62" t="s">
        <v>557</v>
      </c>
      <c r="AB629" s="62" t="s">
        <v>1697</v>
      </c>
      <c r="AC629" s="62" t="s">
        <v>1698</v>
      </c>
      <c r="AD629" s="59" t="s">
        <v>1699</v>
      </c>
      <c r="AE629" s="62" t="s">
        <v>7660</v>
      </c>
      <c r="AF629" s="62" t="s">
        <v>7661</v>
      </c>
      <c r="AG629" s="62">
        <v>43846.367615740739</v>
      </c>
      <c r="AH629" s="62">
        <v>43849.430393518516</v>
      </c>
      <c r="AI629" s="62" t="s">
        <v>612</v>
      </c>
      <c r="AJ629" s="59" t="s">
        <v>3341</v>
      </c>
      <c r="AK629" s="62" t="s">
        <v>609</v>
      </c>
      <c r="AL629" s="62" t="s">
        <v>100</v>
      </c>
      <c r="AM629" s="62" t="s">
        <v>38</v>
      </c>
      <c r="AN629" s="62" t="s">
        <v>488</v>
      </c>
      <c r="AO629" s="62" t="s">
        <v>11</v>
      </c>
      <c r="AP629" s="62" t="s">
        <v>488</v>
      </c>
      <c r="AQ629" s="62" t="s">
        <v>100</v>
      </c>
      <c r="AR629" s="62" t="s">
        <v>38</v>
      </c>
      <c r="AS629" s="62" t="s">
        <v>498</v>
      </c>
      <c r="AT629" s="62">
        <v>43862.564097222217</v>
      </c>
      <c r="AU629" s="62"/>
      <c r="AV629" s="62">
        <v>43862.564097222217</v>
      </c>
      <c r="AW629" s="62" t="s">
        <v>2341</v>
      </c>
      <c r="AX629" s="62"/>
      <c r="AY629" s="62" t="s">
        <v>14</v>
      </c>
      <c r="AZ629" s="62"/>
      <c r="BA629" s="62"/>
      <c r="BB629" s="62"/>
      <c r="BC629" s="62"/>
      <c r="BD629" s="62"/>
      <c r="BE629" s="62"/>
      <c r="BF629" s="62"/>
      <c r="BG629" s="62"/>
      <c r="BH629" s="62"/>
      <c r="BI629" s="62"/>
      <c r="BJ629" s="62"/>
      <c r="BK629" s="62"/>
      <c r="BL629" s="62"/>
      <c r="BM629" s="62" t="s">
        <v>7662</v>
      </c>
      <c r="BN629" s="62"/>
      <c r="BO629" s="62" t="s">
        <v>6013</v>
      </c>
      <c r="BP629" s="62">
        <v>43861.99998842593</v>
      </c>
      <c r="BQ629" s="73">
        <v>3158.75</v>
      </c>
      <c r="BR629" s="73">
        <v>79.38</v>
      </c>
      <c r="BS629" s="62">
        <v>0</v>
      </c>
      <c r="BT629" s="62">
        <v>505.4</v>
      </c>
      <c r="BU629" s="62">
        <v>347.46</v>
      </c>
      <c r="BV629" s="62">
        <v>0</v>
      </c>
      <c r="BW629" s="73">
        <v>4090.9900000000002</v>
      </c>
      <c r="CE629" s="63" t="s">
        <v>2377</v>
      </c>
      <c r="CF629" s="99">
        <v>0</v>
      </c>
      <c r="CG629" s="99" t="s">
        <v>10561</v>
      </c>
    </row>
    <row r="630" spans="1:85" ht="27" hidden="1" customHeight="1">
      <c r="A630" s="73">
        <v>2001</v>
      </c>
      <c r="B630" s="62" t="s">
        <v>6003</v>
      </c>
      <c r="C630" s="62" t="s">
        <v>6004</v>
      </c>
      <c r="D630" s="62" t="s">
        <v>3247</v>
      </c>
      <c r="E630" s="63" t="str">
        <f>VLOOKUP(D630,原数据!B:C,2,FALSE)</f>
        <v>RCMFT003872202001200031</v>
      </c>
      <c r="F630" s="62" t="s">
        <v>6005</v>
      </c>
      <c r="G630" s="62" t="s">
        <v>479</v>
      </c>
      <c r="H630" s="62" t="s">
        <v>6006</v>
      </c>
      <c r="I630" s="62" t="s">
        <v>7663</v>
      </c>
      <c r="J630" s="62" t="s">
        <v>3249</v>
      </c>
      <c r="K630" s="62" t="s">
        <v>485</v>
      </c>
      <c r="L630" s="62" t="s">
        <v>1074</v>
      </c>
      <c r="M630" s="62" t="s">
        <v>663</v>
      </c>
      <c r="N630" s="62" t="s">
        <v>437</v>
      </c>
      <c r="O630" s="66">
        <v>43523</v>
      </c>
      <c r="P630" s="66">
        <v>43538</v>
      </c>
      <c r="Q630" s="73">
        <v>76676</v>
      </c>
      <c r="R630" s="62"/>
      <c r="S630" s="62" t="s">
        <v>6008</v>
      </c>
      <c r="T630" s="62" t="s">
        <v>6019</v>
      </c>
      <c r="U630" s="62" t="s">
        <v>1074</v>
      </c>
      <c r="V630" s="62"/>
      <c r="W630" s="62"/>
      <c r="X630" s="62" t="s">
        <v>6253</v>
      </c>
      <c r="Y630" s="62" t="s">
        <v>1213</v>
      </c>
      <c r="Z630" s="62" t="s">
        <v>3252</v>
      </c>
      <c r="AA630" s="62" t="s">
        <v>684</v>
      </c>
      <c r="AB630" s="62" t="s">
        <v>1704</v>
      </c>
      <c r="AC630" s="62" t="s">
        <v>1705</v>
      </c>
      <c r="AD630" s="59" t="s">
        <v>1706</v>
      </c>
      <c r="AE630" s="62" t="s">
        <v>7664</v>
      </c>
      <c r="AF630" s="62" t="s">
        <v>7410</v>
      </c>
      <c r="AG630" s="62">
        <v>43849.352754629625</v>
      </c>
      <c r="AH630" s="62">
        <v>43850.467037037037</v>
      </c>
      <c r="AI630" s="62" t="s">
        <v>489</v>
      </c>
      <c r="AJ630" s="59" t="s">
        <v>3251</v>
      </c>
      <c r="AK630" s="62" t="s">
        <v>487</v>
      </c>
      <c r="AL630" s="62" t="s">
        <v>95</v>
      </c>
      <c r="AM630" s="62" t="s">
        <v>38</v>
      </c>
      <c r="AN630" s="62" t="s">
        <v>488</v>
      </c>
      <c r="AO630" s="62" t="s">
        <v>11</v>
      </c>
      <c r="AP630" s="62" t="s">
        <v>488</v>
      </c>
      <c r="AQ630" s="62" t="s">
        <v>95</v>
      </c>
      <c r="AR630" s="62" t="s">
        <v>38</v>
      </c>
      <c r="AS630" s="62" t="s">
        <v>498</v>
      </c>
      <c r="AT630" s="62">
        <v>43863.49726851852</v>
      </c>
      <c r="AU630" s="62"/>
      <c r="AV630" s="62">
        <v>43863.49726851852</v>
      </c>
      <c r="AW630" s="62" t="s">
        <v>2341</v>
      </c>
      <c r="AX630" s="62"/>
      <c r="AY630" s="62" t="s">
        <v>14</v>
      </c>
      <c r="AZ630" s="62"/>
      <c r="BA630" s="62"/>
      <c r="BB630" s="62"/>
      <c r="BC630" s="62"/>
      <c r="BD630" s="62"/>
      <c r="BE630" s="62"/>
      <c r="BF630" s="62"/>
      <c r="BG630" s="62"/>
      <c r="BH630" s="62"/>
      <c r="BI630" s="62"/>
      <c r="BJ630" s="62"/>
      <c r="BK630" s="62"/>
      <c r="BL630" s="62" t="s">
        <v>3250</v>
      </c>
      <c r="BM630" s="62" t="s">
        <v>7411</v>
      </c>
      <c r="BN630" s="62"/>
      <c r="BO630" s="62" t="s">
        <v>6013</v>
      </c>
      <c r="BP630" s="62">
        <v>43861.99998842593</v>
      </c>
      <c r="BQ630" s="73">
        <v>2947.28</v>
      </c>
      <c r="BR630" s="73">
        <v>223.44</v>
      </c>
      <c r="BS630" s="62">
        <v>0</v>
      </c>
      <c r="BT630" s="62">
        <v>471.56</v>
      </c>
      <c r="BU630" s="62">
        <v>324.2</v>
      </c>
      <c r="BV630" s="62">
        <v>0</v>
      </c>
      <c r="BW630" s="73">
        <v>3966.48</v>
      </c>
      <c r="CE630" s="63" t="s">
        <v>5011</v>
      </c>
      <c r="CF630" s="99">
        <v>0</v>
      </c>
      <c r="CG630" s="99" t="s">
        <v>10523</v>
      </c>
    </row>
    <row r="631" spans="1:85" ht="27" hidden="1" customHeight="1">
      <c r="A631" s="73">
        <v>2001</v>
      </c>
      <c r="B631" s="62" t="s">
        <v>6003</v>
      </c>
      <c r="C631" s="59" t="s">
        <v>6004</v>
      </c>
      <c r="D631" s="59" t="s">
        <v>230</v>
      </c>
      <c r="E631" s="60" t="str">
        <f>VLOOKUP(D631,原数据!B:C,2,FALSE)</f>
        <v>RCMFT004385202001150201</v>
      </c>
      <c r="F631" s="62" t="s">
        <v>6005</v>
      </c>
      <c r="G631" s="62" t="s">
        <v>479</v>
      </c>
      <c r="H631" s="62" t="s">
        <v>6006</v>
      </c>
      <c r="I631" s="62" t="s">
        <v>7665</v>
      </c>
      <c r="J631" s="62" t="s">
        <v>3512</v>
      </c>
      <c r="K631" s="62" t="s">
        <v>485</v>
      </c>
      <c r="L631" s="62" t="s">
        <v>1074</v>
      </c>
      <c r="M631" s="62" t="s">
        <v>544</v>
      </c>
      <c r="N631" s="62" t="s">
        <v>437</v>
      </c>
      <c r="O631" s="66">
        <v>43687</v>
      </c>
      <c r="P631" s="66">
        <v>43727</v>
      </c>
      <c r="Q631" s="73">
        <v>22277</v>
      </c>
      <c r="R631" s="62"/>
      <c r="S631" s="62" t="s">
        <v>6008</v>
      </c>
      <c r="T631" s="62" t="s">
        <v>6009</v>
      </c>
      <c r="U631" s="62" t="s">
        <v>6064</v>
      </c>
      <c r="V631" s="62"/>
      <c r="W631" s="62"/>
      <c r="X631" s="62" t="s">
        <v>6463</v>
      </c>
      <c r="Y631" s="62" t="s">
        <v>775</v>
      </c>
      <c r="Z631" s="62" t="s">
        <v>3514</v>
      </c>
      <c r="AA631" s="62" t="s">
        <v>777</v>
      </c>
      <c r="AB631" s="62" t="s">
        <v>769</v>
      </c>
      <c r="AC631" s="62" t="s">
        <v>770</v>
      </c>
      <c r="AD631" s="59" t="s">
        <v>771</v>
      </c>
      <c r="AE631" s="62" t="s">
        <v>6247</v>
      </c>
      <c r="AF631" s="62" t="s">
        <v>6349</v>
      </c>
      <c r="AG631" s="62">
        <v>43845.415451388893</v>
      </c>
      <c r="AH631" s="62">
        <v>43846.677083333328</v>
      </c>
      <c r="AI631" s="62" t="s">
        <v>612</v>
      </c>
      <c r="AJ631" s="59" t="s">
        <v>10664</v>
      </c>
      <c r="AK631" s="62" t="s">
        <v>609</v>
      </c>
      <c r="AL631" s="62" t="s">
        <v>232</v>
      </c>
      <c r="AM631" s="62" t="s">
        <v>233</v>
      </c>
      <c r="AN631" s="62" t="s">
        <v>488</v>
      </c>
      <c r="AO631" s="62" t="s">
        <v>11</v>
      </c>
      <c r="AP631" s="62" t="s">
        <v>488</v>
      </c>
      <c r="AQ631" s="62" t="s">
        <v>232</v>
      </c>
      <c r="AR631" s="62" t="s">
        <v>233</v>
      </c>
      <c r="AS631" s="62" t="s">
        <v>500</v>
      </c>
      <c r="AT631" s="62">
        <v>43864.794027777782</v>
      </c>
      <c r="AU631" s="62"/>
      <c r="AV631" s="62">
        <v>43864.794027777782</v>
      </c>
      <c r="AW631" s="62" t="s">
        <v>2594</v>
      </c>
      <c r="AX631" s="62"/>
      <c r="AY631" s="62" t="s">
        <v>14</v>
      </c>
      <c r="AZ631" s="62"/>
      <c r="BA631" s="62"/>
      <c r="BB631" s="62"/>
      <c r="BC631" s="62"/>
      <c r="BD631" s="62"/>
      <c r="BE631" s="62"/>
      <c r="BF631" s="62"/>
      <c r="BG631" s="62"/>
      <c r="BH631" s="62"/>
      <c r="BI631" s="62"/>
      <c r="BJ631" s="62"/>
      <c r="BK631" s="62"/>
      <c r="BL631" s="62"/>
      <c r="BM631" s="62" t="s">
        <v>7274</v>
      </c>
      <c r="BN631" s="62"/>
      <c r="BO631" s="62" t="s">
        <v>6013</v>
      </c>
      <c r="BP631" s="62">
        <v>43861.99998842593</v>
      </c>
      <c r="BQ631" s="73">
        <v>265.44</v>
      </c>
      <c r="BR631" s="73">
        <v>246.96</v>
      </c>
      <c r="BS631" s="62">
        <v>0</v>
      </c>
      <c r="BT631" s="62">
        <v>42.47</v>
      </c>
      <c r="BU631" s="62">
        <v>29.19</v>
      </c>
      <c r="BV631" s="62">
        <v>0</v>
      </c>
      <c r="BW631" s="73">
        <v>584.06000000000006</v>
      </c>
      <c r="CE631" s="63" t="s">
        <v>10549</v>
      </c>
      <c r="CF631" s="99"/>
      <c r="CG631" s="99" t="s">
        <v>10527</v>
      </c>
    </row>
    <row r="632" spans="1:85" ht="27" hidden="1" customHeight="1">
      <c r="A632" s="73">
        <v>2001</v>
      </c>
      <c r="B632" s="62" t="s">
        <v>6003</v>
      </c>
      <c r="C632" s="59" t="s">
        <v>6004</v>
      </c>
      <c r="D632" s="59" t="s">
        <v>3209</v>
      </c>
      <c r="E632" s="60" t="str">
        <f>VLOOKUP(D632,原数据!B:C,2,FALSE)</f>
        <v>RCMFT004864202001210052</v>
      </c>
      <c r="F632" s="62" t="s">
        <v>6005</v>
      </c>
      <c r="G632" s="62" t="s">
        <v>479</v>
      </c>
      <c r="H632" s="62" t="s">
        <v>6006</v>
      </c>
      <c r="I632" s="62" t="s">
        <v>7666</v>
      </c>
      <c r="J632" s="62" t="s">
        <v>3211</v>
      </c>
      <c r="K632" s="62" t="s">
        <v>485</v>
      </c>
      <c r="L632" s="62" t="s">
        <v>1074</v>
      </c>
      <c r="M632" s="62" t="s">
        <v>486</v>
      </c>
      <c r="N632" s="62" t="s">
        <v>437</v>
      </c>
      <c r="O632" s="66">
        <v>43714</v>
      </c>
      <c r="P632" s="66">
        <v>43747</v>
      </c>
      <c r="Q632" s="73">
        <v>35078</v>
      </c>
      <c r="R632" s="62"/>
      <c r="S632" s="62" t="s">
        <v>6008</v>
      </c>
      <c r="T632" s="62" t="s">
        <v>6019</v>
      </c>
      <c r="U632" s="62" t="s">
        <v>6010</v>
      </c>
      <c r="V632" s="62"/>
      <c r="W632" s="62"/>
      <c r="X632" s="62" t="s">
        <v>4873</v>
      </c>
      <c r="Y632" s="62" t="s">
        <v>600</v>
      </c>
      <c r="Z632" s="62" t="s">
        <v>3215</v>
      </c>
      <c r="AA632" s="62" t="s">
        <v>684</v>
      </c>
      <c r="AB632" s="62" t="s">
        <v>677</v>
      </c>
      <c r="AC632" s="62" t="s">
        <v>678</v>
      </c>
      <c r="AD632" s="59" t="s">
        <v>679</v>
      </c>
      <c r="AE632" s="62" t="s">
        <v>7667</v>
      </c>
      <c r="AF632" s="62" t="s">
        <v>6224</v>
      </c>
      <c r="AG632" s="62">
        <v>43851.384016203709</v>
      </c>
      <c r="AH632" s="62">
        <v>43851.46298611111</v>
      </c>
      <c r="AI632" s="62" t="s">
        <v>565</v>
      </c>
      <c r="AJ632" s="59" t="s">
        <v>10665</v>
      </c>
      <c r="AK632" s="62" t="s">
        <v>564</v>
      </c>
      <c r="AL632" s="62" t="s">
        <v>59</v>
      </c>
      <c r="AM632" s="62" t="s">
        <v>60</v>
      </c>
      <c r="AN632" s="62" t="s">
        <v>488</v>
      </c>
      <c r="AO632" s="62" t="s">
        <v>11</v>
      </c>
      <c r="AP632" s="62" t="s">
        <v>488</v>
      </c>
      <c r="AQ632" s="62" t="s">
        <v>59</v>
      </c>
      <c r="AR632" s="62" t="s">
        <v>60</v>
      </c>
      <c r="AS632" s="62" t="s">
        <v>500</v>
      </c>
      <c r="AT632" s="62">
        <v>43863.536250000005</v>
      </c>
      <c r="AU632" s="62"/>
      <c r="AV632" s="62">
        <v>43863.536250000005</v>
      </c>
      <c r="AW632" s="62" t="s">
        <v>3174</v>
      </c>
      <c r="AX632" s="62"/>
      <c r="AY632" s="62" t="s">
        <v>14</v>
      </c>
      <c r="AZ632" s="62"/>
      <c r="BA632" s="62"/>
      <c r="BB632" s="62"/>
      <c r="BC632" s="62"/>
      <c r="BD632" s="62"/>
      <c r="BE632" s="62"/>
      <c r="BF632" s="62"/>
      <c r="BG632" s="62"/>
      <c r="BH632" s="62"/>
      <c r="BI632" s="62"/>
      <c r="BJ632" s="62"/>
      <c r="BK632" s="62"/>
      <c r="BL632" s="62" t="s">
        <v>3212</v>
      </c>
      <c r="BM632" s="62" t="s">
        <v>7247</v>
      </c>
      <c r="BN632" s="62"/>
      <c r="BO632" s="62" t="s">
        <v>6013</v>
      </c>
      <c r="BP632" s="62">
        <v>43861.99998842593</v>
      </c>
      <c r="BQ632" s="73">
        <v>89.92</v>
      </c>
      <c r="BR632" s="73">
        <v>123.48</v>
      </c>
      <c r="BS632" s="62">
        <v>0</v>
      </c>
      <c r="BT632" s="62">
        <v>14.38</v>
      </c>
      <c r="BU632" s="62">
        <v>9.89</v>
      </c>
      <c r="BV632" s="62">
        <v>0</v>
      </c>
      <c r="BW632" s="73">
        <v>237.67000000000002</v>
      </c>
      <c r="CE632" s="63" t="s">
        <v>10666</v>
      </c>
      <c r="CF632" s="99"/>
      <c r="CG632" s="99" t="s">
        <v>10527</v>
      </c>
    </row>
    <row r="633" spans="1:85" ht="27" hidden="1" customHeight="1">
      <c r="A633" s="73">
        <v>2001</v>
      </c>
      <c r="B633" s="62" t="s">
        <v>6003</v>
      </c>
      <c r="C633" s="59" t="s">
        <v>6004</v>
      </c>
      <c r="D633" s="59" t="s">
        <v>3316</v>
      </c>
      <c r="E633" s="60" t="e">
        <f>VLOOKUP(D633,原数据!B:C,2,FALSE)</f>
        <v>#N/A</v>
      </c>
      <c r="F633" s="62" t="s">
        <v>6005</v>
      </c>
      <c r="G633" s="62" t="s">
        <v>479</v>
      </c>
      <c r="H633" s="62" t="s">
        <v>6006</v>
      </c>
      <c r="I633" s="62" t="s">
        <v>7668</v>
      </c>
      <c r="J633" s="62" t="s">
        <v>3321</v>
      </c>
      <c r="K633" s="62" t="s">
        <v>485</v>
      </c>
      <c r="L633" s="62" t="s">
        <v>1074</v>
      </c>
      <c r="M633" s="62" t="s">
        <v>663</v>
      </c>
      <c r="N633" s="62" t="s">
        <v>437</v>
      </c>
      <c r="O633" s="66">
        <v>43725</v>
      </c>
      <c r="P633" s="66">
        <v>43747</v>
      </c>
      <c r="Q633" s="73">
        <v>32845</v>
      </c>
      <c r="R633" s="62"/>
      <c r="S633" s="62" t="s">
        <v>6008</v>
      </c>
      <c r="T633" s="62" t="s">
        <v>6019</v>
      </c>
      <c r="U633" s="62" t="s">
        <v>6010</v>
      </c>
      <c r="V633" s="62"/>
      <c r="W633" s="62"/>
      <c r="X633" s="62" t="s">
        <v>2189</v>
      </c>
      <c r="Y633" s="62" t="s">
        <v>665</v>
      </c>
      <c r="Z633" s="62" t="s">
        <v>3323</v>
      </c>
      <c r="AA633" s="62" t="s">
        <v>711</v>
      </c>
      <c r="AB633" s="62" t="s">
        <v>3318</v>
      </c>
      <c r="AC633" s="62" t="s">
        <v>3319</v>
      </c>
      <c r="AD633" s="59" t="s">
        <v>3320</v>
      </c>
      <c r="AE633" s="62" t="s">
        <v>7669</v>
      </c>
      <c r="AF633" s="62" t="s">
        <v>6035</v>
      </c>
      <c r="AG633" s="62">
        <v>43849.564756944441</v>
      </c>
      <c r="AH633" s="62">
        <v>43849.602847222224</v>
      </c>
      <c r="AI633" s="62" t="s">
        <v>612</v>
      </c>
      <c r="AJ633" s="59" t="s">
        <v>10667</v>
      </c>
      <c r="AK633" s="62" t="s">
        <v>609</v>
      </c>
      <c r="AL633" s="62" t="s">
        <v>100</v>
      </c>
      <c r="AM633" s="62" t="s">
        <v>38</v>
      </c>
      <c r="AN633" s="62" t="s">
        <v>488</v>
      </c>
      <c r="AO633" s="62" t="s">
        <v>11</v>
      </c>
      <c r="AP633" s="62" t="s">
        <v>488</v>
      </c>
      <c r="AQ633" s="62" t="s">
        <v>100</v>
      </c>
      <c r="AR633" s="62" t="s">
        <v>38</v>
      </c>
      <c r="AS633" s="62" t="s">
        <v>498</v>
      </c>
      <c r="AT633" s="62">
        <v>43863.690995370373</v>
      </c>
      <c r="AU633" s="62"/>
      <c r="AV633" s="62">
        <v>43863.690995370373</v>
      </c>
      <c r="AW633" s="62" t="s">
        <v>2594</v>
      </c>
      <c r="AX633" s="62"/>
      <c r="AY633" s="62" t="s">
        <v>14</v>
      </c>
      <c r="AZ633" s="62"/>
      <c r="BA633" s="62"/>
      <c r="BB633" s="62"/>
      <c r="BC633" s="62"/>
      <c r="BD633" s="62"/>
      <c r="BE633" s="62"/>
      <c r="BF633" s="62"/>
      <c r="BG633" s="62"/>
      <c r="BH633" s="62"/>
      <c r="BI633" s="62"/>
      <c r="BJ633" s="62"/>
      <c r="BK633" s="62"/>
      <c r="BL633" s="62"/>
      <c r="BM633" s="62" t="s">
        <v>7315</v>
      </c>
      <c r="BN633" s="62"/>
      <c r="BO633" s="62" t="s">
        <v>6013</v>
      </c>
      <c r="BP633" s="62">
        <v>43861.99998842593</v>
      </c>
      <c r="BQ633" s="73">
        <v>0</v>
      </c>
      <c r="BR633" s="73">
        <v>79.38</v>
      </c>
      <c r="BS633" s="62">
        <v>0</v>
      </c>
      <c r="BT633" s="62">
        <v>0</v>
      </c>
      <c r="BU633" s="62">
        <v>0</v>
      </c>
      <c r="BV633" s="62">
        <v>0</v>
      </c>
      <c r="BW633" s="73">
        <v>79.38</v>
      </c>
      <c r="CE633" s="63" t="s">
        <v>10517</v>
      </c>
      <c r="CF633" s="99"/>
      <c r="CG633" s="99" t="s">
        <v>10576</v>
      </c>
    </row>
    <row r="634" spans="1:85" ht="27" hidden="1" customHeight="1">
      <c r="A634" s="73">
        <v>2001</v>
      </c>
      <c r="B634" s="62" t="s">
        <v>6003</v>
      </c>
      <c r="C634" s="62" t="s">
        <v>6004</v>
      </c>
      <c r="D634" s="62" t="s">
        <v>3325</v>
      </c>
      <c r="E634" s="63" t="str">
        <f>VLOOKUP(D634,原数据!B:C,2,FALSE)</f>
        <v>RCMFT005009202001190047</v>
      </c>
      <c r="F634" s="62" t="s">
        <v>6005</v>
      </c>
      <c r="G634" s="62" t="s">
        <v>479</v>
      </c>
      <c r="H634" s="62" t="s">
        <v>6006</v>
      </c>
      <c r="I634" s="62" t="s">
        <v>7670</v>
      </c>
      <c r="J634" s="62" t="s">
        <v>3327</v>
      </c>
      <c r="K634" s="62" t="s">
        <v>485</v>
      </c>
      <c r="L634" s="62" t="s">
        <v>1074</v>
      </c>
      <c r="M634" s="62" t="s">
        <v>486</v>
      </c>
      <c r="N634" s="62" t="s">
        <v>437</v>
      </c>
      <c r="O634" s="66">
        <v>43551</v>
      </c>
      <c r="P634" s="66">
        <v>43606</v>
      </c>
      <c r="Q634" s="73">
        <v>71088</v>
      </c>
      <c r="R634" s="62"/>
      <c r="S634" s="62" t="s">
        <v>6008</v>
      </c>
      <c r="T634" s="62" t="s">
        <v>6009</v>
      </c>
      <c r="U634" s="62" t="s">
        <v>6010</v>
      </c>
      <c r="V634" s="62"/>
      <c r="W634" s="62"/>
      <c r="X634" s="62" t="s">
        <v>4873</v>
      </c>
      <c r="Y634" s="62" t="s">
        <v>535</v>
      </c>
      <c r="Z634" s="62" t="s">
        <v>3330</v>
      </c>
      <c r="AA634" s="62" t="s">
        <v>684</v>
      </c>
      <c r="AB634" s="62" t="s">
        <v>1879</v>
      </c>
      <c r="AC634" s="62" t="s">
        <v>1880</v>
      </c>
      <c r="AD634" s="59" t="s">
        <v>1881</v>
      </c>
      <c r="AE634" s="62" t="s">
        <v>7671</v>
      </c>
      <c r="AF634" s="62" t="s">
        <v>6082</v>
      </c>
      <c r="AG634" s="62">
        <v>43849.460046296299</v>
      </c>
      <c r="AH634" s="62">
        <v>43849.601400462961</v>
      </c>
      <c r="AI634" s="62" t="s">
        <v>507</v>
      </c>
      <c r="AJ634" s="59" t="s">
        <v>3329</v>
      </c>
      <c r="AK634" s="62" t="s">
        <v>505</v>
      </c>
      <c r="AL634" s="62" t="s">
        <v>410</v>
      </c>
      <c r="AM634" s="62" t="s">
        <v>411</v>
      </c>
      <c r="AN634" s="62" t="s">
        <v>488</v>
      </c>
      <c r="AO634" s="62" t="s">
        <v>11</v>
      </c>
      <c r="AP634" s="62" t="s">
        <v>488</v>
      </c>
      <c r="AQ634" s="62" t="s">
        <v>410</v>
      </c>
      <c r="AR634" s="62" t="s">
        <v>411</v>
      </c>
      <c r="AS634" s="62" t="s">
        <v>498</v>
      </c>
      <c r="AT634" s="62">
        <v>43863.745011574079</v>
      </c>
      <c r="AU634" s="62"/>
      <c r="AV634" s="62">
        <v>43863.745011574079</v>
      </c>
      <c r="AW634" s="62" t="s">
        <v>2594</v>
      </c>
      <c r="AX634" s="62"/>
      <c r="AY634" s="62" t="s">
        <v>14</v>
      </c>
      <c r="AZ634" s="62"/>
      <c r="BA634" s="62"/>
      <c r="BB634" s="62"/>
      <c r="BC634" s="62"/>
      <c r="BD634" s="62"/>
      <c r="BE634" s="62"/>
      <c r="BF634" s="62"/>
      <c r="BG634" s="62"/>
      <c r="BH634" s="62"/>
      <c r="BI634" s="62"/>
      <c r="BJ634" s="62"/>
      <c r="BK634" s="62"/>
      <c r="BL634" s="62" t="s">
        <v>3328</v>
      </c>
      <c r="BM634" s="62" t="s">
        <v>7247</v>
      </c>
      <c r="BN634" s="62"/>
      <c r="BO634" s="62" t="s">
        <v>6013</v>
      </c>
      <c r="BP634" s="62">
        <v>43861.99998842593</v>
      </c>
      <c r="BQ634" s="73">
        <v>359.67</v>
      </c>
      <c r="BR634" s="73">
        <v>111.72</v>
      </c>
      <c r="BS634" s="62">
        <v>0</v>
      </c>
      <c r="BT634" s="62">
        <v>57.54</v>
      </c>
      <c r="BU634" s="62">
        <v>39.56</v>
      </c>
      <c r="BV634" s="62">
        <v>0</v>
      </c>
      <c r="BW634" s="73">
        <v>568.49</v>
      </c>
      <c r="CE634" s="63" t="s">
        <v>5005</v>
      </c>
      <c r="CF634" s="99">
        <v>0</v>
      </c>
      <c r="CG634" s="99" t="s">
        <v>10527</v>
      </c>
    </row>
    <row r="635" spans="1:85" ht="27" hidden="1" customHeight="1">
      <c r="A635" s="73">
        <v>2001</v>
      </c>
      <c r="B635" s="62" t="s">
        <v>6003</v>
      </c>
      <c r="C635" s="62" t="s">
        <v>6004</v>
      </c>
      <c r="D635" s="62" t="s">
        <v>3149</v>
      </c>
      <c r="E635" s="63" t="str">
        <f>VLOOKUP(D635,原数据!B:C,2,FALSE)</f>
        <v>RCMFT005009202001220021</v>
      </c>
      <c r="F635" s="62" t="s">
        <v>6005</v>
      </c>
      <c r="G635" s="62" t="s">
        <v>479</v>
      </c>
      <c r="H635" s="62" t="s">
        <v>6006</v>
      </c>
      <c r="I635" s="62" t="s">
        <v>7672</v>
      </c>
      <c r="J635" s="62" t="s">
        <v>3151</v>
      </c>
      <c r="K635" s="62" t="s">
        <v>485</v>
      </c>
      <c r="L635" s="62" t="s">
        <v>1074</v>
      </c>
      <c r="M635" s="62" t="s">
        <v>486</v>
      </c>
      <c r="N635" s="62" t="s">
        <v>437</v>
      </c>
      <c r="O635" s="66">
        <v>43698</v>
      </c>
      <c r="P635" s="66">
        <v>43784</v>
      </c>
      <c r="Q635" s="73">
        <v>29370</v>
      </c>
      <c r="R635" s="62"/>
      <c r="S635" s="62" t="s">
        <v>6008</v>
      </c>
      <c r="T635" s="62" t="s">
        <v>6009</v>
      </c>
      <c r="U635" s="62" t="s">
        <v>6010</v>
      </c>
      <c r="V635" s="62"/>
      <c r="W635" s="62"/>
      <c r="X635" s="62" t="s">
        <v>3101</v>
      </c>
      <c r="Y635" s="62" t="s">
        <v>535</v>
      </c>
      <c r="Z635" s="62" t="s">
        <v>3155</v>
      </c>
      <c r="AA635" s="62" t="s">
        <v>684</v>
      </c>
      <c r="AB635" s="62" t="s">
        <v>1879</v>
      </c>
      <c r="AC635" s="62" t="s">
        <v>1880</v>
      </c>
      <c r="AD635" s="59" t="s">
        <v>1881</v>
      </c>
      <c r="AE635" s="62" t="s">
        <v>7673</v>
      </c>
      <c r="AF635" s="62" t="s">
        <v>6328</v>
      </c>
      <c r="AG635" s="62">
        <v>43852.630879629629</v>
      </c>
      <c r="AH635" s="62">
        <v>43852.738726851851</v>
      </c>
      <c r="AI635" s="62" t="s">
        <v>547</v>
      </c>
      <c r="AJ635" s="59" t="s">
        <v>3153</v>
      </c>
      <c r="AK635" s="62" t="s">
        <v>545</v>
      </c>
      <c r="AL635" s="62" t="s">
        <v>80</v>
      </c>
      <c r="AM635" s="62" t="s">
        <v>81</v>
      </c>
      <c r="AN635" s="62" t="s">
        <v>488</v>
      </c>
      <c r="AO635" s="62" t="s">
        <v>11</v>
      </c>
      <c r="AP635" s="62" t="s">
        <v>488</v>
      </c>
      <c r="AQ635" s="62" t="s">
        <v>80</v>
      </c>
      <c r="AR635" s="62" t="s">
        <v>81</v>
      </c>
      <c r="AS635" s="62" t="s">
        <v>500</v>
      </c>
      <c r="AT635" s="62">
        <v>43862.506689814814</v>
      </c>
      <c r="AU635" s="62"/>
      <c r="AV635" s="62">
        <v>43862.506689814814</v>
      </c>
      <c r="AW635" s="62" t="s">
        <v>1162</v>
      </c>
      <c r="AX635" s="62"/>
      <c r="AY635" s="62" t="s">
        <v>14</v>
      </c>
      <c r="AZ635" s="62"/>
      <c r="BA635" s="62"/>
      <c r="BB635" s="62"/>
      <c r="BC635" s="62"/>
      <c r="BD635" s="62"/>
      <c r="BE635" s="62"/>
      <c r="BF635" s="62"/>
      <c r="BG635" s="62"/>
      <c r="BH635" s="62"/>
      <c r="BI635" s="62"/>
      <c r="BJ635" s="62"/>
      <c r="BK635" s="62"/>
      <c r="BL635" s="62" t="s">
        <v>3152</v>
      </c>
      <c r="BM635" s="62" t="s">
        <v>7247</v>
      </c>
      <c r="BN635" s="62"/>
      <c r="BO635" s="62" t="s">
        <v>6013</v>
      </c>
      <c r="BP635" s="62">
        <v>43861.99998842593</v>
      </c>
      <c r="BQ635" s="73">
        <v>186.25</v>
      </c>
      <c r="BR635" s="73">
        <v>223.44</v>
      </c>
      <c r="BS635" s="62">
        <v>0</v>
      </c>
      <c r="BT635" s="62">
        <v>29.8</v>
      </c>
      <c r="BU635" s="62">
        <v>20.48</v>
      </c>
      <c r="BV635" s="62">
        <v>0</v>
      </c>
      <c r="BW635" s="73">
        <v>459.97</v>
      </c>
      <c r="CE635" s="63" t="s">
        <v>5133</v>
      </c>
      <c r="CF635" s="99">
        <v>0</v>
      </c>
      <c r="CG635" s="99" t="s">
        <v>10576</v>
      </c>
    </row>
    <row r="636" spans="1:85" ht="27" hidden="1" customHeight="1">
      <c r="A636" s="73">
        <v>2001</v>
      </c>
      <c r="B636" s="62" t="s">
        <v>6003</v>
      </c>
      <c r="C636" s="62" t="s">
        <v>6004</v>
      </c>
      <c r="D636" s="62" t="s">
        <v>3232</v>
      </c>
      <c r="E636" s="63" t="str">
        <f>VLOOKUP(D636,原数据!B:C,2,FALSE)</f>
        <v>RCMFT005794202001200059</v>
      </c>
      <c r="F636" s="62" t="s">
        <v>6005</v>
      </c>
      <c r="G636" s="62" t="s">
        <v>479</v>
      </c>
      <c r="H636" s="62" t="s">
        <v>6006</v>
      </c>
      <c r="I636" s="62" t="s">
        <v>6968</v>
      </c>
      <c r="J636" s="62" t="s">
        <v>865</v>
      </c>
      <c r="K636" s="62" t="s">
        <v>485</v>
      </c>
      <c r="L636" s="62" t="s">
        <v>1074</v>
      </c>
      <c r="M636" s="62" t="s">
        <v>544</v>
      </c>
      <c r="N636" s="62" t="s">
        <v>437</v>
      </c>
      <c r="O636" s="66">
        <v>43633</v>
      </c>
      <c r="P636" s="66">
        <v>43645</v>
      </c>
      <c r="Q636" s="73">
        <v>35102</v>
      </c>
      <c r="R636" s="62"/>
      <c r="S636" s="62" t="s">
        <v>6008</v>
      </c>
      <c r="T636" s="62" t="s">
        <v>6019</v>
      </c>
      <c r="U636" s="62" t="s">
        <v>6064</v>
      </c>
      <c r="V636" s="62"/>
      <c r="W636" s="62"/>
      <c r="X636" s="62" t="s">
        <v>6330</v>
      </c>
      <c r="Y636" s="62" t="s">
        <v>825</v>
      </c>
      <c r="Z636" s="62" t="s">
        <v>868</v>
      </c>
      <c r="AA636" s="62" t="s">
        <v>657</v>
      </c>
      <c r="AB636" s="62" t="s">
        <v>819</v>
      </c>
      <c r="AC636" s="62" t="s">
        <v>820</v>
      </c>
      <c r="AD636" s="59" t="s">
        <v>821</v>
      </c>
      <c r="AE636" s="62" t="s">
        <v>6969</v>
      </c>
      <c r="AF636" s="62" t="s">
        <v>6953</v>
      </c>
      <c r="AG636" s="62">
        <v>43847.404606481483</v>
      </c>
      <c r="AH636" s="62">
        <v>43850.609756944439</v>
      </c>
      <c r="AI636" s="62" t="s">
        <v>507</v>
      </c>
      <c r="AJ636" s="59" t="s">
        <v>3234</v>
      </c>
      <c r="AK636" s="62" t="s">
        <v>505</v>
      </c>
      <c r="AL636" s="62" t="s">
        <v>68</v>
      </c>
      <c r="AM636" s="62" t="s">
        <v>38</v>
      </c>
      <c r="AN636" s="62" t="s">
        <v>488</v>
      </c>
      <c r="AO636" s="62" t="s">
        <v>11</v>
      </c>
      <c r="AP636" s="62" t="s">
        <v>488</v>
      </c>
      <c r="AQ636" s="62" t="s">
        <v>68</v>
      </c>
      <c r="AR636" s="62" t="s">
        <v>38</v>
      </c>
      <c r="AS636" s="62" t="s">
        <v>498</v>
      </c>
      <c r="AT636" s="62">
        <v>43863.610949074078</v>
      </c>
      <c r="AU636" s="62"/>
      <c r="AV636" s="62">
        <v>43863.610949074078</v>
      </c>
      <c r="AW636" s="62" t="s">
        <v>1735</v>
      </c>
      <c r="AX636" s="62"/>
      <c r="AY636" s="62" t="s">
        <v>14</v>
      </c>
      <c r="AZ636" s="62"/>
      <c r="BA636" s="62"/>
      <c r="BB636" s="62"/>
      <c r="BC636" s="62"/>
      <c r="BD636" s="62"/>
      <c r="BE636" s="62"/>
      <c r="BF636" s="62"/>
      <c r="BG636" s="62"/>
      <c r="BH636" s="62"/>
      <c r="BI636" s="62"/>
      <c r="BJ636" s="62"/>
      <c r="BK636" s="62"/>
      <c r="BL636" s="62"/>
      <c r="BM636" s="62" t="s">
        <v>7472</v>
      </c>
      <c r="BN636" s="62"/>
      <c r="BO636" s="62" t="s">
        <v>6013</v>
      </c>
      <c r="BP636" s="62">
        <v>43861.99998842593</v>
      </c>
      <c r="BQ636" s="73">
        <v>2944.62</v>
      </c>
      <c r="BR636" s="73">
        <v>79.38</v>
      </c>
      <c r="BS636" s="62">
        <v>0</v>
      </c>
      <c r="BT636" s="62">
        <v>471.13</v>
      </c>
      <c r="BU636" s="62">
        <v>323.89999999999998</v>
      </c>
      <c r="BV636" s="62">
        <v>0</v>
      </c>
      <c r="BW636" s="73">
        <v>3819.03</v>
      </c>
      <c r="CE636" s="63" t="s">
        <v>5623</v>
      </c>
      <c r="CF636" s="99">
        <v>0</v>
      </c>
      <c r="CG636" s="99" t="s">
        <v>10527</v>
      </c>
    </row>
    <row r="637" spans="1:85" ht="27" hidden="1" customHeight="1">
      <c r="A637" s="73">
        <v>2001</v>
      </c>
      <c r="B637" s="62" t="s">
        <v>6003</v>
      </c>
      <c r="C637" s="62" t="s">
        <v>6004</v>
      </c>
      <c r="D637" s="62" t="s">
        <v>3236</v>
      </c>
      <c r="E637" s="63" t="str">
        <f>VLOOKUP(D637,原数据!B:C,2,FALSE)</f>
        <v>RCMFT006032202001200282</v>
      </c>
      <c r="F637" s="62" t="s">
        <v>6005</v>
      </c>
      <c r="G637" s="62" t="s">
        <v>628</v>
      </c>
      <c r="H637" s="62" t="s">
        <v>6006</v>
      </c>
      <c r="I637" s="62" t="s">
        <v>7674</v>
      </c>
      <c r="J637" s="62" t="s">
        <v>3238</v>
      </c>
      <c r="K637" s="62" t="s">
        <v>485</v>
      </c>
      <c r="L637" s="62" t="s">
        <v>1074</v>
      </c>
      <c r="M637" s="62" t="s">
        <v>486</v>
      </c>
      <c r="N637" s="62" t="s">
        <v>437</v>
      </c>
      <c r="O637" s="66">
        <v>43425</v>
      </c>
      <c r="P637" s="66">
        <v>43677</v>
      </c>
      <c r="Q637" s="73">
        <v>49304</v>
      </c>
      <c r="R637" s="62"/>
      <c r="S637" s="62" t="s">
        <v>6008</v>
      </c>
      <c r="T637" s="62" t="s">
        <v>6009</v>
      </c>
      <c r="U637" s="62" t="s">
        <v>6010</v>
      </c>
      <c r="V637" s="62"/>
      <c r="W637" s="62"/>
      <c r="X637" s="62" t="s">
        <v>4634</v>
      </c>
      <c r="Y637" s="62" t="s">
        <v>567</v>
      </c>
      <c r="Z637" s="62" t="s">
        <v>3245</v>
      </c>
      <c r="AA637" s="62" t="s">
        <v>569</v>
      </c>
      <c r="AB637" s="62" t="s">
        <v>2774</v>
      </c>
      <c r="AC637" s="62" t="s">
        <v>2775</v>
      </c>
      <c r="AD637" s="59" t="s">
        <v>2776</v>
      </c>
      <c r="AE637" s="62" t="s">
        <v>7675</v>
      </c>
      <c r="AF637" s="62" t="s">
        <v>6937</v>
      </c>
      <c r="AG637" s="62">
        <v>43840.44594907407</v>
      </c>
      <c r="AH637" s="62">
        <v>43850.591921296298</v>
      </c>
      <c r="AI637" s="62" t="s">
        <v>3242</v>
      </c>
      <c r="AJ637" s="59" t="s">
        <v>3243</v>
      </c>
      <c r="AK637" s="62" t="s">
        <v>3239</v>
      </c>
      <c r="AL637" s="62" t="s">
        <v>3241</v>
      </c>
      <c r="AM637" s="62" t="s">
        <v>3240</v>
      </c>
      <c r="AN637" s="62" t="s">
        <v>488</v>
      </c>
      <c r="AO637" s="62" t="s">
        <v>11</v>
      </c>
      <c r="AP637" s="62" t="s">
        <v>488</v>
      </c>
      <c r="AQ637" s="62" t="s">
        <v>3241</v>
      </c>
      <c r="AR637" s="62" t="s">
        <v>3240</v>
      </c>
      <c r="AS637" s="62" t="s">
        <v>498</v>
      </c>
      <c r="AT637" s="62">
        <v>43864.651331018518</v>
      </c>
      <c r="AU637" s="62"/>
      <c r="AV637" s="62">
        <v>43864.651331018518</v>
      </c>
      <c r="AW637" s="62" t="s">
        <v>1735</v>
      </c>
      <c r="AX637" s="62"/>
      <c r="AY637" s="62" t="s">
        <v>14</v>
      </c>
      <c r="AZ637" s="62"/>
      <c r="BA637" s="62"/>
      <c r="BB637" s="62"/>
      <c r="BC637" s="62"/>
      <c r="BD637" s="62"/>
      <c r="BE637" s="62" t="s">
        <v>7676</v>
      </c>
      <c r="BF637" s="62" t="s">
        <v>480</v>
      </c>
      <c r="BG637" s="62"/>
      <c r="BH637" s="62" t="s">
        <v>7677</v>
      </c>
      <c r="BI637" s="62" t="s">
        <v>7678</v>
      </c>
      <c r="BJ637" s="62"/>
      <c r="BK637" s="62"/>
      <c r="BL637" s="62"/>
      <c r="BM637" s="62" t="s">
        <v>7247</v>
      </c>
      <c r="BN637" s="62"/>
      <c r="BO637" s="62" t="s">
        <v>6013</v>
      </c>
      <c r="BP637" s="62">
        <v>43861.99998842593</v>
      </c>
      <c r="BQ637" s="73">
        <v>517.1</v>
      </c>
      <c r="BR637" s="73">
        <v>158.76</v>
      </c>
      <c r="BS637" s="62">
        <v>548</v>
      </c>
      <c r="BT637" s="62">
        <v>82.73</v>
      </c>
      <c r="BU637" s="62">
        <v>56.88</v>
      </c>
      <c r="BV637" s="62">
        <v>0</v>
      </c>
      <c r="BW637" s="73">
        <v>1363.4700000000003</v>
      </c>
      <c r="CE637" s="63" t="s">
        <v>5896</v>
      </c>
      <c r="CF637" s="99">
        <v>0</v>
      </c>
      <c r="CG637" s="99" t="s">
        <v>10692</v>
      </c>
    </row>
    <row r="638" spans="1:85" ht="27" hidden="1" customHeight="1">
      <c r="A638" s="73">
        <v>2001</v>
      </c>
      <c r="B638" s="62" t="s">
        <v>6003</v>
      </c>
      <c r="C638" s="62" t="s">
        <v>6004</v>
      </c>
      <c r="D638" s="62" t="s">
        <v>3465</v>
      </c>
      <c r="E638" s="63" t="str">
        <f>VLOOKUP(D638,原数据!B:C,2,FALSE)</f>
        <v>RCMFT006253202001170002</v>
      </c>
      <c r="F638" s="62" t="s">
        <v>6005</v>
      </c>
      <c r="G638" s="62" t="s">
        <v>628</v>
      </c>
      <c r="H638" s="62" t="s">
        <v>6006</v>
      </c>
      <c r="I638" s="62" t="s">
        <v>6448</v>
      </c>
      <c r="J638" s="62" t="s">
        <v>1977</v>
      </c>
      <c r="K638" s="62" t="s">
        <v>485</v>
      </c>
      <c r="L638" s="62" t="s">
        <v>1074</v>
      </c>
      <c r="M638" s="62" t="s">
        <v>544</v>
      </c>
      <c r="N638" s="62" t="s">
        <v>437</v>
      </c>
      <c r="O638" s="66">
        <v>43585</v>
      </c>
      <c r="P638" s="66">
        <v>43641</v>
      </c>
      <c r="Q638" s="73">
        <v>74886</v>
      </c>
      <c r="R638" s="62"/>
      <c r="S638" s="62" t="s">
        <v>6008</v>
      </c>
      <c r="T638" s="62" t="s">
        <v>6043</v>
      </c>
      <c r="U638" s="62" t="s">
        <v>6064</v>
      </c>
      <c r="V638" s="62"/>
      <c r="W638" s="62" t="s">
        <v>1978</v>
      </c>
      <c r="X638" s="62" t="s">
        <v>6147</v>
      </c>
      <c r="Y638" s="62" t="s">
        <v>535</v>
      </c>
      <c r="Z638" s="62" t="s">
        <v>1979</v>
      </c>
      <c r="AA638" s="62" t="s">
        <v>766</v>
      </c>
      <c r="AB638" s="62" t="s">
        <v>931</v>
      </c>
      <c r="AC638" s="62" t="s">
        <v>932</v>
      </c>
      <c r="AD638" s="59" t="s">
        <v>933</v>
      </c>
      <c r="AE638" s="62" t="s">
        <v>7679</v>
      </c>
      <c r="AF638" s="62" t="s">
        <v>6450</v>
      </c>
      <c r="AG638" s="62">
        <v>43846.547465277778</v>
      </c>
      <c r="AH638" s="62">
        <v>43847.421446759261</v>
      </c>
      <c r="AI638" s="62" t="s">
        <v>612</v>
      </c>
      <c r="AJ638" s="59" t="s">
        <v>3467</v>
      </c>
      <c r="AK638" s="62" t="s">
        <v>609</v>
      </c>
      <c r="AL638" s="62" t="s">
        <v>68</v>
      </c>
      <c r="AM638" s="62" t="s">
        <v>38</v>
      </c>
      <c r="AN638" s="62" t="s">
        <v>488</v>
      </c>
      <c r="AO638" s="62" t="s">
        <v>11</v>
      </c>
      <c r="AP638" s="62" t="s">
        <v>488</v>
      </c>
      <c r="AQ638" s="62" t="s">
        <v>68</v>
      </c>
      <c r="AR638" s="62" t="s">
        <v>38</v>
      </c>
      <c r="AS638" s="62" t="s">
        <v>500</v>
      </c>
      <c r="AT638" s="62">
        <v>43849.656782407408</v>
      </c>
      <c r="AU638" s="62"/>
      <c r="AV638" s="62">
        <v>43849.656782407408</v>
      </c>
      <c r="AW638" s="62" t="s">
        <v>2341</v>
      </c>
      <c r="AX638" s="62"/>
      <c r="AY638" s="62" t="s">
        <v>14</v>
      </c>
      <c r="AZ638" s="62"/>
      <c r="BA638" s="62"/>
      <c r="BB638" s="62"/>
      <c r="BC638" s="62"/>
      <c r="BD638" s="62"/>
      <c r="BE638" s="62"/>
      <c r="BF638" s="62"/>
      <c r="BG638" s="62"/>
      <c r="BH638" s="62"/>
      <c r="BI638" s="62"/>
      <c r="BJ638" s="62"/>
      <c r="BK638" s="62"/>
      <c r="BL638" s="62"/>
      <c r="BM638" s="62" t="s">
        <v>7321</v>
      </c>
      <c r="BN638" s="62"/>
      <c r="BO638" s="62" t="s">
        <v>6013</v>
      </c>
      <c r="BP638" s="62">
        <v>43861.99998842593</v>
      </c>
      <c r="BQ638" s="73">
        <v>2944.62</v>
      </c>
      <c r="BR638" s="73">
        <v>123.48</v>
      </c>
      <c r="BS638" s="62">
        <v>0</v>
      </c>
      <c r="BT638" s="62">
        <v>471.13</v>
      </c>
      <c r="BU638" s="62">
        <v>323.89999999999998</v>
      </c>
      <c r="BV638" s="62">
        <v>0</v>
      </c>
      <c r="BW638" s="73">
        <v>3863.13</v>
      </c>
      <c r="CE638" s="63" t="s">
        <v>5011</v>
      </c>
      <c r="CF638" s="99">
        <v>0</v>
      </c>
      <c r="CG638" s="99" t="s">
        <v>10523</v>
      </c>
    </row>
    <row r="639" spans="1:85" ht="27" hidden="1" customHeight="1">
      <c r="A639" s="73">
        <v>2001</v>
      </c>
      <c r="B639" s="62" t="s">
        <v>6003</v>
      </c>
      <c r="C639" s="59" t="s">
        <v>6004</v>
      </c>
      <c r="D639" s="59" t="s">
        <v>3119</v>
      </c>
      <c r="E639" s="60" t="str">
        <f>VLOOKUP(D639,原数据!B:C,2,FALSE)</f>
        <v>RCMFT006253202001310002</v>
      </c>
      <c r="F639" s="62" t="s">
        <v>6005</v>
      </c>
      <c r="G639" s="62" t="s">
        <v>479</v>
      </c>
      <c r="H639" s="62" t="s">
        <v>6006</v>
      </c>
      <c r="I639" s="62" t="s">
        <v>7680</v>
      </c>
      <c r="J639" s="62" t="s">
        <v>3121</v>
      </c>
      <c r="K639" s="62" t="s">
        <v>485</v>
      </c>
      <c r="L639" s="62" t="s">
        <v>1074</v>
      </c>
      <c r="M639" s="62" t="s">
        <v>486</v>
      </c>
      <c r="N639" s="62" t="s">
        <v>437</v>
      </c>
      <c r="O639" s="66">
        <v>43583</v>
      </c>
      <c r="P639" s="66">
        <v>43606</v>
      </c>
      <c r="Q639" s="73">
        <v>117208</v>
      </c>
      <c r="R639" s="62"/>
      <c r="S639" s="62" t="s">
        <v>6008</v>
      </c>
      <c r="T639" s="62" t="s">
        <v>6181</v>
      </c>
      <c r="U639" s="62" t="s">
        <v>1074</v>
      </c>
      <c r="V639" s="62"/>
      <c r="W639" s="62"/>
      <c r="X639" s="62" t="s">
        <v>6521</v>
      </c>
      <c r="Y639" s="62" t="s">
        <v>535</v>
      </c>
      <c r="Z639" s="62" t="s">
        <v>3124</v>
      </c>
      <c r="AA639" s="62" t="s">
        <v>766</v>
      </c>
      <c r="AB639" s="62" t="s">
        <v>931</v>
      </c>
      <c r="AC639" s="62" t="s">
        <v>932</v>
      </c>
      <c r="AD639" s="59" t="s">
        <v>933</v>
      </c>
      <c r="AE639" s="62" t="s">
        <v>7681</v>
      </c>
      <c r="AF639" s="62" t="s">
        <v>6909</v>
      </c>
      <c r="AG639" s="62">
        <v>43858.430266203708</v>
      </c>
      <c r="AH639" s="62">
        <v>43861.39638888889</v>
      </c>
      <c r="AI639" s="62" t="s">
        <v>612</v>
      </c>
      <c r="AJ639" s="59" t="s">
        <v>10668</v>
      </c>
      <c r="AK639" s="62" t="s">
        <v>609</v>
      </c>
      <c r="AL639" s="62" t="s">
        <v>95</v>
      </c>
      <c r="AM639" s="62" t="s">
        <v>38</v>
      </c>
      <c r="AN639" s="62" t="s">
        <v>488</v>
      </c>
      <c r="AO639" s="62" t="s">
        <v>11</v>
      </c>
      <c r="AP639" s="62" t="s">
        <v>488</v>
      </c>
      <c r="AQ639" s="62" t="s">
        <v>95</v>
      </c>
      <c r="AR639" s="62" t="s">
        <v>38</v>
      </c>
      <c r="AS639" s="62" t="s">
        <v>500</v>
      </c>
      <c r="AT639" s="62">
        <v>43863.63081018519</v>
      </c>
      <c r="AU639" s="62"/>
      <c r="AV639" s="62">
        <v>43863.63081018519</v>
      </c>
      <c r="AW639" s="62" t="s">
        <v>2341</v>
      </c>
      <c r="AX639" s="62"/>
      <c r="AY639" s="62" t="s">
        <v>14</v>
      </c>
      <c r="AZ639" s="62"/>
      <c r="BA639" s="62"/>
      <c r="BB639" s="62"/>
      <c r="BC639" s="62"/>
      <c r="BD639" s="62"/>
      <c r="BE639" s="62"/>
      <c r="BF639" s="62"/>
      <c r="BG639" s="62"/>
      <c r="BH639" s="62"/>
      <c r="BI639" s="62"/>
      <c r="BJ639" s="62"/>
      <c r="BK639" s="62"/>
      <c r="BL639" s="62"/>
      <c r="BM639" s="62" t="s">
        <v>7272</v>
      </c>
      <c r="BN639" s="62"/>
      <c r="BO639" s="62" t="s">
        <v>6013</v>
      </c>
      <c r="BP639" s="62">
        <v>43861.99998842593</v>
      </c>
      <c r="BQ639" s="73">
        <v>2947.28</v>
      </c>
      <c r="BR639" s="73">
        <v>123.48</v>
      </c>
      <c r="BS639" s="62">
        <v>0</v>
      </c>
      <c r="BT639" s="62">
        <v>471.56</v>
      </c>
      <c r="BU639" s="62">
        <v>324.2</v>
      </c>
      <c r="BV639" s="62">
        <v>0</v>
      </c>
      <c r="BW639" s="73">
        <v>3866.52</v>
      </c>
      <c r="CE639" s="63" t="s">
        <v>10554</v>
      </c>
      <c r="CF639" s="99"/>
      <c r="CG639" s="99" t="s">
        <v>10523</v>
      </c>
    </row>
    <row r="640" spans="1:85" ht="27" hidden="1" customHeight="1">
      <c r="A640" s="73">
        <v>2001</v>
      </c>
      <c r="B640" s="62" t="s">
        <v>6003</v>
      </c>
      <c r="C640" s="62" t="s">
        <v>6004</v>
      </c>
      <c r="D640" s="62" t="s">
        <v>3497</v>
      </c>
      <c r="E640" s="63" t="str">
        <f>VLOOKUP(D640,原数据!B:C,2,FALSE)</f>
        <v>RCMFT006342202001160001</v>
      </c>
      <c r="F640" s="62" t="s">
        <v>6005</v>
      </c>
      <c r="G640" s="62" t="s">
        <v>479</v>
      </c>
      <c r="H640" s="62" t="s">
        <v>6006</v>
      </c>
      <c r="I640" s="62" t="s">
        <v>7682</v>
      </c>
      <c r="J640" s="62" t="s">
        <v>3502</v>
      </c>
      <c r="K640" s="62" t="s">
        <v>485</v>
      </c>
      <c r="L640" s="62" t="s">
        <v>1074</v>
      </c>
      <c r="M640" s="62" t="s">
        <v>486</v>
      </c>
      <c r="N640" s="62" t="s">
        <v>437</v>
      </c>
      <c r="O640" s="66">
        <v>43794</v>
      </c>
      <c r="P640" s="66">
        <v>43802</v>
      </c>
      <c r="Q640" s="73">
        <v>14150</v>
      </c>
      <c r="R640" s="62"/>
      <c r="S640" s="62" t="s">
        <v>6008</v>
      </c>
      <c r="T640" s="62" t="s">
        <v>6009</v>
      </c>
      <c r="U640" s="62" t="s">
        <v>6010</v>
      </c>
      <c r="V640" s="62"/>
      <c r="W640" s="62"/>
      <c r="X640" s="62" t="s">
        <v>4873</v>
      </c>
      <c r="Y640" s="62" t="s">
        <v>600</v>
      </c>
      <c r="Z640" s="62" t="s">
        <v>3504</v>
      </c>
      <c r="AA640" s="62" t="s">
        <v>684</v>
      </c>
      <c r="AB640" s="62" t="s">
        <v>3499</v>
      </c>
      <c r="AC640" s="62" t="s">
        <v>3500</v>
      </c>
      <c r="AD640" s="59" t="s">
        <v>3501</v>
      </c>
      <c r="AE640" s="62" t="s">
        <v>7683</v>
      </c>
      <c r="AF640" s="62" t="s">
        <v>6224</v>
      </c>
      <c r="AG640" s="62">
        <v>43846.570138888885</v>
      </c>
      <c r="AH640" s="62">
        <v>43846.776874999996</v>
      </c>
      <c r="AI640" s="62" t="s">
        <v>1267</v>
      </c>
      <c r="AJ640" s="59" t="s">
        <v>3503</v>
      </c>
      <c r="AK640" s="62" t="s">
        <v>1266</v>
      </c>
      <c r="AL640" s="62" t="s">
        <v>410</v>
      </c>
      <c r="AM640" s="62" t="s">
        <v>411</v>
      </c>
      <c r="AN640" s="62" t="s">
        <v>488</v>
      </c>
      <c r="AO640" s="62" t="s">
        <v>11</v>
      </c>
      <c r="AP640" s="62" t="s">
        <v>488</v>
      </c>
      <c r="AQ640" s="62" t="s">
        <v>410</v>
      </c>
      <c r="AR640" s="62" t="s">
        <v>411</v>
      </c>
      <c r="AS640" s="62" t="s">
        <v>500</v>
      </c>
      <c r="AT640" s="62">
        <v>43851.417997685188</v>
      </c>
      <c r="AU640" s="62"/>
      <c r="AV640" s="62">
        <v>43851.417997685188</v>
      </c>
      <c r="AW640" s="62" t="s">
        <v>2594</v>
      </c>
      <c r="AX640" s="62"/>
      <c r="AY640" s="62" t="s">
        <v>14</v>
      </c>
      <c r="AZ640" s="62"/>
      <c r="BA640" s="62"/>
      <c r="BB640" s="62"/>
      <c r="BC640" s="62"/>
      <c r="BD640" s="62"/>
      <c r="BE640" s="62"/>
      <c r="BF640" s="62"/>
      <c r="BG640" s="62"/>
      <c r="BH640" s="62"/>
      <c r="BI640" s="62"/>
      <c r="BJ640" s="62"/>
      <c r="BK640" s="62"/>
      <c r="BL640" s="62"/>
      <c r="BM640" s="62" t="s">
        <v>7247</v>
      </c>
      <c r="BN640" s="62"/>
      <c r="BO640" s="62" t="s">
        <v>6013</v>
      </c>
      <c r="BP640" s="62">
        <v>43861.99998842593</v>
      </c>
      <c r="BQ640" s="73">
        <v>359.67</v>
      </c>
      <c r="BR640" s="73">
        <v>223.44</v>
      </c>
      <c r="BS640" s="62">
        <v>0</v>
      </c>
      <c r="BT640" s="62">
        <v>57.54</v>
      </c>
      <c r="BU640" s="62">
        <v>39.56</v>
      </c>
      <c r="BV640" s="62">
        <v>0</v>
      </c>
      <c r="BW640" s="73">
        <v>680.21</v>
      </c>
      <c r="CE640" s="63" t="s">
        <v>5000</v>
      </c>
      <c r="CF640" s="99">
        <v>0</v>
      </c>
      <c r="CG640" s="99" t="s">
        <v>10523</v>
      </c>
    </row>
    <row r="641" spans="1:85" ht="27" hidden="1" customHeight="1">
      <c r="A641" s="73">
        <v>2001</v>
      </c>
      <c r="B641" s="62" t="s">
        <v>6003</v>
      </c>
      <c r="C641" s="62" t="s">
        <v>6004</v>
      </c>
      <c r="D641" s="62" t="s">
        <v>3217</v>
      </c>
      <c r="E641" s="63" t="str">
        <f>VLOOKUP(D641,原数据!B:C,2,FALSE)</f>
        <v>RCMFT006359202001210003</v>
      </c>
      <c r="F641" s="62" t="s">
        <v>6005</v>
      </c>
      <c r="G641" s="62" t="s">
        <v>479</v>
      </c>
      <c r="H641" s="62" t="s">
        <v>6006</v>
      </c>
      <c r="I641" s="62" t="s">
        <v>7684</v>
      </c>
      <c r="J641" s="62" t="s">
        <v>3219</v>
      </c>
      <c r="K641" s="62" t="s">
        <v>485</v>
      </c>
      <c r="L641" s="62" t="s">
        <v>1074</v>
      </c>
      <c r="M641" s="62" t="s">
        <v>486</v>
      </c>
      <c r="N641" s="62" t="s">
        <v>437</v>
      </c>
      <c r="O641" s="66">
        <v>43614</v>
      </c>
      <c r="P641" s="66">
        <v>43640</v>
      </c>
      <c r="Q641" s="73">
        <v>114106</v>
      </c>
      <c r="R641" s="62"/>
      <c r="S641" s="62" t="s">
        <v>6008</v>
      </c>
      <c r="T641" s="62" t="s">
        <v>6019</v>
      </c>
      <c r="U641" s="62" t="s">
        <v>6010</v>
      </c>
      <c r="V641" s="62"/>
      <c r="W641" s="62"/>
      <c r="X641" s="62" t="s">
        <v>6057</v>
      </c>
      <c r="Y641" s="62" t="s">
        <v>535</v>
      </c>
      <c r="Z641" s="62" t="s">
        <v>3221</v>
      </c>
      <c r="AA641" s="62" t="s">
        <v>493</v>
      </c>
      <c r="AB641" s="62" t="s">
        <v>605</v>
      </c>
      <c r="AC641" s="62" t="s">
        <v>606</v>
      </c>
      <c r="AD641" s="59" t="s">
        <v>607</v>
      </c>
      <c r="AE641" s="62" t="s">
        <v>7685</v>
      </c>
      <c r="AF641" s="62" t="s">
        <v>6612</v>
      </c>
      <c r="AG641" s="62">
        <v>43850.7109375</v>
      </c>
      <c r="AH641" s="62">
        <v>43851.341736111106</v>
      </c>
      <c r="AI641" s="62" t="s">
        <v>612</v>
      </c>
      <c r="AJ641" s="59" t="s">
        <v>3220</v>
      </c>
      <c r="AK641" s="62" t="s">
        <v>609</v>
      </c>
      <c r="AL641" s="62" t="s">
        <v>95</v>
      </c>
      <c r="AM641" s="62" t="s">
        <v>38</v>
      </c>
      <c r="AN641" s="62" t="s">
        <v>488</v>
      </c>
      <c r="AO641" s="62" t="s">
        <v>11</v>
      </c>
      <c r="AP641" s="62" t="s">
        <v>488</v>
      </c>
      <c r="AQ641" s="62" t="s">
        <v>95</v>
      </c>
      <c r="AR641" s="62" t="s">
        <v>38</v>
      </c>
      <c r="AS641" s="62" t="s">
        <v>500</v>
      </c>
      <c r="AT641" s="62">
        <v>43863.534432870365</v>
      </c>
      <c r="AU641" s="62"/>
      <c r="AV641" s="62">
        <v>43863.534432870365</v>
      </c>
      <c r="AW641" s="62" t="s">
        <v>3174</v>
      </c>
      <c r="AX641" s="62"/>
      <c r="AY641" s="62" t="s">
        <v>14</v>
      </c>
      <c r="AZ641" s="62"/>
      <c r="BA641" s="62"/>
      <c r="BB641" s="62"/>
      <c r="BC641" s="62"/>
      <c r="BD641" s="62"/>
      <c r="BE641" s="62"/>
      <c r="BF641" s="62"/>
      <c r="BG641" s="62"/>
      <c r="BH641" s="62"/>
      <c r="BI641" s="62"/>
      <c r="BJ641" s="62"/>
      <c r="BK641" s="62"/>
      <c r="BL641" s="62"/>
      <c r="BM641" s="62" t="s">
        <v>7247</v>
      </c>
      <c r="BN641" s="62"/>
      <c r="BO641" s="62" t="s">
        <v>6013</v>
      </c>
      <c r="BP641" s="62">
        <v>43861.99998842593</v>
      </c>
      <c r="BQ641" s="73">
        <v>2947.28</v>
      </c>
      <c r="BR641" s="73">
        <v>95.76</v>
      </c>
      <c r="BS641" s="62">
        <v>0</v>
      </c>
      <c r="BT641" s="62">
        <v>471.56</v>
      </c>
      <c r="BU641" s="62">
        <v>324.2</v>
      </c>
      <c r="BV641" s="62">
        <v>0</v>
      </c>
      <c r="BW641" s="73">
        <v>3838.8</v>
      </c>
      <c r="CE641" s="63" t="s">
        <v>10688</v>
      </c>
      <c r="CF641" s="99">
        <v>0</v>
      </c>
      <c r="CG641" s="99" t="s">
        <v>10561</v>
      </c>
    </row>
    <row r="642" spans="1:85" ht="27" hidden="1" customHeight="1">
      <c r="A642" s="73">
        <v>2001</v>
      </c>
      <c r="B642" s="62" t="s">
        <v>6003</v>
      </c>
      <c r="C642" s="59" t="s">
        <v>6004</v>
      </c>
      <c r="D642" s="59" t="s">
        <v>3469</v>
      </c>
      <c r="E642" s="60" t="e">
        <f>VLOOKUP(D642,原数据!B:C,2,FALSE)</f>
        <v>#N/A</v>
      </c>
      <c r="F642" s="62" t="s">
        <v>6005</v>
      </c>
      <c r="G642" s="62" t="s">
        <v>479</v>
      </c>
      <c r="H642" s="62" t="s">
        <v>6006</v>
      </c>
      <c r="I642" s="62" t="s">
        <v>7686</v>
      </c>
      <c r="J642" s="62" t="s">
        <v>3474</v>
      </c>
      <c r="K642" s="62" t="s">
        <v>485</v>
      </c>
      <c r="L642" s="62" t="s">
        <v>1074</v>
      </c>
      <c r="M642" s="62" t="s">
        <v>486</v>
      </c>
      <c r="N642" s="62" t="s">
        <v>437</v>
      </c>
      <c r="O642" s="66">
        <v>43693</v>
      </c>
      <c r="P642" s="66">
        <v>43780</v>
      </c>
      <c r="Q642" s="73">
        <v>38805</v>
      </c>
      <c r="R642" s="62"/>
      <c r="S642" s="62" t="s">
        <v>6008</v>
      </c>
      <c r="T642" s="62" t="s">
        <v>6181</v>
      </c>
      <c r="U642" s="62" t="s">
        <v>6044</v>
      </c>
      <c r="V642" s="62"/>
      <c r="W642" s="62"/>
      <c r="X642" s="62" t="s">
        <v>6045</v>
      </c>
      <c r="Y642" s="62" t="s">
        <v>491</v>
      </c>
      <c r="Z642" s="62" t="s">
        <v>3477</v>
      </c>
      <c r="AA642" s="62" t="s">
        <v>1249</v>
      </c>
      <c r="AB642" s="62" t="s">
        <v>3471</v>
      </c>
      <c r="AC642" s="62" t="s">
        <v>3472</v>
      </c>
      <c r="AD642" s="59" t="s">
        <v>3473</v>
      </c>
      <c r="AE642" s="62" t="s">
        <v>7687</v>
      </c>
      <c r="AF642" s="62" t="s">
        <v>6047</v>
      </c>
      <c r="AG642" s="62">
        <v>43842.639907407407</v>
      </c>
      <c r="AH642" s="62">
        <v>43847.411354166667</v>
      </c>
      <c r="AI642" s="62" t="s">
        <v>489</v>
      </c>
      <c r="AJ642" s="59" t="s">
        <v>10669</v>
      </c>
      <c r="AK642" s="62" t="s">
        <v>487</v>
      </c>
      <c r="AL642" s="62" t="s">
        <v>727</v>
      </c>
      <c r="AM642" s="62" t="s">
        <v>38</v>
      </c>
      <c r="AN642" s="62" t="s">
        <v>488</v>
      </c>
      <c r="AO642" s="62" t="s">
        <v>11</v>
      </c>
      <c r="AP642" s="62" t="s">
        <v>488</v>
      </c>
      <c r="AQ642" s="62" t="s">
        <v>727</v>
      </c>
      <c r="AR642" s="62" t="s">
        <v>38</v>
      </c>
      <c r="AS642" s="62" t="s">
        <v>500</v>
      </c>
      <c r="AT642" s="62">
        <v>43849.631122685183</v>
      </c>
      <c r="AU642" s="62"/>
      <c r="AV642" s="62">
        <v>43849.631122685183</v>
      </c>
      <c r="AW642" s="62" t="s">
        <v>2341</v>
      </c>
      <c r="AX642" s="62"/>
      <c r="AY642" s="62" t="s">
        <v>14</v>
      </c>
      <c r="AZ642" s="62"/>
      <c r="BA642" s="62"/>
      <c r="BB642" s="62"/>
      <c r="BC642" s="62"/>
      <c r="BD642" s="62"/>
      <c r="BE642" s="62"/>
      <c r="BF642" s="62"/>
      <c r="BG642" s="62"/>
      <c r="BH642" s="62"/>
      <c r="BI642" s="62"/>
      <c r="BJ642" s="62"/>
      <c r="BK642" s="62"/>
      <c r="BL642" s="62" t="s">
        <v>3475</v>
      </c>
      <c r="BM642" s="62" t="s">
        <v>7653</v>
      </c>
      <c r="BN642" s="62" t="s">
        <v>7688</v>
      </c>
      <c r="BO642" s="62" t="s">
        <v>6013</v>
      </c>
      <c r="BP642" s="62">
        <v>43861.99998842593</v>
      </c>
      <c r="BQ642" s="73">
        <v>0</v>
      </c>
      <c r="BR642" s="73">
        <v>223.44</v>
      </c>
      <c r="BS642" s="62">
        <v>0</v>
      </c>
      <c r="BT642" s="62">
        <v>0</v>
      </c>
      <c r="BU642" s="62">
        <v>0</v>
      </c>
      <c r="BV642" s="62">
        <v>0</v>
      </c>
      <c r="BW642" s="73">
        <v>223.44</v>
      </c>
      <c r="CE642" s="63" t="s">
        <v>10522</v>
      </c>
      <c r="CF642" s="99"/>
      <c r="CG642" s="99" t="s">
        <v>10521</v>
      </c>
    </row>
    <row r="643" spans="1:85" ht="27" hidden="1" customHeight="1">
      <c r="A643" s="73">
        <v>2001</v>
      </c>
      <c r="B643" s="62" t="s">
        <v>6003</v>
      </c>
      <c r="C643" s="62" t="s">
        <v>6004</v>
      </c>
      <c r="D643" s="62" t="s">
        <v>228</v>
      </c>
      <c r="E643" s="63" t="str">
        <f>VLOOKUP(D643,原数据!B:C,2,FALSE)</f>
        <v>RCMFT006374202001190009</v>
      </c>
      <c r="F643" s="62" t="s">
        <v>6005</v>
      </c>
      <c r="G643" s="62" t="s">
        <v>479</v>
      </c>
      <c r="H643" s="62" t="s">
        <v>6006</v>
      </c>
      <c r="I643" s="62" t="s">
        <v>7689</v>
      </c>
      <c r="J643" s="62" t="s">
        <v>3312</v>
      </c>
      <c r="K643" s="62" t="s">
        <v>485</v>
      </c>
      <c r="L643" s="62" t="s">
        <v>1074</v>
      </c>
      <c r="M643" s="62" t="s">
        <v>486</v>
      </c>
      <c r="N643" s="62" t="s">
        <v>437</v>
      </c>
      <c r="O643" s="66">
        <v>43669</v>
      </c>
      <c r="P643" s="66">
        <v>43708</v>
      </c>
      <c r="Q643" s="73">
        <v>40281</v>
      </c>
      <c r="R643" s="62"/>
      <c r="S643" s="62" t="s">
        <v>6008</v>
      </c>
      <c r="T643" s="62" t="s">
        <v>6009</v>
      </c>
      <c r="U643" s="62" t="s">
        <v>6010</v>
      </c>
      <c r="V643" s="62"/>
      <c r="W643" s="62"/>
      <c r="X643" s="62" t="s">
        <v>6057</v>
      </c>
      <c r="Y643" s="62" t="s">
        <v>665</v>
      </c>
      <c r="Z643" s="62" t="s">
        <v>3314</v>
      </c>
      <c r="AA643" s="62" t="s">
        <v>684</v>
      </c>
      <c r="AB643" s="62" t="s">
        <v>3309</v>
      </c>
      <c r="AC643" s="62" t="s">
        <v>3310</v>
      </c>
      <c r="AD643" s="59" t="s">
        <v>3311</v>
      </c>
      <c r="AE643" s="62" t="s">
        <v>7690</v>
      </c>
      <c r="AF643" s="62" t="s">
        <v>6059</v>
      </c>
      <c r="AG643" s="62">
        <v>43849.465115740742</v>
      </c>
      <c r="AH643" s="62">
        <v>43849.615046296298</v>
      </c>
      <c r="AI643" s="62" t="s">
        <v>547</v>
      </c>
      <c r="AJ643" s="59" t="s">
        <v>3313</v>
      </c>
      <c r="AK643" s="62" t="s">
        <v>545</v>
      </c>
      <c r="AL643" s="62" t="s">
        <v>12</v>
      </c>
      <c r="AM643" s="62" t="s">
        <v>13</v>
      </c>
      <c r="AN643" s="62" t="s">
        <v>488</v>
      </c>
      <c r="AO643" s="62" t="s">
        <v>11</v>
      </c>
      <c r="AP643" s="62" t="s">
        <v>488</v>
      </c>
      <c r="AQ643" s="62" t="s">
        <v>12</v>
      </c>
      <c r="AR643" s="62" t="s">
        <v>13</v>
      </c>
      <c r="AS643" s="62" t="s">
        <v>498</v>
      </c>
      <c r="AT643" s="62">
        <v>43863.698842592596</v>
      </c>
      <c r="AU643" s="62"/>
      <c r="AV643" s="62">
        <v>43863.698842592596</v>
      </c>
      <c r="AW643" s="62" t="s">
        <v>2594</v>
      </c>
      <c r="AX643" s="62"/>
      <c r="AY643" s="62" t="s">
        <v>14</v>
      </c>
      <c r="AZ643" s="62"/>
      <c r="BA643" s="62"/>
      <c r="BB643" s="62"/>
      <c r="BC643" s="62"/>
      <c r="BD643" s="62"/>
      <c r="BE643" s="62"/>
      <c r="BF643" s="62"/>
      <c r="BG643" s="62"/>
      <c r="BH643" s="62"/>
      <c r="BI643" s="62"/>
      <c r="BJ643" s="62"/>
      <c r="BK643" s="62"/>
      <c r="BL643" s="62"/>
      <c r="BM643" s="62" t="s">
        <v>7635</v>
      </c>
      <c r="BN643" s="62"/>
      <c r="BO643" s="62" t="s">
        <v>6013</v>
      </c>
      <c r="BP643" s="62">
        <v>43861.99998842593</v>
      </c>
      <c r="BQ643" s="73">
        <v>453.46</v>
      </c>
      <c r="BR643" s="73">
        <v>223.44</v>
      </c>
      <c r="BS643" s="62">
        <v>0</v>
      </c>
      <c r="BT643" s="62">
        <v>72.55</v>
      </c>
      <c r="BU643" s="62">
        <v>49.88</v>
      </c>
      <c r="BV643" s="62">
        <v>0</v>
      </c>
      <c r="BW643" s="73">
        <v>799.32999999999993</v>
      </c>
      <c r="CE643" s="63" t="s">
        <v>2377</v>
      </c>
      <c r="CF643" s="99">
        <v>0</v>
      </c>
      <c r="CG643" s="99" t="s">
        <v>4983</v>
      </c>
    </row>
    <row r="644" spans="1:85" ht="27" hidden="1" customHeight="1">
      <c r="A644" s="73">
        <v>2001</v>
      </c>
      <c r="B644" s="62" t="s">
        <v>6003</v>
      </c>
      <c r="C644" s="59" t="s">
        <v>6004</v>
      </c>
      <c r="D644" s="59" t="s">
        <v>3223</v>
      </c>
      <c r="E644" s="60" t="e">
        <f>VLOOKUP(D644,原数据!B:C,2,FALSE)</f>
        <v>#N/A</v>
      </c>
      <c r="F644" s="62" t="s">
        <v>6005</v>
      </c>
      <c r="G644" s="62" t="s">
        <v>479</v>
      </c>
      <c r="H644" s="62" t="s">
        <v>6006</v>
      </c>
      <c r="I644" s="62" t="s">
        <v>7691</v>
      </c>
      <c r="J644" s="62" t="s">
        <v>3228</v>
      </c>
      <c r="K644" s="62" t="s">
        <v>485</v>
      </c>
      <c r="L644" s="62" t="s">
        <v>1074</v>
      </c>
      <c r="M644" s="62" t="s">
        <v>486</v>
      </c>
      <c r="N644" s="62" t="s">
        <v>437</v>
      </c>
      <c r="O644" s="66">
        <v>43677</v>
      </c>
      <c r="P644" s="66">
        <v>43704</v>
      </c>
      <c r="Q644" s="73">
        <v>86784</v>
      </c>
      <c r="R644" s="62"/>
      <c r="S644" s="62" t="s">
        <v>6008</v>
      </c>
      <c r="T644" s="62" t="s">
        <v>6009</v>
      </c>
      <c r="U644" s="62" t="s">
        <v>6010</v>
      </c>
      <c r="V644" s="62"/>
      <c r="W644" s="62"/>
      <c r="X644" s="62" t="s">
        <v>584</v>
      </c>
      <c r="Y644" s="62" t="s">
        <v>584</v>
      </c>
      <c r="Z644" s="62" t="s">
        <v>584</v>
      </c>
      <c r="AA644" s="62" t="s">
        <v>1096</v>
      </c>
      <c r="AB644" s="62" t="s">
        <v>3225</v>
      </c>
      <c r="AC644" s="62" t="s">
        <v>3226</v>
      </c>
      <c r="AD644" s="59" t="s">
        <v>3227</v>
      </c>
      <c r="AE644" s="62" t="s">
        <v>7692</v>
      </c>
      <c r="AF644" s="62" t="s">
        <v>7693</v>
      </c>
      <c r="AG644" s="62">
        <v>43850.338020833333</v>
      </c>
      <c r="AH644" s="62">
        <v>43850.652604166666</v>
      </c>
      <c r="AI644" s="62" t="s">
        <v>507</v>
      </c>
      <c r="AJ644" s="59" t="s">
        <v>10670</v>
      </c>
      <c r="AK644" s="62" t="s">
        <v>505</v>
      </c>
      <c r="AL644" s="62" t="s">
        <v>400</v>
      </c>
      <c r="AM644" s="62" t="s">
        <v>233</v>
      </c>
      <c r="AN644" s="62" t="s">
        <v>488</v>
      </c>
      <c r="AO644" s="62" t="s">
        <v>11</v>
      </c>
      <c r="AP644" s="62" t="s">
        <v>488</v>
      </c>
      <c r="AQ644" s="62" t="s">
        <v>95</v>
      </c>
      <c r="AR644" s="62" t="s">
        <v>38</v>
      </c>
      <c r="AS644" s="62" t="s">
        <v>500</v>
      </c>
      <c r="AT644" s="62">
        <v>43863.528935185182</v>
      </c>
      <c r="AU644" s="62"/>
      <c r="AV644" s="62">
        <v>43863.528935185182</v>
      </c>
      <c r="AW644" s="62" t="s">
        <v>1735</v>
      </c>
      <c r="AX644" s="62"/>
      <c r="AY644" s="62" t="s">
        <v>14</v>
      </c>
      <c r="AZ644" s="62"/>
      <c r="BA644" s="62"/>
      <c r="BB644" s="62"/>
      <c r="BC644" s="62"/>
      <c r="BD644" s="62"/>
      <c r="BE644" s="62"/>
      <c r="BF644" s="62"/>
      <c r="BG644" s="62"/>
      <c r="BH644" s="62"/>
      <c r="BI644" s="62"/>
      <c r="BJ644" s="62"/>
      <c r="BK644" s="62"/>
      <c r="BL644" s="62"/>
      <c r="BM644" s="62" t="s">
        <v>7247</v>
      </c>
      <c r="BN644" s="62"/>
      <c r="BO644" s="62" t="s">
        <v>6013</v>
      </c>
      <c r="BP644" s="62">
        <v>43861.99998842593</v>
      </c>
      <c r="BQ644" s="73">
        <v>0</v>
      </c>
      <c r="BR644" s="73">
        <v>319.2</v>
      </c>
      <c r="BS644" s="62">
        <v>0</v>
      </c>
      <c r="BT644" s="62">
        <v>0</v>
      </c>
      <c r="BU644" s="62">
        <v>0</v>
      </c>
      <c r="BV644" s="62">
        <v>0</v>
      </c>
      <c r="BW644" s="73">
        <v>319.2</v>
      </c>
      <c r="CE644" s="63" t="s">
        <v>10549</v>
      </c>
      <c r="CF644" s="99"/>
      <c r="CG644" s="99" t="s">
        <v>5048</v>
      </c>
    </row>
    <row r="645" spans="1:85" ht="27" hidden="1" customHeight="1">
      <c r="A645" s="73">
        <v>2001</v>
      </c>
      <c r="B645" s="62" t="s">
        <v>6003</v>
      </c>
      <c r="C645" s="62" t="s">
        <v>6004</v>
      </c>
      <c r="D645" s="62" t="s">
        <v>3126</v>
      </c>
      <c r="E645" s="63" t="e">
        <f>VLOOKUP(D645,原数据!B:C,2,FALSE)</f>
        <v>#N/A</v>
      </c>
      <c r="F645" s="62" t="s">
        <v>6005</v>
      </c>
      <c r="G645" s="62" t="s">
        <v>479</v>
      </c>
      <c r="H645" s="62" t="s">
        <v>6006</v>
      </c>
      <c r="I645" s="62" t="s">
        <v>7694</v>
      </c>
      <c r="J645" s="62" t="s">
        <v>3131</v>
      </c>
      <c r="K645" s="62" t="s">
        <v>485</v>
      </c>
      <c r="L645" s="62" t="s">
        <v>1074</v>
      </c>
      <c r="M645" s="62" t="s">
        <v>663</v>
      </c>
      <c r="N645" s="62" t="s">
        <v>437</v>
      </c>
      <c r="O645" s="66">
        <v>43542</v>
      </c>
      <c r="P645" s="66">
        <v>43629</v>
      </c>
      <c r="Q645" s="73">
        <v>38106</v>
      </c>
      <c r="R645" s="62"/>
      <c r="S645" s="62" t="s">
        <v>6008</v>
      </c>
      <c r="T645" s="62" t="s">
        <v>6019</v>
      </c>
      <c r="U645" s="62" t="s">
        <v>1074</v>
      </c>
      <c r="V645" s="62"/>
      <c r="W645" s="62"/>
      <c r="X645" s="62" t="s">
        <v>2189</v>
      </c>
      <c r="Y645" s="62" t="s">
        <v>665</v>
      </c>
      <c r="Z645" s="62" t="s">
        <v>3134</v>
      </c>
      <c r="AA645" s="62" t="s">
        <v>585</v>
      </c>
      <c r="AB645" s="62" t="s">
        <v>3128</v>
      </c>
      <c r="AC645" s="62" t="s">
        <v>3129</v>
      </c>
      <c r="AD645" s="59" t="s">
        <v>3130</v>
      </c>
      <c r="AE645" s="62" t="s">
        <v>7695</v>
      </c>
      <c r="AF645" s="62" t="s">
        <v>6145</v>
      </c>
      <c r="AG645" s="62">
        <v>43847.545023148152</v>
      </c>
      <c r="AH645" s="62">
        <v>43854.729664351849</v>
      </c>
      <c r="AI645" s="62" t="s">
        <v>565</v>
      </c>
      <c r="AJ645" s="59" t="s">
        <v>10437</v>
      </c>
      <c r="AK645" s="62" t="s">
        <v>564</v>
      </c>
      <c r="AL645" s="62" t="s">
        <v>182</v>
      </c>
      <c r="AM645" s="62" t="s">
        <v>183</v>
      </c>
      <c r="AN645" s="62" t="s">
        <v>488</v>
      </c>
      <c r="AO645" s="62" t="s">
        <v>11</v>
      </c>
      <c r="AP645" s="62" t="s">
        <v>488</v>
      </c>
      <c r="AQ645" s="62" t="s">
        <v>182</v>
      </c>
      <c r="AR645" s="62" t="s">
        <v>183</v>
      </c>
      <c r="AS645" s="62" t="s">
        <v>500</v>
      </c>
      <c r="AT645" s="62">
        <v>43863.608333333337</v>
      </c>
      <c r="AU645" s="62"/>
      <c r="AV645" s="62">
        <v>43863.608333333337</v>
      </c>
      <c r="AW645" s="62" t="s">
        <v>1162</v>
      </c>
      <c r="AX645" s="62"/>
      <c r="AY645" s="62" t="s">
        <v>14</v>
      </c>
      <c r="AZ645" s="62"/>
      <c r="BA645" s="62"/>
      <c r="BB645" s="62"/>
      <c r="BC645" s="62"/>
      <c r="BD645" s="62"/>
      <c r="BE645" s="62"/>
      <c r="BF645" s="62"/>
      <c r="BG645" s="62"/>
      <c r="BH645" s="62"/>
      <c r="BI645" s="62"/>
      <c r="BJ645" s="62"/>
      <c r="BK645" s="62"/>
      <c r="BL645" s="62" t="s">
        <v>3132</v>
      </c>
      <c r="BM645" s="62" t="s">
        <v>7411</v>
      </c>
      <c r="BN645" s="62"/>
      <c r="BO645" s="62" t="s">
        <v>6013</v>
      </c>
      <c r="BP645" s="62">
        <v>43861.99998842593</v>
      </c>
      <c r="BQ645" s="73">
        <v>0</v>
      </c>
      <c r="BR645" s="73">
        <v>79.38</v>
      </c>
      <c r="BS645" s="62">
        <v>0</v>
      </c>
      <c r="BT645" s="62">
        <v>0</v>
      </c>
      <c r="BU645" s="62">
        <v>0</v>
      </c>
      <c r="BV645" s="62">
        <v>0</v>
      </c>
      <c r="BW645" s="73">
        <v>79.38</v>
      </c>
      <c r="CE645" s="63" t="s">
        <v>10395</v>
      </c>
      <c r="CF645" s="99"/>
      <c r="CG645" s="99" t="s">
        <v>10367</v>
      </c>
    </row>
    <row r="646" spans="1:85" ht="27" hidden="1" customHeight="1">
      <c r="A646" s="73">
        <v>2001</v>
      </c>
      <c r="B646" s="62" t="s">
        <v>6003</v>
      </c>
      <c r="C646" s="59" t="s">
        <v>6004</v>
      </c>
      <c r="D646" s="59" t="s">
        <v>3452</v>
      </c>
      <c r="E646" s="60" t="e">
        <f>VLOOKUP(D646,原数据!B:C,2,FALSE)</f>
        <v>#N/A</v>
      </c>
      <c r="F646" s="62" t="s">
        <v>6005</v>
      </c>
      <c r="G646" s="62" t="s">
        <v>628</v>
      </c>
      <c r="H646" s="62" t="s">
        <v>6006</v>
      </c>
      <c r="I646" s="62" t="s">
        <v>7696</v>
      </c>
      <c r="J646" s="62" t="s">
        <v>3454</v>
      </c>
      <c r="K646" s="62" t="s">
        <v>485</v>
      </c>
      <c r="L646" s="62" t="s">
        <v>1074</v>
      </c>
      <c r="M646" s="62" t="s">
        <v>544</v>
      </c>
      <c r="N646" s="62" t="s">
        <v>437</v>
      </c>
      <c r="O646" s="66">
        <v>43543</v>
      </c>
      <c r="P646" s="66">
        <v>43692</v>
      </c>
      <c r="Q646" s="73">
        <v>27046</v>
      </c>
      <c r="R646" s="62"/>
      <c r="S646" s="62" t="s">
        <v>6008</v>
      </c>
      <c r="T646" s="62" t="s">
        <v>6009</v>
      </c>
      <c r="U646" s="62" t="s">
        <v>6064</v>
      </c>
      <c r="V646" s="62"/>
      <c r="W646" s="62"/>
      <c r="X646" s="62" t="s">
        <v>6206</v>
      </c>
      <c r="Y646" s="62" t="s">
        <v>644</v>
      </c>
      <c r="Z646" s="62" t="s">
        <v>3456</v>
      </c>
      <c r="AA646" s="62" t="s">
        <v>646</v>
      </c>
      <c r="AB646" s="62" t="s">
        <v>638</v>
      </c>
      <c r="AC646" s="62" t="s">
        <v>639</v>
      </c>
      <c r="AD646" s="59" t="s">
        <v>640</v>
      </c>
      <c r="AE646" s="62" t="s">
        <v>7697</v>
      </c>
      <c r="AF646" s="62" t="s">
        <v>6277</v>
      </c>
      <c r="AG646" s="62">
        <v>43844.867789351847</v>
      </c>
      <c r="AH646" s="62">
        <v>43847.489085648151</v>
      </c>
      <c r="AI646" s="62" t="s">
        <v>547</v>
      </c>
      <c r="AJ646" s="59" t="s">
        <v>10439</v>
      </c>
      <c r="AK646" s="62" t="s">
        <v>545</v>
      </c>
      <c r="AL646" s="62" t="s">
        <v>922</v>
      </c>
      <c r="AM646" s="62" t="s">
        <v>921</v>
      </c>
      <c r="AN646" s="62" t="s">
        <v>488</v>
      </c>
      <c r="AO646" s="62" t="s">
        <v>11</v>
      </c>
      <c r="AP646" s="62" t="s">
        <v>488</v>
      </c>
      <c r="AQ646" s="62" t="s">
        <v>922</v>
      </c>
      <c r="AR646" s="62" t="s">
        <v>921</v>
      </c>
      <c r="AS646" s="62" t="s">
        <v>500</v>
      </c>
      <c r="AT646" s="62">
        <v>43851.378252314811</v>
      </c>
      <c r="AU646" s="62"/>
      <c r="AV646" s="62">
        <v>43851.378252314811</v>
      </c>
      <c r="AW646" s="62" t="s">
        <v>1162</v>
      </c>
      <c r="AX646" s="62"/>
      <c r="AY646" s="62" t="s">
        <v>14</v>
      </c>
      <c r="AZ646" s="62"/>
      <c r="BA646" s="62"/>
      <c r="BB646" s="62"/>
      <c r="BC646" s="62"/>
      <c r="BD646" s="62"/>
      <c r="BE646" s="62" t="s">
        <v>7698</v>
      </c>
      <c r="BF646" s="62" t="s">
        <v>480</v>
      </c>
      <c r="BG646" s="62"/>
      <c r="BH646" s="62" t="s">
        <v>6314</v>
      </c>
      <c r="BI646" s="62" t="s">
        <v>7699</v>
      </c>
      <c r="BJ646" s="62"/>
      <c r="BK646" s="62"/>
      <c r="BL646" s="62"/>
      <c r="BM646" s="62" t="s">
        <v>7700</v>
      </c>
      <c r="BN646" s="62"/>
      <c r="BO646" s="62" t="s">
        <v>6013</v>
      </c>
      <c r="BP646" s="62">
        <v>43861.99998842593</v>
      </c>
      <c r="BQ646" s="73">
        <v>0</v>
      </c>
      <c r="BR646" s="73">
        <v>223.44</v>
      </c>
      <c r="BS646" s="62">
        <v>381</v>
      </c>
      <c r="BT646" s="62">
        <v>0</v>
      </c>
      <c r="BU646" s="62">
        <v>0</v>
      </c>
      <c r="BV646" s="62">
        <v>0</v>
      </c>
      <c r="BW646" s="73">
        <v>604.44000000000005</v>
      </c>
      <c r="CE646" s="63" t="s">
        <v>10578</v>
      </c>
      <c r="CF646" s="99"/>
      <c r="CG646" s="99" t="s">
        <v>10576</v>
      </c>
    </row>
    <row r="647" spans="1:85" ht="27" hidden="1" customHeight="1">
      <c r="A647" s="73">
        <v>2001</v>
      </c>
      <c r="B647" s="62" t="s">
        <v>6003</v>
      </c>
      <c r="C647" s="62" t="s">
        <v>6004</v>
      </c>
      <c r="D647" s="62" t="s">
        <v>3384</v>
      </c>
      <c r="E647" s="63" t="str">
        <f>VLOOKUP(D647,原数据!B:C,2,FALSE)</f>
        <v>RCMFT006597202001170002</v>
      </c>
      <c r="F647" s="62" t="s">
        <v>6005</v>
      </c>
      <c r="G647" s="62" t="s">
        <v>479</v>
      </c>
      <c r="H647" s="62" t="s">
        <v>6006</v>
      </c>
      <c r="I647" s="62" t="s">
        <v>7701</v>
      </c>
      <c r="J647" s="62" t="s">
        <v>3386</v>
      </c>
      <c r="K647" s="62" t="s">
        <v>485</v>
      </c>
      <c r="L647" s="62" t="s">
        <v>1074</v>
      </c>
      <c r="M647" s="62" t="s">
        <v>486</v>
      </c>
      <c r="N647" s="62" t="s">
        <v>437</v>
      </c>
      <c r="O647" s="66">
        <v>43400</v>
      </c>
      <c r="P647" s="66">
        <v>43403</v>
      </c>
      <c r="Q647" s="73">
        <v>299319</v>
      </c>
      <c r="R647" s="62"/>
      <c r="S647" s="62" t="s">
        <v>6008</v>
      </c>
      <c r="T647" s="62" t="s">
        <v>6019</v>
      </c>
      <c r="U647" s="62" t="s">
        <v>1074</v>
      </c>
      <c r="V647" s="62"/>
      <c r="W647" s="62"/>
      <c r="X647" s="62" t="s">
        <v>4873</v>
      </c>
      <c r="Y647" s="62" t="s">
        <v>600</v>
      </c>
      <c r="Z647" s="62" t="s">
        <v>3389</v>
      </c>
      <c r="AA647" s="62" t="s">
        <v>646</v>
      </c>
      <c r="AB647" s="62" t="s">
        <v>2562</v>
      </c>
      <c r="AC647" s="62" t="s">
        <v>2563</v>
      </c>
      <c r="AD647" s="59" t="s">
        <v>2564</v>
      </c>
      <c r="AE647" s="62" t="s">
        <v>7702</v>
      </c>
      <c r="AF647" s="62" t="s">
        <v>7703</v>
      </c>
      <c r="AG647" s="62">
        <v>43847.683182870373</v>
      </c>
      <c r="AH647" s="62">
        <v>43847.717835648145</v>
      </c>
      <c r="AI647" s="62" t="s">
        <v>3168</v>
      </c>
      <c r="AJ647" s="59" t="s">
        <v>10440</v>
      </c>
      <c r="AK647" s="62" t="s">
        <v>3167</v>
      </c>
      <c r="AL647" s="62" t="s">
        <v>292</v>
      </c>
      <c r="AM647" s="62" t="s">
        <v>293</v>
      </c>
      <c r="AN647" s="62" t="s">
        <v>488</v>
      </c>
      <c r="AO647" s="62" t="s">
        <v>11</v>
      </c>
      <c r="AP647" s="62" t="s">
        <v>488</v>
      </c>
      <c r="AQ647" s="62" t="s">
        <v>292</v>
      </c>
      <c r="AR647" s="62" t="s">
        <v>293</v>
      </c>
      <c r="AS647" s="62" t="s">
        <v>500</v>
      </c>
      <c r="AT647" s="62">
        <v>43851.667800925927</v>
      </c>
      <c r="AU647" s="62"/>
      <c r="AV647" s="62">
        <v>43851.667800925927</v>
      </c>
      <c r="AW647" s="62" t="s">
        <v>3174</v>
      </c>
      <c r="AX647" s="62"/>
      <c r="AY647" s="62" t="s">
        <v>14</v>
      </c>
      <c r="AZ647" s="62"/>
      <c r="BA647" s="62"/>
      <c r="BB647" s="62"/>
      <c r="BC647" s="62"/>
      <c r="BD647" s="62"/>
      <c r="BE647" s="62"/>
      <c r="BF647" s="62"/>
      <c r="BG647" s="62"/>
      <c r="BH647" s="62"/>
      <c r="BI647" s="62"/>
      <c r="BJ647" s="62"/>
      <c r="BK647" s="62"/>
      <c r="BL647" s="62" t="s">
        <v>3387</v>
      </c>
      <c r="BM647" s="62" t="s">
        <v>7272</v>
      </c>
      <c r="BN647" s="62"/>
      <c r="BO647" s="62" t="s">
        <v>6013</v>
      </c>
      <c r="BP647" s="62">
        <v>43861.99998842593</v>
      </c>
      <c r="BQ647" s="73">
        <v>485.98</v>
      </c>
      <c r="BR647" s="73">
        <v>95.76</v>
      </c>
      <c r="BS647" s="62">
        <v>0</v>
      </c>
      <c r="BT647" s="62">
        <v>77.75</v>
      </c>
      <c r="BU647" s="62">
        <v>53.45</v>
      </c>
      <c r="BV647" s="62">
        <v>0</v>
      </c>
      <c r="BW647" s="73">
        <v>712.94</v>
      </c>
      <c r="CE647" s="63" t="s">
        <v>10382</v>
      </c>
      <c r="CF647" s="99"/>
      <c r="CG647" s="99" t="s">
        <v>10367</v>
      </c>
    </row>
    <row r="648" spans="1:85" ht="27" hidden="1" customHeight="1">
      <c r="A648" s="73">
        <v>2001</v>
      </c>
      <c r="B648" s="62" t="s">
        <v>6003</v>
      </c>
      <c r="C648" s="62" t="s">
        <v>6004</v>
      </c>
      <c r="D648" s="62" t="s">
        <v>3479</v>
      </c>
      <c r="E648" s="63" t="str">
        <f>VLOOKUP(D648,原数据!B:C,2,FALSE)</f>
        <v>RCMFT006619202001150041</v>
      </c>
      <c r="F648" s="62" t="s">
        <v>6005</v>
      </c>
      <c r="G648" s="62" t="s">
        <v>479</v>
      </c>
      <c r="H648" s="62" t="s">
        <v>6006</v>
      </c>
      <c r="I648" s="62" t="s">
        <v>7704</v>
      </c>
      <c r="J648" s="62" t="s">
        <v>3484</v>
      </c>
      <c r="K648" s="62" t="s">
        <v>485</v>
      </c>
      <c r="L648" s="62" t="s">
        <v>1074</v>
      </c>
      <c r="M648" s="62" t="s">
        <v>486</v>
      </c>
      <c r="N648" s="62" t="s">
        <v>437</v>
      </c>
      <c r="O648" s="66">
        <v>43665</v>
      </c>
      <c r="P648" s="66">
        <v>43701</v>
      </c>
      <c r="Q648" s="73">
        <v>42334</v>
      </c>
      <c r="R648" s="62"/>
      <c r="S648" s="62" t="s">
        <v>6008</v>
      </c>
      <c r="T648" s="62" t="s">
        <v>6009</v>
      </c>
      <c r="U648" s="62" t="s">
        <v>6010</v>
      </c>
      <c r="V648" s="62"/>
      <c r="W648" s="62"/>
      <c r="X648" s="62" t="s">
        <v>3101</v>
      </c>
      <c r="Y648" s="62" t="s">
        <v>665</v>
      </c>
      <c r="Z648" s="62" t="s">
        <v>3489</v>
      </c>
      <c r="AA648" s="62" t="s">
        <v>557</v>
      </c>
      <c r="AB648" s="62" t="s">
        <v>3481</v>
      </c>
      <c r="AC648" s="62" t="s">
        <v>3482</v>
      </c>
      <c r="AD648" s="59" t="s">
        <v>3483</v>
      </c>
      <c r="AE648" s="62" t="s">
        <v>7705</v>
      </c>
      <c r="AF648" s="62" t="s">
        <v>6384</v>
      </c>
      <c r="AG648" s="62">
        <v>43844.573541666672</v>
      </c>
      <c r="AH648" s="62">
        <v>43847.360856481479</v>
      </c>
      <c r="AI648" s="62" t="s">
        <v>3487</v>
      </c>
      <c r="AJ648" s="59" t="s">
        <v>3488</v>
      </c>
      <c r="AK648" s="62" t="s">
        <v>3485</v>
      </c>
      <c r="AL648" s="62" t="s">
        <v>100</v>
      </c>
      <c r="AM648" s="62" t="s">
        <v>38</v>
      </c>
      <c r="AN648" s="62" t="s">
        <v>488</v>
      </c>
      <c r="AO648" s="62" t="s">
        <v>11</v>
      </c>
      <c r="AP648" s="62" t="s">
        <v>488</v>
      </c>
      <c r="AQ648" s="62" t="s">
        <v>100</v>
      </c>
      <c r="AR648" s="62" t="s">
        <v>38</v>
      </c>
      <c r="AS648" s="62" t="s">
        <v>500</v>
      </c>
      <c r="AT648" s="62">
        <v>43850.394780092596</v>
      </c>
      <c r="AU648" s="62"/>
      <c r="AV648" s="62">
        <v>43850.394780092596</v>
      </c>
      <c r="AW648" s="62" t="s">
        <v>2341</v>
      </c>
      <c r="AX648" s="62"/>
      <c r="AY648" s="62" t="s">
        <v>14</v>
      </c>
      <c r="AZ648" s="62"/>
      <c r="BA648" s="62"/>
      <c r="BB648" s="62"/>
      <c r="BC648" s="62"/>
      <c r="BD648" s="62"/>
      <c r="BE648" s="62"/>
      <c r="BF648" s="62"/>
      <c r="BG648" s="62"/>
      <c r="BH648" s="62"/>
      <c r="BI648" s="62"/>
      <c r="BJ648" s="62"/>
      <c r="BK648" s="62"/>
      <c r="BL648" s="62" t="s">
        <v>3486</v>
      </c>
      <c r="BM648" s="62" t="s">
        <v>7295</v>
      </c>
      <c r="BN648" s="62"/>
      <c r="BO648" s="62" t="s">
        <v>6013</v>
      </c>
      <c r="BP648" s="62">
        <v>43861.99998842593</v>
      </c>
      <c r="BQ648" s="73">
        <v>3158.75</v>
      </c>
      <c r="BR648" s="73">
        <v>95.76</v>
      </c>
      <c r="BS648" s="62">
        <v>0</v>
      </c>
      <c r="BT648" s="62">
        <v>505.4</v>
      </c>
      <c r="BU648" s="62">
        <v>347.46</v>
      </c>
      <c r="BV648" s="62">
        <v>0</v>
      </c>
      <c r="BW648" s="73">
        <v>4107.37</v>
      </c>
      <c r="CE648" s="63" t="s">
        <v>2377</v>
      </c>
      <c r="CF648" s="99">
        <v>0</v>
      </c>
      <c r="CG648" s="99" t="s">
        <v>10521</v>
      </c>
    </row>
    <row r="649" spans="1:85" ht="27" hidden="1" customHeight="1">
      <c r="A649" s="73">
        <v>2001</v>
      </c>
      <c r="B649" s="62" t="s">
        <v>6003</v>
      </c>
      <c r="C649" s="59" t="s">
        <v>6004</v>
      </c>
      <c r="D649" s="59" t="s">
        <v>3530</v>
      </c>
      <c r="E649" s="60" t="e">
        <f>VLOOKUP(D649,原数据!B:C,2,FALSE)</f>
        <v>#N/A</v>
      </c>
      <c r="F649" s="62" t="s">
        <v>6005</v>
      </c>
      <c r="G649" s="62" t="s">
        <v>628</v>
      </c>
      <c r="H649" s="62" t="s">
        <v>6006</v>
      </c>
      <c r="I649" s="62" t="s">
        <v>7706</v>
      </c>
      <c r="J649" s="62" t="s">
        <v>3535</v>
      </c>
      <c r="K649" s="62" t="s">
        <v>485</v>
      </c>
      <c r="L649" s="62" t="s">
        <v>1074</v>
      </c>
      <c r="M649" s="62" t="s">
        <v>486</v>
      </c>
      <c r="N649" s="62" t="s">
        <v>437</v>
      </c>
      <c r="O649" s="66">
        <v>43699</v>
      </c>
      <c r="P649" s="66">
        <v>43707</v>
      </c>
      <c r="Q649" s="73">
        <v>7136</v>
      </c>
      <c r="R649" s="62"/>
      <c r="S649" s="62" t="s">
        <v>6008</v>
      </c>
      <c r="T649" s="62" t="s">
        <v>6128</v>
      </c>
      <c r="U649" s="62" t="s">
        <v>6010</v>
      </c>
      <c r="V649" s="62"/>
      <c r="W649" s="62"/>
      <c r="X649" s="62" t="s">
        <v>6176</v>
      </c>
      <c r="Y649" s="62" t="s">
        <v>692</v>
      </c>
      <c r="Z649" s="62" t="s">
        <v>3538</v>
      </c>
      <c r="AA649" s="62" t="s">
        <v>646</v>
      </c>
      <c r="AB649" s="62" t="s">
        <v>3532</v>
      </c>
      <c r="AC649" s="62" t="s">
        <v>3533</v>
      </c>
      <c r="AD649" s="59" t="s">
        <v>3534</v>
      </c>
      <c r="AE649" s="62" t="s">
        <v>7707</v>
      </c>
      <c r="AF649" s="62" t="s">
        <v>6684</v>
      </c>
      <c r="AG649" s="62">
        <v>43845.367858796293</v>
      </c>
      <c r="AH649" s="62">
        <v>43846.499976851846</v>
      </c>
      <c r="AI649" s="62" t="s">
        <v>547</v>
      </c>
      <c r="AJ649" s="59" t="s">
        <v>3537</v>
      </c>
      <c r="AK649" s="62" t="s">
        <v>545</v>
      </c>
      <c r="AL649" s="62" t="s">
        <v>95</v>
      </c>
      <c r="AM649" s="62" t="s">
        <v>38</v>
      </c>
      <c r="AN649" s="62" t="s">
        <v>488</v>
      </c>
      <c r="AO649" s="62" t="s">
        <v>11</v>
      </c>
      <c r="AP649" s="62" t="s">
        <v>488</v>
      </c>
      <c r="AQ649" s="62" t="s">
        <v>95</v>
      </c>
      <c r="AR649" s="62" t="s">
        <v>38</v>
      </c>
      <c r="AS649" s="62" t="s">
        <v>498</v>
      </c>
      <c r="AT649" s="62">
        <v>43852.412349537037</v>
      </c>
      <c r="AU649" s="62"/>
      <c r="AV649" s="62">
        <v>43852.412349537037</v>
      </c>
      <c r="AW649" s="62" t="s">
        <v>2440</v>
      </c>
      <c r="AX649" s="62"/>
      <c r="AY649" s="62" t="s">
        <v>14</v>
      </c>
      <c r="AZ649" s="62"/>
      <c r="BA649" s="62"/>
      <c r="BB649" s="62"/>
      <c r="BC649" s="62"/>
      <c r="BD649" s="62"/>
      <c r="BE649" s="62" t="s">
        <v>7708</v>
      </c>
      <c r="BF649" s="62" t="s">
        <v>480</v>
      </c>
      <c r="BG649" s="62"/>
      <c r="BH649" s="62" t="s">
        <v>7709</v>
      </c>
      <c r="BI649" s="62" t="s">
        <v>7710</v>
      </c>
      <c r="BJ649" s="62"/>
      <c r="BK649" s="62"/>
      <c r="BL649" s="62" t="s">
        <v>3536</v>
      </c>
      <c r="BM649" s="62" t="s">
        <v>7247</v>
      </c>
      <c r="BN649" s="62"/>
      <c r="BO649" s="62" t="s">
        <v>6013</v>
      </c>
      <c r="BP649" s="62">
        <v>43861.99998842593</v>
      </c>
      <c r="BQ649" s="73">
        <v>0</v>
      </c>
      <c r="BR649" s="73">
        <v>246.96</v>
      </c>
      <c r="BS649" s="62">
        <v>614</v>
      </c>
      <c r="BT649" s="62">
        <v>0</v>
      </c>
      <c r="BU649" s="62">
        <v>0</v>
      </c>
      <c r="BV649" s="62">
        <v>0</v>
      </c>
      <c r="BW649" s="73">
        <v>860.96</v>
      </c>
      <c r="CE649" s="63" t="s">
        <v>10578</v>
      </c>
      <c r="CF649" s="99"/>
      <c r="CG649" s="99" t="s">
        <v>10576</v>
      </c>
    </row>
    <row r="650" spans="1:85" ht="27" hidden="1" customHeight="1">
      <c r="A650" s="73">
        <v>2001</v>
      </c>
      <c r="B650" s="62" t="s">
        <v>6003</v>
      </c>
      <c r="C650" s="62" t="s">
        <v>6004</v>
      </c>
      <c r="D650" s="62" t="s">
        <v>396</v>
      </c>
      <c r="E650" s="63" t="str">
        <f>VLOOKUP(D650,原数据!B:C,2,FALSE)</f>
        <v>RCMFT006956202001190054</v>
      </c>
      <c r="F650" s="62" t="s">
        <v>6005</v>
      </c>
      <c r="G650" s="62" t="s">
        <v>479</v>
      </c>
      <c r="H650" s="62" t="s">
        <v>6006</v>
      </c>
      <c r="I650" s="62" t="s">
        <v>7711</v>
      </c>
      <c r="J650" s="62" t="s">
        <v>3305</v>
      </c>
      <c r="K650" s="62" t="s">
        <v>485</v>
      </c>
      <c r="L650" s="62" t="s">
        <v>1074</v>
      </c>
      <c r="M650" s="62" t="s">
        <v>486</v>
      </c>
      <c r="N650" s="62" t="s">
        <v>437</v>
      </c>
      <c r="O650" s="66">
        <v>43439</v>
      </c>
      <c r="P650" s="66">
        <v>43445</v>
      </c>
      <c r="Q650" s="73">
        <v>83387</v>
      </c>
      <c r="R650" s="62"/>
      <c r="S650" s="62" t="s">
        <v>6008</v>
      </c>
      <c r="T650" s="62" t="s">
        <v>6019</v>
      </c>
      <c r="U650" s="62" t="s">
        <v>1074</v>
      </c>
      <c r="V650" s="62"/>
      <c r="W650" s="62"/>
      <c r="X650" s="62" t="s">
        <v>3101</v>
      </c>
      <c r="Y650" s="62" t="s">
        <v>600</v>
      </c>
      <c r="Z650" s="62" t="s">
        <v>3306</v>
      </c>
      <c r="AA650" s="62" t="s">
        <v>511</v>
      </c>
      <c r="AB650" s="62" t="s">
        <v>593</v>
      </c>
      <c r="AC650" s="62" t="s">
        <v>594</v>
      </c>
      <c r="AD650" s="59" t="s">
        <v>595</v>
      </c>
      <c r="AE650" s="62" t="s">
        <v>7092</v>
      </c>
      <c r="AF650" s="62" t="s">
        <v>6665</v>
      </c>
      <c r="AG650" s="62">
        <v>43849.564537037033</v>
      </c>
      <c r="AH650" s="62">
        <v>43849.684606481482</v>
      </c>
      <c r="AI650" s="62" t="s">
        <v>507</v>
      </c>
      <c r="AJ650" s="59" t="s">
        <v>599</v>
      </c>
      <c r="AK650" s="62" t="s">
        <v>505</v>
      </c>
      <c r="AL650" s="62" t="s">
        <v>232</v>
      </c>
      <c r="AM650" s="62" t="s">
        <v>233</v>
      </c>
      <c r="AN650" s="62" t="s">
        <v>488</v>
      </c>
      <c r="AO650" s="62" t="s">
        <v>11</v>
      </c>
      <c r="AP650" s="62" t="s">
        <v>488</v>
      </c>
      <c r="AQ650" s="62" t="s">
        <v>232</v>
      </c>
      <c r="AR650" s="62" t="s">
        <v>233</v>
      </c>
      <c r="AS650" s="62" t="s">
        <v>498</v>
      </c>
      <c r="AT650" s="62">
        <v>43863.596122685187</v>
      </c>
      <c r="AU650" s="62"/>
      <c r="AV650" s="62">
        <v>43863.596122685187</v>
      </c>
      <c r="AW650" s="62" t="s">
        <v>2594</v>
      </c>
      <c r="AX650" s="62"/>
      <c r="AY650" s="62" t="s">
        <v>14</v>
      </c>
      <c r="AZ650" s="62"/>
      <c r="BA650" s="62"/>
      <c r="BB650" s="62"/>
      <c r="BC650" s="62"/>
      <c r="BD650" s="62"/>
      <c r="BE650" s="62"/>
      <c r="BF650" s="62"/>
      <c r="BG650" s="62"/>
      <c r="BH650" s="62"/>
      <c r="BI650" s="62"/>
      <c r="BJ650" s="62"/>
      <c r="BK650" s="62"/>
      <c r="BL650" s="62"/>
      <c r="BM650" s="62" t="s">
        <v>7461</v>
      </c>
      <c r="BN650" s="62" t="s">
        <v>7712</v>
      </c>
      <c r="BO650" s="62" t="s">
        <v>6013</v>
      </c>
      <c r="BP650" s="62">
        <v>43861.99998842593</v>
      </c>
      <c r="BQ650" s="73">
        <v>265.44</v>
      </c>
      <c r="BR650" s="73">
        <v>111.72</v>
      </c>
      <c r="BS650" s="62">
        <v>0</v>
      </c>
      <c r="BT650" s="62">
        <v>42.47</v>
      </c>
      <c r="BU650" s="62">
        <v>29.19</v>
      </c>
      <c r="BV650" s="62">
        <v>0</v>
      </c>
      <c r="BW650" s="73">
        <v>448.82</v>
      </c>
      <c r="CE650" s="63" t="s">
        <v>5031</v>
      </c>
      <c r="CF650" s="99">
        <v>0</v>
      </c>
      <c r="CG650" s="99" t="s">
        <v>5045</v>
      </c>
    </row>
    <row r="651" spans="1:85" ht="27" hidden="1" customHeight="1">
      <c r="A651" s="73">
        <v>2001</v>
      </c>
      <c r="B651" s="62" t="s">
        <v>6003</v>
      </c>
      <c r="C651" s="59" t="s">
        <v>6004</v>
      </c>
      <c r="D651" s="59" t="s">
        <v>3491</v>
      </c>
      <c r="E651" s="60" t="e">
        <f>VLOOKUP(D651,原数据!B:C,2,FALSE)</f>
        <v>#N/A</v>
      </c>
      <c r="F651" s="62" t="s">
        <v>6005</v>
      </c>
      <c r="G651" s="62" t="s">
        <v>479</v>
      </c>
      <c r="H651" s="62" t="s">
        <v>6006</v>
      </c>
      <c r="I651" s="62" t="s">
        <v>7713</v>
      </c>
      <c r="J651" s="62" t="s">
        <v>3493</v>
      </c>
      <c r="K651" s="62" t="s">
        <v>485</v>
      </c>
      <c r="L651" s="62" t="s">
        <v>1074</v>
      </c>
      <c r="M651" s="62" t="s">
        <v>486</v>
      </c>
      <c r="N651" s="62" t="s">
        <v>437</v>
      </c>
      <c r="O651" s="66">
        <v>43512</v>
      </c>
      <c r="P651" s="66">
        <v>43563</v>
      </c>
      <c r="Q651" s="73">
        <v>155951</v>
      </c>
      <c r="R651" s="62"/>
      <c r="S651" s="62" t="s">
        <v>6008</v>
      </c>
      <c r="T651" s="62" t="s">
        <v>6043</v>
      </c>
      <c r="U651" s="62" t="s">
        <v>1074</v>
      </c>
      <c r="V651" s="62"/>
      <c r="W651" s="62"/>
      <c r="X651" s="62" t="s">
        <v>6045</v>
      </c>
      <c r="Y651" s="62" t="s">
        <v>491</v>
      </c>
      <c r="Z651" s="62" t="s">
        <v>3495</v>
      </c>
      <c r="AA651" s="62" t="s">
        <v>524</v>
      </c>
      <c r="AB651" s="62" t="s">
        <v>979</v>
      </c>
      <c r="AC651" s="62" t="s">
        <v>980</v>
      </c>
      <c r="AD651" s="59" t="s">
        <v>981</v>
      </c>
      <c r="AE651" s="62" t="s">
        <v>7714</v>
      </c>
      <c r="AF651" s="62" t="s">
        <v>6411</v>
      </c>
      <c r="AG651" s="62">
        <v>43844.395023148143</v>
      </c>
      <c r="AH651" s="62">
        <v>43846.890162037038</v>
      </c>
      <c r="AI651" s="62" t="s">
        <v>547</v>
      </c>
      <c r="AJ651" s="59" t="s">
        <v>10671</v>
      </c>
      <c r="AK651" s="62" t="s">
        <v>545</v>
      </c>
      <c r="AL651" s="62" t="s">
        <v>12</v>
      </c>
      <c r="AM651" s="62" t="s">
        <v>13</v>
      </c>
      <c r="AN651" s="62" t="s">
        <v>488</v>
      </c>
      <c r="AO651" s="62" t="s">
        <v>11</v>
      </c>
      <c r="AP651" s="62" t="s">
        <v>488</v>
      </c>
      <c r="AQ651" s="62" t="s">
        <v>12</v>
      </c>
      <c r="AR651" s="62" t="s">
        <v>13</v>
      </c>
      <c r="AS651" s="62" t="s">
        <v>500</v>
      </c>
      <c r="AT651" s="62">
        <v>43851.594606481478</v>
      </c>
      <c r="AU651" s="62"/>
      <c r="AV651" s="62">
        <v>43851.594606481478</v>
      </c>
      <c r="AW651" s="62" t="s">
        <v>2594</v>
      </c>
      <c r="AX651" s="62"/>
      <c r="AY651" s="62" t="s">
        <v>14</v>
      </c>
      <c r="AZ651" s="62"/>
      <c r="BA651" s="62"/>
      <c r="BB651" s="62"/>
      <c r="BC651" s="62"/>
      <c r="BD651" s="62"/>
      <c r="BE651" s="62"/>
      <c r="BF651" s="62"/>
      <c r="BG651" s="62"/>
      <c r="BH651" s="62"/>
      <c r="BI651" s="62"/>
      <c r="BJ651" s="62"/>
      <c r="BK651" s="62"/>
      <c r="BL651" s="62"/>
      <c r="BM651" s="62" t="s">
        <v>7653</v>
      </c>
      <c r="BN651" s="62"/>
      <c r="BO651" s="62" t="s">
        <v>6013</v>
      </c>
      <c r="BP651" s="62">
        <v>43861.99998842593</v>
      </c>
      <c r="BQ651" s="73">
        <v>453.46</v>
      </c>
      <c r="BR651" s="73">
        <v>246.96</v>
      </c>
      <c r="BS651" s="62">
        <v>0</v>
      </c>
      <c r="BT651" s="62">
        <v>72.55</v>
      </c>
      <c r="BU651" s="62">
        <v>49.88</v>
      </c>
      <c r="BV651" s="62">
        <v>0</v>
      </c>
      <c r="BW651" s="73">
        <v>822.84999999999991</v>
      </c>
      <c r="CE651" s="63" t="s">
        <v>10522</v>
      </c>
      <c r="CF651" s="99"/>
      <c r="CG651" s="99" t="s">
        <v>10561</v>
      </c>
    </row>
    <row r="652" spans="1:85" ht="27" hidden="1" customHeight="1">
      <c r="A652" s="73">
        <v>2001</v>
      </c>
      <c r="B652" s="62" t="s">
        <v>6003</v>
      </c>
      <c r="C652" s="62" t="s">
        <v>6004</v>
      </c>
      <c r="D652" s="62" t="s">
        <v>3296</v>
      </c>
      <c r="E652" s="63" t="str">
        <f>VLOOKUP(D652,原数据!B:C,2,FALSE)</f>
        <v>RCMFT010425202001190002</v>
      </c>
      <c r="F652" s="62" t="s">
        <v>6005</v>
      </c>
      <c r="G652" s="62" t="s">
        <v>479</v>
      </c>
      <c r="H652" s="62" t="s">
        <v>6006</v>
      </c>
      <c r="I652" s="62" t="s">
        <v>7715</v>
      </c>
      <c r="J652" s="62" t="s">
        <v>3298</v>
      </c>
      <c r="K652" s="62" t="s">
        <v>485</v>
      </c>
      <c r="L652" s="62" t="s">
        <v>1074</v>
      </c>
      <c r="M652" s="62" t="s">
        <v>486</v>
      </c>
      <c r="N652" s="62" t="s">
        <v>437</v>
      </c>
      <c r="O652" s="66">
        <v>43614</v>
      </c>
      <c r="P652" s="66">
        <v>43683</v>
      </c>
      <c r="Q652" s="73">
        <v>77739</v>
      </c>
      <c r="R652" s="62"/>
      <c r="S652" s="62" t="s">
        <v>6008</v>
      </c>
      <c r="T652" s="62" t="s">
        <v>6019</v>
      </c>
      <c r="U652" s="62" t="s">
        <v>6010</v>
      </c>
      <c r="V652" s="62"/>
      <c r="W652" s="62"/>
      <c r="X652" s="62" t="s">
        <v>3101</v>
      </c>
      <c r="Y652" s="62" t="s">
        <v>665</v>
      </c>
      <c r="Z652" s="62" t="s">
        <v>3301</v>
      </c>
      <c r="AA652" s="62" t="s">
        <v>585</v>
      </c>
      <c r="AB652" s="62" t="s">
        <v>1008</v>
      </c>
      <c r="AC652" s="62" t="s">
        <v>1009</v>
      </c>
      <c r="AD652" s="59" t="s">
        <v>1010</v>
      </c>
      <c r="AE652" s="62" t="s">
        <v>7716</v>
      </c>
      <c r="AF652" s="62" t="s">
        <v>6070</v>
      </c>
      <c r="AG652" s="62">
        <v>43849.405949074076</v>
      </c>
      <c r="AH652" s="62">
        <v>43849.745011574079</v>
      </c>
      <c r="AI652" s="62" t="s">
        <v>507</v>
      </c>
      <c r="AJ652" s="59" t="s">
        <v>3300</v>
      </c>
      <c r="AK652" s="62" t="s">
        <v>505</v>
      </c>
      <c r="AL652" s="62" t="s">
        <v>100</v>
      </c>
      <c r="AM652" s="62" t="s">
        <v>38</v>
      </c>
      <c r="AN652" s="62" t="s">
        <v>488</v>
      </c>
      <c r="AO652" s="62" t="s">
        <v>11</v>
      </c>
      <c r="AP652" s="62" t="s">
        <v>488</v>
      </c>
      <c r="AQ652" s="62" t="s">
        <v>100</v>
      </c>
      <c r="AR652" s="62" t="s">
        <v>38</v>
      </c>
      <c r="AS652" s="62" t="s">
        <v>498</v>
      </c>
      <c r="AT652" s="62">
        <v>43863.533136574071</v>
      </c>
      <c r="AU652" s="62"/>
      <c r="AV652" s="62">
        <v>43863.533136574071</v>
      </c>
      <c r="AW652" s="62" t="s">
        <v>2594</v>
      </c>
      <c r="AX652" s="62"/>
      <c r="AY652" s="62" t="s">
        <v>14</v>
      </c>
      <c r="AZ652" s="62"/>
      <c r="BA652" s="62"/>
      <c r="BB652" s="62"/>
      <c r="BC652" s="62"/>
      <c r="BD652" s="62"/>
      <c r="BE652" s="62"/>
      <c r="BF652" s="62"/>
      <c r="BG652" s="62"/>
      <c r="BH652" s="62"/>
      <c r="BI652" s="62"/>
      <c r="BJ652" s="62"/>
      <c r="BK652" s="62"/>
      <c r="BL652" s="62" t="s">
        <v>3299</v>
      </c>
      <c r="BM652" s="62" t="s">
        <v>7295</v>
      </c>
      <c r="BN652" s="62"/>
      <c r="BO652" s="62" t="s">
        <v>6013</v>
      </c>
      <c r="BP652" s="62">
        <v>43861.99998842593</v>
      </c>
      <c r="BQ652" s="73">
        <v>3158.75</v>
      </c>
      <c r="BR652" s="73">
        <v>105.84</v>
      </c>
      <c r="BS652" s="62">
        <v>0</v>
      </c>
      <c r="BT652" s="62">
        <v>505.4</v>
      </c>
      <c r="BU652" s="62">
        <v>347.46</v>
      </c>
      <c r="BV652" s="62">
        <v>0</v>
      </c>
      <c r="BW652" s="73">
        <v>4117.45</v>
      </c>
      <c r="CE652" s="63" t="s">
        <v>2377</v>
      </c>
      <c r="CF652" s="99">
        <v>0</v>
      </c>
      <c r="CG652" s="99" t="s">
        <v>10561</v>
      </c>
    </row>
    <row r="653" spans="1:85" ht="27" hidden="1" customHeight="1">
      <c r="A653" s="73">
        <v>2001</v>
      </c>
      <c r="B653" s="62" t="s">
        <v>6003</v>
      </c>
      <c r="C653" s="62" t="s">
        <v>6004</v>
      </c>
      <c r="D653" s="62" t="s">
        <v>3357</v>
      </c>
      <c r="E653" s="63" t="str">
        <f>VLOOKUP(D653,原数据!B:C,2,FALSE)</f>
        <v>RCMFT010643202001180013</v>
      </c>
      <c r="F653" s="62" t="s">
        <v>6005</v>
      </c>
      <c r="G653" s="62" t="s">
        <v>479</v>
      </c>
      <c r="H653" s="62" t="s">
        <v>6006</v>
      </c>
      <c r="I653" s="62" t="s">
        <v>7717</v>
      </c>
      <c r="J653" s="62" t="s">
        <v>3359</v>
      </c>
      <c r="K653" s="62" t="s">
        <v>485</v>
      </c>
      <c r="L653" s="62" t="s">
        <v>1074</v>
      </c>
      <c r="M653" s="62" t="s">
        <v>486</v>
      </c>
      <c r="N653" s="62" t="s">
        <v>437</v>
      </c>
      <c r="O653" s="66">
        <v>43645</v>
      </c>
      <c r="P653" s="66">
        <v>43646</v>
      </c>
      <c r="Q653" s="73">
        <v>71381</v>
      </c>
      <c r="R653" s="62"/>
      <c r="S653" s="62" t="s">
        <v>6008</v>
      </c>
      <c r="T653" s="62" t="s">
        <v>6019</v>
      </c>
      <c r="U653" s="62" t="s">
        <v>6010</v>
      </c>
      <c r="V653" s="62"/>
      <c r="W653" s="62"/>
      <c r="X653" s="62" t="s">
        <v>4873</v>
      </c>
      <c r="Y653" s="62" t="s">
        <v>600</v>
      </c>
      <c r="Z653" s="62" t="s">
        <v>3361</v>
      </c>
      <c r="AA653" s="62" t="s">
        <v>684</v>
      </c>
      <c r="AB653" s="62" t="s">
        <v>1400</v>
      </c>
      <c r="AC653" s="62" t="s">
        <v>1401</v>
      </c>
      <c r="AD653" s="59" t="s">
        <v>1402</v>
      </c>
      <c r="AE653" s="62" t="s">
        <v>7718</v>
      </c>
      <c r="AF653" s="62" t="s">
        <v>6224</v>
      </c>
      <c r="AG653" s="62">
        <v>43841.382569444446</v>
      </c>
      <c r="AH653" s="62">
        <v>43848.632893518516</v>
      </c>
      <c r="AI653" s="62" t="s">
        <v>489</v>
      </c>
      <c r="AJ653" s="59" t="s">
        <v>3360</v>
      </c>
      <c r="AK653" s="62" t="s">
        <v>487</v>
      </c>
      <c r="AL653" s="62" t="s">
        <v>1405</v>
      </c>
      <c r="AM653" s="62" t="s">
        <v>1404</v>
      </c>
      <c r="AN653" s="62" t="s">
        <v>488</v>
      </c>
      <c r="AO653" s="62" t="s">
        <v>11</v>
      </c>
      <c r="AP653" s="62" t="s">
        <v>488</v>
      </c>
      <c r="AQ653" s="62" t="s">
        <v>1405</v>
      </c>
      <c r="AR653" s="62" t="s">
        <v>1404</v>
      </c>
      <c r="AS653" s="62" t="s">
        <v>498</v>
      </c>
      <c r="AT653" s="62">
        <v>43850.651678240742</v>
      </c>
      <c r="AU653" s="62"/>
      <c r="AV653" s="62">
        <v>43850.651678240742</v>
      </c>
      <c r="AW653" s="62" t="s">
        <v>3285</v>
      </c>
      <c r="AX653" s="62"/>
      <c r="AY653" s="62" t="s">
        <v>14</v>
      </c>
      <c r="AZ653" s="62"/>
      <c r="BA653" s="62"/>
      <c r="BB653" s="62"/>
      <c r="BC653" s="62"/>
      <c r="BD653" s="62"/>
      <c r="BE653" s="62"/>
      <c r="BF653" s="62"/>
      <c r="BG653" s="62"/>
      <c r="BH653" s="62"/>
      <c r="BI653" s="62"/>
      <c r="BJ653" s="62"/>
      <c r="BK653" s="62"/>
      <c r="BL653" s="62"/>
      <c r="BM653" s="62" t="s">
        <v>7247</v>
      </c>
      <c r="BN653" s="62"/>
      <c r="BO653" s="62" t="s">
        <v>6013</v>
      </c>
      <c r="BP653" s="62">
        <v>43861.99998842593</v>
      </c>
      <c r="BQ653" s="73">
        <v>829.81</v>
      </c>
      <c r="BR653" s="73">
        <v>223.44</v>
      </c>
      <c r="BS653" s="62">
        <v>0</v>
      </c>
      <c r="BT653" s="62">
        <v>132.76</v>
      </c>
      <c r="BU653" s="62">
        <v>91.27</v>
      </c>
      <c r="BV653" s="62">
        <v>0</v>
      </c>
      <c r="BW653" s="73">
        <v>1277.28</v>
      </c>
      <c r="CE653" s="63" t="s">
        <v>5011</v>
      </c>
      <c r="CF653" s="99">
        <v>0</v>
      </c>
      <c r="CG653" s="99" t="s">
        <v>10523</v>
      </c>
    </row>
    <row r="654" spans="1:85" ht="27" hidden="1" customHeight="1">
      <c r="A654" s="73">
        <v>2001</v>
      </c>
      <c r="B654" s="62" t="s">
        <v>6003</v>
      </c>
      <c r="C654" s="62" t="s">
        <v>6004</v>
      </c>
      <c r="D654" s="62" t="s">
        <v>222</v>
      </c>
      <c r="E654" s="63" t="str">
        <f>VLOOKUP(D654,原数据!B:C,2,FALSE)</f>
        <v>RCMFT010719202001190001</v>
      </c>
      <c r="F654" s="62" t="s">
        <v>6005</v>
      </c>
      <c r="G654" s="62" t="s">
        <v>628</v>
      </c>
      <c r="H654" s="62" t="s">
        <v>6006</v>
      </c>
      <c r="I654" s="62" t="s">
        <v>7719</v>
      </c>
      <c r="J654" s="62" t="s">
        <v>3333</v>
      </c>
      <c r="K654" s="62" t="s">
        <v>485</v>
      </c>
      <c r="L654" s="62" t="s">
        <v>1074</v>
      </c>
      <c r="M654" s="62" t="s">
        <v>544</v>
      </c>
      <c r="N654" s="62" t="s">
        <v>437</v>
      </c>
      <c r="O654" s="66">
        <v>43739</v>
      </c>
      <c r="P654" s="66">
        <v>43753</v>
      </c>
      <c r="Q654" s="73">
        <v>14836</v>
      </c>
      <c r="R654" s="62"/>
      <c r="S654" s="62" t="s">
        <v>6008</v>
      </c>
      <c r="T654" s="62" t="s">
        <v>6009</v>
      </c>
      <c r="U654" s="62" t="s">
        <v>6064</v>
      </c>
      <c r="V654" s="62"/>
      <c r="W654" s="62"/>
      <c r="X654" s="62" t="s">
        <v>6482</v>
      </c>
      <c r="Y654" s="62" t="s">
        <v>548</v>
      </c>
      <c r="Z654" s="62" t="s">
        <v>3336</v>
      </c>
      <c r="AA654" s="62" t="s">
        <v>1394</v>
      </c>
      <c r="AB654" s="62" t="s">
        <v>1387</v>
      </c>
      <c r="AC654" s="62" t="s">
        <v>1388</v>
      </c>
      <c r="AD654" s="59" t="s">
        <v>1389</v>
      </c>
      <c r="AE654" s="62" t="s">
        <v>7720</v>
      </c>
      <c r="AF654" s="62" t="s">
        <v>6484</v>
      </c>
      <c r="AG654" s="62">
        <v>43843.538472222222</v>
      </c>
      <c r="AH654" s="62">
        <v>43849.484849537039</v>
      </c>
      <c r="AI654" s="62" t="s">
        <v>612</v>
      </c>
      <c r="AJ654" s="59" t="s">
        <v>3334</v>
      </c>
      <c r="AK654" s="62" t="s">
        <v>609</v>
      </c>
      <c r="AL654" s="62" t="s">
        <v>68</v>
      </c>
      <c r="AM654" s="62" t="s">
        <v>38</v>
      </c>
      <c r="AN654" s="62" t="s">
        <v>488</v>
      </c>
      <c r="AO654" s="62" t="s">
        <v>11</v>
      </c>
      <c r="AP654" s="62" t="s">
        <v>488</v>
      </c>
      <c r="AQ654" s="62" t="s">
        <v>68</v>
      </c>
      <c r="AR654" s="62" t="s">
        <v>38</v>
      </c>
      <c r="AS654" s="62" t="s">
        <v>498</v>
      </c>
      <c r="AT654" s="62">
        <v>43862.567280092597</v>
      </c>
      <c r="AU654" s="62"/>
      <c r="AV654" s="62">
        <v>43862.567280092597</v>
      </c>
      <c r="AW654" s="62" t="s">
        <v>3285</v>
      </c>
      <c r="AX654" s="62"/>
      <c r="AY654" s="62" t="s">
        <v>14</v>
      </c>
      <c r="AZ654" s="62"/>
      <c r="BA654" s="62"/>
      <c r="BB654" s="62"/>
      <c r="BC654" s="62"/>
      <c r="BD654" s="62"/>
      <c r="BE654" s="62" t="s">
        <v>7721</v>
      </c>
      <c r="BF654" s="62" t="s">
        <v>480</v>
      </c>
      <c r="BG654" s="62"/>
      <c r="BH654" s="62" t="s">
        <v>7722</v>
      </c>
      <c r="BI654" s="62" t="s">
        <v>7723</v>
      </c>
      <c r="BJ654" s="62"/>
      <c r="BK654" s="62"/>
      <c r="BL654" s="62"/>
      <c r="BM654" s="62" t="s">
        <v>7252</v>
      </c>
      <c r="BN654" s="62"/>
      <c r="BO654" s="62" t="s">
        <v>6013</v>
      </c>
      <c r="BP654" s="62">
        <v>43861.99998842593</v>
      </c>
      <c r="BQ654" s="73">
        <v>2944.62</v>
      </c>
      <c r="BR654" s="73">
        <v>79.38</v>
      </c>
      <c r="BS654" s="62">
        <v>944</v>
      </c>
      <c r="BT654" s="62">
        <v>471.13</v>
      </c>
      <c r="BU654" s="62">
        <v>323.89999999999998</v>
      </c>
      <c r="BV654" s="62">
        <v>0</v>
      </c>
      <c r="BW654" s="73">
        <v>4763.03</v>
      </c>
      <c r="CE654" s="63" t="s">
        <v>5025</v>
      </c>
      <c r="CF654" s="99">
        <v>180210</v>
      </c>
      <c r="CG654" s="99" t="s">
        <v>4983</v>
      </c>
    </row>
    <row r="655" spans="1:85" ht="27" hidden="1" customHeight="1">
      <c r="A655" s="73">
        <v>2001</v>
      </c>
      <c r="B655" s="62" t="s">
        <v>6003</v>
      </c>
      <c r="C655" s="62" t="s">
        <v>6004</v>
      </c>
      <c r="D655" s="62" t="s">
        <v>380</v>
      </c>
      <c r="E655" s="63" t="str">
        <f>VLOOKUP(D655,原数据!B:C,2,FALSE)</f>
        <v>RCMFT000039226201912030001</v>
      </c>
      <c r="F655" s="62" t="s">
        <v>6005</v>
      </c>
      <c r="G655" s="62" t="s">
        <v>479</v>
      </c>
      <c r="H655" s="62" t="s">
        <v>6006</v>
      </c>
      <c r="I655" s="62" t="s">
        <v>7724</v>
      </c>
      <c r="J655" s="62" t="s">
        <v>2686</v>
      </c>
      <c r="K655" s="62" t="s">
        <v>485</v>
      </c>
      <c r="L655" s="62" t="s">
        <v>1074</v>
      </c>
      <c r="M655" s="62" t="s">
        <v>544</v>
      </c>
      <c r="N655" s="62" t="s">
        <v>437</v>
      </c>
      <c r="O655" s="66">
        <v>43677</v>
      </c>
      <c r="P655" s="66">
        <v>43769</v>
      </c>
      <c r="Q655" s="73">
        <v>2208</v>
      </c>
      <c r="R655" s="62"/>
      <c r="S655" s="62" t="s">
        <v>6008</v>
      </c>
      <c r="T655" s="62" t="s">
        <v>6043</v>
      </c>
      <c r="U655" s="62" t="s">
        <v>6064</v>
      </c>
      <c r="V655" s="62"/>
      <c r="W655" s="62"/>
      <c r="X655" s="62" t="s">
        <v>584</v>
      </c>
      <c r="Y655" s="62" t="s">
        <v>584</v>
      </c>
      <c r="Z655" s="62" t="s">
        <v>584</v>
      </c>
      <c r="AA655" s="62" t="s">
        <v>511</v>
      </c>
      <c r="AB655" s="62" t="s">
        <v>2683</v>
      </c>
      <c r="AC655" s="62" t="s">
        <v>2684</v>
      </c>
      <c r="AD655" s="59" t="s">
        <v>2685</v>
      </c>
      <c r="AE655" s="62" t="s">
        <v>7725</v>
      </c>
      <c r="AF655" s="62" t="s">
        <v>6402</v>
      </c>
      <c r="AG655" s="62">
        <v>43801.376712962963</v>
      </c>
      <c r="AH655" s="62">
        <v>43802.644502314812</v>
      </c>
      <c r="AI655" s="62" t="s">
        <v>547</v>
      </c>
      <c r="AJ655" s="59" t="s">
        <v>2688</v>
      </c>
      <c r="AK655" s="62" t="s">
        <v>545</v>
      </c>
      <c r="AL655" s="62" t="s">
        <v>232</v>
      </c>
      <c r="AM655" s="62" t="s">
        <v>233</v>
      </c>
      <c r="AN655" s="62" t="s">
        <v>488</v>
      </c>
      <c r="AO655" s="62" t="s">
        <v>11</v>
      </c>
      <c r="AP655" s="62" t="s">
        <v>488</v>
      </c>
      <c r="AQ655" s="62" t="s">
        <v>232</v>
      </c>
      <c r="AR655" s="62" t="s">
        <v>233</v>
      </c>
      <c r="AS655" s="62" t="s">
        <v>498</v>
      </c>
      <c r="AT655" s="62">
        <v>43839.375891203701</v>
      </c>
      <c r="AU655" s="62" t="s">
        <v>2689</v>
      </c>
      <c r="AV655" s="62">
        <v>43839.375891203701</v>
      </c>
      <c r="AW655" s="62" t="s">
        <v>2657</v>
      </c>
      <c r="AX655" s="62"/>
      <c r="AY655" s="62" t="s">
        <v>14</v>
      </c>
      <c r="AZ655" s="62"/>
      <c r="BA655" s="62"/>
      <c r="BB655" s="62"/>
      <c r="BC655" s="62"/>
      <c r="BD655" s="62"/>
      <c r="BE655" s="62"/>
      <c r="BF655" s="62"/>
      <c r="BG655" s="62"/>
      <c r="BH655" s="62"/>
      <c r="BI655" s="62"/>
      <c r="BJ655" s="62"/>
      <c r="BK655" s="62"/>
      <c r="BL655" s="62" t="s">
        <v>2687</v>
      </c>
      <c r="BM655" s="62" t="s">
        <v>7297</v>
      </c>
      <c r="BN655" s="62"/>
      <c r="BO655" s="62" t="s">
        <v>6013</v>
      </c>
      <c r="BP655" s="62">
        <v>43861.99998842593</v>
      </c>
      <c r="BQ655" s="73">
        <v>272.49</v>
      </c>
      <c r="BR655" s="73">
        <v>223.44</v>
      </c>
      <c r="BS655" s="62">
        <v>0</v>
      </c>
      <c r="BT655" s="62">
        <v>43.59</v>
      </c>
      <c r="BU655" s="62">
        <v>29.97</v>
      </c>
      <c r="BV655" s="62">
        <v>0</v>
      </c>
      <c r="BW655" s="73">
        <v>569.49</v>
      </c>
      <c r="CE655" s="63" t="s">
        <v>2377</v>
      </c>
      <c r="CF655" s="99">
        <v>0</v>
      </c>
      <c r="CG655" s="99" t="s">
        <v>4983</v>
      </c>
    </row>
    <row r="656" spans="1:85" ht="27" hidden="1" customHeight="1">
      <c r="A656" s="73">
        <v>2001</v>
      </c>
      <c r="B656" s="62" t="s">
        <v>6003</v>
      </c>
      <c r="C656" s="59" t="s">
        <v>6004</v>
      </c>
      <c r="D656" s="59" t="s">
        <v>1237</v>
      </c>
      <c r="E656" s="60" t="e">
        <f>VLOOKUP(D656,原数据!B:C,2,FALSE)</f>
        <v>#N/A</v>
      </c>
      <c r="F656" s="62" t="s">
        <v>6005</v>
      </c>
      <c r="G656" s="62" t="s">
        <v>628</v>
      </c>
      <c r="H656" s="62" t="s">
        <v>6006</v>
      </c>
      <c r="I656" s="62" t="s">
        <v>7726</v>
      </c>
      <c r="J656" s="62" t="s">
        <v>1238</v>
      </c>
      <c r="K656" s="62" t="s">
        <v>485</v>
      </c>
      <c r="L656" s="62" t="s">
        <v>1074</v>
      </c>
      <c r="M656" s="62" t="s">
        <v>486</v>
      </c>
      <c r="N656" s="62" t="s">
        <v>437</v>
      </c>
      <c r="O656" s="66">
        <v>43570</v>
      </c>
      <c r="P656" s="66">
        <v>43597</v>
      </c>
      <c r="Q656" s="73">
        <v>110302</v>
      </c>
      <c r="R656" s="62"/>
      <c r="S656" s="62" t="s">
        <v>6008</v>
      </c>
      <c r="T656" s="62" t="s">
        <v>6009</v>
      </c>
      <c r="U656" s="62" t="s">
        <v>1074</v>
      </c>
      <c r="V656" s="62"/>
      <c r="W656" s="62"/>
      <c r="X656" s="62" t="s">
        <v>6057</v>
      </c>
      <c r="Y656" s="62" t="s">
        <v>491</v>
      </c>
      <c r="Z656" s="62" t="s">
        <v>1240</v>
      </c>
      <c r="AA656" s="62" t="s">
        <v>493</v>
      </c>
      <c r="AB656" s="62" t="s">
        <v>1231</v>
      </c>
      <c r="AC656" s="62" t="s">
        <v>1232</v>
      </c>
      <c r="AD656" s="59" t="s">
        <v>1233</v>
      </c>
      <c r="AE656" s="62" t="s">
        <v>7727</v>
      </c>
      <c r="AF656" s="62" t="s">
        <v>6196</v>
      </c>
      <c r="AG656" s="62">
        <v>43822.709756944445</v>
      </c>
      <c r="AH656" s="62">
        <v>43823.889155092591</v>
      </c>
      <c r="AI656" s="62" t="s">
        <v>547</v>
      </c>
      <c r="AJ656" s="59" t="s">
        <v>10672</v>
      </c>
      <c r="AK656" s="62" t="s">
        <v>545</v>
      </c>
      <c r="AL656" s="62" t="s">
        <v>95</v>
      </c>
      <c r="AM656" s="62" t="s">
        <v>38</v>
      </c>
      <c r="AN656" s="62" t="s">
        <v>488</v>
      </c>
      <c r="AO656" s="62" t="s">
        <v>11</v>
      </c>
      <c r="AP656" s="62" t="s">
        <v>488</v>
      </c>
      <c r="AQ656" s="62" t="s">
        <v>95</v>
      </c>
      <c r="AR656" s="62" t="s">
        <v>38</v>
      </c>
      <c r="AS656" s="62" t="s">
        <v>498</v>
      </c>
      <c r="AT656" s="62">
        <v>43839.617048611108</v>
      </c>
      <c r="AU656" s="62"/>
      <c r="AV656" s="62">
        <v>43839.617048611108</v>
      </c>
      <c r="AW656" s="62" t="s">
        <v>1241</v>
      </c>
      <c r="AX656" s="62"/>
      <c r="AY656" s="62" t="s">
        <v>14</v>
      </c>
      <c r="AZ656" s="62"/>
      <c r="BA656" s="62"/>
      <c r="BB656" s="62"/>
      <c r="BC656" s="62"/>
      <c r="BD656" s="62"/>
      <c r="BE656" s="62" t="s">
        <v>7728</v>
      </c>
      <c r="BF656" s="62" t="s">
        <v>480</v>
      </c>
      <c r="BG656" s="62"/>
      <c r="BH656" s="62" t="s">
        <v>7729</v>
      </c>
      <c r="BI656" s="62" t="s">
        <v>7730</v>
      </c>
      <c r="BJ656" s="62"/>
      <c r="BK656" s="62"/>
      <c r="BL656" s="62" t="s">
        <v>1239</v>
      </c>
      <c r="BM656" s="62" t="s">
        <v>7247</v>
      </c>
      <c r="BN656" s="62"/>
      <c r="BO656" s="62" t="s">
        <v>6013</v>
      </c>
      <c r="BP656" s="62">
        <v>43861.99998842593</v>
      </c>
      <c r="BQ656" s="73">
        <v>0</v>
      </c>
      <c r="BR656" s="73">
        <v>223.44</v>
      </c>
      <c r="BS656" s="62">
        <v>264</v>
      </c>
      <c r="BT656" s="62">
        <v>0</v>
      </c>
      <c r="BU656" s="62">
        <v>0</v>
      </c>
      <c r="BV656" s="62">
        <v>0</v>
      </c>
      <c r="BW656" s="73">
        <v>487.44</v>
      </c>
      <c r="CE656" s="63" t="s">
        <v>10578</v>
      </c>
      <c r="CF656" s="99"/>
      <c r="CG656" s="99" t="s">
        <v>10576</v>
      </c>
    </row>
    <row r="657" spans="1:85" ht="27" hidden="1" customHeight="1">
      <c r="A657" s="73">
        <v>2001</v>
      </c>
      <c r="B657" s="62" t="s">
        <v>6003</v>
      </c>
      <c r="C657" s="62" t="s">
        <v>6004</v>
      </c>
      <c r="D657" s="62" t="s">
        <v>1732</v>
      </c>
      <c r="E657" s="63" t="e">
        <f>VLOOKUP(D657,原数据!B:C,2,FALSE)</f>
        <v>#N/A</v>
      </c>
      <c r="F657" s="62" t="s">
        <v>6005</v>
      </c>
      <c r="G657" s="62" t="s">
        <v>479</v>
      </c>
      <c r="H657" s="62" t="s">
        <v>6006</v>
      </c>
      <c r="I657" s="62" t="s">
        <v>7731</v>
      </c>
      <c r="J657" s="62" t="s">
        <v>1733</v>
      </c>
      <c r="K657" s="62" t="s">
        <v>485</v>
      </c>
      <c r="L657" s="62" t="s">
        <v>1074</v>
      </c>
      <c r="M657" s="62" t="s">
        <v>544</v>
      </c>
      <c r="N657" s="62" t="s">
        <v>437</v>
      </c>
      <c r="O657" s="66">
        <v>43687</v>
      </c>
      <c r="P657" s="66">
        <v>43738</v>
      </c>
      <c r="Q657" s="73">
        <v>10206</v>
      </c>
      <c r="R657" s="62"/>
      <c r="S657" s="62" t="s">
        <v>6008</v>
      </c>
      <c r="T657" s="62" t="s">
        <v>6009</v>
      </c>
      <c r="U657" s="62" t="s">
        <v>6064</v>
      </c>
      <c r="V657" s="62"/>
      <c r="W657" s="62"/>
      <c r="X657" s="62" t="s">
        <v>6463</v>
      </c>
      <c r="Y657" s="62" t="s">
        <v>775</v>
      </c>
      <c r="Z657" s="62" t="s">
        <v>1734</v>
      </c>
      <c r="AA657" s="62" t="s">
        <v>777</v>
      </c>
      <c r="AB657" s="62" t="s">
        <v>769</v>
      </c>
      <c r="AC657" s="62" t="s">
        <v>770</v>
      </c>
      <c r="AD657" s="59" t="s">
        <v>771</v>
      </c>
      <c r="AE657" s="62" t="s">
        <v>6562</v>
      </c>
      <c r="AF657" s="62" t="s">
        <v>6349</v>
      </c>
      <c r="AG657" s="62">
        <v>43814.498032407406</v>
      </c>
      <c r="AH657" s="62">
        <v>43816.624085648145</v>
      </c>
      <c r="AI657" s="62" t="s">
        <v>612</v>
      </c>
      <c r="AJ657" s="59" t="s">
        <v>10438</v>
      </c>
      <c r="AK657" s="62" t="s">
        <v>609</v>
      </c>
      <c r="AL657" s="62" t="s">
        <v>68</v>
      </c>
      <c r="AM657" s="62" t="s">
        <v>38</v>
      </c>
      <c r="AN657" s="62" t="s">
        <v>488</v>
      </c>
      <c r="AO657" s="62" t="s">
        <v>11</v>
      </c>
      <c r="AP657" s="62" t="s">
        <v>488</v>
      </c>
      <c r="AQ657" s="62" t="s">
        <v>68</v>
      </c>
      <c r="AR657" s="62" t="s">
        <v>38</v>
      </c>
      <c r="AS657" s="62" t="s">
        <v>498</v>
      </c>
      <c r="AT657" s="62">
        <v>43846.718668981484</v>
      </c>
      <c r="AU657" s="62"/>
      <c r="AV657" s="62">
        <v>43846.718668981484</v>
      </c>
      <c r="AW657" s="62" t="s">
        <v>1735</v>
      </c>
      <c r="AX657" s="62"/>
      <c r="AY657" s="62" t="s">
        <v>14</v>
      </c>
      <c r="AZ657" s="62"/>
      <c r="BA657" s="62"/>
      <c r="BB657" s="62"/>
      <c r="BC657" s="62"/>
      <c r="BD657" s="62"/>
      <c r="BE657" s="62"/>
      <c r="BF657" s="62"/>
      <c r="BG657" s="62"/>
      <c r="BH657" s="62"/>
      <c r="BI657" s="62"/>
      <c r="BJ657" s="62"/>
      <c r="BK657" s="62"/>
      <c r="BL657" s="62" t="s">
        <v>1726</v>
      </c>
      <c r="BM657" s="62" t="s">
        <v>7274</v>
      </c>
      <c r="BN657" s="62"/>
      <c r="BO657" s="62" t="s">
        <v>6013</v>
      </c>
      <c r="BP657" s="62">
        <v>43861.99998842593</v>
      </c>
      <c r="BQ657" s="73">
        <v>0</v>
      </c>
      <c r="BR657" s="73">
        <v>123.48</v>
      </c>
      <c r="BS657" s="62">
        <v>0</v>
      </c>
      <c r="BT657" s="62">
        <v>0</v>
      </c>
      <c r="BU657" s="62">
        <v>0</v>
      </c>
      <c r="BV657" s="62">
        <v>0</v>
      </c>
      <c r="BW657" s="73">
        <v>123.48</v>
      </c>
      <c r="CE657" s="63" t="s">
        <v>10395</v>
      </c>
      <c r="CF657" s="99"/>
      <c r="CG657" s="99" t="s">
        <v>10367</v>
      </c>
    </row>
    <row r="658" spans="1:85" ht="27" hidden="1" customHeight="1">
      <c r="A658" s="73">
        <v>2001</v>
      </c>
      <c r="B658" s="62" t="s">
        <v>6003</v>
      </c>
      <c r="C658" s="59" t="s">
        <v>6004</v>
      </c>
      <c r="D658" s="59" t="s">
        <v>2773</v>
      </c>
      <c r="E658" s="60" t="str">
        <f>VLOOKUP(D658,原数据!B:C,2,FALSE)</f>
        <v>RCMFT006032201912150036</v>
      </c>
      <c r="F658" s="62" t="s">
        <v>6005</v>
      </c>
      <c r="G658" s="62" t="s">
        <v>628</v>
      </c>
      <c r="H658" s="62" t="s">
        <v>6006</v>
      </c>
      <c r="I658" s="62" t="s">
        <v>7732</v>
      </c>
      <c r="J658" s="62" t="s">
        <v>2777</v>
      </c>
      <c r="K658" s="62" t="s">
        <v>485</v>
      </c>
      <c r="L658" s="62" t="s">
        <v>1074</v>
      </c>
      <c r="M658" s="62" t="s">
        <v>486</v>
      </c>
      <c r="N658" s="62" t="s">
        <v>437</v>
      </c>
      <c r="O658" s="66">
        <v>43616</v>
      </c>
      <c r="P658" s="66">
        <v>43616</v>
      </c>
      <c r="Q658" s="73">
        <v>56059</v>
      </c>
      <c r="R658" s="62"/>
      <c r="S658" s="62" t="s">
        <v>6008</v>
      </c>
      <c r="T658" s="62" t="s">
        <v>6128</v>
      </c>
      <c r="U658" s="62" t="s">
        <v>6010</v>
      </c>
      <c r="V658" s="62"/>
      <c r="W658" s="62"/>
      <c r="X658" s="62" t="s">
        <v>584</v>
      </c>
      <c r="Y658" s="62" t="s">
        <v>491</v>
      </c>
      <c r="Z658" s="62" t="s">
        <v>2779</v>
      </c>
      <c r="AA658" s="62" t="s">
        <v>569</v>
      </c>
      <c r="AB658" s="62" t="s">
        <v>2774</v>
      </c>
      <c r="AC658" s="62" t="s">
        <v>2775</v>
      </c>
      <c r="AD658" s="59" t="s">
        <v>2776</v>
      </c>
      <c r="AE658" s="62" t="s">
        <v>7733</v>
      </c>
      <c r="AF658" s="62" t="s">
        <v>6130</v>
      </c>
      <c r="AG658" s="62">
        <v>43810.389166666668</v>
      </c>
      <c r="AH658" s="62">
        <v>43814.488171296296</v>
      </c>
      <c r="AI658" s="62" t="s">
        <v>1512</v>
      </c>
      <c r="AJ658" s="59" t="s">
        <v>10673</v>
      </c>
      <c r="AK658" s="62" t="s">
        <v>1511</v>
      </c>
      <c r="AL658" s="62" t="s">
        <v>147</v>
      </c>
      <c r="AM658" s="62" t="s">
        <v>65</v>
      </c>
      <c r="AN658" s="62" t="s">
        <v>488</v>
      </c>
      <c r="AO658" s="62" t="s">
        <v>11</v>
      </c>
      <c r="AP658" s="62" t="s">
        <v>488</v>
      </c>
      <c r="AQ658" s="62" t="s">
        <v>147</v>
      </c>
      <c r="AR658" s="62" t="s">
        <v>65</v>
      </c>
      <c r="AS658" s="62" t="s">
        <v>500</v>
      </c>
      <c r="AT658" s="62">
        <v>43846.372534722221</v>
      </c>
      <c r="AU658" s="62"/>
      <c r="AV658" s="62">
        <v>43846.372534722221</v>
      </c>
      <c r="AW658" s="62" t="s">
        <v>1241</v>
      </c>
      <c r="AX658" s="62"/>
      <c r="AY658" s="62" t="s">
        <v>14</v>
      </c>
      <c r="AZ658" s="62"/>
      <c r="BA658" s="62"/>
      <c r="BB658" s="62"/>
      <c r="BC658" s="62"/>
      <c r="BD658" s="62"/>
      <c r="BE658" s="62" t="s">
        <v>7734</v>
      </c>
      <c r="BF658" s="62" t="s">
        <v>480</v>
      </c>
      <c r="BG658" s="62"/>
      <c r="BH658" s="62" t="s">
        <v>7735</v>
      </c>
      <c r="BI658" s="62" t="s">
        <v>7736</v>
      </c>
      <c r="BJ658" s="62"/>
      <c r="BK658" s="62"/>
      <c r="BL658" s="62" t="s">
        <v>2778</v>
      </c>
      <c r="BM658" s="62" t="s">
        <v>7247</v>
      </c>
      <c r="BN658" s="62"/>
      <c r="BO658" s="62" t="s">
        <v>6013</v>
      </c>
      <c r="BP658" s="62">
        <v>43861.99998842593</v>
      </c>
      <c r="BQ658" s="73">
        <v>941.08</v>
      </c>
      <c r="BR658" s="73">
        <v>123.48</v>
      </c>
      <c r="BS658" s="62">
        <v>834</v>
      </c>
      <c r="BT658" s="62">
        <v>150.57</v>
      </c>
      <c r="BU658" s="62">
        <v>103.51</v>
      </c>
      <c r="BV658" s="62">
        <v>0</v>
      </c>
      <c r="BW658" s="73">
        <v>2152.6400000000003</v>
      </c>
      <c r="CE658" s="63" t="s">
        <v>10529</v>
      </c>
      <c r="CF658" s="99"/>
      <c r="CG658" s="99" t="s">
        <v>10576</v>
      </c>
    </row>
    <row r="659" spans="1:85" ht="27" hidden="1" customHeight="1">
      <c r="A659" s="73">
        <v>2001</v>
      </c>
      <c r="B659" s="62" t="s">
        <v>6003</v>
      </c>
      <c r="C659" s="62" t="s">
        <v>6004</v>
      </c>
      <c r="D659" s="62" t="s">
        <v>2730</v>
      </c>
      <c r="E659" s="63" t="e">
        <f>VLOOKUP(D659,原数据!B:C,2,FALSE)</f>
        <v>#N/A</v>
      </c>
      <c r="F659" s="62" t="s">
        <v>6005</v>
      </c>
      <c r="G659" s="62" t="s">
        <v>479</v>
      </c>
      <c r="H659" s="62" t="s">
        <v>6006</v>
      </c>
      <c r="I659" s="62" t="s">
        <v>7737</v>
      </c>
      <c r="J659" s="62" t="s">
        <v>2731</v>
      </c>
      <c r="K659" s="62" t="s">
        <v>485</v>
      </c>
      <c r="L659" s="62" t="s">
        <v>1074</v>
      </c>
      <c r="M659" s="62" t="s">
        <v>544</v>
      </c>
      <c r="N659" s="62" t="s">
        <v>437</v>
      </c>
      <c r="O659" s="66">
        <v>43616</v>
      </c>
      <c r="P659" s="66">
        <v>43644</v>
      </c>
      <c r="Q659" s="73">
        <v>22166</v>
      </c>
      <c r="R659" s="62"/>
      <c r="S659" s="62" t="s">
        <v>6008</v>
      </c>
      <c r="T659" s="62" t="s">
        <v>6009</v>
      </c>
      <c r="U659" s="62" t="s">
        <v>6064</v>
      </c>
      <c r="V659" s="62"/>
      <c r="W659" s="62"/>
      <c r="X659" s="62" t="s">
        <v>584</v>
      </c>
      <c r="Y659" s="62" t="s">
        <v>825</v>
      </c>
      <c r="Z659" s="62" t="s">
        <v>2732</v>
      </c>
      <c r="AA659" s="62" t="s">
        <v>657</v>
      </c>
      <c r="AB659" s="62" t="s">
        <v>1738</v>
      </c>
      <c r="AC659" s="62" t="s">
        <v>1739</v>
      </c>
      <c r="AD659" s="59" t="s">
        <v>1740</v>
      </c>
      <c r="AE659" s="62" t="s">
        <v>6331</v>
      </c>
      <c r="AF659" s="62" t="s">
        <v>6332</v>
      </c>
      <c r="AG659" s="62">
        <v>43797.404409722221</v>
      </c>
      <c r="AH659" s="62">
        <v>43800.700462962966</v>
      </c>
      <c r="AI659" s="62" t="s">
        <v>533</v>
      </c>
      <c r="AJ659" s="59" t="s">
        <v>1743</v>
      </c>
      <c r="AK659" s="62" t="s">
        <v>531</v>
      </c>
      <c r="AL659" s="62" t="s">
        <v>68</v>
      </c>
      <c r="AM659" s="62" t="s">
        <v>38</v>
      </c>
      <c r="AN659" s="62" t="s">
        <v>488</v>
      </c>
      <c r="AO659" s="62" t="s">
        <v>11</v>
      </c>
      <c r="AP659" s="62" t="s">
        <v>488</v>
      </c>
      <c r="AQ659" s="62" t="s">
        <v>68</v>
      </c>
      <c r="AR659" s="62" t="s">
        <v>38</v>
      </c>
      <c r="AS659" s="62" t="s">
        <v>500</v>
      </c>
      <c r="AT659" s="62">
        <v>43839.633460648147</v>
      </c>
      <c r="AU659" s="62" t="s">
        <v>2733</v>
      </c>
      <c r="AV659" s="62">
        <v>43839.633460648147</v>
      </c>
      <c r="AW659" s="62" t="s">
        <v>2594</v>
      </c>
      <c r="AX659" s="62"/>
      <c r="AY659" s="62" t="s">
        <v>14</v>
      </c>
      <c r="AZ659" s="62"/>
      <c r="BA659" s="62"/>
      <c r="BB659" s="62"/>
      <c r="BC659" s="62"/>
      <c r="BD659" s="62"/>
      <c r="BE659" s="62"/>
      <c r="BF659" s="62"/>
      <c r="BG659" s="62"/>
      <c r="BH659" s="62"/>
      <c r="BI659" s="62"/>
      <c r="BJ659" s="62" t="s">
        <v>7738</v>
      </c>
      <c r="BK659" s="62"/>
      <c r="BL659" s="62" t="s">
        <v>1742</v>
      </c>
      <c r="BM659" s="62" t="s">
        <v>7572</v>
      </c>
      <c r="BN659" s="62"/>
      <c r="BO659" s="62" t="s">
        <v>6013</v>
      </c>
      <c r="BP659" s="62">
        <v>43861.99998842593</v>
      </c>
      <c r="BQ659" s="73">
        <v>29.28</v>
      </c>
      <c r="BR659" s="73">
        <v>316.26</v>
      </c>
      <c r="BS659" s="62">
        <v>0</v>
      </c>
      <c r="BT659" s="62">
        <v>4.68</v>
      </c>
      <c r="BU659" s="62">
        <v>3.22</v>
      </c>
      <c r="BV659" s="62">
        <v>0</v>
      </c>
      <c r="BW659" s="73">
        <v>353.44</v>
      </c>
      <c r="CE659" s="63" t="s">
        <v>10395</v>
      </c>
      <c r="CF659" s="99"/>
      <c r="CG659" s="99" t="s">
        <v>10367</v>
      </c>
    </row>
    <row r="660" spans="1:85" ht="27" hidden="1" customHeight="1">
      <c r="A660" s="73">
        <v>2001</v>
      </c>
      <c r="B660" s="62" t="s">
        <v>6003</v>
      </c>
      <c r="C660" s="62" t="s">
        <v>6004</v>
      </c>
      <c r="D660" s="62" t="s">
        <v>2674</v>
      </c>
      <c r="E660" s="63" t="e">
        <f>VLOOKUP(D660,原数据!B:C,2,FALSE)</f>
        <v>#N/A</v>
      </c>
      <c r="F660" s="62" t="s">
        <v>6005</v>
      </c>
      <c r="G660" s="62" t="s">
        <v>479</v>
      </c>
      <c r="H660" s="62" t="s">
        <v>6006</v>
      </c>
      <c r="I660" s="62" t="s">
        <v>7739</v>
      </c>
      <c r="J660" s="62" t="s">
        <v>2675</v>
      </c>
      <c r="K660" s="62" t="s">
        <v>485</v>
      </c>
      <c r="L660" s="62" t="s">
        <v>1074</v>
      </c>
      <c r="M660" s="62" t="s">
        <v>544</v>
      </c>
      <c r="N660" s="62" t="s">
        <v>437</v>
      </c>
      <c r="O660" s="66">
        <v>43616</v>
      </c>
      <c r="P660" s="66">
        <v>43644</v>
      </c>
      <c r="Q660" s="73">
        <v>18289</v>
      </c>
      <c r="R660" s="62"/>
      <c r="S660" s="62" t="s">
        <v>6008</v>
      </c>
      <c r="T660" s="62" t="s">
        <v>6009</v>
      </c>
      <c r="U660" s="62" t="s">
        <v>6064</v>
      </c>
      <c r="V660" s="62"/>
      <c r="W660" s="62"/>
      <c r="X660" s="62" t="s">
        <v>6330</v>
      </c>
      <c r="Y660" s="62" t="s">
        <v>825</v>
      </c>
      <c r="Z660" s="62" t="s">
        <v>2676</v>
      </c>
      <c r="AA660" s="62" t="s">
        <v>657</v>
      </c>
      <c r="AB660" s="62" t="s">
        <v>1738</v>
      </c>
      <c r="AC660" s="62" t="s">
        <v>1739</v>
      </c>
      <c r="AD660" s="59" t="s">
        <v>1740</v>
      </c>
      <c r="AE660" s="62" t="s">
        <v>6331</v>
      </c>
      <c r="AF660" s="62" t="s">
        <v>6332</v>
      </c>
      <c r="AG660" s="62">
        <v>43797.669618055559</v>
      </c>
      <c r="AH660" s="62">
        <v>43802.698437500003</v>
      </c>
      <c r="AI660" s="62" t="s">
        <v>533</v>
      </c>
      <c r="AJ660" s="59" t="s">
        <v>1743</v>
      </c>
      <c r="AK660" s="62" t="s">
        <v>531</v>
      </c>
      <c r="AL660" s="62" t="s">
        <v>68</v>
      </c>
      <c r="AM660" s="62" t="s">
        <v>38</v>
      </c>
      <c r="AN660" s="62" t="s">
        <v>488</v>
      </c>
      <c r="AO660" s="62" t="s">
        <v>11</v>
      </c>
      <c r="AP660" s="62" t="s">
        <v>488</v>
      </c>
      <c r="AQ660" s="62" t="s">
        <v>68</v>
      </c>
      <c r="AR660" s="62" t="s">
        <v>38</v>
      </c>
      <c r="AS660" s="62" t="s">
        <v>500</v>
      </c>
      <c r="AT660" s="62">
        <v>43839.351064814815</v>
      </c>
      <c r="AU660" s="62" t="s">
        <v>2656</v>
      </c>
      <c r="AV660" s="62">
        <v>43839.351064814815</v>
      </c>
      <c r="AW660" s="62" t="s">
        <v>2657</v>
      </c>
      <c r="AX660" s="62"/>
      <c r="AY660" s="62" t="s">
        <v>14</v>
      </c>
      <c r="AZ660" s="62"/>
      <c r="BA660" s="62"/>
      <c r="BB660" s="62"/>
      <c r="BC660" s="62"/>
      <c r="BD660" s="62"/>
      <c r="BE660" s="62"/>
      <c r="BF660" s="62"/>
      <c r="BG660" s="62"/>
      <c r="BH660" s="62"/>
      <c r="BI660" s="62"/>
      <c r="BJ660" s="62" t="s">
        <v>7571</v>
      </c>
      <c r="BK660" s="62"/>
      <c r="BL660" s="62" t="s">
        <v>1742</v>
      </c>
      <c r="BM660" s="62" t="s">
        <v>7572</v>
      </c>
      <c r="BN660" s="62"/>
      <c r="BO660" s="62" t="s">
        <v>6013</v>
      </c>
      <c r="BP660" s="62">
        <v>43861.99998842593</v>
      </c>
      <c r="BQ660" s="73">
        <v>24.4</v>
      </c>
      <c r="BR660" s="73">
        <v>326.33999999999997</v>
      </c>
      <c r="BS660" s="62">
        <v>0</v>
      </c>
      <c r="BT660" s="62">
        <v>3.9</v>
      </c>
      <c r="BU660" s="62">
        <v>2.68</v>
      </c>
      <c r="BV660" s="62">
        <v>0</v>
      </c>
      <c r="BW660" s="73">
        <v>357.31999999999994</v>
      </c>
      <c r="CE660" s="63" t="s">
        <v>10395</v>
      </c>
      <c r="CF660" s="99"/>
      <c r="CG660" s="99" t="s">
        <v>10367</v>
      </c>
    </row>
    <row r="661" spans="1:85" ht="27" hidden="1" customHeight="1">
      <c r="A661" s="73">
        <v>2001</v>
      </c>
      <c r="B661" s="62" t="s">
        <v>6003</v>
      </c>
      <c r="C661" s="62" t="s">
        <v>6004</v>
      </c>
      <c r="D661" s="62" t="s">
        <v>2671</v>
      </c>
      <c r="E661" s="63" t="e">
        <f>VLOOKUP(D661,原数据!B:C,2,FALSE)</f>
        <v>#N/A</v>
      </c>
      <c r="F661" s="62" t="s">
        <v>6005</v>
      </c>
      <c r="G661" s="62" t="s">
        <v>479</v>
      </c>
      <c r="H661" s="62" t="s">
        <v>6006</v>
      </c>
      <c r="I661" s="62" t="s">
        <v>7740</v>
      </c>
      <c r="J661" s="62" t="s">
        <v>2672</v>
      </c>
      <c r="K661" s="62" t="s">
        <v>485</v>
      </c>
      <c r="L661" s="62" t="s">
        <v>1074</v>
      </c>
      <c r="M661" s="62" t="s">
        <v>544</v>
      </c>
      <c r="N661" s="62" t="s">
        <v>437</v>
      </c>
      <c r="O661" s="66">
        <v>43615</v>
      </c>
      <c r="P661" s="66">
        <v>43644</v>
      </c>
      <c r="Q661" s="73">
        <v>29824</v>
      </c>
      <c r="R661" s="62"/>
      <c r="S661" s="62" t="s">
        <v>6008</v>
      </c>
      <c r="T661" s="62" t="s">
        <v>6009</v>
      </c>
      <c r="U661" s="62" t="s">
        <v>6064</v>
      </c>
      <c r="V661" s="62"/>
      <c r="W661" s="62"/>
      <c r="X661" s="62" t="s">
        <v>6330</v>
      </c>
      <c r="Y661" s="62" t="s">
        <v>825</v>
      </c>
      <c r="Z661" s="62" t="s">
        <v>2673</v>
      </c>
      <c r="AA661" s="62" t="s">
        <v>657</v>
      </c>
      <c r="AB661" s="62" t="s">
        <v>1738</v>
      </c>
      <c r="AC661" s="62" t="s">
        <v>1739</v>
      </c>
      <c r="AD661" s="59" t="s">
        <v>1740</v>
      </c>
      <c r="AE661" s="62" t="s">
        <v>6331</v>
      </c>
      <c r="AF661" s="62" t="s">
        <v>6332</v>
      </c>
      <c r="AG661" s="62">
        <v>43798.390104166669</v>
      </c>
      <c r="AH661" s="62">
        <v>43802.698530092588</v>
      </c>
      <c r="AI661" s="62" t="s">
        <v>533</v>
      </c>
      <c r="AJ661" s="59" t="s">
        <v>1743</v>
      </c>
      <c r="AK661" s="62" t="s">
        <v>531</v>
      </c>
      <c r="AL661" s="62" t="s">
        <v>68</v>
      </c>
      <c r="AM661" s="62" t="s">
        <v>38</v>
      </c>
      <c r="AN661" s="62" t="s">
        <v>488</v>
      </c>
      <c r="AO661" s="62" t="s">
        <v>11</v>
      </c>
      <c r="AP661" s="62" t="s">
        <v>488</v>
      </c>
      <c r="AQ661" s="62" t="s">
        <v>68</v>
      </c>
      <c r="AR661" s="62" t="s">
        <v>38</v>
      </c>
      <c r="AS661" s="62" t="s">
        <v>500</v>
      </c>
      <c r="AT661" s="62">
        <v>43839.350844907407</v>
      </c>
      <c r="AU661" s="62" t="s">
        <v>2656</v>
      </c>
      <c r="AV661" s="62">
        <v>43839.350844907407</v>
      </c>
      <c r="AW661" s="62" t="s">
        <v>2657</v>
      </c>
      <c r="AX661" s="62"/>
      <c r="AY661" s="62" t="s">
        <v>14</v>
      </c>
      <c r="AZ661" s="62"/>
      <c r="BA661" s="62"/>
      <c r="BB661" s="62"/>
      <c r="BC661" s="62"/>
      <c r="BD661" s="62"/>
      <c r="BE661" s="62"/>
      <c r="BF661" s="62"/>
      <c r="BG661" s="62"/>
      <c r="BH661" s="62"/>
      <c r="BI661" s="62"/>
      <c r="BJ661" s="62" t="s">
        <v>7741</v>
      </c>
      <c r="BK661" s="62"/>
      <c r="BL661" s="62" t="s">
        <v>1742</v>
      </c>
      <c r="BM661" s="62" t="s">
        <v>7572</v>
      </c>
      <c r="BN661" s="62"/>
      <c r="BO661" s="62" t="s">
        <v>6013</v>
      </c>
      <c r="BP661" s="62">
        <v>43861.99998842593</v>
      </c>
      <c r="BQ661" s="73">
        <v>24.4</v>
      </c>
      <c r="BR661" s="73">
        <v>326.33999999999997</v>
      </c>
      <c r="BS661" s="62">
        <v>0</v>
      </c>
      <c r="BT661" s="62">
        <v>3.9</v>
      </c>
      <c r="BU661" s="62">
        <v>2.68</v>
      </c>
      <c r="BV661" s="62">
        <v>0</v>
      </c>
      <c r="BW661" s="73">
        <v>357.31999999999994</v>
      </c>
      <c r="CE661" s="63" t="s">
        <v>10395</v>
      </c>
      <c r="CF661" s="99"/>
      <c r="CG661" s="99" t="s">
        <v>10367</v>
      </c>
    </row>
    <row r="662" spans="1:85" ht="27" hidden="1" customHeight="1">
      <c r="A662" s="73">
        <v>2001</v>
      </c>
      <c r="B662" s="62" t="s">
        <v>6003</v>
      </c>
      <c r="C662" s="62" t="s">
        <v>6004</v>
      </c>
      <c r="D662" s="62" t="s">
        <v>2668</v>
      </c>
      <c r="E662" s="63" t="e">
        <f>VLOOKUP(D662,原数据!B:C,2,FALSE)</f>
        <v>#N/A</v>
      </c>
      <c r="F662" s="62" t="s">
        <v>6005</v>
      </c>
      <c r="G662" s="62" t="s">
        <v>479</v>
      </c>
      <c r="H662" s="62" t="s">
        <v>6006</v>
      </c>
      <c r="I662" s="62" t="s">
        <v>7742</v>
      </c>
      <c r="J662" s="62" t="s">
        <v>2669</v>
      </c>
      <c r="K662" s="62" t="s">
        <v>485</v>
      </c>
      <c r="L662" s="62" t="s">
        <v>1074</v>
      </c>
      <c r="M662" s="62" t="s">
        <v>544</v>
      </c>
      <c r="N662" s="62" t="s">
        <v>437</v>
      </c>
      <c r="O662" s="66">
        <v>43615</v>
      </c>
      <c r="P662" s="66">
        <v>43655</v>
      </c>
      <c r="Q662" s="73">
        <v>19163</v>
      </c>
      <c r="R662" s="62"/>
      <c r="S662" s="62" t="s">
        <v>6008</v>
      </c>
      <c r="T662" s="62" t="s">
        <v>6009</v>
      </c>
      <c r="U662" s="62" t="s">
        <v>6064</v>
      </c>
      <c r="V662" s="62"/>
      <c r="W662" s="62"/>
      <c r="X662" s="62" t="s">
        <v>6330</v>
      </c>
      <c r="Y662" s="62" t="s">
        <v>825</v>
      </c>
      <c r="Z662" s="62" t="s">
        <v>2670</v>
      </c>
      <c r="AA662" s="62" t="s">
        <v>657</v>
      </c>
      <c r="AB662" s="62" t="s">
        <v>1738</v>
      </c>
      <c r="AC662" s="62" t="s">
        <v>1739</v>
      </c>
      <c r="AD662" s="59" t="s">
        <v>1740</v>
      </c>
      <c r="AE662" s="62" t="s">
        <v>6331</v>
      </c>
      <c r="AF662" s="62" t="s">
        <v>6332</v>
      </c>
      <c r="AG662" s="62">
        <v>43798.394479166665</v>
      </c>
      <c r="AH662" s="62">
        <v>43802.703402777777</v>
      </c>
      <c r="AI662" s="62" t="s">
        <v>533</v>
      </c>
      <c r="AJ662" s="59" t="s">
        <v>1743</v>
      </c>
      <c r="AK662" s="62" t="s">
        <v>531</v>
      </c>
      <c r="AL662" s="62" t="s">
        <v>68</v>
      </c>
      <c r="AM662" s="62" t="s">
        <v>38</v>
      </c>
      <c r="AN662" s="62" t="s">
        <v>488</v>
      </c>
      <c r="AO662" s="62" t="s">
        <v>11</v>
      </c>
      <c r="AP662" s="62" t="s">
        <v>488</v>
      </c>
      <c r="AQ662" s="62" t="s">
        <v>68</v>
      </c>
      <c r="AR662" s="62" t="s">
        <v>38</v>
      </c>
      <c r="AS662" s="62" t="s">
        <v>500</v>
      </c>
      <c r="AT662" s="62">
        <v>43839.350173611107</v>
      </c>
      <c r="AU662" s="62" t="s">
        <v>2656</v>
      </c>
      <c r="AV662" s="62">
        <v>43839.350173611107</v>
      </c>
      <c r="AW662" s="62" t="s">
        <v>2657</v>
      </c>
      <c r="AX662" s="62"/>
      <c r="AY662" s="62" t="s">
        <v>14</v>
      </c>
      <c r="AZ662" s="62"/>
      <c r="BA662" s="62"/>
      <c r="BB662" s="62"/>
      <c r="BC662" s="62"/>
      <c r="BD662" s="62"/>
      <c r="BE662" s="62"/>
      <c r="BF662" s="62"/>
      <c r="BG662" s="62"/>
      <c r="BH662" s="62"/>
      <c r="BI662" s="62"/>
      <c r="BJ662" s="62" t="s">
        <v>7571</v>
      </c>
      <c r="BK662" s="62"/>
      <c r="BL662" s="62" t="s">
        <v>1742</v>
      </c>
      <c r="BM662" s="62" t="s">
        <v>7572</v>
      </c>
      <c r="BN662" s="62"/>
      <c r="BO662" s="62" t="s">
        <v>6013</v>
      </c>
      <c r="BP662" s="62">
        <v>43861.99998842593</v>
      </c>
      <c r="BQ662" s="73">
        <v>24.4</v>
      </c>
      <c r="BR662" s="73">
        <v>326.33999999999997</v>
      </c>
      <c r="BS662" s="62">
        <v>0</v>
      </c>
      <c r="BT662" s="62">
        <v>3.9</v>
      </c>
      <c r="BU662" s="62">
        <v>2.68</v>
      </c>
      <c r="BV662" s="62">
        <v>0</v>
      </c>
      <c r="BW662" s="73">
        <v>357.31999999999994</v>
      </c>
      <c r="CE662" s="63" t="s">
        <v>10395</v>
      </c>
      <c r="CF662" s="99"/>
      <c r="CG662" s="99" t="s">
        <v>10367</v>
      </c>
    </row>
    <row r="663" spans="1:85" ht="27" hidden="1" customHeight="1">
      <c r="A663" s="73">
        <v>2001</v>
      </c>
      <c r="B663" s="62" t="s">
        <v>6003</v>
      </c>
      <c r="C663" s="62" t="s">
        <v>6004</v>
      </c>
      <c r="D663" s="62" t="s">
        <v>3072</v>
      </c>
      <c r="E663" s="63" t="e">
        <f>VLOOKUP(D663,原数据!B:C,2,FALSE)</f>
        <v>#N/A</v>
      </c>
      <c r="F663" s="62" t="s">
        <v>6005</v>
      </c>
      <c r="G663" s="62" t="s">
        <v>479</v>
      </c>
      <c r="H663" s="62" t="s">
        <v>6006</v>
      </c>
      <c r="I663" s="62" t="s">
        <v>7743</v>
      </c>
      <c r="J663" s="62" t="s">
        <v>3073</v>
      </c>
      <c r="K663" s="62" t="s">
        <v>485</v>
      </c>
      <c r="L663" s="62" t="s">
        <v>1074</v>
      </c>
      <c r="M663" s="62" t="s">
        <v>544</v>
      </c>
      <c r="N663" s="62" t="s">
        <v>437</v>
      </c>
      <c r="O663" s="66">
        <v>43615</v>
      </c>
      <c r="P663" s="66">
        <v>43655</v>
      </c>
      <c r="Q663" s="73">
        <v>23854</v>
      </c>
      <c r="R663" s="62"/>
      <c r="S663" s="62" t="s">
        <v>6008</v>
      </c>
      <c r="T663" s="62" t="s">
        <v>6009</v>
      </c>
      <c r="U663" s="62" t="s">
        <v>6064</v>
      </c>
      <c r="V663" s="62"/>
      <c r="W663" s="62"/>
      <c r="X663" s="62" t="s">
        <v>6330</v>
      </c>
      <c r="Y663" s="62" t="s">
        <v>825</v>
      </c>
      <c r="Z663" s="62" t="s">
        <v>3074</v>
      </c>
      <c r="AA663" s="62" t="s">
        <v>657</v>
      </c>
      <c r="AB663" s="62" t="s">
        <v>1738</v>
      </c>
      <c r="AC663" s="62" t="s">
        <v>1739</v>
      </c>
      <c r="AD663" s="59" t="s">
        <v>1740</v>
      </c>
      <c r="AE663" s="62" t="s">
        <v>6331</v>
      </c>
      <c r="AF663" s="62" t="s">
        <v>6332</v>
      </c>
      <c r="AG663" s="62">
        <v>43798.399212962962</v>
      </c>
      <c r="AH663" s="62">
        <v>43802.725949074069</v>
      </c>
      <c r="AI663" s="62" t="s">
        <v>533</v>
      </c>
      <c r="AJ663" s="59" t="s">
        <v>1743</v>
      </c>
      <c r="AK663" s="62" t="s">
        <v>531</v>
      </c>
      <c r="AL663" s="62" t="s">
        <v>68</v>
      </c>
      <c r="AM663" s="62" t="s">
        <v>38</v>
      </c>
      <c r="AN663" s="62" t="s">
        <v>488</v>
      </c>
      <c r="AO663" s="62" t="s">
        <v>11</v>
      </c>
      <c r="AP663" s="62" t="s">
        <v>488</v>
      </c>
      <c r="AQ663" s="62" t="s">
        <v>68</v>
      </c>
      <c r="AR663" s="62" t="s">
        <v>38</v>
      </c>
      <c r="AS663" s="62" t="s">
        <v>500</v>
      </c>
      <c r="AT663" s="62">
        <v>43839.349942129629</v>
      </c>
      <c r="AU663" s="62" t="s">
        <v>2656</v>
      </c>
      <c r="AV663" s="62">
        <v>43839.349942129629</v>
      </c>
      <c r="AW663" s="62" t="s">
        <v>2657</v>
      </c>
      <c r="AX663" s="62"/>
      <c r="AY663" s="62" t="s">
        <v>14</v>
      </c>
      <c r="AZ663" s="62"/>
      <c r="BA663" s="62"/>
      <c r="BB663" s="62"/>
      <c r="BC663" s="62"/>
      <c r="BD663" s="62"/>
      <c r="BE663" s="62"/>
      <c r="BF663" s="62"/>
      <c r="BG663" s="62"/>
      <c r="BH663" s="62"/>
      <c r="BI663" s="62"/>
      <c r="BJ663" s="62" t="s">
        <v>7571</v>
      </c>
      <c r="BK663" s="62"/>
      <c r="BL663" s="62" t="s">
        <v>1742</v>
      </c>
      <c r="BM663" s="62" t="s">
        <v>7572</v>
      </c>
      <c r="BN663" s="62"/>
      <c r="BO663" s="62" t="s">
        <v>6013</v>
      </c>
      <c r="BP663" s="62">
        <v>43861.99998842593</v>
      </c>
      <c r="BQ663" s="73">
        <v>24.4</v>
      </c>
      <c r="BR663" s="73">
        <v>326.33999999999997</v>
      </c>
      <c r="BS663" s="62">
        <v>0</v>
      </c>
      <c r="BT663" s="62">
        <v>3.9</v>
      </c>
      <c r="BU663" s="62">
        <v>2.68</v>
      </c>
      <c r="BV663" s="62">
        <v>0</v>
      </c>
      <c r="BW663" s="73">
        <v>357.31999999999994</v>
      </c>
      <c r="CE663" s="63" t="s">
        <v>10395</v>
      </c>
      <c r="CF663" s="99"/>
      <c r="CG663" s="99" t="s">
        <v>10367</v>
      </c>
    </row>
    <row r="664" spans="1:85" ht="27" hidden="1" customHeight="1">
      <c r="A664" s="73">
        <v>2001</v>
      </c>
      <c r="B664" s="62" t="s">
        <v>6003</v>
      </c>
      <c r="C664" s="62" t="s">
        <v>6004</v>
      </c>
      <c r="D664" s="62" t="s">
        <v>2658</v>
      </c>
      <c r="E664" s="63" t="e">
        <f>VLOOKUP(D664,原数据!B:C,2,FALSE)</f>
        <v>#N/A</v>
      </c>
      <c r="F664" s="62" t="s">
        <v>6005</v>
      </c>
      <c r="G664" s="62" t="s">
        <v>479</v>
      </c>
      <c r="H664" s="62" t="s">
        <v>6006</v>
      </c>
      <c r="I664" s="62" t="s">
        <v>7744</v>
      </c>
      <c r="J664" s="62" t="s">
        <v>2659</v>
      </c>
      <c r="K664" s="62" t="s">
        <v>485</v>
      </c>
      <c r="L664" s="62" t="s">
        <v>1074</v>
      </c>
      <c r="M664" s="62" t="s">
        <v>544</v>
      </c>
      <c r="N664" s="62" t="s">
        <v>437</v>
      </c>
      <c r="O664" s="66">
        <v>43615</v>
      </c>
      <c r="P664" s="66">
        <v>43644</v>
      </c>
      <c r="Q664" s="73">
        <v>23976</v>
      </c>
      <c r="R664" s="62"/>
      <c r="S664" s="62" t="s">
        <v>6008</v>
      </c>
      <c r="T664" s="62" t="s">
        <v>6009</v>
      </c>
      <c r="U664" s="62" t="s">
        <v>6064</v>
      </c>
      <c r="V664" s="62"/>
      <c r="W664" s="62"/>
      <c r="X664" s="62" t="s">
        <v>6330</v>
      </c>
      <c r="Y664" s="62" t="s">
        <v>825</v>
      </c>
      <c r="Z664" s="62" t="s">
        <v>2660</v>
      </c>
      <c r="AA664" s="62" t="s">
        <v>657</v>
      </c>
      <c r="AB664" s="62" t="s">
        <v>1738</v>
      </c>
      <c r="AC664" s="62" t="s">
        <v>1739</v>
      </c>
      <c r="AD664" s="59" t="s">
        <v>1740</v>
      </c>
      <c r="AE664" s="62" t="s">
        <v>6331</v>
      </c>
      <c r="AF664" s="62" t="s">
        <v>6332</v>
      </c>
      <c r="AG664" s="62">
        <v>43798.404398148152</v>
      </c>
      <c r="AH664" s="62">
        <v>43802.726030092592</v>
      </c>
      <c r="AI664" s="62" t="s">
        <v>533</v>
      </c>
      <c r="AJ664" s="59" t="s">
        <v>1743</v>
      </c>
      <c r="AK664" s="62" t="s">
        <v>531</v>
      </c>
      <c r="AL664" s="62" t="s">
        <v>68</v>
      </c>
      <c r="AM664" s="62" t="s">
        <v>38</v>
      </c>
      <c r="AN664" s="62" t="s">
        <v>488</v>
      </c>
      <c r="AO664" s="62" t="s">
        <v>11</v>
      </c>
      <c r="AP664" s="62" t="s">
        <v>488</v>
      </c>
      <c r="AQ664" s="62" t="s">
        <v>68</v>
      </c>
      <c r="AR664" s="62" t="s">
        <v>38</v>
      </c>
      <c r="AS664" s="62" t="s">
        <v>500</v>
      </c>
      <c r="AT664" s="62">
        <v>43839.349710648152</v>
      </c>
      <c r="AU664" s="62" t="s">
        <v>2656</v>
      </c>
      <c r="AV664" s="62">
        <v>43839.349710648152</v>
      </c>
      <c r="AW664" s="62" t="s">
        <v>2657</v>
      </c>
      <c r="AX664" s="62"/>
      <c r="AY664" s="62" t="s">
        <v>14</v>
      </c>
      <c r="AZ664" s="62"/>
      <c r="BA664" s="62"/>
      <c r="BB664" s="62"/>
      <c r="BC664" s="62"/>
      <c r="BD664" s="62"/>
      <c r="BE664" s="62"/>
      <c r="BF664" s="62"/>
      <c r="BG664" s="62"/>
      <c r="BH664" s="62"/>
      <c r="BI664" s="62"/>
      <c r="BJ664" s="62" t="s">
        <v>7745</v>
      </c>
      <c r="BK664" s="62"/>
      <c r="BL664" s="62" t="s">
        <v>1742</v>
      </c>
      <c r="BM664" s="62" t="s">
        <v>7572</v>
      </c>
      <c r="BN664" s="62"/>
      <c r="BO664" s="62" t="s">
        <v>6013</v>
      </c>
      <c r="BP664" s="62">
        <v>43861.99998842593</v>
      </c>
      <c r="BQ664" s="73">
        <v>24.4</v>
      </c>
      <c r="BR664" s="73">
        <v>326.33999999999997</v>
      </c>
      <c r="BS664" s="62">
        <v>0</v>
      </c>
      <c r="BT664" s="62">
        <v>3.9</v>
      </c>
      <c r="BU664" s="62">
        <v>2.68</v>
      </c>
      <c r="BV664" s="62">
        <v>0</v>
      </c>
      <c r="BW664" s="73">
        <v>357.31999999999994</v>
      </c>
      <c r="CE664" s="63" t="s">
        <v>10395</v>
      </c>
      <c r="CF664" s="99"/>
      <c r="CG664" s="99" t="s">
        <v>10367</v>
      </c>
    </row>
    <row r="665" spans="1:85" ht="27" hidden="1" customHeight="1">
      <c r="A665" s="73">
        <v>2001</v>
      </c>
      <c r="B665" s="62" t="s">
        <v>6003</v>
      </c>
      <c r="C665" s="62" t="s">
        <v>6004</v>
      </c>
      <c r="D665" s="62" t="s">
        <v>2655</v>
      </c>
      <c r="E665" s="63" t="e">
        <f>VLOOKUP(D665,原数据!B:C,2,FALSE)</f>
        <v>#N/A</v>
      </c>
      <c r="F665" s="62" t="s">
        <v>6005</v>
      </c>
      <c r="G665" s="62" t="s">
        <v>479</v>
      </c>
      <c r="H665" s="62" t="s">
        <v>6006</v>
      </c>
      <c r="I665" s="62" t="s">
        <v>6669</v>
      </c>
      <c r="J665" s="62" t="s">
        <v>2025</v>
      </c>
      <c r="K665" s="62" t="s">
        <v>485</v>
      </c>
      <c r="L665" s="62" t="s">
        <v>1074</v>
      </c>
      <c r="M665" s="62" t="s">
        <v>544</v>
      </c>
      <c r="N665" s="62" t="s">
        <v>437</v>
      </c>
      <c r="O665" s="66">
        <v>43616</v>
      </c>
      <c r="P665" s="66">
        <v>43644</v>
      </c>
      <c r="Q665" s="73">
        <v>28117</v>
      </c>
      <c r="R665" s="62"/>
      <c r="S665" s="62" t="s">
        <v>6008</v>
      </c>
      <c r="T665" s="62" t="s">
        <v>6009</v>
      </c>
      <c r="U665" s="62" t="s">
        <v>6064</v>
      </c>
      <c r="V665" s="62"/>
      <c r="W665" s="62"/>
      <c r="X665" s="62" t="s">
        <v>6330</v>
      </c>
      <c r="Y665" s="62" t="s">
        <v>825</v>
      </c>
      <c r="Z665" s="62" t="s">
        <v>2027</v>
      </c>
      <c r="AA665" s="62" t="s">
        <v>657</v>
      </c>
      <c r="AB665" s="62" t="s">
        <v>1738</v>
      </c>
      <c r="AC665" s="62" t="s">
        <v>1739</v>
      </c>
      <c r="AD665" s="59" t="s">
        <v>1740</v>
      </c>
      <c r="AE665" s="62" t="s">
        <v>6331</v>
      </c>
      <c r="AF665" s="62" t="s">
        <v>6332</v>
      </c>
      <c r="AG665" s="62">
        <v>43798.406944444447</v>
      </c>
      <c r="AH665" s="62">
        <v>43802.726145833338</v>
      </c>
      <c r="AI665" s="62" t="s">
        <v>533</v>
      </c>
      <c r="AJ665" s="59" t="s">
        <v>1743</v>
      </c>
      <c r="AK665" s="62" t="s">
        <v>531</v>
      </c>
      <c r="AL665" s="62" t="s">
        <v>68</v>
      </c>
      <c r="AM665" s="62" t="s">
        <v>38</v>
      </c>
      <c r="AN665" s="62" t="s">
        <v>488</v>
      </c>
      <c r="AO665" s="62" t="s">
        <v>11</v>
      </c>
      <c r="AP665" s="62" t="s">
        <v>488</v>
      </c>
      <c r="AQ665" s="62" t="s">
        <v>68</v>
      </c>
      <c r="AR665" s="62" t="s">
        <v>38</v>
      </c>
      <c r="AS665" s="62" t="s">
        <v>500</v>
      </c>
      <c r="AT665" s="62">
        <v>43839.34956018519</v>
      </c>
      <c r="AU665" s="62" t="s">
        <v>2656</v>
      </c>
      <c r="AV665" s="62">
        <v>43839.34956018519</v>
      </c>
      <c r="AW665" s="62" t="s">
        <v>2657</v>
      </c>
      <c r="AX665" s="62"/>
      <c r="AY665" s="62" t="s">
        <v>14</v>
      </c>
      <c r="AZ665" s="62"/>
      <c r="BA665" s="62"/>
      <c r="BB665" s="62"/>
      <c r="BC665" s="62"/>
      <c r="BD665" s="62"/>
      <c r="BE665" s="62"/>
      <c r="BF665" s="62"/>
      <c r="BG665" s="62"/>
      <c r="BH665" s="62"/>
      <c r="BI665" s="62"/>
      <c r="BJ665" s="62" t="s">
        <v>7571</v>
      </c>
      <c r="BK665" s="62"/>
      <c r="BL665" s="62" t="s">
        <v>1742</v>
      </c>
      <c r="BM665" s="62" t="s">
        <v>7572</v>
      </c>
      <c r="BN665" s="62"/>
      <c r="BO665" s="62" t="s">
        <v>6013</v>
      </c>
      <c r="BP665" s="62">
        <v>43861.99998842593</v>
      </c>
      <c r="BQ665" s="73">
        <v>24.4</v>
      </c>
      <c r="BR665" s="73">
        <v>326.33999999999997</v>
      </c>
      <c r="BS665" s="62">
        <v>0</v>
      </c>
      <c r="BT665" s="62">
        <v>3.9</v>
      </c>
      <c r="BU665" s="62">
        <v>2.68</v>
      </c>
      <c r="BV665" s="62">
        <v>0</v>
      </c>
      <c r="BW665" s="73">
        <v>357.31999999999994</v>
      </c>
      <c r="CE665" s="63" t="s">
        <v>10395</v>
      </c>
      <c r="CF665" s="99"/>
      <c r="CG665" s="99" t="s">
        <v>10367</v>
      </c>
    </row>
    <row r="666" spans="1:85" ht="27" hidden="1" customHeight="1">
      <c r="A666" s="73">
        <v>2001</v>
      </c>
      <c r="B666" s="62" t="s">
        <v>6003</v>
      </c>
      <c r="C666" s="62" t="s">
        <v>6004</v>
      </c>
      <c r="D666" s="62" t="s">
        <v>3069</v>
      </c>
      <c r="E666" s="63" t="e">
        <f>VLOOKUP(D666,原数据!B:C,2,FALSE)</f>
        <v>#N/A</v>
      </c>
      <c r="F666" s="62" t="s">
        <v>6005</v>
      </c>
      <c r="G666" s="62" t="s">
        <v>479</v>
      </c>
      <c r="H666" s="62" t="s">
        <v>6006</v>
      </c>
      <c r="I666" s="62" t="s">
        <v>7578</v>
      </c>
      <c r="J666" s="62" t="s">
        <v>3070</v>
      </c>
      <c r="K666" s="62" t="s">
        <v>485</v>
      </c>
      <c r="L666" s="62" t="s">
        <v>1074</v>
      </c>
      <c r="M666" s="62" t="s">
        <v>544</v>
      </c>
      <c r="N666" s="62" t="s">
        <v>437</v>
      </c>
      <c r="O666" s="66">
        <v>43616</v>
      </c>
      <c r="P666" s="66">
        <v>43644</v>
      </c>
      <c r="Q666" s="73">
        <v>23240</v>
      </c>
      <c r="R666" s="62"/>
      <c r="S666" s="62" t="s">
        <v>6008</v>
      </c>
      <c r="T666" s="62" t="s">
        <v>6009</v>
      </c>
      <c r="U666" s="62" t="s">
        <v>6064</v>
      </c>
      <c r="V666" s="62"/>
      <c r="W666" s="62"/>
      <c r="X666" s="62" t="s">
        <v>6330</v>
      </c>
      <c r="Y666" s="62" t="s">
        <v>825</v>
      </c>
      <c r="Z666" s="62" t="s">
        <v>3071</v>
      </c>
      <c r="AA666" s="62" t="s">
        <v>657</v>
      </c>
      <c r="AB666" s="62" t="s">
        <v>1738</v>
      </c>
      <c r="AC666" s="62" t="s">
        <v>1739</v>
      </c>
      <c r="AD666" s="59" t="s">
        <v>1740</v>
      </c>
      <c r="AE666" s="62" t="s">
        <v>6331</v>
      </c>
      <c r="AF666" s="62" t="s">
        <v>6332</v>
      </c>
      <c r="AG666" s="62">
        <v>43798.442835648151</v>
      </c>
      <c r="AH666" s="62">
        <v>43802.726493055554</v>
      </c>
      <c r="AI666" s="62" t="s">
        <v>533</v>
      </c>
      <c r="AJ666" s="59" t="s">
        <v>1743</v>
      </c>
      <c r="AK666" s="62" t="s">
        <v>531</v>
      </c>
      <c r="AL666" s="62" t="s">
        <v>68</v>
      </c>
      <c r="AM666" s="62" t="s">
        <v>38</v>
      </c>
      <c r="AN666" s="62" t="s">
        <v>488</v>
      </c>
      <c r="AO666" s="62" t="s">
        <v>11</v>
      </c>
      <c r="AP666" s="62" t="s">
        <v>488</v>
      </c>
      <c r="AQ666" s="62" t="s">
        <v>68</v>
      </c>
      <c r="AR666" s="62" t="s">
        <v>38</v>
      </c>
      <c r="AS666" s="62" t="s">
        <v>500</v>
      </c>
      <c r="AT666" s="62">
        <v>43839.349421296298</v>
      </c>
      <c r="AU666" s="62" t="s">
        <v>2656</v>
      </c>
      <c r="AV666" s="62">
        <v>43839.349421296298</v>
      </c>
      <c r="AW666" s="62" t="s">
        <v>2657</v>
      </c>
      <c r="AX666" s="62"/>
      <c r="AY666" s="62" t="s">
        <v>14</v>
      </c>
      <c r="AZ666" s="62"/>
      <c r="BA666" s="62"/>
      <c r="BB666" s="62"/>
      <c r="BC666" s="62"/>
      <c r="BD666" s="62"/>
      <c r="BE666" s="62"/>
      <c r="BF666" s="62"/>
      <c r="BG666" s="62"/>
      <c r="BH666" s="62"/>
      <c r="BI666" s="62"/>
      <c r="BJ666" s="62" t="s">
        <v>7571</v>
      </c>
      <c r="BK666" s="62"/>
      <c r="BL666" s="62" t="s">
        <v>1742</v>
      </c>
      <c r="BM666" s="62" t="s">
        <v>7572</v>
      </c>
      <c r="BN666" s="62"/>
      <c r="BO666" s="62" t="s">
        <v>6013</v>
      </c>
      <c r="BP666" s="62">
        <v>43861.99998842593</v>
      </c>
      <c r="BQ666" s="73">
        <v>24.4</v>
      </c>
      <c r="BR666" s="73">
        <v>326.33999999999997</v>
      </c>
      <c r="BS666" s="62">
        <v>0</v>
      </c>
      <c r="BT666" s="62">
        <v>3.9</v>
      </c>
      <c r="BU666" s="62">
        <v>2.68</v>
      </c>
      <c r="BV666" s="62">
        <v>0</v>
      </c>
      <c r="BW666" s="73">
        <v>357.31999999999994</v>
      </c>
      <c r="CE666" s="63" t="s">
        <v>10395</v>
      </c>
      <c r="CF666" s="99"/>
      <c r="CG666" s="99" t="s">
        <v>10367</v>
      </c>
    </row>
    <row r="667" spans="1:85" ht="27" hidden="1" customHeight="1">
      <c r="A667" s="73">
        <v>2001</v>
      </c>
      <c r="B667" s="62" t="s">
        <v>6003</v>
      </c>
      <c r="C667" s="62" t="s">
        <v>6004</v>
      </c>
      <c r="D667" s="62" t="s">
        <v>3040</v>
      </c>
      <c r="E667" s="63" t="e">
        <f>VLOOKUP(D667,原数据!B:C,2,FALSE)</f>
        <v>#N/A</v>
      </c>
      <c r="F667" s="62" t="s">
        <v>6005</v>
      </c>
      <c r="G667" s="62" t="s">
        <v>479</v>
      </c>
      <c r="H667" s="62" t="s">
        <v>6006</v>
      </c>
      <c r="I667" s="62" t="s">
        <v>7746</v>
      </c>
      <c r="J667" s="62" t="s">
        <v>3041</v>
      </c>
      <c r="K667" s="62" t="s">
        <v>485</v>
      </c>
      <c r="L667" s="62" t="s">
        <v>1074</v>
      </c>
      <c r="M667" s="62" t="s">
        <v>544</v>
      </c>
      <c r="N667" s="62" t="s">
        <v>437</v>
      </c>
      <c r="O667" s="66">
        <v>43616</v>
      </c>
      <c r="P667" s="66">
        <v>43644</v>
      </c>
      <c r="Q667" s="73">
        <v>24554</v>
      </c>
      <c r="R667" s="62"/>
      <c r="S667" s="62" t="s">
        <v>6008</v>
      </c>
      <c r="T667" s="62" t="s">
        <v>6009</v>
      </c>
      <c r="U667" s="62" t="s">
        <v>6064</v>
      </c>
      <c r="V667" s="62"/>
      <c r="W667" s="62"/>
      <c r="X667" s="62" t="s">
        <v>6330</v>
      </c>
      <c r="Y667" s="62" t="s">
        <v>825</v>
      </c>
      <c r="Z667" s="62" t="s">
        <v>3043</v>
      </c>
      <c r="AA667" s="62" t="s">
        <v>657</v>
      </c>
      <c r="AB667" s="62" t="s">
        <v>1738</v>
      </c>
      <c r="AC667" s="62" t="s">
        <v>1739</v>
      </c>
      <c r="AD667" s="59" t="s">
        <v>1740</v>
      </c>
      <c r="AE667" s="62" t="s">
        <v>6331</v>
      </c>
      <c r="AF667" s="62" t="s">
        <v>6332</v>
      </c>
      <c r="AG667" s="62">
        <v>43799.433692129634</v>
      </c>
      <c r="AH667" s="62">
        <v>43803.739537037036</v>
      </c>
      <c r="AI667" s="62" t="s">
        <v>533</v>
      </c>
      <c r="AJ667" s="59" t="s">
        <v>3042</v>
      </c>
      <c r="AK667" s="62" t="s">
        <v>531</v>
      </c>
      <c r="AL667" s="62" t="s">
        <v>68</v>
      </c>
      <c r="AM667" s="62" t="s">
        <v>38</v>
      </c>
      <c r="AN667" s="62" t="s">
        <v>488</v>
      </c>
      <c r="AO667" s="62" t="s">
        <v>11</v>
      </c>
      <c r="AP667" s="62" t="s">
        <v>488</v>
      </c>
      <c r="AQ667" s="62" t="s">
        <v>68</v>
      </c>
      <c r="AR667" s="62" t="s">
        <v>38</v>
      </c>
      <c r="AS667" s="62" t="s">
        <v>500</v>
      </c>
      <c r="AT667" s="62">
        <v>43839.376377314809</v>
      </c>
      <c r="AU667" s="62" t="s">
        <v>6335</v>
      </c>
      <c r="AV667" s="62">
        <v>43839.376377314809</v>
      </c>
      <c r="AW667" s="62" t="s">
        <v>2626</v>
      </c>
      <c r="AX667" s="62"/>
      <c r="AY667" s="62" t="s">
        <v>14</v>
      </c>
      <c r="AZ667" s="62"/>
      <c r="BA667" s="62"/>
      <c r="BB667" s="62"/>
      <c r="BC667" s="62"/>
      <c r="BD667" s="62"/>
      <c r="BE667" s="62"/>
      <c r="BF667" s="62"/>
      <c r="BG667" s="62"/>
      <c r="BH667" s="62"/>
      <c r="BI667" s="62"/>
      <c r="BJ667" s="62" t="s">
        <v>7571</v>
      </c>
      <c r="BK667" s="62"/>
      <c r="BL667" s="62" t="s">
        <v>1742</v>
      </c>
      <c r="BM667" s="62" t="s">
        <v>7572</v>
      </c>
      <c r="BN667" s="62"/>
      <c r="BO667" s="62" t="s">
        <v>6013</v>
      </c>
      <c r="BP667" s="62">
        <v>43861.99998842593</v>
      </c>
      <c r="BQ667" s="73">
        <v>24.4</v>
      </c>
      <c r="BR667" s="73">
        <v>326.33999999999997</v>
      </c>
      <c r="BS667" s="62">
        <v>0</v>
      </c>
      <c r="BT667" s="62">
        <v>3.9</v>
      </c>
      <c r="BU667" s="62">
        <v>2.68</v>
      </c>
      <c r="BV667" s="62">
        <v>0</v>
      </c>
      <c r="BW667" s="73">
        <v>357.31999999999994</v>
      </c>
      <c r="CE667" s="63" t="s">
        <v>10395</v>
      </c>
      <c r="CF667" s="99"/>
      <c r="CG667" s="99" t="s">
        <v>10367</v>
      </c>
    </row>
    <row r="668" spans="1:85" ht="27" hidden="1" customHeight="1">
      <c r="A668" s="73">
        <v>2001</v>
      </c>
      <c r="B668" s="62" t="s">
        <v>6003</v>
      </c>
      <c r="C668" s="62" t="s">
        <v>6004</v>
      </c>
      <c r="D668" s="62" t="s">
        <v>3037</v>
      </c>
      <c r="E668" s="63" t="e">
        <f>VLOOKUP(D668,原数据!B:C,2,FALSE)</f>
        <v>#N/A</v>
      </c>
      <c r="F668" s="62" t="s">
        <v>6005</v>
      </c>
      <c r="G668" s="62" t="s">
        <v>479</v>
      </c>
      <c r="H668" s="62" t="s">
        <v>6006</v>
      </c>
      <c r="I668" s="62" t="s">
        <v>7747</v>
      </c>
      <c r="J668" s="62" t="s">
        <v>3038</v>
      </c>
      <c r="K668" s="62" t="s">
        <v>485</v>
      </c>
      <c r="L668" s="62" t="s">
        <v>1074</v>
      </c>
      <c r="M668" s="62" t="s">
        <v>544</v>
      </c>
      <c r="N668" s="62" t="s">
        <v>437</v>
      </c>
      <c r="O668" s="66">
        <v>43616</v>
      </c>
      <c r="P668" s="66">
        <v>43655</v>
      </c>
      <c r="Q668" s="73">
        <v>18041</v>
      </c>
      <c r="R668" s="62"/>
      <c r="S668" s="62" t="s">
        <v>6008</v>
      </c>
      <c r="T668" s="62" t="s">
        <v>6009</v>
      </c>
      <c r="U668" s="62" t="s">
        <v>6064</v>
      </c>
      <c r="V668" s="62"/>
      <c r="W668" s="62"/>
      <c r="X668" s="62" t="s">
        <v>6330</v>
      </c>
      <c r="Y668" s="62" t="s">
        <v>825</v>
      </c>
      <c r="Z668" s="62" t="s">
        <v>3039</v>
      </c>
      <c r="AA668" s="62" t="s">
        <v>657</v>
      </c>
      <c r="AB668" s="62" t="s">
        <v>1738</v>
      </c>
      <c r="AC668" s="62" t="s">
        <v>1739</v>
      </c>
      <c r="AD668" s="59" t="s">
        <v>1740</v>
      </c>
      <c r="AE668" s="62" t="s">
        <v>6331</v>
      </c>
      <c r="AF668" s="62" t="s">
        <v>6332</v>
      </c>
      <c r="AG668" s="62">
        <v>43799.430798611109</v>
      </c>
      <c r="AH668" s="62">
        <v>43803.739872685182</v>
      </c>
      <c r="AI668" s="62" t="s">
        <v>533</v>
      </c>
      <c r="AJ668" s="59" t="s">
        <v>1743</v>
      </c>
      <c r="AK668" s="62" t="s">
        <v>531</v>
      </c>
      <c r="AL668" s="62" t="s">
        <v>68</v>
      </c>
      <c r="AM668" s="62" t="s">
        <v>38</v>
      </c>
      <c r="AN668" s="62" t="s">
        <v>488</v>
      </c>
      <c r="AO668" s="62" t="s">
        <v>11</v>
      </c>
      <c r="AP668" s="62" t="s">
        <v>488</v>
      </c>
      <c r="AQ668" s="62" t="s">
        <v>68</v>
      </c>
      <c r="AR668" s="62" t="s">
        <v>38</v>
      </c>
      <c r="AS668" s="62" t="s">
        <v>500</v>
      </c>
      <c r="AT668" s="62">
        <v>43839.379884259259</v>
      </c>
      <c r="AU668" s="62" t="s">
        <v>6335</v>
      </c>
      <c r="AV668" s="62">
        <v>43839.379884259259</v>
      </c>
      <c r="AW668" s="62" t="s">
        <v>2626</v>
      </c>
      <c r="AX668" s="62"/>
      <c r="AY668" s="62" t="s">
        <v>14</v>
      </c>
      <c r="AZ668" s="62"/>
      <c r="BA668" s="62"/>
      <c r="BB668" s="62"/>
      <c r="BC668" s="62"/>
      <c r="BD668" s="62"/>
      <c r="BE668" s="62"/>
      <c r="BF668" s="62"/>
      <c r="BG668" s="62"/>
      <c r="BH668" s="62"/>
      <c r="BI668" s="62"/>
      <c r="BJ668" s="62" t="s">
        <v>7571</v>
      </c>
      <c r="BK668" s="62"/>
      <c r="BL668" s="62" t="s">
        <v>1742</v>
      </c>
      <c r="BM668" s="62" t="s">
        <v>7572</v>
      </c>
      <c r="BN668" s="62"/>
      <c r="BO668" s="62" t="s">
        <v>6013</v>
      </c>
      <c r="BP668" s="62">
        <v>43861.99998842593</v>
      </c>
      <c r="BQ668" s="73">
        <v>24.4</v>
      </c>
      <c r="BR668" s="73">
        <v>326.33999999999997</v>
      </c>
      <c r="BS668" s="62">
        <v>0</v>
      </c>
      <c r="BT668" s="62">
        <v>3.9</v>
      </c>
      <c r="BU668" s="62">
        <v>2.68</v>
      </c>
      <c r="BV668" s="62">
        <v>0</v>
      </c>
      <c r="BW668" s="73">
        <v>357.31999999999994</v>
      </c>
      <c r="CE668" s="63" t="s">
        <v>10395</v>
      </c>
      <c r="CF668" s="99"/>
      <c r="CG668" s="99" t="s">
        <v>10367</v>
      </c>
    </row>
    <row r="669" spans="1:85" ht="27" hidden="1" customHeight="1">
      <c r="A669" s="73">
        <v>2001</v>
      </c>
      <c r="B669" s="62" t="s">
        <v>6003</v>
      </c>
      <c r="C669" s="62" t="s">
        <v>6004</v>
      </c>
      <c r="D669" s="62" t="s">
        <v>2628</v>
      </c>
      <c r="E669" s="63" t="e">
        <f>VLOOKUP(D669,原数据!B:C,2,FALSE)</f>
        <v>#N/A</v>
      </c>
      <c r="F669" s="62" t="s">
        <v>6005</v>
      </c>
      <c r="G669" s="62" t="s">
        <v>479</v>
      </c>
      <c r="H669" s="62" t="s">
        <v>6006</v>
      </c>
      <c r="I669" s="62" t="s">
        <v>7748</v>
      </c>
      <c r="J669" s="62" t="s">
        <v>2629</v>
      </c>
      <c r="K669" s="62" t="s">
        <v>485</v>
      </c>
      <c r="L669" s="62" t="s">
        <v>1074</v>
      </c>
      <c r="M669" s="62" t="s">
        <v>544</v>
      </c>
      <c r="N669" s="62" t="s">
        <v>437</v>
      </c>
      <c r="O669" s="66">
        <v>43616</v>
      </c>
      <c r="P669" s="66">
        <v>43655</v>
      </c>
      <c r="Q669" s="73">
        <v>23926</v>
      </c>
      <c r="R669" s="62"/>
      <c r="S669" s="62" t="s">
        <v>6008</v>
      </c>
      <c r="T669" s="62" t="s">
        <v>6009</v>
      </c>
      <c r="U669" s="62" t="s">
        <v>6064</v>
      </c>
      <c r="V669" s="62"/>
      <c r="W669" s="62"/>
      <c r="X669" s="62" t="s">
        <v>6330</v>
      </c>
      <c r="Y669" s="62" t="s">
        <v>825</v>
      </c>
      <c r="Z669" s="62" t="s">
        <v>2630</v>
      </c>
      <c r="AA669" s="62" t="s">
        <v>657</v>
      </c>
      <c r="AB669" s="62" t="s">
        <v>1738</v>
      </c>
      <c r="AC669" s="62" t="s">
        <v>1739</v>
      </c>
      <c r="AD669" s="59" t="s">
        <v>1740</v>
      </c>
      <c r="AE669" s="62" t="s">
        <v>6331</v>
      </c>
      <c r="AF669" s="62" t="s">
        <v>6332</v>
      </c>
      <c r="AG669" s="62">
        <v>43799.427175925928</v>
      </c>
      <c r="AH669" s="62">
        <v>43803.739976851852</v>
      </c>
      <c r="AI669" s="62" t="s">
        <v>533</v>
      </c>
      <c r="AJ669" s="59" t="s">
        <v>1743</v>
      </c>
      <c r="AK669" s="62" t="s">
        <v>531</v>
      </c>
      <c r="AL669" s="62" t="s">
        <v>68</v>
      </c>
      <c r="AM669" s="62" t="s">
        <v>38</v>
      </c>
      <c r="AN669" s="62" t="s">
        <v>488</v>
      </c>
      <c r="AO669" s="62" t="s">
        <v>11</v>
      </c>
      <c r="AP669" s="62" t="s">
        <v>488</v>
      </c>
      <c r="AQ669" s="62" t="s">
        <v>68</v>
      </c>
      <c r="AR669" s="62" t="s">
        <v>38</v>
      </c>
      <c r="AS669" s="62" t="s">
        <v>500</v>
      </c>
      <c r="AT669" s="62">
        <v>43839.379733796297</v>
      </c>
      <c r="AU669" s="62" t="s">
        <v>6335</v>
      </c>
      <c r="AV669" s="62">
        <v>43839.379733796297</v>
      </c>
      <c r="AW669" s="62" t="s">
        <v>2626</v>
      </c>
      <c r="AX669" s="62"/>
      <c r="AY669" s="62" t="s">
        <v>14</v>
      </c>
      <c r="AZ669" s="62"/>
      <c r="BA669" s="62"/>
      <c r="BB669" s="62"/>
      <c r="BC669" s="62"/>
      <c r="BD669" s="62"/>
      <c r="BE669" s="62"/>
      <c r="BF669" s="62"/>
      <c r="BG669" s="62"/>
      <c r="BH669" s="62"/>
      <c r="BI669" s="62"/>
      <c r="BJ669" s="62" t="s">
        <v>7571</v>
      </c>
      <c r="BK669" s="62"/>
      <c r="BL669" s="62" t="s">
        <v>1742</v>
      </c>
      <c r="BM669" s="62" t="s">
        <v>7572</v>
      </c>
      <c r="BN669" s="62"/>
      <c r="BO669" s="62" t="s">
        <v>6013</v>
      </c>
      <c r="BP669" s="62">
        <v>43861.99998842593</v>
      </c>
      <c r="BQ669" s="73">
        <v>24.4</v>
      </c>
      <c r="BR669" s="73">
        <v>326.33999999999997</v>
      </c>
      <c r="BS669" s="62">
        <v>0</v>
      </c>
      <c r="BT669" s="62">
        <v>3.9</v>
      </c>
      <c r="BU669" s="62">
        <v>2.68</v>
      </c>
      <c r="BV669" s="62">
        <v>0</v>
      </c>
      <c r="BW669" s="73">
        <v>357.31999999999994</v>
      </c>
      <c r="CE669" s="63" t="s">
        <v>10395</v>
      </c>
      <c r="CF669" s="99"/>
      <c r="CG669" s="99" t="s">
        <v>10367</v>
      </c>
    </row>
    <row r="670" spans="1:85" ht="27" hidden="1" customHeight="1">
      <c r="A670" s="73">
        <v>2001</v>
      </c>
      <c r="B670" s="62" t="s">
        <v>6003</v>
      </c>
      <c r="C670" s="62" t="s">
        <v>6004</v>
      </c>
      <c r="D670" s="62" t="s">
        <v>3034</v>
      </c>
      <c r="E670" s="63" t="e">
        <f>VLOOKUP(D670,原数据!B:C,2,FALSE)</f>
        <v>#N/A</v>
      </c>
      <c r="F670" s="62" t="s">
        <v>6005</v>
      </c>
      <c r="G670" s="62" t="s">
        <v>479</v>
      </c>
      <c r="H670" s="62" t="s">
        <v>6006</v>
      </c>
      <c r="I670" s="62" t="s">
        <v>7749</v>
      </c>
      <c r="J670" s="62" t="s">
        <v>3035</v>
      </c>
      <c r="K670" s="62" t="s">
        <v>485</v>
      </c>
      <c r="L670" s="62" t="s">
        <v>1074</v>
      </c>
      <c r="M670" s="62" t="s">
        <v>544</v>
      </c>
      <c r="N670" s="62" t="s">
        <v>437</v>
      </c>
      <c r="O670" s="66">
        <v>43616</v>
      </c>
      <c r="P670" s="66">
        <v>43644</v>
      </c>
      <c r="Q670" s="73">
        <v>21679</v>
      </c>
      <c r="R670" s="62"/>
      <c r="S670" s="62" t="s">
        <v>6008</v>
      </c>
      <c r="T670" s="62" t="s">
        <v>6009</v>
      </c>
      <c r="U670" s="62" t="s">
        <v>6064</v>
      </c>
      <c r="V670" s="62"/>
      <c r="W670" s="62"/>
      <c r="X670" s="62" t="s">
        <v>6330</v>
      </c>
      <c r="Y670" s="62" t="s">
        <v>825</v>
      </c>
      <c r="Z670" s="62" t="s">
        <v>3036</v>
      </c>
      <c r="AA670" s="62" t="s">
        <v>657</v>
      </c>
      <c r="AB670" s="62" t="s">
        <v>1738</v>
      </c>
      <c r="AC670" s="62" t="s">
        <v>1739</v>
      </c>
      <c r="AD670" s="59" t="s">
        <v>1740</v>
      </c>
      <c r="AE670" s="62" t="s">
        <v>6331</v>
      </c>
      <c r="AF670" s="62" t="s">
        <v>6332</v>
      </c>
      <c r="AG670" s="62">
        <v>43799.423090277778</v>
      </c>
      <c r="AH670" s="62">
        <v>43803.740057870367</v>
      </c>
      <c r="AI670" s="62" t="s">
        <v>533</v>
      </c>
      <c r="AJ670" s="59" t="s">
        <v>1743</v>
      </c>
      <c r="AK670" s="62" t="s">
        <v>531</v>
      </c>
      <c r="AL670" s="62" t="s">
        <v>68</v>
      </c>
      <c r="AM670" s="62" t="s">
        <v>38</v>
      </c>
      <c r="AN670" s="62" t="s">
        <v>488</v>
      </c>
      <c r="AO670" s="62" t="s">
        <v>11</v>
      </c>
      <c r="AP670" s="62" t="s">
        <v>488</v>
      </c>
      <c r="AQ670" s="62" t="s">
        <v>68</v>
      </c>
      <c r="AR670" s="62" t="s">
        <v>38</v>
      </c>
      <c r="AS670" s="62" t="s">
        <v>500</v>
      </c>
      <c r="AT670" s="62">
        <v>43839.379571759258</v>
      </c>
      <c r="AU670" s="62" t="s">
        <v>6335</v>
      </c>
      <c r="AV670" s="62">
        <v>43839.379571759258</v>
      </c>
      <c r="AW670" s="62" t="s">
        <v>2626</v>
      </c>
      <c r="AX670" s="62"/>
      <c r="AY670" s="62" t="s">
        <v>14</v>
      </c>
      <c r="AZ670" s="62"/>
      <c r="BA670" s="62"/>
      <c r="BB670" s="62"/>
      <c r="BC670" s="62"/>
      <c r="BD670" s="62"/>
      <c r="BE670" s="62"/>
      <c r="BF670" s="62"/>
      <c r="BG670" s="62"/>
      <c r="BH670" s="62"/>
      <c r="BI670" s="62"/>
      <c r="BJ670" s="62" t="s">
        <v>7571</v>
      </c>
      <c r="BK670" s="62"/>
      <c r="BL670" s="62" t="s">
        <v>1742</v>
      </c>
      <c r="BM670" s="62" t="s">
        <v>7572</v>
      </c>
      <c r="BN670" s="62"/>
      <c r="BO670" s="62" t="s">
        <v>6013</v>
      </c>
      <c r="BP670" s="62">
        <v>43861.99998842593</v>
      </c>
      <c r="BQ670" s="73">
        <v>24.4</v>
      </c>
      <c r="BR670" s="73">
        <v>326.33999999999997</v>
      </c>
      <c r="BS670" s="62">
        <v>0</v>
      </c>
      <c r="BT670" s="62">
        <v>3.9</v>
      </c>
      <c r="BU670" s="62">
        <v>2.68</v>
      </c>
      <c r="BV670" s="62">
        <v>0</v>
      </c>
      <c r="BW670" s="73">
        <v>357.31999999999994</v>
      </c>
      <c r="CE670" s="63" t="s">
        <v>10395</v>
      </c>
      <c r="CF670" s="99"/>
      <c r="CG670" s="99" t="s">
        <v>10367</v>
      </c>
    </row>
    <row r="671" spans="1:85" ht="27" hidden="1" customHeight="1">
      <c r="A671" s="73">
        <v>2001</v>
      </c>
      <c r="B671" s="62" t="s">
        <v>6003</v>
      </c>
      <c r="C671" s="62" t="s">
        <v>6004</v>
      </c>
      <c r="D671" s="62" t="s">
        <v>2627</v>
      </c>
      <c r="E671" s="63" t="e">
        <f>VLOOKUP(D671,原数据!B:C,2,FALSE)</f>
        <v>#N/A</v>
      </c>
      <c r="F671" s="62" t="s">
        <v>6005</v>
      </c>
      <c r="G671" s="62" t="s">
        <v>479</v>
      </c>
      <c r="H671" s="62" t="s">
        <v>6006</v>
      </c>
      <c r="I671" s="62" t="s">
        <v>7750</v>
      </c>
      <c r="J671" s="62" t="s">
        <v>2441</v>
      </c>
      <c r="K671" s="62" t="s">
        <v>485</v>
      </c>
      <c r="L671" s="62" t="s">
        <v>1074</v>
      </c>
      <c r="M671" s="62" t="s">
        <v>544</v>
      </c>
      <c r="N671" s="62" t="s">
        <v>437</v>
      </c>
      <c r="O671" s="66">
        <v>43616</v>
      </c>
      <c r="P671" s="66">
        <v>43644</v>
      </c>
      <c r="Q671" s="73">
        <v>20045</v>
      </c>
      <c r="R671" s="62"/>
      <c r="S671" s="62" t="s">
        <v>6008</v>
      </c>
      <c r="T671" s="62" t="s">
        <v>6009</v>
      </c>
      <c r="U671" s="62" t="s">
        <v>6064</v>
      </c>
      <c r="V671" s="62"/>
      <c r="W671" s="62"/>
      <c r="X671" s="62" t="s">
        <v>6330</v>
      </c>
      <c r="Y671" s="62" t="s">
        <v>825</v>
      </c>
      <c r="Z671" s="62" t="s">
        <v>2442</v>
      </c>
      <c r="AA671" s="62" t="s">
        <v>657</v>
      </c>
      <c r="AB671" s="62" t="s">
        <v>1738</v>
      </c>
      <c r="AC671" s="62" t="s">
        <v>1739</v>
      </c>
      <c r="AD671" s="59" t="s">
        <v>1740</v>
      </c>
      <c r="AE671" s="62" t="s">
        <v>6331</v>
      </c>
      <c r="AF671" s="62" t="s">
        <v>6332</v>
      </c>
      <c r="AG671" s="62">
        <v>43798.644155092596</v>
      </c>
      <c r="AH671" s="62">
        <v>43803.740312499998</v>
      </c>
      <c r="AI671" s="62" t="s">
        <v>533</v>
      </c>
      <c r="AJ671" s="59" t="s">
        <v>1743</v>
      </c>
      <c r="AK671" s="62" t="s">
        <v>531</v>
      </c>
      <c r="AL671" s="62" t="s">
        <v>68</v>
      </c>
      <c r="AM671" s="62" t="s">
        <v>38</v>
      </c>
      <c r="AN671" s="62" t="s">
        <v>488</v>
      </c>
      <c r="AO671" s="62" t="s">
        <v>11</v>
      </c>
      <c r="AP671" s="62" t="s">
        <v>488</v>
      </c>
      <c r="AQ671" s="62" t="s">
        <v>68</v>
      </c>
      <c r="AR671" s="62" t="s">
        <v>38</v>
      </c>
      <c r="AS671" s="62" t="s">
        <v>500</v>
      </c>
      <c r="AT671" s="62">
        <v>43839.378900462965</v>
      </c>
      <c r="AU671" s="62" t="s">
        <v>6335</v>
      </c>
      <c r="AV671" s="62">
        <v>43839.378900462965</v>
      </c>
      <c r="AW671" s="62" t="s">
        <v>2626</v>
      </c>
      <c r="AX671" s="62"/>
      <c r="AY671" s="62" t="s">
        <v>14</v>
      </c>
      <c r="AZ671" s="62"/>
      <c r="BA671" s="62"/>
      <c r="BB671" s="62"/>
      <c r="BC671" s="62"/>
      <c r="BD671" s="62"/>
      <c r="BE671" s="62"/>
      <c r="BF671" s="62"/>
      <c r="BG671" s="62"/>
      <c r="BH671" s="62"/>
      <c r="BI671" s="62"/>
      <c r="BJ671" s="62" t="s">
        <v>7571</v>
      </c>
      <c r="BK671" s="62"/>
      <c r="BL671" s="62" t="s">
        <v>1742</v>
      </c>
      <c r="BM671" s="62" t="s">
        <v>7572</v>
      </c>
      <c r="BN671" s="62"/>
      <c r="BO671" s="62" t="s">
        <v>6013</v>
      </c>
      <c r="BP671" s="62">
        <v>43861.99998842593</v>
      </c>
      <c r="BQ671" s="73">
        <v>24.4</v>
      </c>
      <c r="BR671" s="73">
        <v>326.33999999999997</v>
      </c>
      <c r="BS671" s="62">
        <v>0</v>
      </c>
      <c r="BT671" s="62">
        <v>3.9</v>
      </c>
      <c r="BU671" s="62">
        <v>2.68</v>
      </c>
      <c r="BV671" s="62">
        <v>0</v>
      </c>
      <c r="BW671" s="73">
        <v>357.31999999999994</v>
      </c>
      <c r="CE671" s="63" t="s">
        <v>10395</v>
      </c>
      <c r="CF671" s="99"/>
      <c r="CG671" s="99" t="s">
        <v>10367</v>
      </c>
    </row>
    <row r="672" spans="1:85" ht="27" hidden="1" customHeight="1">
      <c r="A672" s="73">
        <v>2001</v>
      </c>
      <c r="B672" s="62" t="s">
        <v>6003</v>
      </c>
      <c r="C672" s="62" t="s">
        <v>6004</v>
      </c>
      <c r="D672" s="62" t="s">
        <v>3031</v>
      </c>
      <c r="E672" s="63" t="e">
        <f>VLOOKUP(D672,原数据!B:C,2,FALSE)</f>
        <v>#N/A</v>
      </c>
      <c r="F672" s="62" t="s">
        <v>6005</v>
      </c>
      <c r="G672" s="62" t="s">
        <v>479</v>
      </c>
      <c r="H672" s="62" t="s">
        <v>6006</v>
      </c>
      <c r="I672" s="62" t="s">
        <v>7751</v>
      </c>
      <c r="J672" s="62" t="s">
        <v>3032</v>
      </c>
      <c r="K672" s="62" t="s">
        <v>485</v>
      </c>
      <c r="L672" s="62" t="s">
        <v>1074</v>
      </c>
      <c r="M672" s="62" t="s">
        <v>544</v>
      </c>
      <c r="N672" s="62" t="s">
        <v>437</v>
      </c>
      <c r="O672" s="66">
        <v>43616</v>
      </c>
      <c r="P672" s="66">
        <v>43655</v>
      </c>
      <c r="Q672" s="73">
        <v>18104</v>
      </c>
      <c r="R672" s="62"/>
      <c r="S672" s="62" t="s">
        <v>6008</v>
      </c>
      <c r="T672" s="62" t="s">
        <v>6009</v>
      </c>
      <c r="U672" s="62" t="s">
        <v>6064</v>
      </c>
      <c r="V672" s="62"/>
      <c r="W672" s="62"/>
      <c r="X672" s="62" t="s">
        <v>584</v>
      </c>
      <c r="Y672" s="62" t="s">
        <v>825</v>
      </c>
      <c r="Z672" s="62" t="s">
        <v>3033</v>
      </c>
      <c r="AA672" s="62" t="s">
        <v>657</v>
      </c>
      <c r="AB672" s="62" t="s">
        <v>1738</v>
      </c>
      <c r="AC672" s="62" t="s">
        <v>1739</v>
      </c>
      <c r="AD672" s="59" t="s">
        <v>1740</v>
      </c>
      <c r="AE672" s="62" t="s">
        <v>6331</v>
      </c>
      <c r="AF672" s="62" t="s">
        <v>6332</v>
      </c>
      <c r="AG672" s="62">
        <v>43798.629409722227</v>
      </c>
      <c r="AH672" s="62">
        <v>43803.740393518514</v>
      </c>
      <c r="AI672" s="62" t="s">
        <v>533</v>
      </c>
      <c r="AJ672" s="59" t="s">
        <v>1743</v>
      </c>
      <c r="AK672" s="62" t="s">
        <v>531</v>
      </c>
      <c r="AL672" s="62" t="s">
        <v>68</v>
      </c>
      <c r="AM672" s="62" t="s">
        <v>38</v>
      </c>
      <c r="AN672" s="62" t="s">
        <v>488</v>
      </c>
      <c r="AO672" s="62" t="s">
        <v>11</v>
      </c>
      <c r="AP672" s="62" t="s">
        <v>488</v>
      </c>
      <c r="AQ672" s="62" t="s">
        <v>68</v>
      </c>
      <c r="AR672" s="62" t="s">
        <v>38</v>
      </c>
      <c r="AS672" s="62" t="s">
        <v>500</v>
      </c>
      <c r="AT672" s="62">
        <v>43839.378321759257</v>
      </c>
      <c r="AU672" s="62" t="s">
        <v>6335</v>
      </c>
      <c r="AV672" s="62">
        <v>43839.378321759257</v>
      </c>
      <c r="AW672" s="62" t="s">
        <v>2626</v>
      </c>
      <c r="AX672" s="62"/>
      <c r="AY672" s="62" t="s">
        <v>14</v>
      </c>
      <c r="AZ672" s="62"/>
      <c r="BA672" s="62"/>
      <c r="BB672" s="62"/>
      <c r="BC672" s="62"/>
      <c r="BD672" s="62"/>
      <c r="BE672" s="62"/>
      <c r="BF672" s="62"/>
      <c r="BG672" s="62"/>
      <c r="BH672" s="62"/>
      <c r="BI672" s="62"/>
      <c r="BJ672" s="62" t="s">
        <v>7571</v>
      </c>
      <c r="BK672" s="62"/>
      <c r="BL672" s="62" t="s">
        <v>1742</v>
      </c>
      <c r="BM672" s="62" t="s">
        <v>7572</v>
      </c>
      <c r="BN672" s="62"/>
      <c r="BO672" s="62" t="s">
        <v>6013</v>
      </c>
      <c r="BP672" s="62">
        <v>43861.99998842593</v>
      </c>
      <c r="BQ672" s="73">
        <v>24.4</v>
      </c>
      <c r="BR672" s="73">
        <v>326.33999999999997</v>
      </c>
      <c r="BS672" s="62">
        <v>0</v>
      </c>
      <c r="BT672" s="62">
        <v>3.9</v>
      </c>
      <c r="BU672" s="62">
        <v>2.68</v>
      </c>
      <c r="BV672" s="62">
        <v>0</v>
      </c>
      <c r="BW672" s="73">
        <v>357.31999999999994</v>
      </c>
      <c r="CE672" s="63" t="s">
        <v>10395</v>
      </c>
      <c r="CF672" s="99"/>
      <c r="CG672" s="99" t="s">
        <v>10367</v>
      </c>
    </row>
    <row r="673" spans="1:85" ht="27" hidden="1" customHeight="1">
      <c r="A673" s="73">
        <v>2001</v>
      </c>
      <c r="B673" s="62" t="s">
        <v>6003</v>
      </c>
      <c r="C673" s="62" t="s">
        <v>6004</v>
      </c>
      <c r="D673" s="62" t="s">
        <v>3028</v>
      </c>
      <c r="E673" s="63" t="e">
        <f>VLOOKUP(D673,原数据!B:C,2,FALSE)</f>
        <v>#N/A</v>
      </c>
      <c r="F673" s="62" t="s">
        <v>6005</v>
      </c>
      <c r="G673" s="62" t="s">
        <v>479</v>
      </c>
      <c r="H673" s="62" t="s">
        <v>6006</v>
      </c>
      <c r="I673" s="62" t="s">
        <v>7752</v>
      </c>
      <c r="J673" s="62" t="s">
        <v>3029</v>
      </c>
      <c r="K673" s="62" t="s">
        <v>485</v>
      </c>
      <c r="L673" s="62" t="s">
        <v>1074</v>
      </c>
      <c r="M673" s="62" t="s">
        <v>544</v>
      </c>
      <c r="N673" s="62" t="s">
        <v>437</v>
      </c>
      <c r="O673" s="66">
        <v>43616</v>
      </c>
      <c r="P673" s="66">
        <v>43655</v>
      </c>
      <c r="Q673" s="73">
        <v>19882</v>
      </c>
      <c r="R673" s="62"/>
      <c r="S673" s="62" t="s">
        <v>6008</v>
      </c>
      <c r="T673" s="62" t="s">
        <v>6009</v>
      </c>
      <c r="U673" s="62" t="s">
        <v>6064</v>
      </c>
      <c r="V673" s="62"/>
      <c r="W673" s="62"/>
      <c r="X673" s="62" t="s">
        <v>584</v>
      </c>
      <c r="Y673" s="62" t="s">
        <v>825</v>
      </c>
      <c r="Z673" s="62" t="s">
        <v>3030</v>
      </c>
      <c r="AA673" s="62" t="s">
        <v>657</v>
      </c>
      <c r="AB673" s="62" t="s">
        <v>1738</v>
      </c>
      <c r="AC673" s="62" t="s">
        <v>1739</v>
      </c>
      <c r="AD673" s="59" t="s">
        <v>1740</v>
      </c>
      <c r="AE673" s="62" t="s">
        <v>6331</v>
      </c>
      <c r="AF673" s="62" t="s">
        <v>6332</v>
      </c>
      <c r="AG673" s="62">
        <v>43798.625219907408</v>
      </c>
      <c r="AH673" s="62">
        <v>43803.740474537037</v>
      </c>
      <c r="AI673" s="62" t="s">
        <v>533</v>
      </c>
      <c r="AJ673" s="59" t="s">
        <v>1743</v>
      </c>
      <c r="AK673" s="62" t="s">
        <v>531</v>
      </c>
      <c r="AL673" s="62" t="s">
        <v>68</v>
      </c>
      <c r="AM673" s="62" t="s">
        <v>38</v>
      </c>
      <c r="AN673" s="62" t="s">
        <v>488</v>
      </c>
      <c r="AO673" s="62" t="s">
        <v>11</v>
      </c>
      <c r="AP673" s="62" t="s">
        <v>488</v>
      </c>
      <c r="AQ673" s="62" t="s">
        <v>68</v>
      </c>
      <c r="AR673" s="62" t="s">
        <v>38</v>
      </c>
      <c r="AS673" s="62" t="s">
        <v>500</v>
      </c>
      <c r="AT673" s="62">
        <v>43839.377280092594</v>
      </c>
      <c r="AU673" s="62" t="s">
        <v>6335</v>
      </c>
      <c r="AV673" s="62">
        <v>43839.377280092594</v>
      </c>
      <c r="AW673" s="62" t="s">
        <v>2626</v>
      </c>
      <c r="AX673" s="62"/>
      <c r="AY673" s="62" t="s">
        <v>14</v>
      </c>
      <c r="AZ673" s="62"/>
      <c r="BA673" s="62"/>
      <c r="BB673" s="62"/>
      <c r="BC673" s="62"/>
      <c r="BD673" s="62"/>
      <c r="BE673" s="62"/>
      <c r="BF673" s="62"/>
      <c r="BG673" s="62"/>
      <c r="BH673" s="62"/>
      <c r="BI673" s="62"/>
      <c r="BJ673" s="62" t="s">
        <v>7571</v>
      </c>
      <c r="BK673" s="62"/>
      <c r="BL673" s="62" t="s">
        <v>1742</v>
      </c>
      <c r="BM673" s="62" t="s">
        <v>7572</v>
      </c>
      <c r="BN673" s="62"/>
      <c r="BO673" s="62" t="s">
        <v>6013</v>
      </c>
      <c r="BP673" s="62">
        <v>43861.99998842593</v>
      </c>
      <c r="BQ673" s="73">
        <v>24.4</v>
      </c>
      <c r="BR673" s="73">
        <v>326.33999999999997</v>
      </c>
      <c r="BS673" s="62">
        <v>0</v>
      </c>
      <c r="BT673" s="62">
        <v>3.9</v>
      </c>
      <c r="BU673" s="62">
        <v>2.68</v>
      </c>
      <c r="BV673" s="62">
        <v>0</v>
      </c>
      <c r="BW673" s="73">
        <v>357.31999999999994</v>
      </c>
      <c r="CE673" s="63" t="s">
        <v>10395</v>
      </c>
      <c r="CF673" s="99"/>
      <c r="CG673" s="99" t="s">
        <v>10367</v>
      </c>
    </row>
    <row r="674" spans="1:85" ht="27" hidden="1" customHeight="1">
      <c r="A674" s="73">
        <v>2001</v>
      </c>
      <c r="B674" s="62" t="s">
        <v>6003</v>
      </c>
      <c r="C674" s="62" t="s">
        <v>6004</v>
      </c>
      <c r="D674" s="62" t="s">
        <v>2625</v>
      </c>
      <c r="E674" s="63" t="e">
        <f>VLOOKUP(D674,原数据!B:C,2,FALSE)</f>
        <v>#N/A</v>
      </c>
      <c r="F674" s="62" t="s">
        <v>6005</v>
      </c>
      <c r="G674" s="62" t="s">
        <v>479</v>
      </c>
      <c r="H674" s="62" t="s">
        <v>6006</v>
      </c>
      <c r="I674" s="62" t="s">
        <v>6666</v>
      </c>
      <c r="J674" s="62" t="s">
        <v>1946</v>
      </c>
      <c r="K674" s="62" t="s">
        <v>485</v>
      </c>
      <c r="L674" s="62" t="s">
        <v>1074</v>
      </c>
      <c r="M674" s="62" t="s">
        <v>544</v>
      </c>
      <c r="N674" s="62" t="s">
        <v>437</v>
      </c>
      <c r="O674" s="66">
        <v>43615</v>
      </c>
      <c r="P674" s="66">
        <v>43644</v>
      </c>
      <c r="Q674" s="73">
        <v>14589</v>
      </c>
      <c r="R674" s="62"/>
      <c r="S674" s="62" t="s">
        <v>6008</v>
      </c>
      <c r="T674" s="62" t="s">
        <v>6009</v>
      </c>
      <c r="U674" s="62" t="s">
        <v>6064</v>
      </c>
      <c r="V674" s="62"/>
      <c r="W674" s="62"/>
      <c r="X674" s="62" t="s">
        <v>6330</v>
      </c>
      <c r="Y674" s="62" t="s">
        <v>825</v>
      </c>
      <c r="Z674" s="62" t="s">
        <v>1948</v>
      </c>
      <c r="AA674" s="62" t="s">
        <v>657</v>
      </c>
      <c r="AB674" s="62" t="s">
        <v>1738</v>
      </c>
      <c r="AC674" s="62" t="s">
        <v>1739</v>
      </c>
      <c r="AD674" s="59" t="s">
        <v>1740</v>
      </c>
      <c r="AE674" s="62" t="s">
        <v>6331</v>
      </c>
      <c r="AF674" s="62" t="s">
        <v>6332</v>
      </c>
      <c r="AG674" s="62">
        <v>43798.606828703705</v>
      </c>
      <c r="AH674" s="62">
        <v>43803.740624999999</v>
      </c>
      <c r="AI674" s="62" t="s">
        <v>533</v>
      </c>
      <c r="AJ674" s="59" t="s">
        <v>1743</v>
      </c>
      <c r="AK674" s="62" t="s">
        <v>531</v>
      </c>
      <c r="AL674" s="62" t="s">
        <v>68</v>
      </c>
      <c r="AM674" s="62" t="s">
        <v>38</v>
      </c>
      <c r="AN674" s="62" t="s">
        <v>488</v>
      </c>
      <c r="AO674" s="62" t="s">
        <v>11</v>
      </c>
      <c r="AP674" s="62" t="s">
        <v>488</v>
      </c>
      <c r="AQ674" s="62" t="s">
        <v>68</v>
      </c>
      <c r="AR674" s="62" t="s">
        <v>38</v>
      </c>
      <c r="AS674" s="62" t="s">
        <v>500</v>
      </c>
      <c r="AT674" s="62">
        <v>43839.375613425931</v>
      </c>
      <c r="AU674" s="62" t="s">
        <v>6335</v>
      </c>
      <c r="AV674" s="62">
        <v>43839.375613425931</v>
      </c>
      <c r="AW674" s="62" t="s">
        <v>2626</v>
      </c>
      <c r="AX674" s="62"/>
      <c r="AY674" s="62" t="s">
        <v>14</v>
      </c>
      <c r="AZ674" s="62"/>
      <c r="BA674" s="62"/>
      <c r="BB674" s="62"/>
      <c r="BC674" s="62"/>
      <c r="BD674" s="62"/>
      <c r="BE674" s="62"/>
      <c r="BF674" s="62"/>
      <c r="BG674" s="62"/>
      <c r="BH674" s="62"/>
      <c r="BI674" s="62"/>
      <c r="BJ674" s="62" t="s">
        <v>7571</v>
      </c>
      <c r="BK674" s="62"/>
      <c r="BL674" s="62" t="s">
        <v>1742</v>
      </c>
      <c r="BM674" s="62" t="s">
        <v>7572</v>
      </c>
      <c r="BN674" s="62"/>
      <c r="BO674" s="62" t="s">
        <v>6013</v>
      </c>
      <c r="BP674" s="62">
        <v>43861.99998842593</v>
      </c>
      <c r="BQ674" s="73">
        <v>24.4</v>
      </c>
      <c r="BR674" s="73">
        <v>326.33999999999997</v>
      </c>
      <c r="BS674" s="62">
        <v>0</v>
      </c>
      <c r="BT674" s="62">
        <v>3.9</v>
      </c>
      <c r="BU674" s="62">
        <v>2.68</v>
      </c>
      <c r="BV674" s="62">
        <v>0</v>
      </c>
      <c r="BW674" s="73">
        <v>357.31999999999994</v>
      </c>
      <c r="CE674" s="63" t="s">
        <v>10395</v>
      </c>
      <c r="CF674" s="99"/>
      <c r="CG674" s="99" t="s">
        <v>10367</v>
      </c>
    </row>
    <row r="675" spans="1:85" ht="27" hidden="1" customHeight="1">
      <c r="A675" s="73">
        <v>2001</v>
      </c>
      <c r="B675" s="62" t="s">
        <v>6003</v>
      </c>
      <c r="C675" s="62" t="s">
        <v>6004</v>
      </c>
      <c r="D675" s="62" t="s">
        <v>2603</v>
      </c>
      <c r="E675" s="63" t="e">
        <f>VLOOKUP(D675,原数据!B:C,2,FALSE)</f>
        <v>#N/A</v>
      </c>
      <c r="F675" s="62" t="s">
        <v>6005</v>
      </c>
      <c r="G675" s="62" t="s">
        <v>479</v>
      </c>
      <c r="H675" s="62" t="s">
        <v>6006</v>
      </c>
      <c r="I675" s="62" t="s">
        <v>7753</v>
      </c>
      <c r="J675" s="62" t="s">
        <v>2604</v>
      </c>
      <c r="K675" s="62" t="s">
        <v>485</v>
      </c>
      <c r="L675" s="62" t="s">
        <v>1074</v>
      </c>
      <c r="M675" s="62" t="s">
        <v>544</v>
      </c>
      <c r="N675" s="62" t="s">
        <v>437</v>
      </c>
      <c r="O675" s="66">
        <v>43616</v>
      </c>
      <c r="P675" s="66">
        <v>43644</v>
      </c>
      <c r="Q675" s="73">
        <v>22240</v>
      </c>
      <c r="R675" s="62"/>
      <c r="S675" s="62" t="s">
        <v>6008</v>
      </c>
      <c r="T675" s="62" t="s">
        <v>6009</v>
      </c>
      <c r="U675" s="62" t="s">
        <v>6064</v>
      </c>
      <c r="V675" s="62"/>
      <c r="W675" s="62"/>
      <c r="X675" s="62" t="s">
        <v>6330</v>
      </c>
      <c r="Y675" s="62" t="s">
        <v>825</v>
      </c>
      <c r="Z675" s="62" t="s">
        <v>2605</v>
      </c>
      <c r="AA675" s="62" t="s">
        <v>657</v>
      </c>
      <c r="AB675" s="62" t="s">
        <v>1738</v>
      </c>
      <c r="AC675" s="62" t="s">
        <v>1739</v>
      </c>
      <c r="AD675" s="59" t="s">
        <v>1740</v>
      </c>
      <c r="AE675" s="62" t="s">
        <v>6331</v>
      </c>
      <c r="AF675" s="62" t="s">
        <v>6332</v>
      </c>
      <c r="AG675" s="62">
        <v>43799.514687499999</v>
      </c>
      <c r="AH675" s="62">
        <v>43804.480636574073</v>
      </c>
      <c r="AI675" s="62" t="s">
        <v>533</v>
      </c>
      <c r="AJ675" s="59" t="s">
        <v>1743</v>
      </c>
      <c r="AK675" s="62" t="s">
        <v>531</v>
      </c>
      <c r="AL675" s="62" t="s">
        <v>68</v>
      </c>
      <c r="AM675" s="62" t="s">
        <v>38</v>
      </c>
      <c r="AN675" s="62" t="s">
        <v>488</v>
      </c>
      <c r="AO675" s="62" t="s">
        <v>11</v>
      </c>
      <c r="AP675" s="62" t="s">
        <v>488</v>
      </c>
      <c r="AQ675" s="62" t="s">
        <v>68</v>
      </c>
      <c r="AR675" s="62" t="s">
        <v>38</v>
      </c>
      <c r="AS675" s="62" t="s">
        <v>500</v>
      </c>
      <c r="AT675" s="62">
        <v>43839.825312500005</v>
      </c>
      <c r="AU675" s="62" t="s">
        <v>2606</v>
      </c>
      <c r="AV675" s="62">
        <v>43839.825312500005</v>
      </c>
      <c r="AW675" s="62" t="s">
        <v>2594</v>
      </c>
      <c r="AX675" s="62"/>
      <c r="AY675" s="62" t="s">
        <v>14</v>
      </c>
      <c r="AZ675" s="62"/>
      <c r="BA675" s="62"/>
      <c r="BB675" s="62"/>
      <c r="BC675" s="62"/>
      <c r="BD675" s="62"/>
      <c r="BE675" s="62"/>
      <c r="BF675" s="62"/>
      <c r="BG675" s="62"/>
      <c r="BH675" s="62"/>
      <c r="BI675" s="62"/>
      <c r="BJ675" s="62" t="s">
        <v>7571</v>
      </c>
      <c r="BK675" s="62"/>
      <c r="BL675" s="62" t="s">
        <v>1742</v>
      </c>
      <c r="BM675" s="62" t="s">
        <v>7572</v>
      </c>
      <c r="BN675" s="62"/>
      <c r="BO675" s="62" t="s">
        <v>6013</v>
      </c>
      <c r="BP675" s="62">
        <v>43861.99998842593</v>
      </c>
      <c r="BQ675" s="73">
        <v>24.4</v>
      </c>
      <c r="BR675" s="73">
        <v>324.8</v>
      </c>
      <c r="BS675" s="62">
        <v>0</v>
      </c>
      <c r="BT675" s="62">
        <v>3.9</v>
      </c>
      <c r="BU675" s="62">
        <v>2.68</v>
      </c>
      <c r="BV675" s="62">
        <v>0</v>
      </c>
      <c r="BW675" s="73">
        <v>355.78</v>
      </c>
      <c r="CE675" s="63" t="s">
        <v>10395</v>
      </c>
      <c r="CF675" s="99"/>
      <c r="CG675" s="99" t="s">
        <v>10367</v>
      </c>
    </row>
    <row r="676" spans="1:85" ht="27" hidden="1" customHeight="1">
      <c r="A676" s="73">
        <v>2001</v>
      </c>
      <c r="B676" s="62" t="s">
        <v>6003</v>
      </c>
      <c r="C676" s="62" t="s">
        <v>6004</v>
      </c>
      <c r="D676" s="62" t="s">
        <v>2599</v>
      </c>
      <c r="E676" s="63" t="e">
        <f>VLOOKUP(D676,原数据!B:C,2,FALSE)</f>
        <v>#N/A</v>
      </c>
      <c r="F676" s="62" t="s">
        <v>6005</v>
      </c>
      <c r="G676" s="62" t="s">
        <v>479</v>
      </c>
      <c r="H676" s="62" t="s">
        <v>6006</v>
      </c>
      <c r="I676" s="62" t="s">
        <v>7754</v>
      </c>
      <c r="J676" s="62" t="s">
        <v>2600</v>
      </c>
      <c r="K676" s="62" t="s">
        <v>485</v>
      </c>
      <c r="L676" s="62" t="s">
        <v>1074</v>
      </c>
      <c r="M676" s="62" t="s">
        <v>544</v>
      </c>
      <c r="N676" s="62" t="s">
        <v>437</v>
      </c>
      <c r="O676" s="66">
        <v>43616</v>
      </c>
      <c r="P676" s="66">
        <v>43644</v>
      </c>
      <c r="Q676" s="73">
        <v>22645</v>
      </c>
      <c r="R676" s="62"/>
      <c r="S676" s="62" t="s">
        <v>6008</v>
      </c>
      <c r="T676" s="62" t="s">
        <v>6009</v>
      </c>
      <c r="U676" s="62" t="s">
        <v>6064</v>
      </c>
      <c r="V676" s="62"/>
      <c r="W676" s="62"/>
      <c r="X676" s="62" t="s">
        <v>584</v>
      </c>
      <c r="Y676" s="62" t="s">
        <v>825</v>
      </c>
      <c r="Z676" s="62" t="s">
        <v>2601</v>
      </c>
      <c r="AA676" s="62" t="s">
        <v>657</v>
      </c>
      <c r="AB676" s="62" t="s">
        <v>1738</v>
      </c>
      <c r="AC676" s="62" t="s">
        <v>1739</v>
      </c>
      <c r="AD676" s="59" t="s">
        <v>1740</v>
      </c>
      <c r="AE676" s="62" t="s">
        <v>6331</v>
      </c>
      <c r="AF676" s="62" t="s">
        <v>6332</v>
      </c>
      <c r="AG676" s="62">
        <v>43799.488333333335</v>
      </c>
      <c r="AH676" s="62">
        <v>43804.480740740742</v>
      </c>
      <c r="AI676" s="62" t="s">
        <v>533</v>
      </c>
      <c r="AJ676" s="59" t="s">
        <v>1743</v>
      </c>
      <c r="AK676" s="62" t="s">
        <v>531</v>
      </c>
      <c r="AL676" s="62" t="s">
        <v>68</v>
      </c>
      <c r="AM676" s="62" t="s">
        <v>38</v>
      </c>
      <c r="AN676" s="62" t="s">
        <v>488</v>
      </c>
      <c r="AO676" s="62" t="s">
        <v>11</v>
      </c>
      <c r="AP676" s="62" t="s">
        <v>488</v>
      </c>
      <c r="AQ676" s="62" t="s">
        <v>68</v>
      </c>
      <c r="AR676" s="62" t="s">
        <v>38</v>
      </c>
      <c r="AS676" s="62" t="s">
        <v>500</v>
      </c>
      <c r="AT676" s="62">
        <v>43839.82439814815</v>
      </c>
      <c r="AU676" s="62" t="s">
        <v>2602</v>
      </c>
      <c r="AV676" s="62">
        <v>43839.82439814815</v>
      </c>
      <c r="AW676" s="62" t="s">
        <v>2594</v>
      </c>
      <c r="AX676" s="62"/>
      <c r="AY676" s="62" t="s">
        <v>14</v>
      </c>
      <c r="AZ676" s="62"/>
      <c r="BA676" s="62"/>
      <c r="BB676" s="62"/>
      <c r="BC676" s="62"/>
      <c r="BD676" s="62"/>
      <c r="BE676" s="62"/>
      <c r="BF676" s="62"/>
      <c r="BG676" s="62"/>
      <c r="BH676" s="62"/>
      <c r="BI676" s="62"/>
      <c r="BJ676" s="62" t="s">
        <v>7571</v>
      </c>
      <c r="BK676" s="62"/>
      <c r="BL676" s="62" t="s">
        <v>1742</v>
      </c>
      <c r="BM676" s="62" t="s">
        <v>7572</v>
      </c>
      <c r="BN676" s="62"/>
      <c r="BO676" s="62" t="s">
        <v>6013</v>
      </c>
      <c r="BP676" s="62">
        <v>43861.99998842593</v>
      </c>
      <c r="BQ676" s="73">
        <v>24.4</v>
      </c>
      <c r="BR676" s="73">
        <v>324.8</v>
      </c>
      <c r="BS676" s="62">
        <v>0</v>
      </c>
      <c r="BT676" s="62">
        <v>3.9</v>
      </c>
      <c r="BU676" s="62">
        <v>2.68</v>
      </c>
      <c r="BV676" s="62">
        <v>0</v>
      </c>
      <c r="BW676" s="73">
        <v>355.78</v>
      </c>
      <c r="CE676" s="63" t="s">
        <v>10395</v>
      </c>
      <c r="CF676" s="99"/>
      <c r="CG676" s="99" t="s">
        <v>10367</v>
      </c>
    </row>
    <row r="677" spans="1:85" ht="27" hidden="1" customHeight="1">
      <c r="A677" s="73">
        <v>2001</v>
      </c>
      <c r="B677" s="62" t="s">
        <v>6003</v>
      </c>
      <c r="C677" s="62" t="s">
        <v>6004</v>
      </c>
      <c r="D677" s="62" t="s">
        <v>2590</v>
      </c>
      <c r="E677" s="63" t="e">
        <f>VLOOKUP(D677,原数据!B:C,2,FALSE)</f>
        <v>#N/A</v>
      </c>
      <c r="F677" s="62" t="s">
        <v>6005</v>
      </c>
      <c r="G677" s="62" t="s">
        <v>479</v>
      </c>
      <c r="H677" s="62" t="s">
        <v>6006</v>
      </c>
      <c r="I677" s="62" t="s">
        <v>7755</v>
      </c>
      <c r="J677" s="62" t="s">
        <v>2591</v>
      </c>
      <c r="K677" s="62" t="s">
        <v>485</v>
      </c>
      <c r="L677" s="62" t="s">
        <v>1074</v>
      </c>
      <c r="M677" s="62" t="s">
        <v>544</v>
      </c>
      <c r="N677" s="62" t="s">
        <v>437</v>
      </c>
      <c r="O677" s="66">
        <v>43616</v>
      </c>
      <c r="P677" s="66">
        <v>43655</v>
      </c>
      <c r="Q677" s="73">
        <v>22467</v>
      </c>
      <c r="R677" s="62"/>
      <c r="S677" s="62" t="s">
        <v>6008</v>
      </c>
      <c r="T677" s="62" t="s">
        <v>6009</v>
      </c>
      <c r="U677" s="62" t="s">
        <v>6064</v>
      </c>
      <c r="V677" s="62"/>
      <c r="W677" s="62"/>
      <c r="X677" s="62" t="s">
        <v>6330</v>
      </c>
      <c r="Y677" s="62" t="s">
        <v>825</v>
      </c>
      <c r="Z677" s="62" t="s">
        <v>2592</v>
      </c>
      <c r="AA677" s="62" t="s">
        <v>657</v>
      </c>
      <c r="AB677" s="62" t="s">
        <v>1738</v>
      </c>
      <c r="AC677" s="62" t="s">
        <v>1739</v>
      </c>
      <c r="AD677" s="59" t="s">
        <v>1740</v>
      </c>
      <c r="AE677" s="62" t="s">
        <v>6331</v>
      </c>
      <c r="AF677" s="62" t="s">
        <v>6332</v>
      </c>
      <c r="AG677" s="62">
        <v>43799.484490740739</v>
      </c>
      <c r="AH677" s="62">
        <v>43804.481134259258</v>
      </c>
      <c r="AI677" s="62" t="s">
        <v>533</v>
      </c>
      <c r="AJ677" s="59" t="s">
        <v>1743</v>
      </c>
      <c r="AK677" s="62" t="s">
        <v>531</v>
      </c>
      <c r="AL677" s="62" t="s">
        <v>68</v>
      </c>
      <c r="AM677" s="62" t="s">
        <v>38</v>
      </c>
      <c r="AN677" s="62" t="s">
        <v>488</v>
      </c>
      <c r="AO677" s="62" t="s">
        <v>11</v>
      </c>
      <c r="AP677" s="62" t="s">
        <v>488</v>
      </c>
      <c r="AQ677" s="62" t="s">
        <v>68</v>
      </c>
      <c r="AR677" s="62" t="s">
        <v>38</v>
      </c>
      <c r="AS677" s="62" t="s">
        <v>500</v>
      </c>
      <c r="AT677" s="62">
        <v>43839.822627314818</v>
      </c>
      <c r="AU677" s="62" t="s">
        <v>2593</v>
      </c>
      <c r="AV677" s="62">
        <v>43839.822627314818</v>
      </c>
      <c r="AW677" s="62" t="s">
        <v>2594</v>
      </c>
      <c r="AX677" s="62"/>
      <c r="AY677" s="62" t="s">
        <v>14</v>
      </c>
      <c r="AZ677" s="62"/>
      <c r="BA677" s="62"/>
      <c r="BB677" s="62"/>
      <c r="BC677" s="62"/>
      <c r="BD677" s="62"/>
      <c r="BE677" s="62"/>
      <c r="BF677" s="62"/>
      <c r="BG677" s="62"/>
      <c r="BH677" s="62"/>
      <c r="BI677" s="62"/>
      <c r="BJ677" s="62" t="s">
        <v>7571</v>
      </c>
      <c r="BK677" s="62"/>
      <c r="BL677" s="62" t="s">
        <v>1742</v>
      </c>
      <c r="BM677" s="62" t="s">
        <v>7572</v>
      </c>
      <c r="BN677" s="62"/>
      <c r="BO677" s="62" t="s">
        <v>6013</v>
      </c>
      <c r="BP677" s="62">
        <v>43861.99998842593</v>
      </c>
      <c r="BQ677" s="73">
        <v>24.4</v>
      </c>
      <c r="BR677" s="73">
        <v>324.8</v>
      </c>
      <c r="BS677" s="62">
        <v>0</v>
      </c>
      <c r="BT677" s="62">
        <v>3.9</v>
      </c>
      <c r="BU677" s="62">
        <v>2.68</v>
      </c>
      <c r="BV677" s="62">
        <v>0</v>
      </c>
      <c r="BW677" s="73">
        <v>355.78</v>
      </c>
      <c r="CE677" s="63" t="s">
        <v>10395</v>
      </c>
      <c r="CF677" s="99"/>
      <c r="CG677" s="99" t="s">
        <v>10367</v>
      </c>
    </row>
    <row r="678" spans="1:85" ht="27" hidden="1" customHeight="1">
      <c r="A678" s="73">
        <v>2001</v>
      </c>
      <c r="B678" s="62" t="s">
        <v>6003</v>
      </c>
      <c r="C678" s="62" t="s">
        <v>6004</v>
      </c>
      <c r="D678" s="62" t="s">
        <v>2444</v>
      </c>
      <c r="E678" s="63" t="e">
        <f>VLOOKUP(D678,原数据!B:C,2,FALSE)</f>
        <v>#N/A</v>
      </c>
      <c r="F678" s="62" t="s">
        <v>6005</v>
      </c>
      <c r="G678" s="62" t="s">
        <v>479</v>
      </c>
      <c r="H678" s="62" t="s">
        <v>6006</v>
      </c>
      <c r="I678" s="62" t="s">
        <v>7756</v>
      </c>
      <c r="J678" s="62" t="s">
        <v>2445</v>
      </c>
      <c r="K678" s="62" t="s">
        <v>485</v>
      </c>
      <c r="L678" s="62" t="s">
        <v>1074</v>
      </c>
      <c r="M678" s="62" t="s">
        <v>544</v>
      </c>
      <c r="N678" s="62" t="s">
        <v>437</v>
      </c>
      <c r="O678" s="66">
        <v>43616</v>
      </c>
      <c r="P678" s="66">
        <v>43655</v>
      </c>
      <c r="Q678" s="73">
        <v>12048</v>
      </c>
      <c r="R678" s="62"/>
      <c r="S678" s="62" t="s">
        <v>6008</v>
      </c>
      <c r="T678" s="62" t="s">
        <v>6009</v>
      </c>
      <c r="U678" s="62" t="s">
        <v>6064</v>
      </c>
      <c r="V678" s="62"/>
      <c r="W678" s="62"/>
      <c r="X678" s="62" t="s">
        <v>584</v>
      </c>
      <c r="Y678" s="62" t="s">
        <v>825</v>
      </c>
      <c r="Z678" s="62" t="s">
        <v>2446</v>
      </c>
      <c r="AA678" s="62" t="s">
        <v>657</v>
      </c>
      <c r="AB678" s="62" t="s">
        <v>1738</v>
      </c>
      <c r="AC678" s="62" t="s">
        <v>1739</v>
      </c>
      <c r="AD678" s="59" t="s">
        <v>1740</v>
      </c>
      <c r="AE678" s="62" t="s">
        <v>6331</v>
      </c>
      <c r="AF678" s="62" t="s">
        <v>6332</v>
      </c>
      <c r="AG678" s="62">
        <v>43800.398483796293</v>
      </c>
      <c r="AH678" s="62">
        <v>43806.712071759262</v>
      </c>
      <c r="AI678" s="62" t="s">
        <v>533</v>
      </c>
      <c r="AJ678" s="59" t="s">
        <v>1743</v>
      </c>
      <c r="AK678" s="62" t="s">
        <v>531</v>
      </c>
      <c r="AL678" s="62" t="s">
        <v>68</v>
      </c>
      <c r="AM678" s="62" t="s">
        <v>38</v>
      </c>
      <c r="AN678" s="62" t="s">
        <v>488</v>
      </c>
      <c r="AO678" s="62" t="s">
        <v>11</v>
      </c>
      <c r="AP678" s="62" t="s">
        <v>488</v>
      </c>
      <c r="AQ678" s="62" t="s">
        <v>68</v>
      </c>
      <c r="AR678" s="62" t="s">
        <v>38</v>
      </c>
      <c r="AS678" s="62" t="s">
        <v>500</v>
      </c>
      <c r="AT678" s="62">
        <v>43839.4300462963</v>
      </c>
      <c r="AU678" s="62" t="s">
        <v>2439</v>
      </c>
      <c r="AV678" s="62">
        <v>43839.4300462963</v>
      </c>
      <c r="AW678" s="62" t="s">
        <v>2440</v>
      </c>
      <c r="AX678" s="62"/>
      <c r="AY678" s="62" t="s">
        <v>14</v>
      </c>
      <c r="AZ678" s="62"/>
      <c r="BA678" s="62"/>
      <c r="BB678" s="62"/>
      <c r="BC678" s="62"/>
      <c r="BD678" s="62"/>
      <c r="BE678" s="62"/>
      <c r="BF678" s="62"/>
      <c r="BG678" s="62"/>
      <c r="BH678" s="62"/>
      <c r="BI678" s="62"/>
      <c r="BJ678" s="62" t="s">
        <v>7571</v>
      </c>
      <c r="BK678" s="62"/>
      <c r="BL678" s="62" t="s">
        <v>1742</v>
      </c>
      <c r="BM678" s="62" t="s">
        <v>7572</v>
      </c>
      <c r="BN678" s="62"/>
      <c r="BO678" s="62" t="s">
        <v>6013</v>
      </c>
      <c r="BP678" s="62">
        <v>43861.99998842593</v>
      </c>
      <c r="BQ678" s="73">
        <v>24.4</v>
      </c>
      <c r="BR678" s="73">
        <v>326.33999999999997</v>
      </c>
      <c r="BS678" s="62">
        <v>0</v>
      </c>
      <c r="BT678" s="62">
        <v>3.9</v>
      </c>
      <c r="BU678" s="62">
        <v>2.68</v>
      </c>
      <c r="BV678" s="62">
        <v>0</v>
      </c>
      <c r="BW678" s="73">
        <v>357.31999999999994</v>
      </c>
      <c r="CE678" s="63" t="s">
        <v>10395</v>
      </c>
      <c r="CF678" s="99"/>
      <c r="CG678" s="99" t="s">
        <v>10367</v>
      </c>
    </row>
    <row r="679" spans="1:85" ht="27" hidden="1" customHeight="1">
      <c r="A679" s="73">
        <v>2001</v>
      </c>
      <c r="B679" s="62" t="s">
        <v>6003</v>
      </c>
      <c r="C679" s="62" t="s">
        <v>6004</v>
      </c>
      <c r="D679" s="62" t="s">
        <v>2443</v>
      </c>
      <c r="E679" s="63" t="e">
        <f>VLOOKUP(D679,原数据!B:C,2,FALSE)</f>
        <v>#N/A</v>
      </c>
      <c r="F679" s="62" t="s">
        <v>6005</v>
      </c>
      <c r="G679" s="62" t="s">
        <v>479</v>
      </c>
      <c r="H679" s="62" t="s">
        <v>6006</v>
      </c>
      <c r="I679" s="62" t="s">
        <v>6671</v>
      </c>
      <c r="J679" s="62" t="s">
        <v>1778</v>
      </c>
      <c r="K679" s="62" t="s">
        <v>485</v>
      </c>
      <c r="L679" s="62" t="s">
        <v>1074</v>
      </c>
      <c r="M679" s="62" t="s">
        <v>544</v>
      </c>
      <c r="N679" s="62" t="s">
        <v>437</v>
      </c>
      <c r="O679" s="66">
        <v>43616</v>
      </c>
      <c r="P679" s="66">
        <v>43655</v>
      </c>
      <c r="Q679" s="73">
        <v>25978</v>
      </c>
      <c r="R679" s="62"/>
      <c r="S679" s="62" t="s">
        <v>6008</v>
      </c>
      <c r="T679" s="62" t="s">
        <v>6009</v>
      </c>
      <c r="U679" s="62" t="s">
        <v>6064</v>
      </c>
      <c r="V679" s="62"/>
      <c r="W679" s="62"/>
      <c r="X679" s="62" t="s">
        <v>6330</v>
      </c>
      <c r="Y679" s="62" t="s">
        <v>825</v>
      </c>
      <c r="Z679" s="62" t="s">
        <v>1780</v>
      </c>
      <c r="AA679" s="62" t="s">
        <v>657</v>
      </c>
      <c r="AB679" s="62" t="s">
        <v>1738</v>
      </c>
      <c r="AC679" s="62" t="s">
        <v>1739</v>
      </c>
      <c r="AD679" s="59" t="s">
        <v>1740</v>
      </c>
      <c r="AE679" s="62" t="s">
        <v>6331</v>
      </c>
      <c r="AF679" s="62" t="s">
        <v>6332</v>
      </c>
      <c r="AG679" s="62">
        <v>43800.403900462959</v>
      </c>
      <c r="AH679" s="62">
        <v>43806.712175925924</v>
      </c>
      <c r="AI679" s="62" t="s">
        <v>533</v>
      </c>
      <c r="AJ679" s="59" t="s">
        <v>1743</v>
      </c>
      <c r="AK679" s="62" t="s">
        <v>531</v>
      </c>
      <c r="AL679" s="62" t="s">
        <v>68</v>
      </c>
      <c r="AM679" s="62" t="s">
        <v>38</v>
      </c>
      <c r="AN679" s="62" t="s">
        <v>488</v>
      </c>
      <c r="AO679" s="62" t="s">
        <v>11</v>
      </c>
      <c r="AP679" s="62" t="s">
        <v>488</v>
      </c>
      <c r="AQ679" s="62" t="s">
        <v>68</v>
      </c>
      <c r="AR679" s="62" t="s">
        <v>38</v>
      </c>
      <c r="AS679" s="62" t="s">
        <v>500</v>
      </c>
      <c r="AT679" s="62">
        <v>43839.429861111115</v>
      </c>
      <c r="AU679" s="62" t="s">
        <v>2439</v>
      </c>
      <c r="AV679" s="62">
        <v>43839.429861111115</v>
      </c>
      <c r="AW679" s="62" t="s">
        <v>2440</v>
      </c>
      <c r="AX679" s="62"/>
      <c r="AY679" s="62" t="s">
        <v>14</v>
      </c>
      <c r="AZ679" s="62"/>
      <c r="BA679" s="62"/>
      <c r="BB679" s="62"/>
      <c r="BC679" s="62"/>
      <c r="BD679" s="62"/>
      <c r="BE679" s="62"/>
      <c r="BF679" s="62"/>
      <c r="BG679" s="62"/>
      <c r="BH679" s="62"/>
      <c r="BI679" s="62"/>
      <c r="BJ679" s="62" t="s">
        <v>7571</v>
      </c>
      <c r="BK679" s="62"/>
      <c r="BL679" s="62" t="s">
        <v>1742</v>
      </c>
      <c r="BM679" s="62" t="s">
        <v>7572</v>
      </c>
      <c r="BN679" s="62"/>
      <c r="BO679" s="62" t="s">
        <v>6013</v>
      </c>
      <c r="BP679" s="62">
        <v>43861.99998842593</v>
      </c>
      <c r="BQ679" s="73">
        <v>24.4</v>
      </c>
      <c r="BR679" s="73">
        <v>326.33999999999997</v>
      </c>
      <c r="BS679" s="62">
        <v>0</v>
      </c>
      <c r="BT679" s="62">
        <v>3.9</v>
      </c>
      <c r="BU679" s="62">
        <v>2.68</v>
      </c>
      <c r="BV679" s="62">
        <v>0</v>
      </c>
      <c r="BW679" s="73">
        <v>357.31999999999994</v>
      </c>
      <c r="CE679" s="63" t="s">
        <v>10395</v>
      </c>
      <c r="CF679" s="99"/>
      <c r="CG679" s="99" t="s">
        <v>10367</v>
      </c>
    </row>
    <row r="680" spans="1:85" ht="27" hidden="1" customHeight="1">
      <c r="A680" s="73">
        <v>2001</v>
      </c>
      <c r="B680" s="62" t="s">
        <v>6003</v>
      </c>
      <c r="C680" s="62" t="s">
        <v>6004</v>
      </c>
      <c r="D680" s="62" t="s">
        <v>2436</v>
      </c>
      <c r="E680" s="63" t="e">
        <f>VLOOKUP(D680,原数据!B:C,2,FALSE)</f>
        <v>#N/A</v>
      </c>
      <c r="F680" s="62" t="s">
        <v>6005</v>
      </c>
      <c r="G680" s="62" t="s">
        <v>479</v>
      </c>
      <c r="H680" s="62" t="s">
        <v>6006</v>
      </c>
      <c r="I680" s="62" t="s">
        <v>7757</v>
      </c>
      <c r="J680" s="62" t="s">
        <v>2437</v>
      </c>
      <c r="K680" s="62" t="s">
        <v>485</v>
      </c>
      <c r="L680" s="62" t="s">
        <v>1074</v>
      </c>
      <c r="M680" s="62" t="s">
        <v>544</v>
      </c>
      <c r="N680" s="62" t="s">
        <v>437</v>
      </c>
      <c r="O680" s="66">
        <v>43616</v>
      </c>
      <c r="P680" s="66">
        <v>43655</v>
      </c>
      <c r="Q680" s="73">
        <v>14391</v>
      </c>
      <c r="R680" s="62"/>
      <c r="S680" s="62" t="s">
        <v>6008</v>
      </c>
      <c r="T680" s="62" t="s">
        <v>6009</v>
      </c>
      <c r="U680" s="62" t="s">
        <v>6064</v>
      </c>
      <c r="V680" s="62"/>
      <c r="W680" s="62"/>
      <c r="X680" s="62" t="s">
        <v>584</v>
      </c>
      <c r="Y680" s="62" t="s">
        <v>825</v>
      </c>
      <c r="Z680" s="62" t="s">
        <v>2438</v>
      </c>
      <c r="AA680" s="62" t="s">
        <v>657</v>
      </c>
      <c r="AB680" s="62" t="s">
        <v>1738</v>
      </c>
      <c r="AC680" s="62" t="s">
        <v>1739</v>
      </c>
      <c r="AD680" s="59" t="s">
        <v>1740</v>
      </c>
      <c r="AE680" s="62" t="s">
        <v>6331</v>
      </c>
      <c r="AF680" s="62" t="s">
        <v>6332</v>
      </c>
      <c r="AG680" s="62">
        <v>43800.43032407407</v>
      </c>
      <c r="AH680" s="62">
        <v>43806.712523148148</v>
      </c>
      <c r="AI680" s="62" t="s">
        <v>533</v>
      </c>
      <c r="AJ680" s="59" t="s">
        <v>1743</v>
      </c>
      <c r="AK680" s="62" t="s">
        <v>531</v>
      </c>
      <c r="AL680" s="62" t="s">
        <v>68</v>
      </c>
      <c r="AM680" s="62" t="s">
        <v>38</v>
      </c>
      <c r="AN680" s="62" t="s">
        <v>488</v>
      </c>
      <c r="AO680" s="62" t="s">
        <v>11</v>
      </c>
      <c r="AP680" s="62" t="s">
        <v>488</v>
      </c>
      <c r="AQ680" s="62" t="s">
        <v>68</v>
      </c>
      <c r="AR680" s="62" t="s">
        <v>38</v>
      </c>
      <c r="AS680" s="62" t="s">
        <v>500</v>
      </c>
      <c r="AT680" s="62">
        <v>43839.42967592593</v>
      </c>
      <c r="AU680" s="62" t="s">
        <v>2439</v>
      </c>
      <c r="AV680" s="62">
        <v>43839.42967592593</v>
      </c>
      <c r="AW680" s="62" t="s">
        <v>2440</v>
      </c>
      <c r="AX680" s="62"/>
      <c r="AY680" s="62" t="s">
        <v>14</v>
      </c>
      <c r="AZ680" s="62"/>
      <c r="BA680" s="62"/>
      <c r="BB680" s="62"/>
      <c r="BC680" s="62"/>
      <c r="BD680" s="62"/>
      <c r="BE680" s="62"/>
      <c r="BF680" s="62"/>
      <c r="BG680" s="62"/>
      <c r="BH680" s="62"/>
      <c r="BI680" s="62"/>
      <c r="BJ680" s="62" t="s">
        <v>7571</v>
      </c>
      <c r="BK680" s="62"/>
      <c r="BL680" s="62" t="s">
        <v>1742</v>
      </c>
      <c r="BM680" s="62" t="s">
        <v>7572</v>
      </c>
      <c r="BN680" s="62"/>
      <c r="BO680" s="62" t="s">
        <v>6013</v>
      </c>
      <c r="BP680" s="62">
        <v>43861.99998842593</v>
      </c>
      <c r="BQ680" s="73">
        <v>24.4</v>
      </c>
      <c r="BR680" s="73">
        <v>326.33999999999997</v>
      </c>
      <c r="BS680" s="62">
        <v>0</v>
      </c>
      <c r="BT680" s="62">
        <v>3.9</v>
      </c>
      <c r="BU680" s="62">
        <v>2.68</v>
      </c>
      <c r="BV680" s="62">
        <v>0</v>
      </c>
      <c r="BW680" s="73">
        <v>357.31999999999994</v>
      </c>
      <c r="CE680" s="63" t="s">
        <v>10395</v>
      </c>
      <c r="CF680" s="99"/>
      <c r="CG680" s="99" t="s">
        <v>10367</v>
      </c>
    </row>
    <row r="681" spans="1:85" ht="27" hidden="1" customHeight="1">
      <c r="A681" s="73">
        <v>2001</v>
      </c>
      <c r="B681" s="62" t="s">
        <v>6003</v>
      </c>
      <c r="C681" s="62" t="s">
        <v>6004</v>
      </c>
      <c r="D681" s="62" t="s">
        <v>2956</v>
      </c>
      <c r="E681" s="63" t="e">
        <f>VLOOKUP(D681,原数据!B:C,2,FALSE)</f>
        <v>#N/A</v>
      </c>
      <c r="F681" s="62" t="s">
        <v>6005</v>
      </c>
      <c r="G681" s="62" t="s">
        <v>479</v>
      </c>
      <c r="H681" s="62" t="s">
        <v>6006</v>
      </c>
      <c r="I681" s="62" t="s">
        <v>7758</v>
      </c>
      <c r="J681" s="62" t="s">
        <v>2957</v>
      </c>
      <c r="K681" s="62" t="s">
        <v>485</v>
      </c>
      <c r="L681" s="62" t="s">
        <v>1074</v>
      </c>
      <c r="M681" s="62" t="s">
        <v>544</v>
      </c>
      <c r="N681" s="62" t="s">
        <v>437</v>
      </c>
      <c r="O681" s="66">
        <v>43616</v>
      </c>
      <c r="P681" s="66">
        <v>43644</v>
      </c>
      <c r="Q681" s="73">
        <v>29424</v>
      </c>
      <c r="R681" s="62"/>
      <c r="S681" s="62" t="s">
        <v>6008</v>
      </c>
      <c r="T681" s="62" t="s">
        <v>6009</v>
      </c>
      <c r="U681" s="62" t="s">
        <v>6064</v>
      </c>
      <c r="V681" s="62"/>
      <c r="W681" s="62"/>
      <c r="X681" s="62" t="s">
        <v>6330</v>
      </c>
      <c r="Y681" s="62" t="s">
        <v>825</v>
      </c>
      <c r="Z681" s="62" t="s">
        <v>2958</v>
      </c>
      <c r="AA681" s="62" t="s">
        <v>657</v>
      </c>
      <c r="AB681" s="62" t="s">
        <v>1738</v>
      </c>
      <c r="AC681" s="62" t="s">
        <v>1739</v>
      </c>
      <c r="AD681" s="59" t="s">
        <v>1740</v>
      </c>
      <c r="AE681" s="62" t="s">
        <v>6331</v>
      </c>
      <c r="AF681" s="62" t="s">
        <v>6332</v>
      </c>
      <c r="AG681" s="62">
        <v>43800.437280092592</v>
      </c>
      <c r="AH681" s="62">
        <v>43806.712604166663</v>
      </c>
      <c r="AI681" s="62" t="s">
        <v>533</v>
      </c>
      <c r="AJ681" s="59" t="s">
        <v>1743</v>
      </c>
      <c r="AK681" s="62" t="s">
        <v>531</v>
      </c>
      <c r="AL681" s="62" t="s">
        <v>68</v>
      </c>
      <c r="AM681" s="62" t="s">
        <v>38</v>
      </c>
      <c r="AN681" s="62" t="s">
        <v>488</v>
      </c>
      <c r="AO681" s="62" t="s">
        <v>11</v>
      </c>
      <c r="AP681" s="62" t="s">
        <v>488</v>
      </c>
      <c r="AQ681" s="62" t="s">
        <v>68</v>
      </c>
      <c r="AR681" s="62" t="s">
        <v>38</v>
      </c>
      <c r="AS681" s="62" t="s">
        <v>500</v>
      </c>
      <c r="AT681" s="62">
        <v>43839.429386574076</v>
      </c>
      <c r="AU681" s="62" t="s">
        <v>2302</v>
      </c>
      <c r="AV681" s="62">
        <v>43839.429386574076</v>
      </c>
      <c r="AW681" s="62" t="s">
        <v>2440</v>
      </c>
      <c r="AX681" s="62"/>
      <c r="AY681" s="62" t="s">
        <v>14</v>
      </c>
      <c r="AZ681" s="62"/>
      <c r="BA681" s="62"/>
      <c r="BB681" s="62"/>
      <c r="BC681" s="62"/>
      <c r="BD681" s="62"/>
      <c r="BE681" s="62"/>
      <c r="BF681" s="62"/>
      <c r="BG681" s="62"/>
      <c r="BH681" s="62"/>
      <c r="BI681" s="62"/>
      <c r="BJ681" s="62" t="s">
        <v>7571</v>
      </c>
      <c r="BK681" s="62"/>
      <c r="BL681" s="62" t="s">
        <v>1742</v>
      </c>
      <c r="BM681" s="62" t="s">
        <v>7572</v>
      </c>
      <c r="BN681" s="62"/>
      <c r="BO681" s="62" t="s">
        <v>6013</v>
      </c>
      <c r="BP681" s="62">
        <v>43861.99998842593</v>
      </c>
      <c r="BQ681" s="73">
        <v>24.4</v>
      </c>
      <c r="BR681" s="73">
        <v>326.33999999999997</v>
      </c>
      <c r="BS681" s="62">
        <v>0</v>
      </c>
      <c r="BT681" s="62">
        <v>3.9</v>
      </c>
      <c r="BU681" s="62">
        <v>2.68</v>
      </c>
      <c r="BV681" s="62">
        <v>0</v>
      </c>
      <c r="BW681" s="73">
        <v>357.31999999999994</v>
      </c>
      <c r="CE681" s="63" t="s">
        <v>10395</v>
      </c>
      <c r="CF681" s="99"/>
      <c r="CG681" s="99" t="s">
        <v>10367</v>
      </c>
    </row>
    <row r="682" spans="1:85" ht="27" hidden="1" customHeight="1">
      <c r="A682" s="73">
        <v>2001</v>
      </c>
      <c r="B682" s="62" t="s">
        <v>6003</v>
      </c>
      <c r="C682" s="62" t="s">
        <v>6004</v>
      </c>
      <c r="D682" s="62" t="s">
        <v>2953</v>
      </c>
      <c r="E682" s="63" t="e">
        <f>VLOOKUP(D682,原数据!B:C,2,FALSE)</f>
        <v>#N/A</v>
      </c>
      <c r="F682" s="62" t="s">
        <v>6005</v>
      </c>
      <c r="G682" s="62" t="s">
        <v>479</v>
      </c>
      <c r="H682" s="62" t="s">
        <v>6006</v>
      </c>
      <c r="I682" s="62" t="s">
        <v>7759</v>
      </c>
      <c r="J682" s="62" t="s">
        <v>2954</v>
      </c>
      <c r="K682" s="62" t="s">
        <v>485</v>
      </c>
      <c r="L682" s="62" t="s">
        <v>1074</v>
      </c>
      <c r="M682" s="62" t="s">
        <v>544</v>
      </c>
      <c r="N682" s="62" t="s">
        <v>437</v>
      </c>
      <c r="O682" s="66">
        <v>43616</v>
      </c>
      <c r="P682" s="66">
        <v>43655</v>
      </c>
      <c r="Q682" s="73">
        <v>23388</v>
      </c>
      <c r="R682" s="62"/>
      <c r="S682" s="62" t="s">
        <v>6008</v>
      </c>
      <c r="T682" s="62" t="s">
        <v>6009</v>
      </c>
      <c r="U682" s="62" t="s">
        <v>6064</v>
      </c>
      <c r="V682" s="62"/>
      <c r="W682" s="62"/>
      <c r="X682" s="62" t="s">
        <v>6330</v>
      </c>
      <c r="Y682" s="62" t="s">
        <v>825</v>
      </c>
      <c r="Z682" s="62" t="s">
        <v>2955</v>
      </c>
      <c r="AA682" s="62" t="s">
        <v>657</v>
      </c>
      <c r="AB682" s="62" t="s">
        <v>1738</v>
      </c>
      <c r="AC682" s="62" t="s">
        <v>1739</v>
      </c>
      <c r="AD682" s="59" t="s">
        <v>1740</v>
      </c>
      <c r="AE682" s="62" t="s">
        <v>6331</v>
      </c>
      <c r="AF682" s="62" t="s">
        <v>6332</v>
      </c>
      <c r="AG682" s="62">
        <v>43800.460312499999</v>
      </c>
      <c r="AH682" s="62">
        <v>43806.712685185186</v>
      </c>
      <c r="AI682" s="62" t="s">
        <v>533</v>
      </c>
      <c r="AJ682" s="59" t="s">
        <v>1743</v>
      </c>
      <c r="AK682" s="62" t="s">
        <v>531</v>
      </c>
      <c r="AL682" s="62" t="s">
        <v>68</v>
      </c>
      <c r="AM682" s="62" t="s">
        <v>38</v>
      </c>
      <c r="AN682" s="62" t="s">
        <v>488</v>
      </c>
      <c r="AO682" s="62" t="s">
        <v>11</v>
      </c>
      <c r="AP682" s="62" t="s">
        <v>488</v>
      </c>
      <c r="AQ682" s="62" t="s">
        <v>68</v>
      </c>
      <c r="AR682" s="62" t="s">
        <v>38</v>
      </c>
      <c r="AS682" s="62" t="s">
        <v>500</v>
      </c>
      <c r="AT682" s="62">
        <v>43839.42905092593</v>
      </c>
      <c r="AU682" s="62" t="s">
        <v>2302</v>
      </c>
      <c r="AV682" s="62">
        <v>43839.42905092593</v>
      </c>
      <c r="AW682" s="62" t="s">
        <v>2440</v>
      </c>
      <c r="AX682" s="62"/>
      <c r="AY682" s="62" t="s">
        <v>14</v>
      </c>
      <c r="AZ682" s="62"/>
      <c r="BA682" s="62"/>
      <c r="BB682" s="62"/>
      <c r="BC682" s="62"/>
      <c r="BD682" s="62"/>
      <c r="BE682" s="62"/>
      <c r="BF682" s="62"/>
      <c r="BG682" s="62"/>
      <c r="BH682" s="62"/>
      <c r="BI682" s="62"/>
      <c r="BJ682" s="62" t="s">
        <v>7571</v>
      </c>
      <c r="BK682" s="62"/>
      <c r="BL682" s="62" t="s">
        <v>1742</v>
      </c>
      <c r="BM682" s="62" t="s">
        <v>7572</v>
      </c>
      <c r="BN682" s="62"/>
      <c r="BO682" s="62" t="s">
        <v>6013</v>
      </c>
      <c r="BP682" s="62">
        <v>43861.99998842593</v>
      </c>
      <c r="BQ682" s="73">
        <v>24.4</v>
      </c>
      <c r="BR682" s="73">
        <v>326.33999999999997</v>
      </c>
      <c r="BS682" s="62">
        <v>0</v>
      </c>
      <c r="BT682" s="62">
        <v>3.9</v>
      </c>
      <c r="BU682" s="62">
        <v>2.68</v>
      </c>
      <c r="BV682" s="62">
        <v>0</v>
      </c>
      <c r="BW682" s="73">
        <v>357.31999999999994</v>
      </c>
      <c r="CE682" s="63" t="s">
        <v>10395</v>
      </c>
      <c r="CF682" s="99"/>
      <c r="CG682" s="99" t="s">
        <v>10367</v>
      </c>
    </row>
    <row r="683" spans="1:85" ht="27" hidden="1" customHeight="1">
      <c r="A683" s="73">
        <v>2001</v>
      </c>
      <c r="B683" s="62" t="s">
        <v>6003</v>
      </c>
      <c r="C683" s="62" t="s">
        <v>6004</v>
      </c>
      <c r="D683" s="62" t="s">
        <v>2934</v>
      </c>
      <c r="E683" s="63" t="e">
        <f>VLOOKUP(D683,原数据!B:C,2,FALSE)</f>
        <v>#N/A</v>
      </c>
      <c r="F683" s="62" t="s">
        <v>6005</v>
      </c>
      <c r="G683" s="62" t="s">
        <v>479</v>
      </c>
      <c r="H683" s="62" t="s">
        <v>6006</v>
      </c>
      <c r="I683" s="62" t="s">
        <v>6336</v>
      </c>
      <c r="J683" s="62" t="s">
        <v>2596</v>
      </c>
      <c r="K683" s="62" t="s">
        <v>485</v>
      </c>
      <c r="L683" s="62" t="s">
        <v>1074</v>
      </c>
      <c r="M683" s="62" t="s">
        <v>544</v>
      </c>
      <c r="N683" s="62" t="s">
        <v>437</v>
      </c>
      <c r="O683" s="66">
        <v>43615</v>
      </c>
      <c r="P683" s="66">
        <v>43644</v>
      </c>
      <c r="Q683" s="73">
        <v>26608</v>
      </c>
      <c r="R683" s="62"/>
      <c r="S683" s="62" t="s">
        <v>6008</v>
      </c>
      <c r="T683" s="62" t="s">
        <v>6009</v>
      </c>
      <c r="U683" s="62" t="s">
        <v>6064</v>
      </c>
      <c r="V683" s="62"/>
      <c r="W683" s="62"/>
      <c r="X683" s="62" t="s">
        <v>6330</v>
      </c>
      <c r="Y683" s="62" t="s">
        <v>825</v>
      </c>
      <c r="Z683" s="62" t="s">
        <v>2598</v>
      </c>
      <c r="AA683" s="62" t="s">
        <v>657</v>
      </c>
      <c r="AB683" s="62" t="s">
        <v>1738</v>
      </c>
      <c r="AC683" s="62" t="s">
        <v>1739</v>
      </c>
      <c r="AD683" s="59" t="s">
        <v>1740</v>
      </c>
      <c r="AE683" s="62" t="s">
        <v>6331</v>
      </c>
      <c r="AF683" s="62" t="s">
        <v>6332</v>
      </c>
      <c r="AG683" s="62">
        <v>43801.378541666665</v>
      </c>
      <c r="AH683" s="62">
        <v>43806.742800925931</v>
      </c>
      <c r="AI683" s="62" t="s">
        <v>533</v>
      </c>
      <c r="AJ683" s="59" t="s">
        <v>1743</v>
      </c>
      <c r="AK683" s="62" t="s">
        <v>531</v>
      </c>
      <c r="AL683" s="62" t="s">
        <v>68</v>
      </c>
      <c r="AM683" s="62" t="s">
        <v>38</v>
      </c>
      <c r="AN683" s="62" t="s">
        <v>488</v>
      </c>
      <c r="AO683" s="62" t="s">
        <v>11</v>
      </c>
      <c r="AP683" s="62" t="s">
        <v>488</v>
      </c>
      <c r="AQ683" s="62" t="s">
        <v>68</v>
      </c>
      <c r="AR683" s="62" t="s">
        <v>38</v>
      </c>
      <c r="AS683" s="62" t="s">
        <v>500</v>
      </c>
      <c r="AT683" s="62">
        <v>43839.447974537034</v>
      </c>
      <c r="AU683" s="62" t="s">
        <v>897</v>
      </c>
      <c r="AV683" s="62">
        <v>43839.447974537034</v>
      </c>
      <c r="AW683" s="62" t="s">
        <v>2440</v>
      </c>
      <c r="AX683" s="62"/>
      <c r="AY683" s="62" t="s">
        <v>14</v>
      </c>
      <c r="AZ683" s="62"/>
      <c r="BA683" s="62"/>
      <c r="BB683" s="62"/>
      <c r="BC683" s="62"/>
      <c r="BD683" s="62"/>
      <c r="BE683" s="62"/>
      <c r="BF683" s="62"/>
      <c r="BG683" s="62"/>
      <c r="BH683" s="62"/>
      <c r="BI683" s="62"/>
      <c r="BJ683" s="62" t="s">
        <v>7571</v>
      </c>
      <c r="BK683" s="62"/>
      <c r="BL683" s="62" t="s">
        <v>1742</v>
      </c>
      <c r="BM683" s="62" t="s">
        <v>7572</v>
      </c>
      <c r="BN683" s="62"/>
      <c r="BO683" s="62" t="s">
        <v>6013</v>
      </c>
      <c r="BP683" s="62">
        <v>43861.99998842593</v>
      </c>
      <c r="BQ683" s="73">
        <v>24.4</v>
      </c>
      <c r="BR683" s="73">
        <v>326.33999999999997</v>
      </c>
      <c r="BS683" s="62">
        <v>0</v>
      </c>
      <c r="BT683" s="62">
        <v>3.9</v>
      </c>
      <c r="BU683" s="62">
        <v>2.68</v>
      </c>
      <c r="BV683" s="62">
        <v>0</v>
      </c>
      <c r="BW683" s="73">
        <v>357.31999999999994</v>
      </c>
      <c r="CE683" s="63" t="s">
        <v>10395</v>
      </c>
      <c r="CF683" s="99"/>
      <c r="CG683" s="99" t="s">
        <v>10367</v>
      </c>
    </row>
    <row r="684" spans="1:85" ht="27" hidden="1" customHeight="1">
      <c r="A684" s="73">
        <v>2001</v>
      </c>
      <c r="B684" s="62" t="s">
        <v>6003</v>
      </c>
      <c r="C684" s="62" t="s">
        <v>6004</v>
      </c>
      <c r="D684" s="62" t="s">
        <v>2338</v>
      </c>
      <c r="E684" s="63" t="e">
        <f>VLOOKUP(D684,原数据!B:C,2,FALSE)</f>
        <v>#N/A</v>
      </c>
      <c r="F684" s="62" t="s">
        <v>6005</v>
      </c>
      <c r="G684" s="62" t="s">
        <v>479</v>
      </c>
      <c r="H684" s="62" t="s">
        <v>6006</v>
      </c>
      <c r="I684" s="62" t="s">
        <v>7760</v>
      </c>
      <c r="J684" s="62" t="s">
        <v>2339</v>
      </c>
      <c r="K684" s="62" t="s">
        <v>485</v>
      </c>
      <c r="L684" s="62" t="s">
        <v>1074</v>
      </c>
      <c r="M684" s="62" t="s">
        <v>544</v>
      </c>
      <c r="N684" s="62" t="s">
        <v>437</v>
      </c>
      <c r="O684" s="66">
        <v>43616</v>
      </c>
      <c r="P684" s="66">
        <v>43655</v>
      </c>
      <c r="Q684" s="73">
        <v>22777</v>
      </c>
      <c r="R684" s="62"/>
      <c r="S684" s="62" t="s">
        <v>6008</v>
      </c>
      <c r="T684" s="62" t="s">
        <v>6009</v>
      </c>
      <c r="U684" s="62" t="s">
        <v>6064</v>
      </c>
      <c r="V684" s="62"/>
      <c r="W684" s="62"/>
      <c r="X684" s="62" t="s">
        <v>584</v>
      </c>
      <c r="Y684" s="62" t="s">
        <v>825</v>
      </c>
      <c r="Z684" s="62" t="s">
        <v>2340</v>
      </c>
      <c r="AA684" s="62" t="s">
        <v>657</v>
      </c>
      <c r="AB684" s="62" t="s">
        <v>1738</v>
      </c>
      <c r="AC684" s="62" t="s">
        <v>1739</v>
      </c>
      <c r="AD684" s="59" t="s">
        <v>1740</v>
      </c>
      <c r="AE684" s="62" t="s">
        <v>6331</v>
      </c>
      <c r="AF684" s="62" t="s">
        <v>6332</v>
      </c>
      <c r="AG684" s="62">
        <v>43801.412141203706</v>
      </c>
      <c r="AH684" s="62">
        <v>43808.436747685184</v>
      </c>
      <c r="AI684" s="62" t="s">
        <v>533</v>
      </c>
      <c r="AJ684" s="59" t="s">
        <v>1743</v>
      </c>
      <c r="AK684" s="62" t="s">
        <v>531</v>
      </c>
      <c r="AL684" s="62" t="s">
        <v>68</v>
      </c>
      <c r="AM684" s="62" t="s">
        <v>38</v>
      </c>
      <c r="AN684" s="62" t="s">
        <v>488</v>
      </c>
      <c r="AO684" s="62" t="s">
        <v>11</v>
      </c>
      <c r="AP684" s="62" t="s">
        <v>488</v>
      </c>
      <c r="AQ684" s="62" t="s">
        <v>68</v>
      </c>
      <c r="AR684" s="62" t="s">
        <v>38</v>
      </c>
      <c r="AS684" s="62" t="s">
        <v>500</v>
      </c>
      <c r="AT684" s="62">
        <v>43839.372870370367</v>
      </c>
      <c r="AU684" s="62" t="s">
        <v>897</v>
      </c>
      <c r="AV684" s="62">
        <v>43839.372870370367</v>
      </c>
      <c r="AW684" s="62" t="s">
        <v>2341</v>
      </c>
      <c r="AX684" s="62"/>
      <c r="AY684" s="62" t="s">
        <v>14</v>
      </c>
      <c r="AZ684" s="62"/>
      <c r="BA684" s="62"/>
      <c r="BB684" s="62"/>
      <c r="BC684" s="62"/>
      <c r="BD684" s="62"/>
      <c r="BE684" s="62"/>
      <c r="BF684" s="62"/>
      <c r="BG684" s="62"/>
      <c r="BH684" s="62"/>
      <c r="BI684" s="62"/>
      <c r="BJ684" s="62" t="s">
        <v>7571</v>
      </c>
      <c r="BK684" s="62"/>
      <c r="BL684" s="62" t="s">
        <v>1742</v>
      </c>
      <c r="BM684" s="62" t="s">
        <v>7572</v>
      </c>
      <c r="BN684" s="62"/>
      <c r="BO684" s="62" t="s">
        <v>6013</v>
      </c>
      <c r="BP684" s="62">
        <v>43861.99998842593</v>
      </c>
      <c r="BQ684" s="73">
        <v>24.4</v>
      </c>
      <c r="BR684" s="73">
        <v>326.33999999999997</v>
      </c>
      <c r="BS684" s="62">
        <v>0</v>
      </c>
      <c r="BT684" s="62">
        <v>3.9</v>
      </c>
      <c r="BU684" s="62">
        <v>2.68</v>
      </c>
      <c r="BV684" s="62">
        <v>0</v>
      </c>
      <c r="BW684" s="73">
        <v>357.31999999999994</v>
      </c>
      <c r="CE684" s="63" t="s">
        <v>10395</v>
      </c>
      <c r="CF684" s="99"/>
      <c r="CG684" s="99" t="s">
        <v>10367</v>
      </c>
    </row>
    <row r="685" spans="1:85" ht="27" hidden="1" customHeight="1">
      <c r="A685" s="73">
        <v>2001</v>
      </c>
      <c r="B685" s="62" t="s">
        <v>6003</v>
      </c>
      <c r="C685" s="62" t="s">
        <v>6004</v>
      </c>
      <c r="D685" s="62" t="s">
        <v>2304</v>
      </c>
      <c r="E685" s="63" t="e">
        <f>VLOOKUP(D685,原数据!B:C,2,FALSE)</f>
        <v>#N/A</v>
      </c>
      <c r="F685" s="62" t="s">
        <v>6005</v>
      </c>
      <c r="G685" s="62" t="s">
        <v>479</v>
      </c>
      <c r="H685" s="62" t="s">
        <v>6006</v>
      </c>
      <c r="I685" s="62" t="s">
        <v>7761</v>
      </c>
      <c r="J685" s="62" t="s">
        <v>2305</v>
      </c>
      <c r="K685" s="62" t="s">
        <v>485</v>
      </c>
      <c r="L685" s="62" t="s">
        <v>1074</v>
      </c>
      <c r="M685" s="62" t="s">
        <v>544</v>
      </c>
      <c r="N685" s="62" t="s">
        <v>437</v>
      </c>
      <c r="O685" s="66">
        <v>43616</v>
      </c>
      <c r="P685" s="66">
        <v>43644</v>
      </c>
      <c r="Q685" s="73">
        <v>19185</v>
      </c>
      <c r="R685" s="62"/>
      <c r="S685" s="62" t="s">
        <v>6008</v>
      </c>
      <c r="T685" s="62" t="s">
        <v>6009</v>
      </c>
      <c r="U685" s="62" t="s">
        <v>6064</v>
      </c>
      <c r="V685" s="62"/>
      <c r="W685" s="62"/>
      <c r="X685" s="62" t="s">
        <v>584</v>
      </c>
      <c r="Y685" s="62" t="s">
        <v>825</v>
      </c>
      <c r="Z685" s="62" t="s">
        <v>2306</v>
      </c>
      <c r="AA685" s="62" t="s">
        <v>657</v>
      </c>
      <c r="AB685" s="62" t="s">
        <v>1738</v>
      </c>
      <c r="AC685" s="62" t="s">
        <v>1739</v>
      </c>
      <c r="AD685" s="59" t="s">
        <v>1740</v>
      </c>
      <c r="AE685" s="62" t="s">
        <v>6331</v>
      </c>
      <c r="AF685" s="62" t="s">
        <v>6332</v>
      </c>
      <c r="AG685" s="62">
        <v>43801.428240740745</v>
      </c>
      <c r="AH685" s="62">
        <v>43809.429537037038</v>
      </c>
      <c r="AI685" s="62" t="s">
        <v>533</v>
      </c>
      <c r="AJ685" s="59" t="s">
        <v>1743</v>
      </c>
      <c r="AK685" s="62" t="s">
        <v>531</v>
      </c>
      <c r="AL685" s="62" t="s">
        <v>68</v>
      </c>
      <c r="AM685" s="62" t="s">
        <v>38</v>
      </c>
      <c r="AN685" s="62" t="s">
        <v>488</v>
      </c>
      <c r="AO685" s="62" t="s">
        <v>11</v>
      </c>
      <c r="AP685" s="62" t="s">
        <v>488</v>
      </c>
      <c r="AQ685" s="62" t="s">
        <v>68</v>
      </c>
      <c r="AR685" s="62" t="s">
        <v>38</v>
      </c>
      <c r="AS685" s="62" t="s">
        <v>500</v>
      </c>
      <c r="AT685" s="62">
        <v>43839.435092592597</v>
      </c>
      <c r="AU685" s="62" t="s">
        <v>2302</v>
      </c>
      <c r="AV685" s="62">
        <v>43839.435092592597</v>
      </c>
      <c r="AW685" s="62" t="s">
        <v>2303</v>
      </c>
      <c r="AX685" s="62"/>
      <c r="AY685" s="62" t="s">
        <v>14</v>
      </c>
      <c r="AZ685" s="62"/>
      <c r="BA685" s="62"/>
      <c r="BB685" s="62"/>
      <c r="BC685" s="62"/>
      <c r="BD685" s="62"/>
      <c r="BE685" s="62"/>
      <c r="BF685" s="62"/>
      <c r="BG685" s="62"/>
      <c r="BH685" s="62"/>
      <c r="BI685" s="62"/>
      <c r="BJ685" s="62" t="s">
        <v>7762</v>
      </c>
      <c r="BK685" s="62"/>
      <c r="BL685" s="62" t="s">
        <v>1742</v>
      </c>
      <c r="BM685" s="62" t="s">
        <v>7572</v>
      </c>
      <c r="BN685" s="62"/>
      <c r="BO685" s="62" t="s">
        <v>6013</v>
      </c>
      <c r="BP685" s="62">
        <v>43861.99998842593</v>
      </c>
      <c r="BQ685" s="73">
        <v>24.4</v>
      </c>
      <c r="BR685" s="73">
        <v>326.33999999999997</v>
      </c>
      <c r="BS685" s="62">
        <v>0</v>
      </c>
      <c r="BT685" s="62">
        <v>3.9</v>
      </c>
      <c r="BU685" s="62">
        <v>2.68</v>
      </c>
      <c r="BV685" s="62">
        <v>0</v>
      </c>
      <c r="BW685" s="73">
        <v>357.31999999999994</v>
      </c>
      <c r="CE685" s="63" t="s">
        <v>10395</v>
      </c>
      <c r="CF685" s="99"/>
      <c r="CG685" s="99" t="s">
        <v>10367</v>
      </c>
    </row>
    <row r="686" spans="1:85" ht="27" hidden="1" customHeight="1">
      <c r="A686" s="73">
        <v>2001</v>
      </c>
      <c r="B686" s="62" t="s">
        <v>6003</v>
      </c>
      <c r="C686" s="62" t="s">
        <v>6004</v>
      </c>
      <c r="D686" s="62" t="s">
        <v>2299</v>
      </c>
      <c r="E686" s="63" t="e">
        <f>VLOOKUP(D686,原数据!B:C,2,FALSE)</f>
        <v>#N/A</v>
      </c>
      <c r="F686" s="62" t="s">
        <v>6005</v>
      </c>
      <c r="G686" s="62" t="s">
        <v>479</v>
      </c>
      <c r="H686" s="62" t="s">
        <v>6006</v>
      </c>
      <c r="I686" s="62" t="s">
        <v>7576</v>
      </c>
      <c r="J686" s="62" t="s">
        <v>2300</v>
      </c>
      <c r="K686" s="62" t="s">
        <v>485</v>
      </c>
      <c r="L686" s="62" t="s">
        <v>1074</v>
      </c>
      <c r="M686" s="62" t="s">
        <v>544</v>
      </c>
      <c r="N686" s="62" t="s">
        <v>437</v>
      </c>
      <c r="O686" s="66">
        <v>43616</v>
      </c>
      <c r="P686" s="66">
        <v>43655</v>
      </c>
      <c r="Q686" s="73">
        <v>18727</v>
      </c>
      <c r="R686" s="62"/>
      <c r="S686" s="62" t="s">
        <v>6008</v>
      </c>
      <c r="T686" s="62" t="s">
        <v>6009</v>
      </c>
      <c r="U686" s="62" t="s">
        <v>6064</v>
      </c>
      <c r="V686" s="62"/>
      <c r="W686" s="62"/>
      <c r="X686" s="62" t="s">
        <v>584</v>
      </c>
      <c r="Y686" s="62" t="s">
        <v>825</v>
      </c>
      <c r="Z686" s="62" t="s">
        <v>2301</v>
      </c>
      <c r="AA686" s="62" t="s">
        <v>657</v>
      </c>
      <c r="AB686" s="62" t="s">
        <v>1738</v>
      </c>
      <c r="AC686" s="62" t="s">
        <v>1739</v>
      </c>
      <c r="AD686" s="59" t="s">
        <v>1740</v>
      </c>
      <c r="AE686" s="62" t="s">
        <v>6331</v>
      </c>
      <c r="AF686" s="62" t="s">
        <v>6332</v>
      </c>
      <c r="AG686" s="62">
        <v>43801.436956018515</v>
      </c>
      <c r="AH686" s="62">
        <v>43809.429629629631</v>
      </c>
      <c r="AI686" s="62" t="s">
        <v>533</v>
      </c>
      <c r="AJ686" s="59" t="s">
        <v>1743</v>
      </c>
      <c r="AK686" s="62" t="s">
        <v>531</v>
      </c>
      <c r="AL686" s="62" t="s">
        <v>68</v>
      </c>
      <c r="AM686" s="62" t="s">
        <v>38</v>
      </c>
      <c r="AN686" s="62" t="s">
        <v>488</v>
      </c>
      <c r="AO686" s="62" t="s">
        <v>11</v>
      </c>
      <c r="AP686" s="62" t="s">
        <v>488</v>
      </c>
      <c r="AQ686" s="62" t="s">
        <v>68</v>
      </c>
      <c r="AR686" s="62" t="s">
        <v>38</v>
      </c>
      <c r="AS686" s="62" t="s">
        <v>500</v>
      </c>
      <c r="AT686" s="62">
        <v>43839.440104166672</v>
      </c>
      <c r="AU686" s="62" t="s">
        <v>2302</v>
      </c>
      <c r="AV686" s="62">
        <v>43839.440104166672</v>
      </c>
      <c r="AW686" s="62" t="s">
        <v>2303</v>
      </c>
      <c r="AX686" s="62"/>
      <c r="AY686" s="62" t="s">
        <v>14</v>
      </c>
      <c r="AZ686" s="62"/>
      <c r="BA686" s="62"/>
      <c r="BB686" s="62"/>
      <c r="BC686" s="62"/>
      <c r="BD686" s="62"/>
      <c r="BE686" s="62"/>
      <c r="BF686" s="62"/>
      <c r="BG686" s="62"/>
      <c r="BH686" s="62"/>
      <c r="BI686" s="62"/>
      <c r="BJ686" s="62" t="s">
        <v>7571</v>
      </c>
      <c r="BK686" s="62"/>
      <c r="BL686" s="62" t="s">
        <v>1742</v>
      </c>
      <c r="BM686" s="62" t="s">
        <v>7572</v>
      </c>
      <c r="BN686" s="62"/>
      <c r="BO686" s="62" t="s">
        <v>6013</v>
      </c>
      <c r="BP686" s="62">
        <v>43861.99998842593</v>
      </c>
      <c r="BQ686" s="73">
        <v>24.4</v>
      </c>
      <c r="BR686" s="73">
        <v>326.33999999999997</v>
      </c>
      <c r="BS686" s="62">
        <v>0</v>
      </c>
      <c r="BT686" s="62">
        <v>3.9</v>
      </c>
      <c r="BU686" s="62">
        <v>2.68</v>
      </c>
      <c r="BV686" s="62">
        <v>0</v>
      </c>
      <c r="BW686" s="73">
        <v>357.31999999999994</v>
      </c>
      <c r="CE686" s="63" t="s">
        <v>10395</v>
      </c>
      <c r="CF686" s="99"/>
      <c r="CG686" s="99" t="s">
        <v>10367</v>
      </c>
    </row>
    <row r="687" spans="1:85" ht="27" hidden="1" customHeight="1">
      <c r="A687" s="73">
        <v>2001</v>
      </c>
      <c r="B687" s="62" t="s">
        <v>6003</v>
      </c>
      <c r="C687" s="62" t="s">
        <v>6004</v>
      </c>
      <c r="D687" s="62" t="s">
        <v>2880</v>
      </c>
      <c r="E687" s="63" t="e">
        <f>VLOOKUP(D687,原数据!B:C,2,FALSE)</f>
        <v>#N/A</v>
      </c>
      <c r="F687" s="62" t="s">
        <v>6005</v>
      </c>
      <c r="G687" s="62" t="s">
        <v>479</v>
      </c>
      <c r="H687" s="62" t="s">
        <v>6006</v>
      </c>
      <c r="I687" s="62" t="s">
        <v>7763</v>
      </c>
      <c r="J687" s="62" t="s">
        <v>2881</v>
      </c>
      <c r="K687" s="62" t="s">
        <v>485</v>
      </c>
      <c r="L687" s="62" t="s">
        <v>1074</v>
      </c>
      <c r="M687" s="62" t="s">
        <v>544</v>
      </c>
      <c r="N687" s="62" t="s">
        <v>437</v>
      </c>
      <c r="O687" s="66">
        <v>43615</v>
      </c>
      <c r="P687" s="66">
        <v>43655</v>
      </c>
      <c r="Q687" s="73">
        <v>23332</v>
      </c>
      <c r="R687" s="62"/>
      <c r="S687" s="62" t="s">
        <v>6008</v>
      </c>
      <c r="T687" s="62" t="s">
        <v>6009</v>
      </c>
      <c r="U687" s="62" t="s">
        <v>6064</v>
      </c>
      <c r="V687" s="62"/>
      <c r="W687" s="62"/>
      <c r="X687" s="62" t="s">
        <v>6330</v>
      </c>
      <c r="Y687" s="62" t="s">
        <v>825</v>
      </c>
      <c r="Z687" s="62" t="s">
        <v>2883</v>
      </c>
      <c r="AA687" s="62" t="s">
        <v>657</v>
      </c>
      <c r="AB687" s="62" t="s">
        <v>1738</v>
      </c>
      <c r="AC687" s="62" t="s">
        <v>1739</v>
      </c>
      <c r="AD687" s="59" t="s">
        <v>1740</v>
      </c>
      <c r="AE687" s="62" t="s">
        <v>6331</v>
      </c>
      <c r="AF687" s="62" t="s">
        <v>6332</v>
      </c>
      <c r="AG687" s="62">
        <v>43801.447731481487</v>
      </c>
      <c r="AH687" s="62">
        <v>43809.429710648154</v>
      </c>
      <c r="AI687" s="62" t="s">
        <v>533</v>
      </c>
      <c r="AJ687" s="59" t="s">
        <v>1743</v>
      </c>
      <c r="AK687" s="62" t="s">
        <v>531</v>
      </c>
      <c r="AL687" s="62" t="s">
        <v>68</v>
      </c>
      <c r="AM687" s="62" t="s">
        <v>38</v>
      </c>
      <c r="AN687" s="62" t="s">
        <v>488</v>
      </c>
      <c r="AO687" s="62" t="s">
        <v>11</v>
      </c>
      <c r="AP687" s="62" t="s">
        <v>488</v>
      </c>
      <c r="AQ687" s="62" t="s">
        <v>68</v>
      </c>
      <c r="AR687" s="62" t="s">
        <v>38</v>
      </c>
      <c r="AS687" s="62" t="s">
        <v>500</v>
      </c>
      <c r="AT687" s="62">
        <v>43847.571400462963</v>
      </c>
      <c r="AU687" s="62" t="s">
        <v>2884</v>
      </c>
      <c r="AV687" s="62">
        <v>43847.571400462963</v>
      </c>
      <c r="AW687" s="62" t="s">
        <v>2303</v>
      </c>
      <c r="AX687" s="62"/>
      <c r="AY687" s="62" t="s">
        <v>14</v>
      </c>
      <c r="AZ687" s="62"/>
      <c r="BA687" s="62"/>
      <c r="BB687" s="62"/>
      <c r="BC687" s="62"/>
      <c r="BD687" s="62"/>
      <c r="BE687" s="62"/>
      <c r="BF687" s="62"/>
      <c r="BG687" s="62"/>
      <c r="BH687" s="62"/>
      <c r="BI687" s="62"/>
      <c r="BJ687" s="62" t="s">
        <v>7571</v>
      </c>
      <c r="BK687" s="62"/>
      <c r="BL687" s="62" t="s">
        <v>2882</v>
      </c>
      <c r="BM687" s="62" t="s">
        <v>7572</v>
      </c>
      <c r="BN687" s="62"/>
      <c r="BO687" s="62" t="s">
        <v>6013</v>
      </c>
      <c r="BP687" s="62">
        <v>43861.99998842593</v>
      </c>
      <c r="BQ687" s="73">
        <v>24.4</v>
      </c>
      <c r="BR687" s="73">
        <v>326.33999999999997</v>
      </c>
      <c r="BS687" s="62">
        <v>0</v>
      </c>
      <c r="BT687" s="62">
        <v>3.9</v>
      </c>
      <c r="BU687" s="62">
        <v>2.68</v>
      </c>
      <c r="BV687" s="62">
        <v>0</v>
      </c>
      <c r="BW687" s="73">
        <v>357.31999999999994</v>
      </c>
      <c r="CE687" s="63" t="s">
        <v>10395</v>
      </c>
      <c r="CF687" s="99"/>
      <c r="CG687" s="99" t="s">
        <v>10367</v>
      </c>
    </row>
    <row r="688" spans="1:85" ht="27" hidden="1" customHeight="1">
      <c r="A688" s="73">
        <v>2001</v>
      </c>
      <c r="B688" s="62" t="s">
        <v>6003</v>
      </c>
      <c r="C688" s="62" t="s">
        <v>6004</v>
      </c>
      <c r="D688" s="62" t="s">
        <v>1781</v>
      </c>
      <c r="E688" s="63" t="e">
        <f>VLOOKUP(D688,原数据!B:C,2,FALSE)</f>
        <v>#N/A</v>
      </c>
      <c r="F688" s="62" t="s">
        <v>6005</v>
      </c>
      <c r="G688" s="62" t="s">
        <v>479</v>
      </c>
      <c r="H688" s="62" t="s">
        <v>6006</v>
      </c>
      <c r="I688" s="62" t="s">
        <v>7764</v>
      </c>
      <c r="J688" s="62" t="s">
        <v>1782</v>
      </c>
      <c r="K688" s="62" t="s">
        <v>485</v>
      </c>
      <c r="L688" s="62" t="s">
        <v>1074</v>
      </c>
      <c r="M688" s="62" t="s">
        <v>544</v>
      </c>
      <c r="N688" s="62" t="s">
        <v>437</v>
      </c>
      <c r="O688" s="66">
        <v>43616</v>
      </c>
      <c r="P688" s="66">
        <v>43644</v>
      </c>
      <c r="Q688" s="73">
        <v>21243</v>
      </c>
      <c r="R688" s="62"/>
      <c r="S688" s="62" t="s">
        <v>6008</v>
      </c>
      <c r="T688" s="62" t="s">
        <v>6009</v>
      </c>
      <c r="U688" s="62" t="s">
        <v>6064</v>
      </c>
      <c r="V688" s="62"/>
      <c r="W688" s="62"/>
      <c r="X688" s="62" t="s">
        <v>6330</v>
      </c>
      <c r="Y688" s="62" t="s">
        <v>825</v>
      </c>
      <c r="Z688" s="62" t="s">
        <v>1783</v>
      </c>
      <c r="AA688" s="62" t="s">
        <v>657</v>
      </c>
      <c r="AB688" s="62" t="s">
        <v>1738</v>
      </c>
      <c r="AC688" s="62" t="s">
        <v>1739</v>
      </c>
      <c r="AD688" s="59" t="s">
        <v>1740</v>
      </c>
      <c r="AE688" s="62" t="s">
        <v>6331</v>
      </c>
      <c r="AF688" s="62" t="s">
        <v>6332</v>
      </c>
      <c r="AG688" s="62">
        <v>43811.417453703703</v>
      </c>
      <c r="AH688" s="62">
        <v>43815.686759259261</v>
      </c>
      <c r="AI688" s="62" t="s">
        <v>533</v>
      </c>
      <c r="AJ688" s="59" t="s">
        <v>1743</v>
      </c>
      <c r="AK688" s="62" t="s">
        <v>531</v>
      </c>
      <c r="AL688" s="62" t="s">
        <v>68</v>
      </c>
      <c r="AM688" s="62" t="s">
        <v>38</v>
      </c>
      <c r="AN688" s="62" t="s">
        <v>488</v>
      </c>
      <c r="AO688" s="62" t="s">
        <v>11</v>
      </c>
      <c r="AP688" s="62" t="s">
        <v>488</v>
      </c>
      <c r="AQ688" s="62" t="s">
        <v>68</v>
      </c>
      <c r="AR688" s="62" t="s">
        <v>38</v>
      </c>
      <c r="AS688" s="62" t="s">
        <v>500</v>
      </c>
      <c r="AT688" s="62">
        <v>43839.699895833328</v>
      </c>
      <c r="AU688" s="62"/>
      <c r="AV688" s="62">
        <v>43839.699895833328</v>
      </c>
      <c r="AW688" s="62" t="s">
        <v>1735</v>
      </c>
      <c r="AX688" s="62"/>
      <c r="AY688" s="62" t="s">
        <v>14</v>
      </c>
      <c r="AZ688" s="62"/>
      <c r="BA688" s="62"/>
      <c r="BB688" s="62"/>
      <c r="BC688" s="62"/>
      <c r="BD688" s="62"/>
      <c r="BE688" s="62"/>
      <c r="BF688" s="62"/>
      <c r="BG688" s="62"/>
      <c r="BH688" s="62"/>
      <c r="BI688" s="62"/>
      <c r="BJ688" s="62" t="s">
        <v>7571</v>
      </c>
      <c r="BK688" s="62"/>
      <c r="BL688" s="62"/>
      <c r="BM688" s="62" t="s">
        <v>7572</v>
      </c>
      <c r="BN688" s="62"/>
      <c r="BO688" s="62" t="s">
        <v>6013</v>
      </c>
      <c r="BP688" s="62">
        <v>43861.99998842593</v>
      </c>
      <c r="BQ688" s="73">
        <v>19.52</v>
      </c>
      <c r="BR688" s="73">
        <v>246.96</v>
      </c>
      <c r="BS688" s="62">
        <v>0</v>
      </c>
      <c r="BT688" s="62">
        <v>3.12</v>
      </c>
      <c r="BU688" s="62">
        <v>2.14</v>
      </c>
      <c r="BV688" s="62">
        <v>0</v>
      </c>
      <c r="BW688" s="73">
        <v>271.74</v>
      </c>
      <c r="CE688" s="63" t="s">
        <v>10395</v>
      </c>
      <c r="CF688" s="99"/>
      <c r="CG688" s="99" t="s">
        <v>10367</v>
      </c>
    </row>
    <row r="689" spans="1:85" ht="27" hidden="1" customHeight="1">
      <c r="A689" s="73">
        <v>2001</v>
      </c>
      <c r="B689" s="62" t="s">
        <v>6003</v>
      </c>
      <c r="C689" s="62" t="s">
        <v>6004</v>
      </c>
      <c r="D689" s="62" t="s">
        <v>2011</v>
      </c>
      <c r="E689" s="63" t="e">
        <f>VLOOKUP(D689,原数据!B:C,2,FALSE)</f>
        <v>#N/A</v>
      </c>
      <c r="F689" s="62" t="s">
        <v>6005</v>
      </c>
      <c r="G689" s="62" t="s">
        <v>479</v>
      </c>
      <c r="H689" s="62" t="s">
        <v>6006</v>
      </c>
      <c r="I689" s="62" t="s">
        <v>6668</v>
      </c>
      <c r="J689" s="62" t="s">
        <v>2012</v>
      </c>
      <c r="K689" s="62" t="s">
        <v>485</v>
      </c>
      <c r="L689" s="62" t="s">
        <v>1074</v>
      </c>
      <c r="M689" s="62" t="s">
        <v>544</v>
      </c>
      <c r="N689" s="62" t="s">
        <v>437</v>
      </c>
      <c r="O689" s="66">
        <v>43616</v>
      </c>
      <c r="P689" s="66">
        <v>43655</v>
      </c>
      <c r="Q689" s="73">
        <v>8683</v>
      </c>
      <c r="R689" s="62"/>
      <c r="S689" s="62" t="s">
        <v>6008</v>
      </c>
      <c r="T689" s="62" t="s">
        <v>6009</v>
      </c>
      <c r="U689" s="62" t="s">
        <v>6064</v>
      </c>
      <c r="V689" s="62"/>
      <c r="W689" s="62"/>
      <c r="X689" s="62" t="s">
        <v>6330</v>
      </c>
      <c r="Y689" s="62" t="s">
        <v>825</v>
      </c>
      <c r="Z689" s="62" t="s">
        <v>2013</v>
      </c>
      <c r="AA689" s="62" t="s">
        <v>657</v>
      </c>
      <c r="AB689" s="62" t="s">
        <v>1738</v>
      </c>
      <c r="AC689" s="62" t="s">
        <v>1739</v>
      </c>
      <c r="AD689" s="59" t="s">
        <v>1740</v>
      </c>
      <c r="AE689" s="62" t="s">
        <v>6331</v>
      </c>
      <c r="AF689" s="62" t="s">
        <v>6332</v>
      </c>
      <c r="AG689" s="62">
        <v>43811.445868055554</v>
      </c>
      <c r="AH689" s="62">
        <v>43815.686851851853</v>
      </c>
      <c r="AI689" s="62" t="s">
        <v>507</v>
      </c>
      <c r="AJ689" s="59" t="s">
        <v>1743</v>
      </c>
      <c r="AK689" s="62" t="s">
        <v>505</v>
      </c>
      <c r="AL689" s="62" t="s">
        <v>68</v>
      </c>
      <c r="AM689" s="62" t="s">
        <v>38</v>
      </c>
      <c r="AN689" s="62" t="s">
        <v>488</v>
      </c>
      <c r="AO689" s="62" t="s">
        <v>11</v>
      </c>
      <c r="AP689" s="62" t="s">
        <v>488</v>
      </c>
      <c r="AQ689" s="62" t="s">
        <v>68</v>
      </c>
      <c r="AR689" s="62" t="s">
        <v>38</v>
      </c>
      <c r="AS689" s="62" t="s">
        <v>500</v>
      </c>
      <c r="AT689" s="62">
        <v>43839.702314814815</v>
      </c>
      <c r="AU689" s="62" t="s">
        <v>2014</v>
      </c>
      <c r="AV689" s="62">
        <v>43839.702314814815</v>
      </c>
      <c r="AW689" s="62" t="s">
        <v>1735</v>
      </c>
      <c r="AX689" s="62"/>
      <c r="AY689" s="62" t="s">
        <v>14</v>
      </c>
      <c r="AZ689" s="62"/>
      <c r="BA689" s="62"/>
      <c r="BB689" s="62"/>
      <c r="BC689" s="62"/>
      <c r="BD689" s="62"/>
      <c r="BE689" s="62"/>
      <c r="BF689" s="62"/>
      <c r="BG689" s="62"/>
      <c r="BH689" s="62"/>
      <c r="BI689" s="62"/>
      <c r="BJ689" s="62" t="s">
        <v>7571</v>
      </c>
      <c r="BK689" s="62"/>
      <c r="BL689" s="62" t="s">
        <v>1742</v>
      </c>
      <c r="BM689" s="62" t="s">
        <v>7572</v>
      </c>
      <c r="BN689" s="62"/>
      <c r="BO689" s="62" t="s">
        <v>6013</v>
      </c>
      <c r="BP689" s="62">
        <v>43861.99998842593</v>
      </c>
      <c r="BQ689" s="73">
        <v>19.52</v>
      </c>
      <c r="BR689" s="73">
        <v>246.96</v>
      </c>
      <c r="BS689" s="62">
        <v>0</v>
      </c>
      <c r="BT689" s="62">
        <v>3.12</v>
      </c>
      <c r="BU689" s="62">
        <v>2.14</v>
      </c>
      <c r="BV689" s="62">
        <v>0</v>
      </c>
      <c r="BW689" s="73">
        <v>271.74</v>
      </c>
      <c r="CE689" s="63" t="s">
        <v>10395</v>
      </c>
      <c r="CF689" s="99"/>
      <c r="CG689" s="99" t="s">
        <v>10367</v>
      </c>
    </row>
    <row r="690" spans="1:85" ht="27" hidden="1" customHeight="1">
      <c r="A690" s="73">
        <v>2001</v>
      </c>
      <c r="B690" s="62" t="s">
        <v>6003</v>
      </c>
      <c r="C690" s="62" t="s">
        <v>6004</v>
      </c>
      <c r="D690" s="62" t="s">
        <v>1737</v>
      </c>
      <c r="E690" s="63" t="e">
        <f>VLOOKUP(D690,原数据!B:C,2,FALSE)</f>
        <v>#N/A</v>
      </c>
      <c r="F690" s="62" t="s">
        <v>6005</v>
      </c>
      <c r="G690" s="62" t="s">
        <v>479</v>
      </c>
      <c r="H690" s="62" t="s">
        <v>6006</v>
      </c>
      <c r="I690" s="62" t="s">
        <v>7765</v>
      </c>
      <c r="J690" s="62" t="s">
        <v>1741</v>
      </c>
      <c r="K690" s="62" t="s">
        <v>485</v>
      </c>
      <c r="L690" s="62" t="s">
        <v>1074</v>
      </c>
      <c r="M690" s="62" t="s">
        <v>544</v>
      </c>
      <c r="N690" s="62" t="s">
        <v>437</v>
      </c>
      <c r="O690" s="66">
        <v>43615</v>
      </c>
      <c r="P690" s="66">
        <v>43662</v>
      </c>
      <c r="Q690" s="73">
        <v>17161</v>
      </c>
      <c r="R690" s="62"/>
      <c r="S690" s="62" t="s">
        <v>6008</v>
      </c>
      <c r="T690" s="62" t="s">
        <v>6009</v>
      </c>
      <c r="U690" s="62" t="s">
        <v>6064</v>
      </c>
      <c r="V690" s="62"/>
      <c r="W690" s="62"/>
      <c r="X690" s="62" t="s">
        <v>6330</v>
      </c>
      <c r="Y690" s="62" t="s">
        <v>825</v>
      </c>
      <c r="Z690" s="62" t="s">
        <v>1744</v>
      </c>
      <c r="AA690" s="62" t="s">
        <v>657</v>
      </c>
      <c r="AB690" s="62" t="s">
        <v>1738</v>
      </c>
      <c r="AC690" s="62" t="s">
        <v>1739</v>
      </c>
      <c r="AD690" s="59" t="s">
        <v>1740</v>
      </c>
      <c r="AE690" s="62" t="s">
        <v>6331</v>
      </c>
      <c r="AF690" s="62" t="s">
        <v>6332</v>
      </c>
      <c r="AG690" s="62">
        <v>43811.555208333331</v>
      </c>
      <c r="AH690" s="62">
        <v>43816.59847222222</v>
      </c>
      <c r="AI690" s="62" t="s">
        <v>533</v>
      </c>
      <c r="AJ690" s="59" t="s">
        <v>1743</v>
      </c>
      <c r="AK690" s="62" t="s">
        <v>531</v>
      </c>
      <c r="AL690" s="62" t="s">
        <v>68</v>
      </c>
      <c r="AM690" s="62" t="s">
        <v>38</v>
      </c>
      <c r="AN690" s="62" t="s">
        <v>488</v>
      </c>
      <c r="AO690" s="62" t="s">
        <v>11</v>
      </c>
      <c r="AP690" s="62" t="s">
        <v>488</v>
      </c>
      <c r="AQ690" s="62" t="s">
        <v>68</v>
      </c>
      <c r="AR690" s="62" t="s">
        <v>38</v>
      </c>
      <c r="AS690" s="62" t="s">
        <v>500</v>
      </c>
      <c r="AT690" s="62">
        <v>43846.755115740743</v>
      </c>
      <c r="AU690" s="62" t="s">
        <v>1745</v>
      </c>
      <c r="AV690" s="62">
        <v>43846.755115740743</v>
      </c>
      <c r="AW690" s="62" t="s">
        <v>1735</v>
      </c>
      <c r="AX690" s="62"/>
      <c r="AY690" s="62" t="s">
        <v>14</v>
      </c>
      <c r="AZ690" s="62"/>
      <c r="BA690" s="62"/>
      <c r="BB690" s="62"/>
      <c r="BC690" s="62"/>
      <c r="BD690" s="62"/>
      <c r="BE690" s="62"/>
      <c r="BF690" s="62"/>
      <c r="BG690" s="62"/>
      <c r="BH690" s="62"/>
      <c r="BI690" s="62"/>
      <c r="BJ690" s="62" t="s">
        <v>7571</v>
      </c>
      <c r="BK690" s="62"/>
      <c r="BL690" s="62" t="s">
        <v>1742</v>
      </c>
      <c r="BM690" s="62" t="s">
        <v>7572</v>
      </c>
      <c r="BN690" s="62"/>
      <c r="BO690" s="62" t="s">
        <v>6013</v>
      </c>
      <c r="BP690" s="62">
        <v>43861.99998842593</v>
      </c>
      <c r="BQ690" s="73">
        <v>19.52</v>
      </c>
      <c r="BR690" s="73">
        <v>246.96</v>
      </c>
      <c r="BS690" s="62">
        <v>0</v>
      </c>
      <c r="BT690" s="62">
        <v>3.12</v>
      </c>
      <c r="BU690" s="62">
        <v>2.14</v>
      </c>
      <c r="BV690" s="62">
        <v>0</v>
      </c>
      <c r="BW690" s="73">
        <v>271.74</v>
      </c>
      <c r="CE690" s="63" t="s">
        <v>10395</v>
      </c>
      <c r="CF690" s="99"/>
      <c r="CG690" s="99" t="s">
        <v>10367</v>
      </c>
    </row>
    <row r="691" spans="1:85" ht="27" hidden="1" customHeight="1">
      <c r="A691" s="73">
        <v>2001</v>
      </c>
      <c r="B691" s="62" t="s">
        <v>6003</v>
      </c>
      <c r="C691" s="59" t="s">
        <v>6004</v>
      </c>
      <c r="D691" s="59" t="s">
        <v>1155</v>
      </c>
      <c r="E691" s="60" t="e">
        <f>VLOOKUP(D691,原数据!B:C,2,FALSE)</f>
        <v>#N/A</v>
      </c>
      <c r="F691" s="62" t="s">
        <v>6005</v>
      </c>
      <c r="G691" s="62" t="s">
        <v>479</v>
      </c>
      <c r="H691" s="62" t="s">
        <v>6006</v>
      </c>
      <c r="I691" s="62" t="s">
        <v>7766</v>
      </c>
      <c r="J691" s="62" t="s">
        <v>1159</v>
      </c>
      <c r="K691" s="62" t="s">
        <v>485</v>
      </c>
      <c r="L691" s="62" t="s">
        <v>1074</v>
      </c>
      <c r="M691" s="62" t="s">
        <v>486</v>
      </c>
      <c r="N691" s="62" t="s">
        <v>437</v>
      </c>
      <c r="O691" s="66">
        <v>43539</v>
      </c>
      <c r="P691" s="66">
        <v>43589</v>
      </c>
      <c r="Q691" s="73">
        <v>109388</v>
      </c>
      <c r="R691" s="62"/>
      <c r="S691" s="62" t="s">
        <v>6008</v>
      </c>
      <c r="T691" s="62" t="s">
        <v>6043</v>
      </c>
      <c r="U691" s="62" t="s">
        <v>1074</v>
      </c>
      <c r="V691" s="62"/>
      <c r="W691" s="62"/>
      <c r="X691" s="62" t="s">
        <v>6101</v>
      </c>
      <c r="Y691" s="62" t="s">
        <v>521</v>
      </c>
      <c r="Z691" s="62" t="s">
        <v>1161</v>
      </c>
      <c r="AA691" s="62" t="s">
        <v>537</v>
      </c>
      <c r="AB691" s="62" t="s">
        <v>1156</v>
      </c>
      <c r="AC691" s="62" t="s">
        <v>1157</v>
      </c>
      <c r="AD691" s="59" t="s">
        <v>1158</v>
      </c>
      <c r="AE691" s="62" t="s">
        <v>3277</v>
      </c>
      <c r="AF691" s="62" t="s">
        <v>7767</v>
      </c>
      <c r="AG691" s="62">
        <v>43824.63862268519</v>
      </c>
      <c r="AH691" s="62">
        <v>43824.691851851851</v>
      </c>
      <c r="AI691" s="62" t="s">
        <v>547</v>
      </c>
      <c r="AJ691" s="59" t="s">
        <v>10674</v>
      </c>
      <c r="AK691" s="62" t="s">
        <v>545</v>
      </c>
      <c r="AL691" s="62" t="s">
        <v>922</v>
      </c>
      <c r="AM691" s="62" t="s">
        <v>921</v>
      </c>
      <c r="AN691" s="62" t="s">
        <v>488</v>
      </c>
      <c r="AO691" s="62" t="s">
        <v>11</v>
      </c>
      <c r="AP691" s="62" t="s">
        <v>488</v>
      </c>
      <c r="AQ691" s="62" t="s">
        <v>922</v>
      </c>
      <c r="AR691" s="62" t="s">
        <v>921</v>
      </c>
      <c r="AS691" s="62" t="s">
        <v>498</v>
      </c>
      <c r="AT691" s="62">
        <v>43846.409861111111</v>
      </c>
      <c r="AU691" s="62"/>
      <c r="AV691" s="62">
        <v>43846.409861111111</v>
      </c>
      <c r="AW691" s="62" t="s">
        <v>1162</v>
      </c>
      <c r="AX691" s="62"/>
      <c r="AY691" s="62" t="s">
        <v>14</v>
      </c>
      <c r="AZ691" s="62"/>
      <c r="BA691" s="62"/>
      <c r="BB691" s="62"/>
      <c r="BC691" s="62"/>
      <c r="BD691" s="62"/>
      <c r="BE691" s="62"/>
      <c r="BF691" s="62"/>
      <c r="BG691" s="62"/>
      <c r="BH691" s="62"/>
      <c r="BI691" s="62"/>
      <c r="BJ691" s="62"/>
      <c r="BK691" s="62"/>
      <c r="BL691" s="62" t="s">
        <v>1160</v>
      </c>
      <c r="BM691" s="62" t="s">
        <v>7281</v>
      </c>
      <c r="BN691" s="62"/>
      <c r="BO691" s="62" t="s">
        <v>6013</v>
      </c>
      <c r="BP691" s="62">
        <v>43861.99998842593</v>
      </c>
      <c r="BQ691" s="73">
        <v>0</v>
      </c>
      <c r="BR691" s="73">
        <v>246.96</v>
      </c>
      <c r="BS691" s="62">
        <v>0</v>
      </c>
      <c r="BT691" s="62">
        <v>0</v>
      </c>
      <c r="BU691" s="62">
        <v>0</v>
      </c>
      <c r="BV691" s="62">
        <v>0</v>
      </c>
      <c r="BW691" s="73">
        <v>246.96</v>
      </c>
      <c r="CE691" s="63" t="s">
        <v>10522</v>
      </c>
      <c r="CF691" s="99"/>
      <c r="CG691" s="99" t="s">
        <v>10561</v>
      </c>
    </row>
    <row r="692" spans="1:85" ht="27" hidden="1" customHeight="1">
      <c r="A692" s="73">
        <v>2001</v>
      </c>
      <c r="B692" s="62" t="s">
        <v>6003</v>
      </c>
      <c r="C692" s="59" t="s">
        <v>6004</v>
      </c>
      <c r="D692" s="59" t="s">
        <v>4064</v>
      </c>
      <c r="E692" s="60" t="e">
        <f>VLOOKUP(D692,原数据!B:C,2,FALSE)</f>
        <v>#N/A</v>
      </c>
      <c r="F692" s="62" t="s">
        <v>6005</v>
      </c>
      <c r="G692" s="62" t="s">
        <v>479</v>
      </c>
      <c r="H692" s="62" t="s">
        <v>6006</v>
      </c>
      <c r="I692" s="62" t="s">
        <v>7768</v>
      </c>
      <c r="J692" s="62" t="s">
        <v>4066</v>
      </c>
      <c r="K692" s="62" t="s">
        <v>485</v>
      </c>
      <c r="L692" s="62" t="s">
        <v>1074</v>
      </c>
      <c r="M692" s="62" t="s">
        <v>486</v>
      </c>
      <c r="N692" s="62" t="s">
        <v>437</v>
      </c>
      <c r="O692" s="66">
        <v>43463</v>
      </c>
      <c r="P692" s="66">
        <v>43524</v>
      </c>
      <c r="Q692" s="73">
        <v>66575</v>
      </c>
      <c r="R692" s="62"/>
      <c r="S692" s="62" t="s">
        <v>6008</v>
      </c>
      <c r="T692" s="62" t="s">
        <v>6019</v>
      </c>
      <c r="U692" s="62" t="s">
        <v>1074</v>
      </c>
      <c r="V692" s="62"/>
      <c r="W692" s="62" t="s">
        <v>4067</v>
      </c>
      <c r="X692" s="62" t="s">
        <v>3101</v>
      </c>
      <c r="Y692" s="62" t="s">
        <v>665</v>
      </c>
      <c r="Z692" s="62" t="s">
        <v>4069</v>
      </c>
      <c r="AA692" s="62" t="s">
        <v>585</v>
      </c>
      <c r="AB692" s="62" t="s">
        <v>788</v>
      </c>
      <c r="AC692" s="62" t="s">
        <v>789</v>
      </c>
      <c r="AD692" s="59" t="s">
        <v>790</v>
      </c>
      <c r="AE692" s="62" t="s">
        <v>7769</v>
      </c>
      <c r="AF692" s="62" t="s">
        <v>6166</v>
      </c>
      <c r="AG692" s="62">
        <v>43837.643287037034</v>
      </c>
      <c r="AH692" s="62">
        <v>43839.69736111111</v>
      </c>
      <c r="AI692" s="62" t="s">
        <v>507</v>
      </c>
      <c r="AJ692" s="59" t="s">
        <v>10675</v>
      </c>
      <c r="AK692" s="62" t="s">
        <v>505</v>
      </c>
      <c r="AL692" s="62" t="s">
        <v>232</v>
      </c>
      <c r="AM692" s="62" t="s">
        <v>233</v>
      </c>
      <c r="AN692" s="62" t="s">
        <v>488</v>
      </c>
      <c r="AO692" s="62" t="s">
        <v>11</v>
      </c>
      <c r="AP692" s="62" t="s">
        <v>488</v>
      </c>
      <c r="AQ692" s="62" t="s">
        <v>232</v>
      </c>
      <c r="AR692" s="62" t="s">
        <v>233</v>
      </c>
      <c r="AS692" s="62" t="s">
        <v>498</v>
      </c>
      <c r="AT692" s="62">
        <v>43866.577534722222</v>
      </c>
      <c r="AU692" s="62" t="s">
        <v>4070</v>
      </c>
      <c r="AV692" s="62">
        <v>43866.577534722222</v>
      </c>
      <c r="AW692" s="62" t="s">
        <v>1162</v>
      </c>
      <c r="AX692" s="62"/>
      <c r="AY692" s="62" t="s">
        <v>14</v>
      </c>
      <c r="AZ692" s="62"/>
      <c r="BA692" s="62"/>
      <c r="BB692" s="62"/>
      <c r="BC692" s="62"/>
      <c r="BD692" s="62"/>
      <c r="BE692" s="62"/>
      <c r="BF692" s="62"/>
      <c r="BG692" s="62"/>
      <c r="BH692" s="62"/>
      <c r="BI692" s="62"/>
      <c r="BJ692" s="62"/>
      <c r="BK692" s="62"/>
      <c r="BL692" s="62"/>
      <c r="BM692" s="62" t="s">
        <v>7330</v>
      </c>
      <c r="BN692" s="62"/>
      <c r="BO692" s="62" t="s">
        <v>6013</v>
      </c>
      <c r="BP692" s="62">
        <v>43861.99998842593</v>
      </c>
      <c r="BQ692" s="73">
        <v>265.44</v>
      </c>
      <c r="BR692" s="73">
        <v>223.44</v>
      </c>
      <c r="BS692" s="62">
        <v>0</v>
      </c>
      <c r="BT692" s="62">
        <v>42.47</v>
      </c>
      <c r="BU692" s="62">
        <v>29.19</v>
      </c>
      <c r="BV692" s="62">
        <v>0</v>
      </c>
      <c r="BW692" s="73">
        <v>560.54000000000008</v>
      </c>
      <c r="CE692" s="63" t="s">
        <v>10549</v>
      </c>
      <c r="CF692" s="99"/>
      <c r="CG692" s="99" t="s">
        <v>10527</v>
      </c>
    </row>
    <row r="693" spans="1:85" ht="27" hidden="1" customHeight="1">
      <c r="A693" s="73">
        <v>2001</v>
      </c>
      <c r="B693" s="62" t="s">
        <v>6003</v>
      </c>
      <c r="C693" s="59" t="s">
        <v>6004</v>
      </c>
      <c r="D693" s="59" t="s">
        <v>3694</v>
      </c>
      <c r="E693" s="60" t="e">
        <f>VLOOKUP(D693,原数据!B:C,2,FALSE)</f>
        <v>#N/A</v>
      </c>
      <c r="F693" s="62" t="s">
        <v>6005</v>
      </c>
      <c r="G693" s="62" t="s">
        <v>479</v>
      </c>
      <c r="H693" s="62" t="s">
        <v>6006</v>
      </c>
      <c r="I693" s="62" t="s">
        <v>7770</v>
      </c>
      <c r="J693" s="62" t="s">
        <v>3696</v>
      </c>
      <c r="K693" s="62" t="s">
        <v>485</v>
      </c>
      <c r="L693" s="62" t="s">
        <v>1074</v>
      </c>
      <c r="M693" s="62" t="s">
        <v>544</v>
      </c>
      <c r="N693" s="62" t="s">
        <v>437</v>
      </c>
      <c r="O693" s="66">
        <v>43689</v>
      </c>
      <c r="P693" s="66">
        <v>43749</v>
      </c>
      <c r="Q693" s="73">
        <v>34750</v>
      </c>
      <c r="R693" s="62"/>
      <c r="S693" s="62" t="s">
        <v>6008</v>
      </c>
      <c r="T693" s="62" t="s">
        <v>6009</v>
      </c>
      <c r="U693" s="62" t="s">
        <v>6064</v>
      </c>
      <c r="V693" s="62"/>
      <c r="W693" s="62" t="s">
        <v>1558</v>
      </c>
      <c r="X693" s="62" t="s">
        <v>6463</v>
      </c>
      <c r="Y693" s="62" t="s">
        <v>775</v>
      </c>
      <c r="Z693" s="62" t="s">
        <v>3698</v>
      </c>
      <c r="AA693" s="62" t="s">
        <v>777</v>
      </c>
      <c r="AB693" s="62" t="s">
        <v>1554</v>
      </c>
      <c r="AC693" s="62" t="s">
        <v>1555</v>
      </c>
      <c r="AD693" s="59" t="s">
        <v>1556</v>
      </c>
      <c r="AE693" s="62" t="s">
        <v>7771</v>
      </c>
      <c r="AF693" s="62" t="s">
        <v>6349</v>
      </c>
      <c r="AG693" s="62">
        <v>43844.589571759258</v>
      </c>
      <c r="AH693" s="62">
        <v>43844.719409722224</v>
      </c>
      <c r="AI693" s="62" t="s">
        <v>489</v>
      </c>
      <c r="AJ693" s="59" t="s">
        <v>3697</v>
      </c>
      <c r="AK693" s="62" t="s">
        <v>487</v>
      </c>
      <c r="AL693" s="62" t="s">
        <v>68</v>
      </c>
      <c r="AM693" s="62" t="s">
        <v>38</v>
      </c>
      <c r="AN693" s="62" t="s">
        <v>488</v>
      </c>
      <c r="AO693" s="62" t="s">
        <v>11</v>
      </c>
      <c r="AP693" s="62" t="s">
        <v>488</v>
      </c>
      <c r="AQ693" s="62" t="s">
        <v>68</v>
      </c>
      <c r="AR693" s="62" t="s">
        <v>38</v>
      </c>
      <c r="AS693" s="62" t="s">
        <v>500</v>
      </c>
      <c r="AT693" s="62">
        <v>43865.453622685185</v>
      </c>
      <c r="AU693" s="62"/>
      <c r="AV693" s="62">
        <v>43865.453622685185</v>
      </c>
      <c r="AW693" s="62" t="s">
        <v>1162</v>
      </c>
      <c r="AX693" s="62"/>
      <c r="AY693" s="62" t="s">
        <v>14</v>
      </c>
      <c r="AZ693" s="62"/>
      <c r="BA693" s="62"/>
      <c r="BB693" s="62"/>
      <c r="BC693" s="62"/>
      <c r="BD693" s="62"/>
      <c r="BE693" s="62"/>
      <c r="BF693" s="62"/>
      <c r="BG693" s="62"/>
      <c r="BH693" s="62"/>
      <c r="BI693" s="62"/>
      <c r="BJ693" s="62"/>
      <c r="BK693" s="62"/>
      <c r="BL693" s="62"/>
      <c r="BM693" s="62" t="s">
        <v>7274</v>
      </c>
      <c r="BN693" s="62"/>
      <c r="BO693" s="62" t="s">
        <v>6013</v>
      </c>
      <c r="BP693" s="62">
        <v>43861.99998842593</v>
      </c>
      <c r="BQ693" s="73">
        <v>2944.62</v>
      </c>
      <c r="BR693" s="73">
        <v>123.48</v>
      </c>
      <c r="BS693" s="62">
        <v>0</v>
      </c>
      <c r="BT693" s="62">
        <v>471.13</v>
      </c>
      <c r="BU693" s="62">
        <v>323.89999999999998</v>
      </c>
      <c r="BV693" s="62">
        <v>0</v>
      </c>
      <c r="BW693" s="73">
        <v>3863.13</v>
      </c>
      <c r="CE693" s="63" t="s">
        <v>10509</v>
      </c>
      <c r="CF693" s="99"/>
      <c r="CG693" s="99" t="s">
        <v>10576</v>
      </c>
    </row>
    <row r="694" spans="1:85" ht="27" hidden="1" customHeight="1">
      <c r="A694" s="73">
        <v>2001</v>
      </c>
      <c r="B694" s="62" t="s">
        <v>6003</v>
      </c>
      <c r="C694" s="59" t="s">
        <v>6004</v>
      </c>
      <c r="D694" s="59" t="s">
        <v>3685</v>
      </c>
      <c r="E694" s="60" t="e">
        <f>VLOOKUP(D694,原数据!B:C,2,FALSE)</f>
        <v>#N/A</v>
      </c>
      <c r="F694" s="62" t="s">
        <v>6005</v>
      </c>
      <c r="G694" s="62" t="s">
        <v>628</v>
      </c>
      <c r="H694" s="62" t="s">
        <v>6006</v>
      </c>
      <c r="I694" s="62" t="s">
        <v>7772</v>
      </c>
      <c r="J694" s="62" t="s">
        <v>3687</v>
      </c>
      <c r="K694" s="62" t="s">
        <v>485</v>
      </c>
      <c r="L694" s="62" t="s">
        <v>1074</v>
      </c>
      <c r="M694" s="62" t="s">
        <v>544</v>
      </c>
      <c r="N694" s="62" t="s">
        <v>437</v>
      </c>
      <c r="O694" s="66">
        <v>43608</v>
      </c>
      <c r="P694" s="66">
        <v>43686</v>
      </c>
      <c r="Q694" s="73">
        <v>22110</v>
      </c>
      <c r="R694" s="62"/>
      <c r="S694" s="62" t="s">
        <v>6008</v>
      </c>
      <c r="T694" s="62" t="s">
        <v>6043</v>
      </c>
      <c r="U694" s="62" t="s">
        <v>6064</v>
      </c>
      <c r="V694" s="62"/>
      <c r="W694" s="62"/>
      <c r="X694" s="62" t="s">
        <v>6147</v>
      </c>
      <c r="Y694" s="62" t="s">
        <v>491</v>
      </c>
      <c r="Z694" s="62" t="s">
        <v>3690</v>
      </c>
      <c r="AA694" s="62" t="s">
        <v>675</v>
      </c>
      <c r="AB694" s="62" t="s">
        <v>1583</v>
      </c>
      <c r="AC694" s="62" t="s">
        <v>1584</v>
      </c>
      <c r="AD694" s="59" t="s">
        <v>1585</v>
      </c>
      <c r="AE694" s="62" t="s">
        <v>7773</v>
      </c>
      <c r="AF694" s="62" t="s">
        <v>7774</v>
      </c>
      <c r="AG694" s="62">
        <v>43842.822997685187</v>
      </c>
      <c r="AH694" s="62">
        <v>43844.7341087963</v>
      </c>
      <c r="AI694" s="62" t="s">
        <v>547</v>
      </c>
      <c r="AJ694" s="59" t="s">
        <v>10676</v>
      </c>
      <c r="AK694" s="62" t="s">
        <v>545</v>
      </c>
      <c r="AL694" s="62" t="s">
        <v>68</v>
      </c>
      <c r="AM694" s="62" t="s">
        <v>38</v>
      </c>
      <c r="AN694" s="62" t="s">
        <v>488</v>
      </c>
      <c r="AO694" s="62" t="s">
        <v>11</v>
      </c>
      <c r="AP694" s="62" t="s">
        <v>488</v>
      </c>
      <c r="AQ694" s="62" t="s">
        <v>68</v>
      </c>
      <c r="AR694" s="62" t="s">
        <v>38</v>
      </c>
      <c r="AS694" s="62" t="s">
        <v>500</v>
      </c>
      <c r="AT694" s="62">
        <v>43866.415092592593</v>
      </c>
      <c r="AU694" s="62" t="s">
        <v>3691</v>
      </c>
      <c r="AV694" s="62">
        <v>43866.415092592593</v>
      </c>
      <c r="AW694" s="62" t="s">
        <v>1162</v>
      </c>
      <c r="AX694" s="62"/>
      <c r="AY694" s="62" t="s">
        <v>14</v>
      </c>
      <c r="AZ694" s="62"/>
      <c r="BA694" s="62"/>
      <c r="BB694" s="62"/>
      <c r="BC694" s="62"/>
      <c r="BD694" s="62"/>
      <c r="BE694" s="62" t="s">
        <v>7775</v>
      </c>
      <c r="BF694" s="62" t="s">
        <v>480</v>
      </c>
      <c r="BG694" s="62"/>
      <c r="BH694" s="62" t="s">
        <v>3689</v>
      </c>
      <c r="BI694" s="62" t="s">
        <v>7776</v>
      </c>
      <c r="BJ694" s="62"/>
      <c r="BK694" s="62"/>
      <c r="BL694" s="62" t="s">
        <v>3688</v>
      </c>
      <c r="BM694" s="62" t="s">
        <v>7777</v>
      </c>
      <c r="BN694" s="62"/>
      <c r="BO694" s="62" t="s">
        <v>6013</v>
      </c>
      <c r="BP694" s="62">
        <v>43861.99998842593</v>
      </c>
      <c r="BQ694" s="73">
        <v>2944.62</v>
      </c>
      <c r="BR694" s="73">
        <v>246.96</v>
      </c>
      <c r="BS694" s="62">
        <v>1195</v>
      </c>
      <c r="BT694" s="62">
        <v>471.13</v>
      </c>
      <c r="BU694" s="62">
        <v>323.89999999999998</v>
      </c>
      <c r="BV694" s="62">
        <v>0</v>
      </c>
      <c r="BW694" s="73">
        <v>5181.6099999999997</v>
      </c>
      <c r="CE694" s="63" t="s">
        <v>10522</v>
      </c>
      <c r="CF694" s="99"/>
      <c r="CG694" s="99" t="s">
        <v>10561</v>
      </c>
    </row>
    <row r="695" spans="1:85" ht="27" hidden="1" customHeight="1">
      <c r="A695" s="73">
        <v>2001</v>
      </c>
      <c r="B695" s="62" t="s">
        <v>6003</v>
      </c>
      <c r="C695" s="59" t="s">
        <v>6004</v>
      </c>
      <c r="D695" s="59" t="s">
        <v>4373</v>
      </c>
      <c r="E695" s="60" t="e">
        <f>VLOOKUP(D695,原数据!B:C,2,FALSE)</f>
        <v>#N/A</v>
      </c>
      <c r="F695" s="62" t="s">
        <v>6005</v>
      </c>
      <c r="G695" s="62" t="s">
        <v>479</v>
      </c>
      <c r="H695" s="62" t="s">
        <v>6006</v>
      </c>
      <c r="I695" s="62" t="s">
        <v>7778</v>
      </c>
      <c r="J695" s="62" t="s">
        <v>4375</v>
      </c>
      <c r="K695" s="62" t="s">
        <v>485</v>
      </c>
      <c r="L695" s="62" t="s">
        <v>1074</v>
      </c>
      <c r="M695" s="62" t="s">
        <v>544</v>
      </c>
      <c r="N695" s="62" t="s">
        <v>437</v>
      </c>
      <c r="O695" s="66">
        <v>43631</v>
      </c>
      <c r="P695" s="66">
        <v>43645</v>
      </c>
      <c r="Q695" s="73">
        <v>28323</v>
      </c>
      <c r="R695" s="62"/>
      <c r="S695" s="62" t="s">
        <v>6008</v>
      </c>
      <c r="T695" s="62" t="s">
        <v>6019</v>
      </c>
      <c r="U695" s="62" t="s">
        <v>6064</v>
      </c>
      <c r="V695" s="62"/>
      <c r="W695" s="62"/>
      <c r="X695" s="62" t="s">
        <v>6330</v>
      </c>
      <c r="Y695" s="62" t="s">
        <v>825</v>
      </c>
      <c r="Z695" s="62" t="s">
        <v>4376</v>
      </c>
      <c r="AA695" s="62" t="s">
        <v>657</v>
      </c>
      <c r="AB695" s="62" t="s">
        <v>819</v>
      </c>
      <c r="AC695" s="62" t="s">
        <v>820</v>
      </c>
      <c r="AD695" s="59" t="s">
        <v>821</v>
      </c>
      <c r="AE695" s="62" t="s">
        <v>7779</v>
      </c>
      <c r="AF695" s="62" t="s">
        <v>6953</v>
      </c>
      <c r="AG695" s="62">
        <v>43808.562916666662</v>
      </c>
      <c r="AH695" s="62">
        <v>43833.77244212963</v>
      </c>
      <c r="AI695" s="62" t="s">
        <v>612</v>
      </c>
      <c r="AJ695" s="59" t="s">
        <v>10677</v>
      </c>
      <c r="AK695" s="62" t="s">
        <v>609</v>
      </c>
      <c r="AL695" s="62" t="s">
        <v>68</v>
      </c>
      <c r="AM695" s="62" t="s">
        <v>38</v>
      </c>
      <c r="AN695" s="62" t="s">
        <v>488</v>
      </c>
      <c r="AO695" s="62" t="s">
        <v>11</v>
      </c>
      <c r="AP695" s="62" t="s">
        <v>488</v>
      </c>
      <c r="AQ695" s="62" t="s">
        <v>68</v>
      </c>
      <c r="AR695" s="62" t="s">
        <v>38</v>
      </c>
      <c r="AS695" s="62" t="s">
        <v>498</v>
      </c>
      <c r="AT695" s="62">
        <v>43866.639664351853</v>
      </c>
      <c r="AU695" s="62" t="s">
        <v>4377</v>
      </c>
      <c r="AV695" s="62">
        <v>43866.639664351853</v>
      </c>
      <c r="AW695" s="62" t="s">
        <v>2341</v>
      </c>
      <c r="AX695" s="62"/>
      <c r="AY695" s="62" t="s">
        <v>14</v>
      </c>
      <c r="AZ695" s="62"/>
      <c r="BA695" s="62"/>
      <c r="BB695" s="62"/>
      <c r="BC695" s="62"/>
      <c r="BD695" s="62"/>
      <c r="BE695" s="62"/>
      <c r="BF695" s="62"/>
      <c r="BG695" s="62"/>
      <c r="BH695" s="62"/>
      <c r="BI695" s="62"/>
      <c r="BJ695" s="62" t="s">
        <v>7471</v>
      </c>
      <c r="BK695" s="62"/>
      <c r="BL695" s="62" t="s">
        <v>886</v>
      </c>
      <c r="BM695" s="62" t="s">
        <v>7472</v>
      </c>
      <c r="BN695" s="62"/>
      <c r="BO695" s="62" t="s">
        <v>6013</v>
      </c>
      <c r="BP695" s="62">
        <v>43861.99998842593</v>
      </c>
      <c r="BQ695" s="73">
        <v>24.4</v>
      </c>
      <c r="BR695" s="73">
        <v>246.96</v>
      </c>
      <c r="BS695" s="62">
        <v>0</v>
      </c>
      <c r="BT695" s="62">
        <v>3.9</v>
      </c>
      <c r="BU695" s="62">
        <v>2.68</v>
      </c>
      <c r="BV695" s="62">
        <v>0</v>
      </c>
      <c r="BW695" s="73">
        <v>277.94</v>
      </c>
      <c r="CE695" s="63" t="s">
        <v>10679</v>
      </c>
      <c r="CF695" s="99"/>
      <c r="CG695" s="99" t="s">
        <v>10576</v>
      </c>
    </row>
    <row r="696" spans="1:85" ht="27" hidden="1" customHeight="1">
      <c r="A696" s="73">
        <v>2001</v>
      </c>
      <c r="B696" s="62" t="s">
        <v>6003</v>
      </c>
      <c r="C696" s="59" t="s">
        <v>6004</v>
      </c>
      <c r="D696" s="59" t="s">
        <v>3541</v>
      </c>
      <c r="E696" s="60" t="e">
        <f>VLOOKUP(D696,原数据!B:C,2,FALSE)</f>
        <v>#N/A</v>
      </c>
      <c r="F696" s="62" t="s">
        <v>6005</v>
      </c>
      <c r="G696" s="62" t="s">
        <v>479</v>
      </c>
      <c r="H696" s="62" t="s">
        <v>6006</v>
      </c>
      <c r="I696" s="62" t="s">
        <v>7780</v>
      </c>
      <c r="J696" s="62" t="s">
        <v>3543</v>
      </c>
      <c r="K696" s="62" t="s">
        <v>485</v>
      </c>
      <c r="L696" s="62" t="s">
        <v>1074</v>
      </c>
      <c r="M696" s="62" t="s">
        <v>486</v>
      </c>
      <c r="N696" s="62" t="s">
        <v>437</v>
      </c>
      <c r="O696" s="66">
        <v>43491</v>
      </c>
      <c r="P696" s="66">
        <v>43565</v>
      </c>
      <c r="Q696" s="73">
        <v>145813</v>
      </c>
      <c r="R696" s="62"/>
      <c r="S696" s="62" t="s">
        <v>6008</v>
      </c>
      <c r="T696" s="62" t="s">
        <v>6019</v>
      </c>
      <c r="U696" s="62" t="s">
        <v>1074</v>
      </c>
      <c r="V696" s="62"/>
      <c r="W696" s="62"/>
      <c r="X696" s="62" t="s">
        <v>6415</v>
      </c>
      <c r="Y696" s="62" t="s">
        <v>701</v>
      </c>
      <c r="Z696" s="62" t="s">
        <v>3545</v>
      </c>
      <c r="AA696" s="62" t="s">
        <v>493</v>
      </c>
      <c r="AB696" s="62" t="s">
        <v>1202</v>
      </c>
      <c r="AC696" s="62" t="s">
        <v>1203</v>
      </c>
      <c r="AD696" s="59" t="s">
        <v>1204</v>
      </c>
      <c r="AE696" s="62" t="s">
        <v>7781</v>
      </c>
      <c r="AF696" s="62" t="s">
        <v>6417</v>
      </c>
      <c r="AG696" s="62">
        <v>43845.391273148147</v>
      </c>
      <c r="AH696" s="62">
        <v>43846.476956018523</v>
      </c>
      <c r="AI696" s="62" t="s">
        <v>612</v>
      </c>
      <c r="AJ696" s="59" t="s">
        <v>10678</v>
      </c>
      <c r="AK696" s="62" t="s">
        <v>609</v>
      </c>
      <c r="AL696" s="62" t="s">
        <v>71</v>
      </c>
      <c r="AM696" s="62" t="s">
        <v>38</v>
      </c>
      <c r="AN696" s="62" t="s">
        <v>488</v>
      </c>
      <c r="AO696" s="62" t="s">
        <v>11</v>
      </c>
      <c r="AP696" s="62" t="s">
        <v>488</v>
      </c>
      <c r="AQ696" s="62" t="s">
        <v>71</v>
      </c>
      <c r="AR696" s="62" t="s">
        <v>38</v>
      </c>
      <c r="AS696" s="62" t="s">
        <v>498</v>
      </c>
      <c r="AT696" s="62">
        <v>43865.900949074072</v>
      </c>
      <c r="AU696" s="62"/>
      <c r="AV696" s="62">
        <v>43865.900949074072</v>
      </c>
      <c r="AW696" s="62" t="s">
        <v>2594</v>
      </c>
      <c r="AX696" s="62"/>
      <c r="AY696" s="62" t="s">
        <v>14</v>
      </c>
      <c r="AZ696" s="62"/>
      <c r="BA696" s="62"/>
      <c r="BB696" s="62"/>
      <c r="BC696" s="62"/>
      <c r="BD696" s="62"/>
      <c r="BE696" s="62"/>
      <c r="BF696" s="62"/>
      <c r="BG696" s="62"/>
      <c r="BH696" s="62"/>
      <c r="BI696" s="62"/>
      <c r="BJ696" s="62"/>
      <c r="BK696" s="62"/>
      <c r="BL696" s="62"/>
      <c r="BM696" s="62" t="s">
        <v>7247</v>
      </c>
      <c r="BN696" s="62"/>
      <c r="BO696" s="62" t="s">
        <v>6013</v>
      </c>
      <c r="BP696" s="62">
        <v>43861.99998842593</v>
      </c>
      <c r="BQ696" s="73">
        <v>1428.42</v>
      </c>
      <c r="BR696" s="73">
        <v>95.76</v>
      </c>
      <c r="BS696" s="62">
        <v>0</v>
      </c>
      <c r="BT696" s="62">
        <v>228.54</v>
      </c>
      <c r="BU696" s="62">
        <v>157.12</v>
      </c>
      <c r="BV696" s="62">
        <v>0</v>
      </c>
      <c r="BW696" s="73">
        <v>1909.8400000000001</v>
      </c>
      <c r="CE696" s="63" t="s">
        <v>10554</v>
      </c>
      <c r="CF696" s="99"/>
      <c r="CG696" s="99" t="s">
        <v>10523</v>
      </c>
    </row>
    <row r="697" spans="1:85" ht="27" hidden="1" customHeight="1">
      <c r="A697" s="73">
        <v>2001</v>
      </c>
      <c r="B697" s="62" t="s">
        <v>6003</v>
      </c>
      <c r="C697" s="59" t="s">
        <v>6004</v>
      </c>
      <c r="D697" s="59" t="s">
        <v>3407</v>
      </c>
      <c r="E697" s="60" t="e">
        <f>VLOOKUP(D697,原数据!B:C,2,FALSE)</f>
        <v>#N/A</v>
      </c>
      <c r="F697" s="62" t="s">
        <v>6005</v>
      </c>
      <c r="G697" s="62" t="s">
        <v>479</v>
      </c>
      <c r="H697" s="62" t="s">
        <v>6006</v>
      </c>
      <c r="I697" s="62" t="s">
        <v>7782</v>
      </c>
      <c r="J697" s="62" t="s">
        <v>3409</v>
      </c>
      <c r="K697" s="62" t="s">
        <v>485</v>
      </c>
      <c r="L697" s="62" t="s">
        <v>1074</v>
      </c>
      <c r="M697" s="62" t="s">
        <v>544</v>
      </c>
      <c r="N697" s="62" t="s">
        <v>437</v>
      </c>
      <c r="O697" s="66">
        <v>43769</v>
      </c>
      <c r="P697" s="66">
        <v>43788</v>
      </c>
      <c r="Q697" s="73">
        <v>33627</v>
      </c>
      <c r="R697" s="62"/>
      <c r="S697" s="62" t="s">
        <v>6008</v>
      </c>
      <c r="T697" s="62" t="s">
        <v>6181</v>
      </c>
      <c r="U697" s="62" t="s">
        <v>6064</v>
      </c>
      <c r="V697" s="62"/>
      <c r="W697" s="62"/>
      <c r="X697" s="62" t="s">
        <v>6147</v>
      </c>
      <c r="Y697" s="62" t="s">
        <v>535</v>
      </c>
      <c r="Z697" s="62" t="s">
        <v>3413</v>
      </c>
      <c r="AA697" s="62" t="s">
        <v>766</v>
      </c>
      <c r="AB697" s="62" t="s">
        <v>1148</v>
      </c>
      <c r="AC697" s="62" t="s">
        <v>1149</v>
      </c>
      <c r="AD697" s="59" t="s">
        <v>1150</v>
      </c>
      <c r="AE697" s="62" t="s">
        <v>7783</v>
      </c>
      <c r="AF697" s="62" t="s">
        <v>6450</v>
      </c>
      <c r="AG697" s="62">
        <v>43847.604456018518</v>
      </c>
      <c r="AH697" s="62">
        <v>43847.6721412037</v>
      </c>
      <c r="AI697" s="62" t="s">
        <v>547</v>
      </c>
      <c r="AJ697" s="59" t="s">
        <v>10594</v>
      </c>
      <c r="AK697" s="62" t="s">
        <v>545</v>
      </c>
      <c r="AL697" s="62" t="s">
        <v>68</v>
      </c>
      <c r="AM697" s="62" t="s">
        <v>38</v>
      </c>
      <c r="AN697" s="62" t="s">
        <v>488</v>
      </c>
      <c r="AO697" s="62" t="s">
        <v>11</v>
      </c>
      <c r="AP697" s="62" t="s">
        <v>488</v>
      </c>
      <c r="AQ697" s="62" t="s">
        <v>68</v>
      </c>
      <c r="AR697" s="62" t="s">
        <v>38</v>
      </c>
      <c r="AS697" s="62" t="s">
        <v>500</v>
      </c>
      <c r="AT697" s="62">
        <v>43865.810833333337</v>
      </c>
      <c r="AU697" s="62"/>
      <c r="AV697" s="62">
        <v>43865.810833333337</v>
      </c>
      <c r="AW697" s="62" t="s">
        <v>1735</v>
      </c>
      <c r="AX697" s="62"/>
      <c r="AY697" s="62" t="s">
        <v>14</v>
      </c>
      <c r="AZ697" s="62"/>
      <c r="BA697" s="62"/>
      <c r="BB697" s="62"/>
      <c r="BC697" s="62"/>
      <c r="BD697" s="62"/>
      <c r="BE697" s="62"/>
      <c r="BF697" s="62"/>
      <c r="BG697" s="62"/>
      <c r="BH697" s="62"/>
      <c r="BI697" s="62"/>
      <c r="BJ697" s="62"/>
      <c r="BK697" s="62"/>
      <c r="BL697" s="62" t="s">
        <v>3410</v>
      </c>
      <c r="BM697" s="62" t="s">
        <v>7321</v>
      </c>
      <c r="BN697" s="62"/>
      <c r="BO697" s="62" t="s">
        <v>6013</v>
      </c>
      <c r="BP697" s="62">
        <v>43861.99998842593</v>
      </c>
      <c r="BQ697" s="73">
        <v>2944.62</v>
      </c>
      <c r="BR697" s="73">
        <v>79.38</v>
      </c>
      <c r="BS697" s="62">
        <v>0</v>
      </c>
      <c r="BT697" s="62">
        <v>471.13</v>
      </c>
      <c r="BU697" s="62">
        <v>323.89999999999998</v>
      </c>
      <c r="BV697" s="62">
        <v>0</v>
      </c>
      <c r="BW697" s="73">
        <v>3819.03</v>
      </c>
      <c r="CE697" s="63" t="s">
        <v>10595</v>
      </c>
      <c r="CF697" s="99"/>
      <c r="CG697" s="99" t="s">
        <v>10527</v>
      </c>
    </row>
    <row r="698" spans="1:85" ht="27" hidden="1" customHeight="1">
      <c r="A698" s="73">
        <v>2001</v>
      </c>
      <c r="B698" s="62" t="s">
        <v>6003</v>
      </c>
      <c r="C698" s="59" t="s">
        <v>6004</v>
      </c>
      <c r="D698" s="59" t="s">
        <v>3431</v>
      </c>
      <c r="E698" s="60" t="e">
        <f>VLOOKUP(D698,原数据!B:C,2,FALSE)</f>
        <v>#N/A</v>
      </c>
      <c r="F698" s="62" t="s">
        <v>6005</v>
      </c>
      <c r="G698" s="62" t="s">
        <v>479</v>
      </c>
      <c r="H698" s="62" t="s">
        <v>6006</v>
      </c>
      <c r="I698" s="62" t="s">
        <v>7784</v>
      </c>
      <c r="J698" s="62" t="s">
        <v>3433</v>
      </c>
      <c r="K698" s="62" t="s">
        <v>485</v>
      </c>
      <c r="L698" s="62" t="s">
        <v>1074</v>
      </c>
      <c r="M698" s="62" t="s">
        <v>486</v>
      </c>
      <c r="N698" s="62" t="s">
        <v>437</v>
      </c>
      <c r="O698" s="66">
        <v>43551</v>
      </c>
      <c r="P698" s="66">
        <v>43584</v>
      </c>
      <c r="Q698" s="73">
        <v>51119</v>
      </c>
      <c r="R698" s="62"/>
      <c r="S698" s="62" t="s">
        <v>6008</v>
      </c>
      <c r="T698" s="62" t="s">
        <v>6009</v>
      </c>
      <c r="U698" s="62" t="s">
        <v>1074</v>
      </c>
      <c r="V698" s="62"/>
      <c r="W698" s="62"/>
      <c r="X698" s="62" t="s">
        <v>3101</v>
      </c>
      <c r="Y698" s="62" t="s">
        <v>665</v>
      </c>
      <c r="Z698" s="62" t="s">
        <v>3435</v>
      </c>
      <c r="AA698" s="62" t="s">
        <v>585</v>
      </c>
      <c r="AB698" s="62" t="s">
        <v>788</v>
      </c>
      <c r="AC698" s="62" t="s">
        <v>789</v>
      </c>
      <c r="AD698" s="59" t="s">
        <v>790</v>
      </c>
      <c r="AE698" s="62" t="s">
        <v>7785</v>
      </c>
      <c r="AF698" s="62" t="s">
        <v>6073</v>
      </c>
      <c r="AG698" s="62">
        <v>43843.534560185188</v>
      </c>
      <c r="AH698" s="62">
        <v>43847.662488425922</v>
      </c>
      <c r="AI698" s="62" t="s">
        <v>1267</v>
      </c>
      <c r="AJ698" s="59" t="s">
        <v>3434</v>
      </c>
      <c r="AK698" s="62" t="s">
        <v>1266</v>
      </c>
      <c r="AL698" s="62" t="s">
        <v>12</v>
      </c>
      <c r="AM698" s="62" t="s">
        <v>13</v>
      </c>
      <c r="AN698" s="62" t="s">
        <v>488</v>
      </c>
      <c r="AO698" s="62" t="s">
        <v>11</v>
      </c>
      <c r="AP698" s="62" t="s">
        <v>488</v>
      </c>
      <c r="AQ698" s="62" t="s">
        <v>12</v>
      </c>
      <c r="AR698" s="62" t="s">
        <v>13</v>
      </c>
      <c r="AS698" s="62" t="s">
        <v>500</v>
      </c>
      <c r="AT698" s="62">
        <v>43866.354513888888</v>
      </c>
      <c r="AU698" s="62"/>
      <c r="AV698" s="62">
        <v>43866.354513888888</v>
      </c>
      <c r="AW698" s="62" t="s">
        <v>1735</v>
      </c>
      <c r="AX698" s="62"/>
      <c r="AY698" s="62" t="s">
        <v>14</v>
      </c>
      <c r="AZ698" s="62"/>
      <c r="BA698" s="62"/>
      <c r="BB698" s="62"/>
      <c r="BC698" s="62"/>
      <c r="BD698" s="62"/>
      <c r="BE698" s="62"/>
      <c r="BF698" s="62"/>
      <c r="BG698" s="62"/>
      <c r="BH698" s="62"/>
      <c r="BI698" s="62"/>
      <c r="BJ698" s="62"/>
      <c r="BK698" s="62"/>
      <c r="BL698" s="62"/>
      <c r="BM698" s="62" t="s">
        <v>7326</v>
      </c>
      <c r="BN698" s="62"/>
      <c r="BO698" s="62" t="s">
        <v>6013</v>
      </c>
      <c r="BP698" s="62">
        <v>43861.99998842593</v>
      </c>
      <c r="BQ698" s="73">
        <v>453.46</v>
      </c>
      <c r="BR698" s="73">
        <v>223.44</v>
      </c>
      <c r="BS698" s="62">
        <v>0</v>
      </c>
      <c r="BT698" s="62">
        <v>72.55</v>
      </c>
      <c r="BU698" s="62">
        <v>49.88</v>
      </c>
      <c r="BV698" s="62">
        <v>0</v>
      </c>
      <c r="BW698" s="73">
        <v>799.32999999999993</v>
      </c>
      <c r="CE698" s="63" t="s">
        <v>10522</v>
      </c>
      <c r="CF698" s="99"/>
      <c r="CG698" s="99" t="s">
        <v>10561</v>
      </c>
    </row>
    <row r="699" spans="1:85" ht="27" hidden="1" customHeight="1">
      <c r="A699" s="73">
        <v>2001</v>
      </c>
      <c r="B699" s="62" t="s">
        <v>6003</v>
      </c>
      <c r="C699" s="59" t="s">
        <v>6004</v>
      </c>
      <c r="D699" s="59" t="s">
        <v>3415</v>
      </c>
      <c r="E699" s="60" t="e">
        <f>VLOOKUP(D699,原数据!B:C,2,FALSE)</f>
        <v>#N/A</v>
      </c>
      <c r="F699" s="62" t="s">
        <v>6005</v>
      </c>
      <c r="G699" s="62" t="s">
        <v>479</v>
      </c>
      <c r="H699" s="62" t="s">
        <v>6006</v>
      </c>
      <c r="I699" s="62" t="s">
        <v>7786</v>
      </c>
      <c r="J699" s="62" t="s">
        <v>3420</v>
      </c>
      <c r="K699" s="62" t="s">
        <v>485</v>
      </c>
      <c r="L699" s="62" t="s">
        <v>1074</v>
      </c>
      <c r="M699" s="62" t="s">
        <v>544</v>
      </c>
      <c r="N699" s="62" t="s">
        <v>437</v>
      </c>
      <c r="O699" s="66">
        <v>43630</v>
      </c>
      <c r="P699" s="66">
        <v>43657</v>
      </c>
      <c r="Q699" s="73">
        <v>35725</v>
      </c>
      <c r="R699" s="62"/>
      <c r="S699" s="62" t="s">
        <v>6008</v>
      </c>
      <c r="T699" s="62" t="s">
        <v>6043</v>
      </c>
      <c r="U699" s="62" t="s">
        <v>6064</v>
      </c>
      <c r="V699" s="62"/>
      <c r="W699" s="62"/>
      <c r="X699" s="62" t="s">
        <v>7787</v>
      </c>
      <c r="Y699" s="62" t="s">
        <v>644</v>
      </c>
      <c r="Z699" s="62" t="s">
        <v>3423</v>
      </c>
      <c r="AA699" s="62" t="s">
        <v>2766</v>
      </c>
      <c r="AB699" s="62" t="s">
        <v>3417</v>
      </c>
      <c r="AC699" s="62" t="s">
        <v>3418</v>
      </c>
      <c r="AD699" s="59" t="s">
        <v>3419</v>
      </c>
      <c r="AE699" s="62" t="s">
        <v>7788</v>
      </c>
      <c r="AF699" s="62" t="s">
        <v>7789</v>
      </c>
      <c r="AG699" s="62">
        <v>43838.608564814815</v>
      </c>
      <c r="AH699" s="62">
        <v>43847.671354166669</v>
      </c>
      <c r="AI699" s="62" t="s">
        <v>489</v>
      </c>
      <c r="AJ699" s="59" t="s">
        <v>10680</v>
      </c>
      <c r="AK699" s="62" t="s">
        <v>487</v>
      </c>
      <c r="AL699" s="62" t="s">
        <v>46</v>
      </c>
      <c r="AM699" s="62" t="s">
        <v>47</v>
      </c>
      <c r="AN699" s="62" t="s">
        <v>488</v>
      </c>
      <c r="AO699" s="62" t="s">
        <v>11</v>
      </c>
      <c r="AP699" s="62" t="s">
        <v>488</v>
      </c>
      <c r="AQ699" s="62" t="s">
        <v>71</v>
      </c>
      <c r="AR699" s="62" t="s">
        <v>38</v>
      </c>
      <c r="AS699" s="62" t="s">
        <v>500</v>
      </c>
      <c r="AT699" s="62">
        <v>43865.81931712963</v>
      </c>
      <c r="AU699" s="62"/>
      <c r="AV699" s="62">
        <v>43865.81931712963</v>
      </c>
      <c r="AW699" s="62" t="s">
        <v>1735</v>
      </c>
      <c r="AX699" s="62"/>
      <c r="AY699" s="62" t="s">
        <v>14</v>
      </c>
      <c r="AZ699" s="62"/>
      <c r="BA699" s="62"/>
      <c r="BB699" s="62"/>
      <c r="BC699" s="62"/>
      <c r="BD699" s="62"/>
      <c r="BE699" s="62"/>
      <c r="BF699" s="62"/>
      <c r="BG699" s="62"/>
      <c r="BH699" s="62"/>
      <c r="BI699" s="62"/>
      <c r="BJ699" s="62"/>
      <c r="BK699" s="62"/>
      <c r="BL699" s="62"/>
      <c r="BM699" s="62" t="s">
        <v>7790</v>
      </c>
      <c r="BN699" s="62"/>
      <c r="BO699" s="62" t="s">
        <v>6013</v>
      </c>
      <c r="BP699" s="62">
        <v>43861.99998842593</v>
      </c>
      <c r="BQ699" s="73">
        <v>89.92</v>
      </c>
      <c r="BR699" s="73">
        <v>223.44</v>
      </c>
      <c r="BS699" s="62">
        <v>0</v>
      </c>
      <c r="BT699" s="62">
        <v>14.38</v>
      </c>
      <c r="BU699" s="62">
        <v>9.89</v>
      </c>
      <c r="BV699" s="62">
        <v>0</v>
      </c>
      <c r="BW699" s="73">
        <v>337.63</v>
      </c>
      <c r="CE699" s="63" t="s">
        <v>10509</v>
      </c>
      <c r="CF699" s="99"/>
      <c r="CG699" s="99" t="s">
        <v>10576</v>
      </c>
    </row>
    <row r="700" spans="1:85" ht="27" hidden="1" customHeight="1">
      <c r="A700" s="73">
        <v>2001</v>
      </c>
      <c r="B700" s="62" t="s">
        <v>6003</v>
      </c>
      <c r="C700" s="59" t="s">
        <v>6004</v>
      </c>
      <c r="D700" s="59" t="s">
        <v>3161</v>
      </c>
      <c r="E700" s="60" t="e">
        <f>VLOOKUP(D700,原数据!B:C,2,FALSE)</f>
        <v>#N/A</v>
      </c>
      <c r="F700" s="62" t="s">
        <v>6005</v>
      </c>
      <c r="G700" s="62" t="s">
        <v>479</v>
      </c>
      <c r="H700" s="62" t="s">
        <v>6006</v>
      </c>
      <c r="I700" s="62" t="s">
        <v>7791</v>
      </c>
      <c r="J700" s="62" t="s">
        <v>3166</v>
      </c>
      <c r="K700" s="62" t="s">
        <v>485</v>
      </c>
      <c r="L700" s="62" t="s">
        <v>1074</v>
      </c>
      <c r="M700" s="62" t="s">
        <v>486</v>
      </c>
      <c r="N700" s="62" t="s">
        <v>437</v>
      </c>
      <c r="O700" s="66">
        <v>43661</v>
      </c>
      <c r="P700" s="66">
        <v>43671</v>
      </c>
      <c r="Q700" s="73">
        <v>10563</v>
      </c>
      <c r="R700" s="62"/>
      <c r="S700" s="62" t="s">
        <v>6008</v>
      </c>
      <c r="T700" s="62" t="s">
        <v>6086</v>
      </c>
      <c r="U700" s="62" t="s">
        <v>6044</v>
      </c>
      <c r="V700" s="62"/>
      <c r="W700" s="62"/>
      <c r="X700" s="62" t="s">
        <v>7792</v>
      </c>
      <c r="Y700" s="62" t="s">
        <v>3171</v>
      </c>
      <c r="Z700" s="62" t="s">
        <v>3172</v>
      </c>
      <c r="AA700" s="62" t="s">
        <v>1289</v>
      </c>
      <c r="AB700" s="62" t="s">
        <v>3163</v>
      </c>
      <c r="AC700" s="62" t="s">
        <v>3164</v>
      </c>
      <c r="AD700" s="59" t="s">
        <v>3165</v>
      </c>
      <c r="AE700" s="62" t="s">
        <v>7793</v>
      </c>
      <c r="AF700" s="62" t="s">
        <v>7794</v>
      </c>
      <c r="AG700" s="62">
        <v>43851.484409722223</v>
      </c>
      <c r="AH700" s="62">
        <v>43851.760034722218</v>
      </c>
      <c r="AI700" s="62" t="s">
        <v>3168</v>
      </c>
      <c r="AJ700" s="59" t="s">
        <v>10681</v>
      </c>
      <c r="AK700" s="62" t="s">
        <v>3167</v>
      </c>
      <c r="AL700" s="62" t="s">
        <v>292</v>
      </c>
      <c r="AM700" s="62" t="s">
        <v>293</v>
      </c>
      <c r="AN700" s="62" t="s">
        <v>488</v>
      </c>
      <c r="AO700" s="62" t="s">
        <v>11</v>
      </c>
      <c r="AP700" s="62" t="s">
        <v>488</v>
      </c>
      <c r="AQ700" s="62" t="s">
        <v>292</v>
      </c>
      <c r="AR700" s="62" t="s">
        <v>293</v>
      </c>
      <c r="AS700" s="62" t="s">
        <v>500</v>
      </c>
      <c r="AT700" s="62">
        <v>43865.344270833331</v>
      </c>
      <c r="AU700" s="62"/>
      <c r="AV700" s="62">
        <v>43865.344270833331</v>
      </c>
      <c r="AW700" s="62" t="s">
        <v>3174</v>
      </c>
      <c r="AX700" s="62"/>
      <c r="AY700" s="62" t="s">
        <v>14</v>
      </c>
      <c r="AZ700" s="62"/>
      <c r="BA700" s="62"/>
      <c r="BB700" s="62"/>
      <c r="BC700" s="62"/>
      <c r="BD700" s="62"/>
      <c r="BE700" s="62"/>
      <c r="BF700" s="62"/>
      <c r="BG700" s="62"/>
      <c r="BH700" s="62"/>
      <c r="BI700" s="62"/>
      <c r="BJ700" s="62"/>
      <c r="BK700" s="62"/>
      <c r="BL700" s="62"/>
      <c r="BM700" s="62" t="s">
        <v>7795</v>
      </c>
      <c r="BN700" s="62"/>
      <c r="BO700" s="62" t="s">
        <v>6013</v>
      </c>
      <c r="BP700" s="62">
        <v>43861.99998842593</v>
      </c>
      <c r="BQ700" s="73">
        <v>485.98</v>
      </c>
      <c r="BR700" s="73">
        <v>95.76</v>
      </c>
      <c r="BS700" s="62">
        <v>0</v>
      </c>
      <c r="BT700" s="62">
        <v>77.75</v>
      </c>
      <c r="BU700" s="62">
        <v>53.45</v>
      </c>
      <c r="BV700" s="62">
        <v>0</v>
      </c>
      <c r="BW700" s="73">
        <v>712.94</v>
      </c>
      <c r="CE700" s="63" t="s">
        <v>10509</v>
      </c>
      <c r="CF700" s="99"/>
      <c r="CG700" s="99" t="s">
        <v>10576</v>
      </c>
    </row>
    <row r="701" spans="1:85" ht="27" hidden="1" customHeight="1">
      <c r="A701" s="73">
        <v>2001</v>
      </c>
      <c r="B701" s="62" t="s">
        <v>6003</v>
      </c>
      <c r="C701" s="59" t="s">
        <v>6004</v>
      </c>
      <c r="D701" s="59" t="s">
        <v>3426</v>
      </c>
      <c r="E701" s="60" t="e">
        <f>VLOOKUP(D701,原数据!B:C,2,FALSE)</f>
        <v>#N/A</v>
      </c>
      <c r="F701" s="62" t="s">
        <v>6005</v>
      </c>
      <c r="G701" s="62" t="s">
        <v>1069</v>
      </c>
      <c r="H701" s="62" t="s">
        <v>6006</v>
      </c>
      <c r="I701" s="62" t="s">
        <v>7796</v>
      </c>
      <c r="J701" s="62" t="s">
        <v>3428</v>
      </c>
      <c r="K701" s="62" t="s">
        <v>485</v>
      </c>
      <c r="L701" s="62" t="s">
        <v>1074</v>
      </c>
      <c r="M701" s="62" t="s">
        <v>486</v>
      </c>
      <c r="N701" s="62" t="s">
        <v>437</v>
      </c>
      <c r="O701" s="66">
        <v>43520</v>
      </c>
      <c r="P701" s="66"/>
      <c r="Q701" s="73">
        <v>1304</v>
      </c>
      <c r="R701" s="62"/>
      <c r="S701" s="62" t="s">
        <v>6008</v>
      </c>
      <c r="T701" s="62" t="s">
        <v>6250</v>
      </c>
      <c r="U701" s="62" t="s">
        <v>6044</v>
      </c>
      <c r="V701" s="62"/>
      <c r="W701" s="62"/>
      <c r="X701" s="62" t="s">
        <v>6087</v>
      </c>
      <c r="Y701" s="62" t="s">
        <v>878</v>
      </c>
      <c r="Z701" s="62" t="s">
        <v>3429</v>
      </c>
      <c r="AA701" s="62" t="s">
        <v>537</v>
      </c>
      <c r="AB701" s="62" t="s">
        <v>729</v>
      </c>
      <c r="AC701" s="62" t="s">
        <v>730</v>
      </c>
      <c r="AD701" s="59" t="s">
        <v>731</v>
      </c>
      <c r="AE701" s="62" t="s">
        <v>7797</v>
      </c>
      <c r="AF701" s="62" t="s">
        <v>6089</v>
      </c>
      <c r="AG701" s="62">
        <v>43847.554826388892</v>
      </c>
      <c r="AH701" s="62">
        <v>43847.664317129631</v>
      </c>
      <c r="AI701" s="62" t="s">
        <v>612</v>
      </c>
      <c r="AJ701" s="59" t="s">
        <v>10682</v>
      </c>
      <c r="AK701" s="62" t="s">
        <v>609</v>
      </c>
      <c r="AL701" s="62" t="s">
        <v>150</v>
      </c>
      <c r="AM701" s="62" t="s">
        <v>38</v>
      </c>
      <c r="AN701" s="62" t="s">
        <v>488</v>
      </c>
      <c r="AO701" s="62" t="s">
        <v>11</v>
      </c>
      <c r="AP701" s="62" t="s">
        <v>488</v>
      </c>
      <c r="AQ701" s="62" t="s">
        <v>150</v>
      </c>
      <c r="AR701" s="62" t="s">
        <v>38</v>
      </c>
      <c r="AS701" s="62" t="s">
        <v>500</v>
      </c>
      <c r="AT701" s="62">
        <v>43865.839629629627</v>
      </c>
      <c r="AU701" s="62"/>
      <c r="AV701" s="62">
        <v>43865.839629629627</v>
      </c>
      <c r="AW701" s="62" t="s">
        <v>1735</v>
      </c>
      <c r="AX701" s="62"/>
      <c r="AY701" s="62" t="s">
        <v>14</v>
      </c>
      <c r="AZ701" s="62"/>
      <c r="BA701" s="62"/>
      <c r="BB701" s="62"/>
      <c r="BC701" s="62"/>
      <c r="BD701" s="62"/>
      <c r="BE701" s="62"/>
      <c r="BF701" s="62"/>
      <c r="BG701" s="62"/>
      <c r="BH701" s="62"/>
      <c r="BI701" s="62"/>
      <c r="BJ701" s="62"/>
      <c r="BK701" s="62"/>
      <c r="BL701" s="62"/>
      <c r="BM701" s="62" t="s">
        <v>7387</v>
      </c>
      <c r="BN701" s="62"/>
      <c r="BO701" s="62" t="s">
        <v>6013</v>
      </c>
      <c r="BP701" s="62">
        <v>43861.99998842593</v>
      </c>
      <c r="BQ701" s="73">
        <v>2026.32</v>
      </c>
      <c r="BR701" s="73">
        <v>105.84</v>
      </c>
      <c r="BS701" s="62">
        <v>0</v>
      </c>
      <c r="BT701" s="62">
        <v>324.20999999999998</v>
      </c>
      <c r="BU701" s="62">
        <v>222.89</v>
      </c>
      <c r="BV701" s="62">
        <v>0</v>
      </c>
      <c r="BW701" s="73">
        <v>2679.2599999999998</v>
      </c>
      <c r="CE701" s="63" t="s">
        <v>10509</v>
      </c>
      <c r="CF701" s="99"/>
      <c r="CG701" s="99" t="s">
        <v>10576</v>
      </c>
    </row>
    <row r="702" spans="1:85" ht="27" hidden="1" customHeight="1">
      <c r="A702" s="73">
        <v>2001</v>
      </c>
      <c r="B702" s="62" t="s">
        <v>6003</v>
      </c>
      <c r="C702" s="59" t="s">
        <v>6004</v>
      </c>
      <c r="D702" s="59" t="s">
        <v>3547</v>
      </c>
      <c r="E702" s="60" t="e">
        <f>VLOOKUP(D702,原数据!B:C,2,FALSE)</f>
        <v>#N/A</v>
      </c>
      <c r="F702" s="62" t="s">
        <v>6005</v>
      </c>
      <c r="G702" s="62" t="s">
        <v>479</v>
      </c>
      <c r="H702" s="62" t="s">
        <v>6006</v>
      </c>
      <c r="I702" s="62" t="s">
        <v>7798</v>
      </c>
      <c r="J702" s="62" t="s">
        <v>3549</v>
      </c>
      <c r="K702" s="62" t="s">
        <v>485</v>
      </c>
      <c r="L702" s="62" t="s">
        <v>1074</v>
      </c>
      <c r="M702" s="62" t="s">
        <v>486</v>
      </c>
      <c r="N702" s="62" t="s">
        <v>437</v>
      </c>
      <c r="O702" s="66">
        <v>43552</v>
      </c>
      <c r="P702" s="66">
        <v>43585</v>
      </c>
      <c r="Q702" s="73">
        <v>154147</v>
      </c>
      <c r="R702" s="62"/>
      <c r="S702" s="62" t="s">
        <v>6008</v>
      </c>
      <c r="T702" s="62" t="s">
        <v>6019</v>
      </c>
      <c r="U702" s="62" t="s">
        <v>1074</v>
      </c>
      <c r="V702" s="62"/>
      <c r="W702" s="62"/>
      <c r="X702" s="62" t="s">
        <v>3101</v>
      </c>
      <c r="Y702" s="62" t="s">
        <v>535</v>
      </c>
      <c r="Z702" s="62" t="s">
        <v>3552</v>
      </c>
      <c r="AA702" s="62" t="s">
        <v>646</v>
      </c>
      <c r="AB702" s="62" t="s">
        <v>910</v>
      </c>
      <c r="AC702" s="62" t="s">
        <v>911</v>
      </c>
      <c r="AD702" s="59" t="s">
        <v>912</v>
      </c>
      <c r="AE702" s="62" t="s">
        <v>7799</v>
      </c>
      <c r="AF702" s="62" t="s">
        <v>6025</v>
      </c>
      <c r="AG702" s="62">
        <v>43845.63244212963</v>
      </c>
      <c r="AH702" s="62">
        <v>43846.447847222225</v>
      </c>
      <c r="AI702" s="62" t="s">
        <v>489</v>
      </c>
      <c r="AJ702" s="59" t="s">
        <v>10683</v>
      </c>
      <c r="AK702" s="62" t="s">
        <v>487</v>
      </c>
      <c r="AL702" s="62" t="s">
        <v>95</v>
      </c>
      <c r="AM702" s="62" t="s">
        <v>38</v>
      </c>
      <c r="AN702" s="62" t="s">
        <v>488</v>
      </c>
      <c r="AO702" s="62" t="s">
        <v>11</v>
      </c>
      <c r="AP702" s="62" t="s">
        <v>488</v>
      </c>
      <c r="AQ702" s="62" t="s">
        <v>95</v>
      </c>
      <c r="AR702" s="62" t="s">
        <v>38</v>
      </c>
      <c r="AS702" s="62" t="s">
        <v>498</v>
      </c>
      <c r="AT702" s="62">
        <v>43866.454409722224</v>
      </c>
      <c r="AU702" s="62"/>
      <c r="AV702" s="62">
        <v>43866.454409722224</v>
      </c>
      <c r="AW702" s="62" t="s">
        <v>2594</v>
      </c>
      <c r="AX702" s="62"/>
      <c r="AY702" s="62" t="s">
        <v>14</v>
      </c>
      <c r="AZ702" s="62"/>
      <c r="BA702" s="62"/>
      <c r="BB702" s="62"/>
      <c r="BC702" s="62"/>
      <c r="BD702" s="62"/>
      <c r="BE702" s="62"/>
      <c r="BF702" s="62"/>
      <c r="BG702" s="62"/>
      <c r="BH702" s="62"/>
      <c r="BI702" s="62"/>
      <c r="BJ702" s="62"/>
      <c r="BK702" s="62"/>
      <c r="BL702" s="62" t="s">
        <v>3550</v>
      </c>
      <c r="BM702" s="62" t="s">
        <v>7247</v>
      </c>
      <c r="BN702" s="62"/>
      <c r="BO702" s="62" t="s">
        <v>6013</v>
      </c>
      <c r="BP702" s="62">
        <v>43861.99998842593</v>
      </c>
      <c r="BQ702" s="73">
        <v>2947.28</v>
      </c>
      <c r="BR702" s="73">
        <v>95.76</v>
      </c>
      <c r="BS702" s="62">
        <v>0</v>
      </c>
      <c r="BT702" s="62">
        <v>471.56</v>
      </c>
      <c r="BU702" s="62">
        <v>324.2</v>
      </c>
      <c r="BV702" s="62">
        <v>0</v>
      </c>
      <c r="BW702" s="73">
        <v>3838.8</v>
      </c>
      <c r="CE702" s="63" t="s">
        <v>10522</v>
      </c>
      <c r="CF702" s="99"/>
      <c r="CG702" s="99" t="s">
        <v>10561</v>
      </c>
    </row>
    <row r="703" spans="1:85" ht="27" hidden="1" customHeight="1">
      <c r="A703" s="73">
        <v>2001</v>
      </c>
      <c r="B703" s="62" t="s">
        <v>6003</v>
      </c>
      <c r="C703" s="59" t="s">
        <v>6004</v>
      </c>
      <c r="D703" s="59" t="s">
        <v>3554</v>
      </c>
      <c r="E703" s="60" t="e">
        <f>VLOOKUP(D703,原数据!B:C,2,FALSE)</f>
        <v>#N/A</v>
      </c>
      <c r="F703" s="62" t="s">
        <v>6005</v>
      </c>
      <c r="G703" s="62" t="s">
        <v>628</v>
      </c>
      <c r="H703" s="62" t="s">
        <v>6006</v>
      </c>
      <c r="I703" s="62" t="s">
        <v>7800</v>
      </c>
      <c r="J703" s="62" t="s">
        <v>3556</v>
      </c>
      <c r="K703" s="62" t="s">
        <v>485</v>
      </c>
      <c r="L703" s="62" t="s">
        <v>1074</v>
      </c>
      <c r="M703" s="62" t="s">
        <v>544</v>
      </c>
      <c r="N703" s="62" t="s">
        <v>437</v>
      </c>
      <c r="O703" s="66">
        <v>43643</v>
      </c>
      <c r="P703" s="66">
        <v>43663</v>
      </c>
      <c r="Q703" s="73">
        <v>32976</v>
      </c>
      <c r="R703" s="62"/>
      <c r="S703" s="62" t="s">
        <v>6008</v>
      </c>
      <c r="T703" s="62" t="s">
        <v>6043</v>
      </c>
      <c r="U703" s="62" t="s">
        <v>6064</v>
      </c>
      <c r="V703" s="62"/>
      <c r="W703" s="62"/>
      <c r="X703" s="62" t="s">
        <v>6182</v>
      </c>
      <c r="Y703" s="62" t="s">
        <v>816</v>
      </c>
      <c r="Z703" s="62" t="s">
        <v>3558</v>
      </c>
      <c r="AA703" s="62" t="s">
        <v>524</v>
      </c>
      <c r="AB703" s="62" t="s">
        <v>723</v>
      </c>
      <c r="AC703" s="62" t="s">
        <v>724</v>
      </c>
      <c r="AD703" s="59" t="s">
        <v>725</v>
      </c>
      <c r="AE703" s="62" t="s">
        <v>6038</v>
      </c>
      <c r="AF703" s="62" t="s">
        <v>7801</v>
      </c>
      <c r="AG703" s="62">
        <v>43843.4690625</v>
      </c>
      <c r="AH703" s="62">
        <v>43846.428831018522</v>
      </c>
      <c r="AI703" s="62" t="s">
        <v>1198</v>
      </c>
      <c r="AJ703" s="59" t="s">
        <v>10684</v>
      </c>
      <c r="AK703" s="62" t="s">
        <v>1196</v>
      </c>
      <c r="AL703" s="62" t="s">
        <v>80</v>
      </c>
      <c r="AM703" s="62" t="s">
        <v>81</v>
      </c>
      <c r="AN703" s="62" t="s">
        <v>488</v>
      </c>
      <c r="AO703" s="62" t="s">
        <v>11</v>
      </c>
      <c r="AP703" s="62" t="s">
        <v>488</v>
      </c>
      <c r="AQ703" s="62" t="s">
        <v>80</v>
      </c>
      <c r="AR703" s="62" t="s">
        <v>81</v>
      </c>
      <c r="AS703" s="62" t="s">
        <v>498</v>
      </c>
      <c r="AT703" s="62">
        <v>43865.472638888888</v>
      </c>
      <c r="AU703" s="62"/>
      <c r="AV703" s="62">
        <v>43865.472638888888</v>
      </c>
      <c r="AW703" s="62" t="s">
        <v>2594</v>
      </c>
      <c r="AX703" s="62"/>
      <c r="AY703" s="62" t="s">
        <v>14</v>
      </c>
      <c r="AZ703" s="62"/>
      <c r="BA703" s="62"/>
      <c r="BB703" s="62"/>
      <c r="BC703" s="62"/>
      <c r="BD703" s="62"/>
      <c r="BE703" s="62" t="s">
        <v>7802</v>
      </c>
      <c r="BF703" s="62" t="s">
        <v>480</v>
      </c>
      <c r="BG703" s="62"/>
      <c r="BH703" s="62" t="s">
        <v>6841</v>
      </c>
      <c r="BI703" s="62" t="s">
        <v>7803</v>
      </c>
      <c r="BJ703" s="62"/>
      <c r="BK703" s="62"/>
      <c r="BL703" s="62"/>
      <c r="BM703" s="62" t="s">
        <v>7297</v>
      </c>
      <c r="BN703" s="62"/>
      <c r="BO703" s="62" t="s">
        <v>6013</v>
      </c>
      <c r="BP703" s="62">
        <v>43861.99998842593</v>
      </c>
      <c r="BQ703" s="73">
        <v>186.25</v>
      </c>
      <c r="BR703" s="73">
        <v>246.96</v>
      </c>
      <c r="BS703" s="62">
        <v>432</v>
      </c>
      <c r="BT703" s="62">
        <v>29.8</v>
      </c>
      <c r="BU703" s="62">
        <v>20.48</v>
      </c>
      <c r="BV703" s="62">
        <v>0</v>
      </c>
      <c r="BW703" s="73">
        <v>915.49</v>
      </c>
      <c r="CE703" s="63" t="s">
        <v>10522</v>
      </c>
      <c r="CF703" s="99"/>
      <c r="CG703" s="99" t="s">
        <v>10561</v>
      </c>
    </row>
    <row r="704" spans="1:85" ht="27" hidden="1" customHeight="1">
      <c r="A704" s="73">
        <v>2001</v>
      </c>
      <c r="B704" s="62" t="s">
        <v>6003</v>
      </c>
      <c r="C704" s="59" t="s">
        <v>6004</v>
      </c>
      <c r="D704" s="59" t="s">
        <v>3437</v>
      </c>
      <c r="E704" s="60" t="e">
        <f>VLOOKUP(D704,原数据!B:C,2,FALSE)</f>
        <v>#N/A</v>
      </c>
      <c r="F704" s="62" t="s">
        <v>6005</v>
      </c>
      <c r="G704" s="62" t="s">
        <v>628</v>
      </c>
      <c r="H704" s="62" t="s">
        <v>6006</v>
      </c>
      <c r="I704" s="62" t="s">
        <v>7804</v>
      </c>
      <c r="J704" s="62" t="s">
        <v>3439</v>
      </c>
      <c r="K704" s="62" t="s">
        <v>485</v>
      </c>
      <c r="L704" s="62" t="s">
        <v>1074</v>
      </c>
      <c r="M704" s="62" t="s">
        <v>486</v>
      </c>
      <c r="N704" s="62" t="s">
        <v>437</v>
      </c>
      <c r="O704" s="66">
        <v>43616</v>
      </c>
      <c r="P704" s="66">
        <v>43648</v>
      </c>
      <c r="Q704" s="73">
        <v>116311</v>
      </c>
      <c r="R704" s="62"/>
      <c r="S704" s="62" t="s">
        <v>6008</v>
      </c>
      <c r="T704" s="62" t="s">
        <v>6019</v>
      </c>
      <c r="U704" s="62" t="s">
        <v>6010</v>
      </c>
      <c r="V704" s="62"/>
      <c r="W704" s="62"/>
      <c r="X704" s="62" t="s">
        <v>2272</v>
      </c>
      <c r="Y704" s="62" t="s">
        <v>491</v>
      </c>
      <c r="Z704" s="62" t="s">
        <v>3441</v>
      </c>
      <c r="AA704" s="62" t="s">
        <v>1289</v>
      </c>
      <c r="AB704" s="62" t="s">
        <v>1284</v>
      </c>
      <c r="AC704" s="62" t="s">
        <v>1285</v>
      </c>
      <c r="AD704" s="59" t="s">
        <v>1286</v>
      </c>
      <c r="AE704" s="62" t="s">
        <v>7805</v>
      </c>
      <c r="AF704" s="62" t="s">
        <v>6361</v>
      </c>
      <c r="AG704" s="62">
        <v>43831.541365740741</v>
      </c>
      <c r="AH704" s="62">
        <v>43847.639479166668</v>
      </c>
      <c r="AI704" s="62" t="s">
        <v>612</v>
      </c>
      <c r="AJ704" s="59" t="s">
        <v>10685</v>
      </c>
      <c r="AK704" s="62" t="s">
        <v>609</v>
      </c>
      <c r="AL704" s="62" t="s">
        <v>100</v>
      </c>
      <c r="AM704" s="62" t="s">
        <v>38</v>
      </c>
      <c r="AN704" s="62" t="s">
        <v>488</v>
      </c>
      <c r="AO704" s="62" t="s">
        <v>11</v>
      </c>
      <c r="AP704" s="62" t="s">
        <v>488</v>
      </c>
      <c r="AQ704" s="62" t="s">
        <v>100</v>
      </c>
      <c r="AR704" s="62" t="s">
        <v>38</v>
      </c>
      <c r="AS704" s="62" t="s">
        <v>500</v>
      </c>
      <c r="AT704" s="62">
        <v>43866.57240740741</v>
      </c>
      <c r="AU704" s="62"/>
      <c r="AV704" s="62">
        <v>43866.57240740741</v>
      </c>
      <c r="AW704" s="62" t="s">
        <v>1735</v>
      </c>
      <c r="AX704" s="62"/>
      <c r="AY704" s="62" t="s">
        <v>14</v>
      </c>
      <c r="AZ704" s="62"/>
      <c r="BA704" s="62"/>
      <c r="BB704" s="62"/>
      <c r="BC704" s="62"/>
      <c r="BD704" s="62"/>
      <c r="BE704" s="62"/>
      <c r="BF704" s="62"/>
      <c r="BG704" s="62"/>
      <c r="BH704" s="62"/>
      <c r="BI704" s="62"/>
      <c r="BJ704" s="62"/>
      <c r="BK704" s="62"/>
      <c r="BL704" s="62"/>
      <c r="BM704" s="62" t="s">
        <v>7806</v>
      </c>
      <c r="BN704" s="62"/>
      <c r="BO704" s="62" t="s">
        <v>6013</v>
      </c>
      <c r="BP704" s="62">
        <v>43861.99998842593</v>
      </c>
      <c r="BQ704" s="73">
        <v>2481.7800000000002</v>
      </c>
      <c r="BR704" s="73">
        <v>95.76</v>
      </c>
      <c r="BS704" s="62">
        <v>0</v>
      </c>
      <c r="BT704" s="62">
        <v>397.08</v>
      </c>
      <c r="BU704" s="62">
        <v>272.99</v>
      </c>
      <c r="BV704" s="62">
        <v>0</v>
      </c>
      <c r="BW704" s="73">
        <v>3247.6100000000006</v>
      </c>
      <c r="CE704" s="63" t="s">
        <v>10509</v>
      </c>
      <c r="CF704" s="99"/>
      <c r="CG704" s="99" t="s">
        <v>10333</v>
      </c>
    </row>
    <row r="705" spans="1:85" ht="27" hidden="1" customHeight="1">
      <c r="A705" s="73">
        <v>2001</v>
      </c>
      <c r="B705" s="62" t="s">
        <v>6003</v>
      </c>
      <c r="C705" s="59" t="s">
        <v>6004</v>
      </c>
      <c r="D705" s="59" t="s">
        <v>3391</v>
      </c>
      <c r="E705" s="60" t="e">
        <f>VLOOKUP(D705,原数据!B:C,2,FALSE)</f>
        <v>#N/A</v>
      </c>
      <c r="F705" s="62" t="s">
        <v>6005</v>
      </c>
      <c r="G705" s="62" t="s">
        <v>479</v>
      </c>
      <c r="H705" s="62" t="s">
        <v>6006</v>
      </c>
      <c r="I705" s="62" t="s">
        <v>7807</v>
      </c>
      <c r="J705" s="62" t="s">
        <v>3393</v>
      </c>
      <c r="K705" s="62" t="s">
        <v>485</v>
      </c>
      <c r="L705" s="62" t="s">
        <v>1074</v>
      </c>
      <c r="M705" s="62" t="s">
        <v>486</v>
      </c>
      <c r="N705" s="62" t="s">
        <v>437</v>
      </c>
      <c r="O705" s="66">
        <v>43465</v>
      </c>
      <c r="P705" s="66">
        <v>43521</v>
      </c>
      <c r="Q705" s="73">
        <v>216404</v>
      </c>
      <c r="R705" s="62"/>
      <c r="S705" s="62" t="s">
        <v>6008</v>
      </c>
      <c r="T705" s="62" t="s">
        <v>6019</v>
      </c>
      <c r="U705" s="62" t="s">
        <v>1074</v>
      </c>
      <c r="V705" s="62"/>
      <c r="W705" s="62"/>
      <c r="X705" s="62" t="s">
        <v>3101</v>
      </c>
      <c r="Y705" s="62" t="s">
        <v>665</v>
      </c>
      <c r="Z705" s="62" t="s">
        <v>3395</v>
      </c>
      <c r="AA705" s="62" t="s">
        <v>1394</v>
      </c>
      <c r="AB705" s="62" t="s">
        <v>2005</v>
      </c>
      <c r="AC705" s="62" t="s">
        <v>2006</v>
      </c>
      <c r="AD705" s="59" t="s">
        <v>2007</v>
      </c>
      <c r="AE705" s="62" t="s">
        <v>7808</v>
      </c>
      <c r="AF705" s="62" t="s">
        <v>7113</v>
      </c>
      <c r="AG705" s="62">
        <v>43846.583333333328</v>
      </c>
      <c r="AH705" s="62">
        <v>43847.683865740742</v>
      </c>
      <c r="AI705" s="62" t="s">
        <v>612</v>
      </c>
      <c r="AJ705" s="59" t="s">
        <v>10686</v>
      </c>
      <c r="AK705" s="62" t="s">
        <v>609</v>
      </c>
      <c r="AL705" s="62" t="s">
        <v>37</v>
      </c>
      <c r="AM705" s="62" t="s">
        <v>38</v>
      </c>
      <c r="AN705" s="62" t="s">
        <v>488</v>
      </c>
      <c r="AO705" s="62" t="s">
        <v>11</v>
      </c>
      <c r="AP705" s="62" t="s">
        <v>488</v>
      </c>
      <c r="AQ705" s="62" t="s">
        <v>37</v>
      </c>
      <c r="AR705" s="62" t="s">
        <v>38</v>
      </c>
      <c r="AS705" s="62" t="s">
        <v>500</v>
      </c>
      <c r="AT705" s="62">
        <v>43865.730798611112</v>
      </c>
      <c r="AU705" s="62"/>
      <c r="AV705" s="62">
        <v>43865.730798611112</v>
      </c>
      <c r="AW705" s="62" t="s">
        <v>1735</v>
      </c>
      <c r="AX705" s="62"/>
      <c r="AY705" s="62" t="s">
        <v>14</v>
      </c>
      <c r="AZ705" s="62"/>
      <c r="BA705" s="62"/>
      <c r="BB705" s="62"/>
      <c r="BC705" s="62"/>
      <c r="BD705" s="62"/>
      <c r="BE705" s="62"/>
      <c r="BF705" s="62"/>
      <c r="BG705" s="62"/>
      <c r="BH705" s="62"/>
      <c r="BI705" s="62"/>
      <c r="BJ705" s="62"/>
      <c r="BK705" s="62"/>
      <c r="BL705" s="62"/>
      <c r="BM705" s="62" t="s">
        <v>7429</v>
      </c>
      <c r="BN705" s="62"/>
      <c r="BO705" s="62" t="s">
        <v>6013</v>
      </c>
      <c r="BP705" s="62">
        <v>43861.99998842593</v>
      </c>
      <c r="BQ705" s="73">
        <v>2507</v>
      </c>
      <c r="BR705" s="73">
        <v>105.84</v>
      </c>
      <c r="BS705" s="62">
        <v>0</v>
      </c>
      <c r="BT705" s="62">
        <v>401.12</v>
      </c>
      <c r="BU705" s="62">
        <v>275.77</v>
      </c>
      <c r="BV705" s="62">
        <v>0</v>
      </c>
      <c r="BW705" s="73">
        <v>3289.73</v>
      </c>
      <c r="CE705" s="63" t="s">
        <v>3261</v>
      </c>
      <c r="CF705" s="99"/>
      <c r="CG705" s="99" t="s">
        <v>10576</v>
      </c>
    </row>
    <row r="706" spans="1:85" ht="27" hidden="1" customHeight="1">
      <c r="A706" s="73">
        <v>2001</v>
      </c>
      <c r="B706" s="62" t="s">
        <v>6003</v>
      </c>
      <c r="C706" s="59" t="s">
        <v>6004</v>
      </c>
      <c r="D706" s="59" t="s">
        <v>3397</v>
      </c>
      <c r="E706" s="60" t="e">
        <f>VLOOKUP(D706,原数据!B:C,2,FALSE)</f>
        <v>#N/A</v>
      </c>
      <c r="F706" s="62" t="s">
        <v>6005</v>
      </c>
      <c r="G706" s="62" t="s">
        <v>479</v>
      </c>
      <c r="H706" s="62" t="s">
        <v>6006</v>
      </c>
      <c r="I706" s="62" t="s">
        <v>7809</v>
      </c>
      <c r="J706" s="62" t="s">
        <v>3402</v>
      </c>
      <c r="K706" s="62" t="s">
        <v>485</v>
      </c>
      <c r="L706" s="62" t="s">
        <v>1074</v>
      </c>
      <c r="M706" s="62" t="s">
        <v>486</v>
      </c>
      <c r="N706" s="62" t="s">
        <v>437</v>
      </c>
      <c r="O706" s="66">
        <v>43474</v>
      </c>
      <c r="P706" s="66">
        <v>43481</v>
      </c>
      <c r="Q706" s="73">
        <v>61780</v>
      </c>
      <c r="R706" s="62"/>
      <c r="S706" s="62" t="s">
        <v>6008</v>
      </c>
      <c r="T706" s="62" t="s">
        <v>6019</v>
      </c>
      <c r="U706" s="62" t="s">
        <v>1074</v>
      </c>
      <c r="V706" s="62"/>
      <c r="W706" s="62"/>
      <c r="X706" s="62" t="s">
        <v>6415</v>
      </c>
      <c r="Y706" s="62" t="s">
        <v>701</v>
      </c>
      <c r="Z706" s="62" t="s">
        <v>3404</v>
      </c>
      <c r="AA706" s="62" t="s">
        <v>493</v>
      </c>
      <c r="AB706" s="62" t="s">
        <v>3399</v>
      </c>
      <c r="AC706" s="62" t="s">
        <v>3400</v>
      </c>
      <c r="AD706" s="59" t="s">
        <v>3401</v>
      </c>
      <c r="AE706" s="62" t="s">
        <v>6058</v>
      </c>
      <c r="AF706" s="62" t="s">
        <v>6417</v>
      </c>
      <c r="AG706" s="62">
        <v>43846.331087962964</v>
      </c>
      <c r="AH706" s="62">
        <v>43847.674317129626</v>
      </c>
      <c r="AI706" s="62" t="s">
        <v>489</v>
      </c>
      <c r="AJ706" s="59" t="s">
        <v>10687</v>
      </c>
      <c r="AK706" s="62" t="s">
        <v>487</v>
      </c>
      <c r="AL706" s="62" t="s">
        <v>1405</v>
      </c>
      <c r="AM706" s="62" t="s">
        <v>1404</v>
      </c>
      <c r="AN706" s="62" t="s">
        <v>488</v>
      </c>
      <c r="AO706" s="62" t="s">
        <v>11</v>
      </c>
      <c r="AP706" s="62" t="s">
        <v>488</v>
      </c>
      <c r="AQ706" s="62" t="s">
        <v>1405</v>
      </c>
      <c r="AR706" s="62" t="s">
        <v>1404</v>
      </c>
      <c r="AS706" s="62" t="s">
        <v>500</v>
      </c>
      <c r="AT706" s="62">
        <v>43865.777673611112</v>
      </c>
      <c r="AU706" s="62"/>
      <c r="AV706" s="62">
        <v>43865.777673611112</v>
      </c>
      <c r="AW706" s="62" t="s">
        <v>1735</v>
      </c>
      <c r="AX706" s="62"/>
      <c r="AY706" s="62" t="s">
        <v>14</v>
      </c>
      <c r="AZ706" s="62"/>
      <c r="BA706" s="62"/>
      <c r="BB706" s="62"/>
      <c r="BC706" s="62"/>
      <c r="BD706" s="62"/>
      <c r="BE706" s="62"/>
      <c r="BF706" s="62"/>
      <c r="BG706" s="62"/>
      <c r="BH706" s="62"/>
      <c r="BI706" s="62"/>
      <c r="BJ706" s="62"/>
      <c r="BK706" s="62"/>
      <c r="BL706" s="62"/>
      <c r="BM706" s="62" t="s">
        <v>7247</v>
      </c>
      <c r="BN706" s="62"/>
      <c r="BO706" s="62" t="s">
        <v>6013</v>
      </c>
      <c r="BP706" s="62">
        <v>43861.99998842593</v>
      </c>
      <c r="BQ706" s="73">
        <v>739.89</v>
      </c>
      <c r="BR706" s="73">
        <v>223.44</v>
      </c>
      <c r="BS706" s="62">
        <v>0</v>
      </c>
      <c r="BT706" s="62">
        <v>118.38</v>
      </c>
      <c r="BU706" s="62">
        <v>81.38</v>
      </c>
      <c r="BV706" s="62">
        <v>0</v>
      </c>
      <c r="BW706" s="73">
        <v>1163.0900000000001</v>
      </c>
      <c r="CE706" s="63" t="s">
        <v>10554</v>
      </c>
      <c r="CF706" s="99"/>
      <c r="CG706" s="99" t="s">
        <v>10523</v>
      </c>
    </row>
  </sheetData>
  <autoFilter ref="A1:CG706">
    <filterColumn colId="82"/>
    <filterColumn colId="84">
      <filters>
        <filter val="天津益中"/>
      </filters>
    </filterColumn>
  </autoFilter>
  <phoneticPr fontId="9"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dimension ref="A1:CN52"/>
  <sheetViews>
    <sheetView topLeftCell="O1" workbookViewId="0">
      <pane ySplit="1" topLeftCell="A2" activePane="bottomLeft" state="frozen"/>
      <selection activeCell="Q1" sqref="Q1"/>
      <selection pane="bottomLeft" sqref="A1:CN52"/>
    </sheetView>
  </sheetViews>
  <sheetFormatPr defaultRowHeight="13.5"/>
  <cols>
    <col min="1" max="1" width="6.5" style="75" customWidth="1"/>
    <col min="2" max="3" width="5.25" style="69" customWidth="1"/>
    <col min="4" max="4" width="15.5" style="69" customWidth="1"/>
    <col min="5" max="5" width="15.75" style="70" customWidth="1"/>
    <col min="6" max="14" width="5.25" style="69" hidden="1" customWidth="1"/>
    <col min="15" max="15" width="13.75" style="71" bestFit="1" customWidth="1"/>
    <col min="16" max="16" width="13" style="71" customWidth="1"/>
    <col min="17" max="17" width="5.25" style="75" customWidth="1"/>
    <col min="18" max="29" width="5.25" style="69" hidden="1" customWidth="1"/>
    <col min="30" max="30" width="16.5" style="69" customWidth="1"/>
    <col min="31" max="35" width="5.25" style="69" hidden="1" customWidth="1"/>
    <col min="36" max="36" width="44.5" style="69" customWidth="1"/>
    <col min="37" max="74" width="5.25" style="69" hidden="1" customWidth="1"/>
    <col min="75" max="75" width="5.25" style="71" hidden="1" customWidth="1"/>
    <col min="76" max="77" width="5.25" style="75" customWidth="1"/>
    <col min="78" max="81" width="5.25" style="75" hidden="1" customWidth="1"/>
    <col min="82" max="82" width="5.25" style="75" customWidth="1"/>
    <col min="83" max="89" width="5.25" style="69" hidden="1" customWidth="1"/>
    <col min="90" max="92" width="12" style="75" bestFit="1" customWidth="1"/>
    <col min="93" max="16384" width="9" style="57"/>
  </cols>
  <sheetData>
    <row r="1" spans="1:92" s="58" customFormat="1" ht="34.5" customHeight="1">
      <c r="A1" s="77" t="s">
        <v>7810</v>
      </c>
      <c r="B1" s="59" t="s">
        <v>5950</v>
      </c>
      <c r="C1" s="59" t="s">
        <v>5951</v>
      </c>
      <c r="D1" s="59" t="s">
        <v>1</v>
      </c>
      <c r="E1" s="60" t="s">
        <v>10292</v>
      </c>
      <c r="F1" s="59" t="s">
        <v>5952</v>
      </c>
      <c r="G1" s="59" t="s">
        <v>424</v>
      </c>
      <c r="H1" s="59" t="s">
        <v>5953</v>
      </c>
      <c r="I1" s="59" t="s">
        <v>5954</v>
      </c>
      <c r="J1" s="59" t="s">
        <v>429</v>
      </c>
      <c r="K1" s="59" t="s">
        <v>436</v>
      </c>
      <c r="L1" s="59" t="s">
        <v>5955</v>
      </c>
      <c r="M1" s="59" t="s">
        <v>437</v>
      </c>
      <c r="N1" s="59" t="s">
        <v>5956</v>
      </c>
      <c r="O1" s="65" t="s">
        <v>431</v>
      </c>
      <c r="P1" s="65" t="s">
        <v>5957</v>
      </c>
      <c r="Q1" s="72" t="s">
        <v>432</v>
      </c>
      <c r="R1" s="59" t="s">
        <v>5958</v>
      </c>
      <c r="S1" s="59" t="s">
        <v>5959</v>
      </c>
      <c r="T1" s="59" t="s">
        <v>5960</v>
      </c>
      <c r="U1" s="59" t="s">
        <v>5961</v>
      </c>
      <c r="V1" s="59" t="s">
        <v>5962</v>
      </c>
      <c r="W1" s="59" t="s">
        <v>438</v>
      </c>
      <c r="X1" s="59" t="s">
        <v>5963</v>
      </c>
      <c r="Y1" s="59" t="s">
        <v>455</v>
      </c>
      <c r="Z1" s="59" t="s">
        <v>5964</v>
      </c>
      <c r="AA1" s="59" t="s">
        <v>458</v>
      </c>
      <c r="AB1" s="59" t="s">
        <v>426</v>
      </c>
      <c r="AC1" s="59" t="s">
        <v>5965</v>
      </c>
      <c r="AD1" s="59" t="s">
        <v>428</v>
      </c>
      <c r="AE1" s="59" t="s">
        <v>5966</v>
      </c>
      <c r="AF1" s="59" t="s">
        <v>5967</v>
      </c>
      <c r="AG1" s="59" t="s">
        <v>435</v>
      </c>
      <c r="AH1" s="59" t="s">
        <v>5968</v>
      </c>
      <c r="AI1" s="59" t="s">
        <v>453</v>
      </c>
      <c r="AJ1" s="59" t="s">
        <v>454</v>
      </c>
      <c r="AK1" s="59" t="s">
        <v>441</v>
      </c>
      <c r="AL1" s="59" t="s">
        <v>443</v>
      </c>
      <c r="AM1" s="59" t="s">
        <v>442</v>
      </c>
      <c r="AN1" s="59" t="s">
        <v>5969</v>
      </c>
      <c r="AO1" s="59" t="s">
        <v>5970</v>
      </c>
      <c r="AP1" s="59" t="s">
        <v>5971</v>
      </c>
      <c r="AQ1" s="59" t="s">
        <v>5972</v>
      </c>
      <c r="AR1" s="59" t="s">
        <v>5973</v>
      </c>
      <c r="AS1" s="59" t="s">
        <v>471</v>
      </c>
      <c r="AT1" s="59" t="s">
        <v>5974</v>
      </c>
      <c r="AU1" s="59" t="s">
        <v>460</v>
      </c>
      <c r="AV1" s="59" t="s">
        <v>469</v>
      </c>
      <c r="AW1" s="59" t="s">
        <v>468</v>
      </c>
      <c r="AX1" s="59" t="s">
        <v>5975</v>
      </c>
      <c r="AY1" s="59" t="s">
        <v>5976</v>
      </c>
      <c r="AZ1" s="59" t="s">
        <v>3116</v>
      </c>
      <c r="BA1" s="59" t="s">
        <v>5977</v>
      </c>
      <c r="BB1" s="59" t="s">
        <v>5978</v>
      </c>
      <c r="BC1" s="59" t="s">
        <v>5979</v>
      </c>
      <c r="BD1" s="59" t="s">
        <v>5980</v>
      </c>
      <c r="BE1" s="59" t="s">
        <v>5981</v>
      </c>
      <c r="BF1" s="59" t="s">
        <v>5982</v>
      </c>
      <c r="BG1" s="59" t="s">
        <v>5983</v>
      </c>
      <c r="BH1" s="59" t="s">
        <v>7811</v>
      </c>
      <c r="BI1" s="59" t="s">
        <v>5984</v>
      </c>
      <c r="BJ1" s="59" t="s">
        <v>5985</v>
      </c>
      <c r="BK1" s="59" t="s">
        <v>5986</v>
      </c>
      <c r="BL1" s="59" t="s">
        <v>5987</v>
      </c>
      <c r="BM1" s="59" t="s">
        <v>452</v>
      </c>
      <c r="BN1" s="59" t="s">
        <v>5988</v>
      </c>
      <c r="BO1" s="59" t="s">
        <v>7812</v>
      </c>
      <c r="BP1" s="59" t="s">
        <v>7813</v>
      </c>
      <c r="BQ1" s="59" t="s">
        <v>7814</v>
      </c>
      <c r="BR1" s="59" t="s">
        <v>7815</v>
      </c>
      <c r="BS1" s="59" t="s">
        <v>7816</v>
      </c>
      <c r="BT1" s="59" t="s">
        <v>7817</v>
      </c>
      <c r="BU1" s="59" t="s">
        <v>7818</v>
      </c>
      <c r="BV1" s="59" t="s">
        <v>5989</v>
      </c>
      <c r="BW1" s="65" t="s">
        <v>5990</v>
      </c>
      <c r="BX1" s="72" t="s">
        <v>5991</v>
      </c>
      <c r="BY1" s="72" t="s">
        <v>5992</v>
      </c>
      <c r="BZ1" s="72" t="s">
        <v>5993</v>
      </c>
      <c r="CA1" s="72" t="s">
        <v>447</v>
      </c>
      <c r="CB1" s="72" t="s">
        <v>5994</v>
      </c>
      <c r="CC1" s="72" t="s">
        <v>5995</v>
      </c>
      <c r="CD1" s="72" t="s">
        <v>448</v>
      </c>
      <c r="CE1" s="59" t="s">
        <v>5996</v>
      </c>
      <c r="CF1" s="59" t="s">
        <v>5997</v>
      </c>
      <c r="CG1" s="59" t="s">
        <v>5998</v>
      </c>
      <c r="CH1" s="59" t="s">
        <v>5999</v>
      </c>
      <c r="CI1" s="59" t="s">
        <v>6000</v>
      </c>
      <c r="CJ1" s="59" t="s">
        <v>6001</v>
      </c>
      <c r="CK1" s="59" t="s">
        <v>7819</v>
      </c>
      <c r="CL1" s="76" t="s">
        <v>10353</v>
      </c>
      <c r="CM1" s="76" t="s">
        <v>10354</v>
      </c>
      <c r="CN1" s="76" t="s">
        <v>10355</v>
      </c>
    </row>
    <row r="2" spans="1:92" ht="27" customHeight="1">
      <c r="A2" s="72">
        <v>2002</v>
      </c>
      <c r="B2" s="59" t="s">
        <v>6003</v>
      </c>
      <c r="C2" s="59" t="s">
        <v>6004</v>
      </c>
      <c r="D2" s="59" t="s">
        <v>4755</v>
      </c>
      <c r="E2" s="60" t="str">
        <f>VLOOKUP(D2,原数据!B:C,2,FALSE)</f>
        <v>RCMFT000001544202002270007</v>
      </c>
      <c r="F2" s="59" t="s">
        <v>6005</v>
      </c>
      <c r="G2" s="59" t="s">
        <v>479</v>
      </c>
      <c r="H2" s="59" t="s">
        <v>6006</v>
      </c>
      <c r="I2" s="59" t="s">
        <v>7820</v>
      </c>
      <c r="J2" s="59" t="s">
        <v>4757</v>
      </c>
      <c r="K2" s="59" t="s">
        <v>485</v>
      </c>
      <c r="L2" s="59" t="s">
        <v>1074</v>
      </c>
      <c r="M2" s="59" t="s">
        <v>486</v>
      </c>
      <c r="N2" s="59" t="s">
        <v>437</v>
      </c>
      <c r="O2" s="65">
        <v>43299</v>
      </c>
      <c r="P2" s="65">
        <v>43581</v>
      </c>
      <c r="Q2" s="72">
        <v>60158</v>
      </c>
      <c r="R2" s="59"/>
      <c r="S2" s="59" t="s">
        <v>6008</v>
      </c>
      <c r="T2" s="59" t="s">
        <v>6009</v>
      </c>
      <c r="U2" s="59" t="s">
        <v>1074</v>
      </c>
      <c r="V2" s="59"/>
      <c r="W2" s="59"/>
      <c r="X2" s="59" t="s">
        <v>2189</v>
      </c>
      <c r="Y2" s="59" t="s">
        <v>548</v>
      </c>
      <c r="Z2" s="59" t="s">
        <v>4759</v>
      </c>
      <c r="AA2" s="59" t="s">
        <v>766</v>
      </c>
      <c r="AB2" s="59" t="s">
        <v>757</v>
      </c>
      <c r="AC2" s="59" t="s">
        <v>758</v>
      </c>
      <c r="AD2" s="59" t="s">
        <v>759</v>
      </c>
      <c r="AE2" s="59" t="s">
        <v>2667</v>
      </c>
      <c r="AF2" s="59" t="s">
        <v>7821</v>
      </c>
      <c r="AG2" s="59">
        <v>43887.543229166666</v>
      </c>
      <c r="AH2" s="59">
        <v>43888.578414351854</v>
      </c>
      <c r="AI2" s="59" t="s">
        <v>612</v>
      </c>
      <c r="AJ2" s="59" t="s">
        <v>4758</v>
      </c>
      <c r="AK2" s="59" t="s">
        <v>609</v>
      </c>
      <c r="AL2" s="59" t="s">
        <v>162</v>
      </c>
      <c r="AM2" s="59" t="s">
        <v>38</v>
      </c>
      <c r="AN2" s="59" t="s">
        <v>488</v>
      </c>
      <c r="AO2" s="59" t="s">
        <v>11</v>
      </c>
      <c r="AP2" s="59" t="s">
        <v>488</v>
      </c>
      <c r="AQ2" s="59" t="s">
        <v>162</v>
      </c>
      <c r="AR2" s="59" t="s">
        <v>38</v>
      </c>
      <c r="AS2" s="59" t="s">
        <v>500</v>
      </c>
      <c r="AT2" s="59">
        <v>43892.456342592588</v>
      </c>
      <c r="AU2" s="59"/>
      <c r="AV2" s="59">
        <v>43892.456342592588</v>
      </c>
      <c r="AW2" s="59" t="s">
        <v>513</v>
      </c>
      <c r="AX2" s="59"/>
      <c r="AY2" s="59" t="s">
        <v>14</v>
      </c>
      <c r="AZ2" s="59"/>
      <c r="BA2" s="59"/>
      <c r="BB2" s="59"/>
      <c r="BC2" s="59"/>
      <c r="BD2" s="59"/>
      <c r="BE2" s="59"/>
      <c r="BF2" s="59"/>
      <c r="BG2" s="59"/>
      <c r="BH2" s="59"/>
      <c r="BI2" s="59"/>
      <c r="BJ2" s="59"/>
      <c r="BK2" s="59"/>
      <c r="BL2" s="59"/>
      <c r="BM2" s="59"/>
      <c r="BN2" s="59" t="s">
        <v>7594</v>
      </c>
      <c r="BO2" s="59"/>
      <c r="BP2" s="59"/>
      <c r="BQ2" s="59"/>
      <c r="BR2" s="59"/>
      <c r="BS2" s="59"/>
      <c r="BT2" s="59" t="s">
        <v>7822</v>
      </c>
      <c r="BU2" s="59"/>
      <c r="BV2" s="59" t="s">
        <v>6013</v>
      </c>
      <c r="BW2" s="65">
        <v>43890.99998842593</v>
      </c>
      <c r="BX2" s="72">
        <v>1920.08</v>
      </c>
      <c r="BY2" s="72">
        <v>105.84</v>
      </c>
      <c r="BZ2" s="72">
        <v>0</v>
      </c>
      <c r="CA2" s="72">
        <v>307.20999999999998</v>
      </c>
      <c r="CB2" s="72">
        <v>211.2</v>
      </c>
      <c r="CC2" s="72">
        <v>0</v>
      </c>
      <c r="CD2" s="72">
        <v>2544.3299999999995</v>
      </c>
      <c r="CE2" s="59"/>
      <c r="CF2" s="59"/>
      <c r="CG2" s="59"/>
      <c r="CH2" s="59"/>
      <c r="CI2" s="59"/>
      <c r="CJ2" s="59"/>
      <c r="CK2" s="59"/>
      <c r="CL2" s="76" t="str">
        <f>VLOOKUP(D2,原数据!B:D,3,FALSE)</f>
        <v>松旷</v>
      </c>
      <c r="CM2" s="76"/>
      <c r="CN2" s="76" t="s">
        <v>10356</v>
      </c>
    </row>
    <row r="3" spans="1:92" ht="27" customHeight="1">
      <c r="A3" s="72">
        <v>2002</v>
      </c>
      <c r="B3" s="59" t="s">
        <v>6003</v>
      </c>
      <c r="C3" s="59" t="s">
        <v>6004</v>
      </c>
      <c r="D3" s="59" t="s">
        <v>4831</v>
      </c>
      <c r="E3" s="60" t="str">
        <f>VLOOKUP(D3,原数据!B:C,2,FALSE)</f>
        <v>RCMFT000017202002200006</v>
      </c>
      <c r="F3" s="59" t="s">
        <v>6005</v>
      </c>
      <c r="G3" s="59" t="s">
        <v>628</v>
      </c>
      <c r="H3" s="59" t="s">
        <v>6006</v>
      </c>
      <c r="I3" s="59" t="s">
        <v>7823</v>
      </c>
      <c r="J3" s="59" t="s">
        <v>4836</v>
      </c>
      <c r="K3" s="59" t="s">
        <v>485</v>
      </c>
      <c r="L3" s="59" t="s">
        <v>1074</v>
      </c>
      <c r="M3" s="59" t="s">
        <v>486</v>
      </c>
      <c r="N3" s="59" t="s">
        <v>437</v>
      </c>
      <c r="O3" s="65">
        <v>43826</v>
      </c>
      <c r="P3" s="65">
        <v>43830</v>
      </c>
      <c r="Q3" s="72">
        <v>9664</v>
      </c>
      <c r="R3" s="59"/>
      <c r="S3" s="59" t="s">
        <v>6008</v>
      </c>
      <c r="T3" s="59" t="s">
        <v>6009</v>
      </c>
      <c r="U3" s="59" t="s">
        <v>6010</v>
      </c>
      <c r="V3" s="59"/>
      <c r="W3" s="59"/>
      <c r="X3" s="59" t="s">
        <v>6015</v>
      </c>
      <c r="Y3" s="59" t="s">
        <v>491</v>
      </c>
      <c r="Z3" s="59" t="s">
        <v>4838</v>
      </c>
      <c r="AA3" s="59" t="s">
        <v>646</v>
      </c>
      <c r="AB3" s="59" t="s">
        <v>4833</v>
      </c>
      <c r="AC3" s="59" t="s">
        <v>4834</v>
      </c>
      <c r="AD3" s="59" t="s">
        <v>4835</v>
      </c>
      <c r="AE3" s="59" t="s">
        <v>7824</v>
      </c>
      <c r="AF3" s="59" t="s">
        <v>6076</v>
      </c>
      <c r="AG3" s="59">
        <v>43881.531354166669</v>
      </c>
      <c r="AH3" s="59">
        <v>43881.730150462958</v>
      </c>
      <c r="AI3" s="59" t="s">
        <v>547</v>
      </c>
      <c r="AJ3" s="59" t="s">
        <v>4837</v>
      </c>
      <c r="AK3" s="59" t="s">
        <v>545</v>
      </c>
      <c r="AL3" s="59" t="s">
        <v>80</v>
      </c>
      <c r="AM3" s="59" t="s">
        <v>81</v>
      </c>
      <c r="AN3" s="59" t="s">
        <v>488</v>
      </c>
      <c r="AO3" s="59" t="s">
        <v>11</v>
      </c>
      <c r="AP3" s="59" t="s">
        <v>488</v>
      </c>
      <c r="AQ3" s="59" t="s">
        <v>80</v>
      </c>
      <c r="AR3" s="59" t="s">
        <v>81</v>
      </c>
      <c r="AS3" s="59" t="s">
        <v>500</v>
      </c>
      <c r="AT3" s="59">
        <v>43885.59373842593</v>
      </c>
      <c r="AU3" s="59"/>
      <c r="AV3" s="59">
        <v>43885.59373842593</v>
      </c>
      <c r="AW3" s="59" t="s">
        <v>4839</v>
      </c>
      <c r="AX3" s="59"/>
      <c r="AY3" s="59" t="s">
        <v>14</v>
      </c>
      <c r="AZ3" s="59"/>
      <c r="BA3" s="59"/>
      <c r="BB3" s="59"/>
      <c r="BC3" s="59"/>
      <c r="BD3" s="59"/>
      <c r="BE3" s="59" t="s">
        <v>7825</v>
      </c>
      <c r="BF3" s="59" t="s">
        <v>480</v>
      </c>
      <c r="BG3" s="59"/>
      <c r="BH3" s="59" t="s">
        <v>7826</v>
      </c>
      <c r="BI3" s="59" t="s">
        <v>7827</v>
      </c>
      <c r="BJ3" s="59" t="s">
        <v>7828</v>
      </c>
      <c r="BK3" s="59"/>
      <c r="BL3" s="59"/>
      <c r="BM3" s="59"/>
      <c r="BN3" s="59" t="s">
        <v>7627</v>
      </c>
      <c r="BO3" s="59"/>
      <c r="BP3" s="59"/>
      <c r="BQ3" s="59"/>
      <c r="BR3" s="59"/>
      <c r="BS3" s="59"/>
      <c r="BT3" s="59" t="s">
        <v>7829</v>
      </c>
      <c r="BU3" s="59"/>
      <c r="BV3" s="59" t="s">
        <v>6013</v>
      </c>
      <c r="BW3" s="65">
        <v>43890.99998842593</v>
      </c>
      <c r="BX3" s="72">
        <v>186.25</v>
      </c>
      <c r="BY3" s="72">
        <v>223.44</v>
      </c>
      <c r="BZ3" s="72">
        <v>500</v>
      </c>
      <c r="CA3" s="72">
        <v>29.8</v>
      </c>
      <c r="CB3" s="72">
        <v>20.48</v>
      </c>
      <c r="CC3" s="72">
        <v>0</v>
      </c>
      <c r="CD3" s="72">
        <v>959.97</v>
      </c>
      <c r="CE3" s="59"/>
      <c r="CF3" s="59"/>
      <c r="CG3" s="59"/>
      <c r="CH3" s="59"/>
      <c r="CI3" s="59"/>
      <c r="CJ3" s="59"/>
      <c r="CK3" s="59"/>
      <c r="CL3" s="76" t="str">
        <f>VLOOKUP(D3,原数据!B:D,3,FALSE)</f>
        <v>开关损坏</v>
      </c>
      <c r="CM3" s="76"/>
      <c r="CN3" s="76" t="s">
        <v>10357</v>
      </c>
    </row>
    <row r="4" spans="1:92" ht="27" customHeight="1">
      <c r="A4" s="72">
        <v>2002</v>
      </c>
      <c r="B4" s="59" t="s">
        <v>6003</v>
      </c>
      <c r="C4" s="59" t="s">
        <v>6004</v>
      </c>
      <c r="D4" s="59" t="s">
        <v>4788</v>
      </c>
      <c r="E4" s="60" t="e">
        <f>VLOOKUP(D4,原数据!B:C,2,FALSE)</f>
        <v>#N/A</v>
      </c>
      <c r="F4" s="59" t="s">
        <v>6005</v>
      </c>
      <c r="G4" s="59" t="s">
        <v>479</v>
      </c>
      <c r="H4" s="59" t="s">
        <v>6006</v>
      </c>
      <c r="I4" s="59" t="s">
        <v>7830</v>
      </c>
      <c r="J4" s="59" t="s">
        <v>4793</v>
      </c>
      <c r="K4" s="59" t="s">
        <v>485</v>
      </c>
      <c r="L4" s="59" t="s">
        <v>1074</v>
      </c>
      <c r="M4" s="59" t="s">
        <v>486</v>
      </c>
      <c r="N4" s="59" t="s">
        <v>437</v>
      </c>
      <c r="O4" s="65">
        <v>43453</v>
      </c>
      <c r="P4" s="65">
        <v>43616</v>
      </c>
      <c r="Q4" s="72">
        <v>64137</v>
      </c>
      <c r="R4" s="59"/>
      <c r="S4" s="59" t="s">
        <v>6008</v>
      </c>
      <c r="T4" s="59" t="s">
        <v>6009</v>
      </c>
      <c r="U4" s="59" t="s">
        <v>6010</v>
      </c>
      <c r="V4" s="59"/>
      <c r="W4" s="59"/>
      <c r="X4" s="59" t="s">
        <v>2272</v>
      </c>
      <c r="Y4" s="59" t="s">
        <v>535</v>
      </c>
      <c r="Z4" s="59" t="s">
        <v>4796</v>
      </c>
      <c r="AA4" s="59" t="s">
        <v>1617</v>
      </c>
      <c r="AB4" s="59" t="s">
        <v>4790</v>
      </c>
      <c r="AC4" s="59" t="s">
        <v>4791</v>
      </c>
      <c r="AD4" s="59" t="s">
        <v>4792</v>
      </c>
      <c r="AE4" s="59" t="s">
        <v>7831</v>
      </c>
      <c r="AF4" s="59" t="s">
        <v>7359</v>
      </c>
      <c r="AG4" s="59">
        <v>43882.835104166668</v>
      </c>
      <c r="AH4" s="59">
        <v>43883.465219907404</v>
      </c>
      <c r="AI4" s="59" t="s">
        <v>547</v>
      </c>
      <c r="AJ4" s="59" t="s">
        <v>4795</v>
      </c>
      <c r="AK4" s="59" t="s">
        <v>545</v>
      </c>
      <c r="AL4" s="59" t="s">
        <v>1831</v>
      </c>
      <c r="AM4" s="59" t="s">
        <v>1830</v>
      </c>
      <c r="AN4" s="59" t="s">
        <v>488</v>
      </c>
      <c r="AO4" s="59" t="s">
        <v>11</v>
      </c>
      <c r="AP4" s="59" t="s">
        <v>488</v>
      </c>
      <c r="AQ4" s="59" t="s">
        <v>162</v>
      </c>
      <c r="AR4" s="59" t="s">
        <v>38</v>
      </c>
      <c r="AS4" s="59" t="s">
        <v>500</v>
      </c>
      <c r="AT4" s="59">
        <v>43886.627951388888</v>
      </c>
      <c r="AU4" s="59"/>
      <c r="AV4" s="59">
        <v>43886.627951388888</v>
      </c>
      <c r="AW4" s="59" t="s">
        <v>513</v>
      </c>
      <c r="AX4" s="59"/>
      <c r="AY4" s="59" t="s">
        <v>14</v>
      </c>
      <c r="AZ4" s="59"/>
      <c r="BA4" s="59"/>
      <c r="BB4" s="59"/>
      <c r="BC4" s="59"/>
      <c r="BD4" s="59"/>
      <c r="BE4" s="59"/>
      <c r="BF4" s="59"/>
      <c r="BG4" s="59"/>
      <c r="BH4" s="59"/>
      <c r="BI4" s="59"/>
      <c r="BJ4" s="59"/>
      <c r="BK4" s="59"/>
      <c r="BL4" s="59"/>
      <c r="BM4" s="59" t="s">
        <v>4794</v>
      </c>
      <c r="BN4" s="59" t="s">
        <v>7269</v>
      </c>
      <c r="BO4" s="59"/>
      <c r="BP4" s="59"/>
      <c r="BQ4" s="59"/>
      <c r="BR4" s="59"/>
      <c r="BS4" s="59"/>
      <c r="BT4" s="59" t="s">
        <v>7832</v>
      </c>
      <c r="BU4" s="59"/>
      <c r="BV4" s="59" t="s">
        <v>6013</v>
      </c>
      <c r="BW4" s="65">
        <v>43890.99998842593</v>
      </c>
      <c r="BX4" s="72">
        <v>0</v>
      </c>
      <c r="BY4" s="72">
        <v>105.84</v>
      </c>
      <c r="BZ4" s="72">
        <v>0</v>
      </c>
      <c r="CA4" s="72">
        <v>0</v>
      </c>
      <c r="CB4" s="72">
        <v>0</v>
      </c>
      <c r="CC4" s="72">
        <v>0</v>
      </c>
      <c r="CD4" s="72">
        <v>105.84</v>
      </c>
      <c r="CE4" s="59"/>
      <c r="CF4" s="59"/>
      <c r="CG4" s="59"/>
      <c r="CH4" s="59"/>
      <c r="CI4" s="59"/>
      <c r="CJ4" s="59"/>
      <c r="CK4" s="59"/>
      <c r="CL4" s="76" t="s">
        <v>10363</v>
      </c>
      <c r="CM4" s="76"/>
      <c r="CN4" s="76" t="s">
        <v>10383</v>
      </c>
    </row>
    <row r="5" spans="1:92" ht="27" customHeight="1">
      <c r="A5" s="72">
        <v>2002</v>
      </c>
      <c r="B5" s="59" t="s">
        <v>6003</v>
      </c>
      <c r="C5" s="59" t="s">
        <v>6004</v>
      </c>
      <c r="D5" s="59" t="s">
        <v>4731</v>
      </c>
      <c r="E5" s="60" t="str">
        <f>VLOOKUP(D5,原数据!B:C,2,FALSE)</f>
        <v>RCMFT000018463202002270003</v>
      </c>
      <c r="F5" s="59" t="s">
        <v>6005</v>
      </c>
      <c r="G5" s="59" t="s">
        <v>479</v>
      </c>
      <c r="H5" s="59" t="s">
        <v>6006</v>
      </c>
      <c r="I5" s="59" t="s">
        <v>7833</v>
      </c>
      <c r="J5" s="59" t="s">
        <v>4733</v>
      </c>
      <c r="K5" s="59" t="s">
        <v>485</v>
      </c>
      <c r="L5" s="59" t="s">
        <v>1074</v>
      </c>
      <c r="M5" s="59" t="s">
        <v>486</v>
      </c>
      <c r="N5" s="59" t="s">
        <v>437</v>
      </c>
      <c r="O5" s="65">
        <v>43716</v>
      </c>
      <c r="P5" s="65">
        <v>43763</v>
      </c>
      <c r="Q5" s="72">
        <v>20140</v>
      </c>
      <c r="R5" s="59"/>
      <c r="S5" s="59" t="s">
        <v>6008</v>
      </c>
      <c r="T5" s="59" t="s">
        <v>6009</v>
      </c>
      <c r="U5" s="59" t="s">
        <v>6010</v>
      </c>
      <c r="V5" s="59"/>
      <c r="W5" s="59"/>
      <c r="X5" s="59" t="s">
        <v>6015</v>
      </c>
      <c r="Y5" s="59" t="s">
        <v>665</v>
      </c>
      <c r="Z5" s="59" t="s">
        <v>4735</v>
      </c>
      <c r="AA5" s="59" t="s">
        <v>675</v>
      </c>
      <c r="AB5" s="59" t="s">
        <v>4700</v>
      </c>
      <c r="AC5" s="59" t="s">
        <v>4701</v>
      </c>
      <c r="AD5" s="59" t="s">
        <v>4702</v>
      </c>
      <c r="AE5" s="59" t="s">
        <v>7834</v>
      </c>
      <c r="AF5" s="59" t="s">
        <v>6210</v>
      </c>
      <c r="AG5" s="59">
        <v>43887.694131944445</v>
      </c>
      <c r="AH5" s="59">
        <v>43888.814375000002</v>
      </c>
      <c r="AI5" s="59" t="s">
        <v>489</v>
      </c>
      <c r="AJ5" s="59" t="s">
        <v>4705</v>
      </c>
      <c r="AK5" s="59" t="s">
        <v>487</v>
      </c>
      <c r="AL5" s="59" t="s">
        <v>100</v>
      </c>
      <c r="AM5" s="59" t="s">
        <v>38</v>
      </c>
      <c r="AN5" s="59" t="s">
        <v>488</v>
      </c>
      <c r="AO5" s="59" t="s">
        <v>11</v>
      </c>
      <c r="AP5" s="59" t="s">
        <v>488</v>
      </c>
      <c r="AQ5" s="59" t="s">
        <v>100</v>
      </c>
      <c r="AR5" s="59" t="s">
        <v>38</v>
      </c>
      <c r="AS5" s="59" t="s">
        <v>500</v>
      </c>
      <c r="AT5" s="59">
        <v>43892.478113425925</v>
      </c>
      <c r="AU5" s="59"/>
      <c r="AV5" s="59">
        <v>43892.478113425925</v>
      </c>
      <c r="AW5" s="59" t="s">
        <v>4736</v>
      </c>
      <c r="AX5" s="59"/>
      <c r="AY5" s="59" t="s">
        <v>14</v>
      </c>
      <c r="AZ5" s="59"/>
      <c r="BA5" s="59"/>
      <c r="BB5" s="59"/>
      <c r="BC5" s="59"/>
      <c r="BD5" s="59"/>
      <c r="BE5" s="59"/>
      <c r="BF5" s="59"/>
      <c r="BG5" s="59"/>
      <c r="BH5" s="59"/>
      <c r="BI5" s="59"/>
      <c r="BJ5" s="59"/>
      <c r="BK5" s="59"/>
      <c r="BL5" s="59"/>
      <c r="BM5" s="59" t="s">
        <v>4734</v>
      </c>
      <c r="BN5" s="59" t="s">
        <v>7511</v>
      </c>
      <c r="BO5" s="59"/>
      <c r="BP5" s="59"/>
      <c r="BQ5" s="59"/>
      <c r="BR5" s="59"/>
      <c r="BS5" s="59"/>
      <c r="BT5" s="59" t="s">
        <v>7835</v>
      </c>
      <c r="BU5" s="59"/>
      <c r="BV5" s="59" t="s">
        <v>6013</v>
      </c>
      <c r="BW5" s="65">
        <v>43890.99998842593</v>
      </c>
      <c r="BX5" s="72">
        <v>3158.68</v>
      </c>
      <c r="BY5" s="72">
        <v>105.84</v>
      </c>
      <c r="BZ5" s="72">
        <v>0</v>
      </c>
      <c r="CA5" s="72">
        <v>505.38</v>
      </c>
      <c r="CB5" s="72">
        <v>347.45</v>
      </c>
      <c r="CC5" s="72">
        <v>0</v>
      </c>
      <c r="CD5" s="72">
        <v>4117.3500000000004</v>
      </c>
      <c r="CE5" s="59"/>
      <c r="CF5" s="59"/>
      <c r="CG5" s="59"/>
      <c r="CH5" s="59"/>
      <c r="CI5" s="59"/>
      <c r="CJ5" s="59"/>
      <c r="CK5" s="59"/>
      <c r="CL5" s="76" t="str">
        <f>VLOOKUP(D5,原数据!B:D,3,FALSE)</f>
        <v>减震器最高点卡滞</v>
      </c>
      <c r="CM5" s="76"/>
      <c r="CN5" s="76" t="s">
        <v>10442</v>
      </c>
    </row>
    <row r="6" spans="1:92" ht="27" customHeight="1">
      <c r="A6" s="72">
        <v>2002</v>
      </c>
      <c r="B6" s="59" t="s">
        <v>6003</v>
      </c>
      <c r="C6" s="59" t="s">
        <v>6004</v>
      </c>
      <c r="D6" s="59" t="s">
        <v>4698</v>
      </c>
      <c r="E6" s="60" t="str">
        <f>VLOOKUP(D6,原数据!B:C,2,FALSE)</f>
        <v>RCMFT000018463202002280002</v>
      </c>
      <c r="F6" s="59" t="s">
        <v>6005</v>
      </c>
      <c r="G6" s="59" t="s">
        <v>628</v>
      </c>
      <c r="H6" s="59" t="s">
        <v>6006</v>
      </c>
      <c r="I6" s="59" t="s">
        <v>7836</v>
      </c>
      <c r="J6" s="59" t="s">
        <v>4703</v>
      </c>
      <c r="K6" s="59" t="s">
        <v>485</v>
      </c>
      <c r="L6" s="59" t="s">
        <v>1074</v>
      </c>
      <c r="M6" s="59" t="s">
        <v>486</v>
      </c>
      <c r="N6" s="59" t="s">
        <v>437</v>
      </c>
      <c r="O6" s="65">
        <v>43570</v>
      </c>
      <c r="P6" s="65">
        <v>43676</v>
      </c>
      <c r="Q6" s="72">
        <v>57428</v>
      </c>
      <c r="R6" s="59"/>
      <c r="S6" s="59" t="s">
        <v>6008</v>
      </c>
      <c r="T6" s="59" t="s">
        <v>6009</v>
      </c>
      <c r="U6" s="59" t="s">
        <v>6010</v>
      </c>
      <c r="V6" s="59"/>
      <c r="W6" s="59"/>
      <c r="X6" s="59" t="s">
        <v>3101</v>
      </c>
      <c r="Y6" s="59" t="s">
        <v>665</v>
      </c>
      <c r="Z6" s="59" t="s">
        <v>4706</v>
      </c>
      <c r="AA6" s="59" t="s">
        <v>675</v>
      </c>
      <c r="AB6" s="59" t="s">
        <v>4700</v>
      </c>
      <c r="AC6" s="59" t="s">
        <v>4701</v>
      </c>
      <c r="AD6" s="59" t="s">
        <v>4702</v>
      </c>
      <c r="AE6" s="59" t="s">
        <v>7837</v>
      </c>
      <c r="AF6" s="59" t="s">
        <v>6210</v>
      </c>
      <c r="AG6" s="59">
        <v>43887.527789351851</v>
      </c>
      <c r="AH6" s="59">
        <v>43889.488449074073</v>
      </c>
      <c r="AI6" s="59" t="s">
        <v>489</v>
      </c>
      <c r="AJ6" s="59" t="s">
        <v>10443</v>
      </c>
      <c r="AK6" s="59" t="s">
        <v>487</v>
      </c>
      <c r="AL6" s="59" t="s">
        <v>100</v>
      </c>
      <c r="AM6" s="59" t="s">
        <v>38</v>
      </c>
      <c r="AN6" s="59" t="s">
        <v>488</v>
      </c>
      <c r="AO6" s="59" t="s">
        <v>11</v>
      </c>
      <c r="AP6" s="59" t="s">
        <v>488</v>
      </c>
      <c r="AQ6" s="59" t="s">
        <v>100</v>
      </c>
      <c r="AR6" s="59" t="s">
        <v>38</v>
      </c>
      <c r="AS6" s="59" t="s">
        <v>498</v>
      </c>
      <c r="AT6" s="59">
        <v>43893.460798611108</v>
      </c>
      <c r="AU6" s="59"/>
      <c r="AV6" s="59">
        <v>43893.460798611108</v>
      </c>
      <c r="AW6" s="59" t="s">
        <v>4708</v>
      </c>
      <c r="AX6" s="59" t="s">
        <v>4710</v>
      </c>
      <c r="AY6" s="59" t="s">
        <v>14</v>
      </c>
      <c r="AZ6" s="59"/>
      <c r="BA6" s="59"/>
      <c r="BB6" s="59"/>
      <c r="BC6" s="59"/>
      <c r="BD6" s="59"/>
      <c r="BE6" s="59"/>
      <c r="BF6" s="59"/>
      <c r="BG6" s="59" t="s">
        <v>7838</v>
      </c>
      <c r="BH6" s="59"/>
      <c r="BI6" s="59"/>
      <c r="BJ6" s="59"/>
      <c r="BK6" s="59"/>
      <c r="BL6" s="59"/>
      <c r="BM6" s="59" t="s">
        <v>4704</v>
      </c>
      <c r="BN6" s="59" t="s">
        <v>7511</v>
      </c>
      <c r="BO6" s="59"/>
      <c r="BP6" s="59"/>
      <c r="BQ6" s="59"/>
      <c r="BR6" s="59"/>
      <c r="BS6" s="59"/>
      <c r="BT6" s="59" t="s">
        <v>7835</v>
      </c>
      <c r="BU6" s="59"/>
      <c r="BV6" s="59" t="s">
        <v>6013</v>
      </c>
      <c r="BW6" s="65">
        <v>43890.99998842593</v>
      </c>
      <c r="BX6" s="72">
        <v>3158.68</v>
      </c>
      <c r="BY6" s="72">
        <v>105.84</v>
      </c>
      <c r="BZ6" s="72">
        <v>0</v>
      </c>
      <c r="CA6" s="72">
        <v>505.38</v>
      </c>
      <c r="CB6" s="72">
        <v>347.45</v>
      </c>
      <c r="CC6" s="72">
        <v>0</v>
      </c>
      <c r="CD6" s="72">
        <v>4117.3500000000004</v>
      </c>
      <c r="CE6" s="59"/>
      <c r="CF6" s="59"/>
      <c r="CG6" s="59"/>
      <c r="CH6" s="59"/>
      <c r="CI6" s="59"/>
      <c r="CJ6" s="59"/>
      <c r="CK6" s="59"/>
      <c r="CL6" s="76" t="str">
        <f>VLOOKUP(D6,原数据!B:D,3,FALSE)</f>
        <v>气悬浮失效</v>
      </c>
      <c r="CM6" s="76"/>
      <c r="CN6" s="76" t="s">
        <v>10417</v>
      </c>
    </row>
    <row r="7" spans="1:92" ht="27" customHeight="1">
      <c r="A7" s="72">
        <v>2002</v>
      </c>
      <c r="B7" s="59" t="s">
        <v>6003</v>
      </c>
      <c r="C7" s="59" t="s">
        <v>6004</v>
      </c>
      <c r="D7" s="59" t="s">
        <v>4969</v>
      </c>
      <c r="E7" s="60" t="e">
        <f>VLOOKUP(D7,原数据!B:C,2,FALSE)</f>
        <v>#N/A</v>
      </c>
      <c r="F7" s="59" t="s">
        <v>6005</v>
      </c>
      <c r="G7" s="59" t="s">
        <v>1069</v>
      </c>
      <c r="H7" s="59" t="s">
        <v>6006</v>
      </c>
      <c r="I7" s="59" t="s">
        <v>7839</v>
      </c>
      <c r="J7" s="59" t="s">
        <v>4971</v>
      </c>
      <c r="K7" s="59" t="s">
        <v>485</v>
      </c>
      <c r="L7" s="59" t="s">
        <v>1074</v>
      </c>
      <c r="M7" s="59" t="s">
        <v>486</v>
      </c>
      <c r="N7" s="59" t="s">
        <v>437</v>
      </c>
      <c r="O7" s="65">
        <v>43837</v>
      </c>
      <c r="P7" s="65">
        <v>43892</v>
      </c>
      <c r="Q7" s="72">
        <v>2501</v>
      </c>
      <c r="R7" s="59"/>
      <c r="S7" s="59" t="s">
        <v>6008</v>
      </c>
      <c r="T7" s="59" t="s">
        <v>6009</v>
      </c>
      <c r="U7" s="59" t="s">
        <v>6010</v>
      </c>
      <c r="V7" s="59"/>
      <c r="W7" s="59"/>
      <c r="X7" s="59" t="s">
        <v>6027</v>
      </c>
      <c r="Y7" s="59" t="s">
        <v>701</v>
      </c>
      <c r="Z7" s="59" t="s">
        <v>4972</v>
      </c>
      <c r="AA7" s="59" t="s">
        <v>694</v>
      </c>
      <c r="AB7" s="59" t="s">
        <v>714</v>
      </c>
      <c r="AC7" s="59" t="s">
        <v>715</v>
      </c>
      <c r="AD7" s="59" t="s">
        <v>716</v>
      </c>
      <c r="AE7" s="59" t="s">
        <v>7840</v>
      </c>
      <c r="AF7" s="59" t="s">
        <v>7841</v>
      </c>
      <c r="AG7" s="59">
        <v>43865.470555555556</v>
      </c>
      <c r="AH7" s="59">
        <v>43866.82640046296</v>
      </c>
      <c r="AI7" s="59" t="s">
        <v>547</v>
      </c>
      <c r="AJ7" s="59" t="s">
        <v>10441</v>
      </c>
      <c r="AK7" s="59" t="s">
        <v>545</v>
      </c>
      <c r="AL7" s="59" t="s">
        <v>95</v>
      </c>
      <c r="AM7" s="59" t="s">
        <v>38</v>
      </c>
      <c r="AN7" s="59" t="s">
        <v>488</v>
      </c>
      <c r="AO7" s="59" t="s">
        <v>11</v>
      </c>
      <c r="AP7" s="59" t="s">
        <v>488</v>
      </c>
      <c r="AQ7" s="59" t="s">
        <v>95</v>
      </c>
      <c r="AR7" s="59" t="s">
        <v>38</v>
      </c>
      <c r="AS7" s="59" t="s">
        <v>500</v>
      </c>
      <c r="AT7" s="59">
        <v>43873.364791666667</v>
      </c>
      <c r="AU7" s="59"/>
      <c r="AV7" s="59">
        <v>43873.364791666667</v>
      </c>
      <c r="AW7" s="59" t="s">
        <v>3278</v>
      </c>
      <c r="AX7" s="59"/>
      <c r="AY7" s="59" t="s">
        <v>14</v>
      </c>
      <c r="AZ7" s="59"/>
      <c r="BA7" s="59"/>
      <c r="BB7" s="59"/>
      <c r="BC7" s="59"/>
      <c r="BD7" s="59"/>
      <c r="BE7" s="59"/>
      <c r="BF7" s="59"/>
      <c r="BG7" s="59"/>
      <c r="BH7" s="59"/>
      <c r="BI7" s="59"/>
      <c r="BJ7" s="59"/>
      <c r="BK7" s="59"/>
      <c r="BL7" s="59"/>
      <c r="BM7" s="59" t="s">
        <v>718</v>
      </c>
      <c r="BN7" s="59" t="s">
        <v>7272</v>
      </c>
      <c r="BO7" s="59"/>
      <c r="BP7" s="59"/>
      <c r="BQ7" s="59"/>
      <c r="BR7" s="59"/>
      <c r="BS7" s="59"/>
      <c r="BT7" s="59" t="s">
        <v>7842</v>
      </c>
      <c r="BU7" s="59"/>
      <c r="BV7" s="59" t="s">
        <v>6013</v>
      </c>
      <c r="BW7" s="65">
        <v>43890.99998842593</v>
      </c>
      <c r="BX7" s="72">
        <v>0</v>
      </c>
      <c r="BY7" s="72">
        <v>246.96</v>
      </c>
      <c r="BZ7" s="72">
        <v>0</v>
      </c>
      <c r="CA7" s="72">
        <v>0</v>
      </c>
      <c r="CB7" s="72">
        <v>0</v>
      </c>
      <c r="CC7" s="72">
        <v>0</v>
      </c>
      <c r="CD7" s="72">
        <v>246.96</v>
      </c>
      <c r="CE7" s="59"/>
      <c r="CF7" s="59"/>
      <c r="CG7" s="59"/>
      <c r="CH7" s="59"/>
      <c r="CI7" s="59"/>
      <c r="CJ7" s="59"/>
      <c r="CK7" s="59"/>
      <c r="CL7" s="76" t="s">
        <v>10363</v>
      </c>
      <c r="CM7" s="76"/>
      <c r="CN7" s="76" t="s">
        <v>10383</v>
      </c>
    </row>
    <row r="8" spans="1:92" ht="27" customHeight="1">
      <c r="A8" s="72">
        <v>2002</v>
      </c>
      <c r="B8" s="59" t="s">
        <v>6003</v>
      </c>
      <c r="C8" s="59" t="s">
        <v>6004</v>
      </c>
      <c r="D8" s="59" t="s">
        <v>4964</v>
      </c>
      <c r="E8" s="60" t="e">
        <f>VLOOKUP(D8,原数据!B:C,2,FALSE)</f>
        <v>#N/A</v>
      </c>
      <c r="F8" s="59" t="s">
        <v>6005</v>
      </c>
      <c r="G8" s="59" t="s">
        <v>1069</v>
      </c>
      <c r="H8" s="59" t="s">
        <v>6006</v>
      </c>
      <c r="I8" s="59" t="s">
        <v>7843</v>
      </c>
      <c r="J8" s="59" t="s">
        <v>4966</v>
      </c>
      <c r="K8" s="59" t="s">
        <v>485</v>
      </c>
      <c r="L8" s="59" t="s">
        <v>1074</v>
      </c>
      <c r="M8" s="59" t="s">
        <v>486</v>
      </c>
      <c r="N8" s="59" t="s">
        <v>437</v>
      </c>
      <c r="O8" s="65">
        <v>43837</v>
      </c>
      <c r="P8" s="65">
        <v>43892</v>
      </c>
      <c r="Q8" s="72">
        <v>2503</v>
      </c>
      <c r="R8" s="59"/>
      <c r="S8" s="59" t="s">
        <v>6008</v>
      </c>
      <c r="T8" s="59" t="s">
        <v>6009</v>
      </c>
      <c r="U8" s="59" t="s">
        <v>6010</v>
      </c>
      <c r="V8" s="59"/>
      <c r="W8" s="59"/>
      <c r="X8" s="59" t="s">
        <v>6027</v>
      </c>
      <c r="Y8" s="59" t="s">
        <v>701</v>
      </c>
      <c r="Z8" s="59" t="s">
        <v>4967</v>
      </c>
      <c r="AA8" s="59" t="s">
        <v>694</v>
      </c>
      <c r="AB8" s="59" t="s">
        <v>714</v>
      </c>
      <c r="AC8" s="59" t="s">
        <v>715</v>
      </c>
      <c r="AD8" s="59" t="s">
        <v>716</v>
      </c>
      <c r="AE8" s="59" t="s">
        <v>7840</v>
      </c>
      <c r="AF8" s="59" t="s">
        <v>7841</v>
      </c>
      <c r="AG8" s="59">
        <v>43865.497881944444</v>
      </c>
      <c r="AH8" s="59">
        <v>43866.82649305556</v>
      </c>
      <c r="AI8" s="59" t="s">
        <v>547</v>
      </c>
      <c r="AJ8" s="59" t="s">
        <v>719</v>
      </c>
      <c r="AK8" s="59" t="s">
        <v>545</v>
      </c>
      <c r="AL8" s="59" t="s">
        <v>95</v>
      </c>
      <c r="AM8" s="59" t="s">
        <v>38</v>
      </c>
      <c r="AN8" s="59" t="s">
        <v>488</v>
      </c>
      <c r="AO8" s="59" t="s">
        <v>11</v>
      </c>
      <c r="AP8" s="59" t="s">
        <v>488</v>
      </c>
      <c r="AQ8" s="59" t="s">
        <v>95</v>
      </c>
      <c r="AR8" s="59" t="s">
        <v>38</v>
      </c>
      <c r="AS8" s="59" t="s">
        <v>500</v>
      </c>
      <c r="AT8" s="59">
        <v>43873.364328703705</v>
      </c>
      <c r="AU8" s="59"/>
      <c r="AV8" s="59">
        <v>43873.364328703705</v>
      </c>
      <c r="AW8" s="59" t="s">
        <v>3278</v>
      </c>
      <c r="AX8" s="59"/>
      <c r="AY8" s="59" t="s">
        <v>14</v>
      </c>
      <c r="AZ8" s="59"/>
      <c r="BA8" s="59"/>
      <c r="BB8" s="59"/>
      <c r="BC8" s="59"/>
      <c r="BD8" s="59"/>
      <c r="BE8" s="59"/>
      <c r="BF8" s="59"/>
      <c r="BG8" s="59"/>
      <c r="BH8" s="59"/>
      <c r="BI8" s="59"/>
      <c r="BJ8" s="59"/>
      <c r="BK8" s="59"/>
      <c r="BL8" s="59"/>
      <c r="BM8" s="59" t="s">
        <v>718</v>
      </c>
      <c r="BN8" s="59" t="s">
        <v>7272</v>
      </c>
      <c r="BO8" s="59"/>
      <c r="BP8" s="59"/>
      <c r="BQ8" s="59"/>
      <c r="BR8" s="59"/>
      <c r="BS8" s="59"/>
      <c r="BT8" s="59" t="s">
        <v>7842</v>
      </c>
      <c r="BU8" s="59"/>
      <c r="BV8" s="59" t="s">
        <v>6013</v>
      </c>
      <c r="BW8" s="65">
        <v>43890.99998842593</v>
      </c>
      <c r="BX8" s="72">
        <v>0</v>
      </c>
      <c r="BY8" s="72">
        <v>246.96</v>
      </c>
      <c r="BZ8" s="72">
        <v>0</v>
      </c>
      <c r="CA8" s="72">
        <v>0</v>
      </c>
      <c r="CB8" s="72">
        <v>0</v>
      </c>
      <c r="CC8" s="72">
        <v>0</v>
      </c>
      <c r="CD8" s="72">
        <v>246.96</v>
      </c>
      <c r="CE8" s="59"/>
      <c r="CF8" s="59"/>
      <c r="CG8" s="59"/>
      <c r="CH8" s="59"/>
      <c r="CI8" s="59"/>
      <c r="CJ8" s="59"/>
      <c r="CK8" s="59"/>
      <c r="CL8" s="76" t="s">
        <v>10363</v>
      </c>
      <c r="CM8" s="76"/>
      <c r="CN8" s="76" t="s">
        <v>10383</v>
      </c>
    </row>
    <row r="9" spans="1:92" ht="27" customHeight="1">
      <c r="A9" s="72">
        <v>2002</v>
      </c>
      <c r="B9" s="59" t="s">
        <v>6003</v>
      </c>
      <c r="C9" s="59" t="s">
        <v>6004</v>
      </c>
      <c r="D9" s="59" t="s">
        <v>4958</v>
      </c>
      <c r="E9" s="60" t="e">
        <f>VLOOKUP(D9,原数据!B:C,2,FALSE)</f>
        <v>#N/A</v>
      </c>
      <c r="F9" s="59" t="s">
        <v>6005</v>
      </c>
      <c r="G9" s="59" t="s">
        <v>1069</v>
      </c>
      <c r="H9" s="59" t="s">
        <v>6006</v>
      </c>
      <c r="I9" s="59" t="s">
        <v>7844</v>
      </c>
      <c r="J9" s="59" t="s">
        <v>4960</v>
      </c>
      <c r="K9" s="59" t="s">
        <v>485</v>
      </c>
      <c r="L9" s="59" t="s">
        <v>1074</v>
      </c>
      <c r="M9" s="59" t="s">
        <v>486</v>
      </c>
      <c r="N9" s="59" t="s">
        <v>437</v>
      </c>
      <c r="O9" s="65">
        <v>43837</v>
      </c>
      <c r="P9" s="65">
        <v>43892</v>
      </c>
      <c r="Q9" s="72">
        <v>2508</v>
      </c>
      <c r="R9" s="59"/>
      <c r="S9" s="59" t="s">
        <v>6008</v>
      </c>
      <c r="T9" s="59" t="s">
        <v>6009</v>
      </c>
      <c r="U9" s="59" t="s">
        <v>6010</v>
      </c>
      <c r="V9" s="59"/>
      <c r="W9" s="59"/>
      <c r="X9" s="59" t="s">
        <v>6027</v>
      </c>
      <c r="Y9" s="59" t="s">
        <v>701</v>
      </c>
      <c r="Z9" s="59" t="s">
        <v>4961</v>
      </c>
      <c r="AA9" s="59" t="s">
        <v>694</v>
      </c>
      <c r="AB9" s="59" t="s">
        <v>714</v>
      </c>
      <c r="AC9" s="59" t="s">
        <v>715</v>
      </c>
      <c r="AD9" s="59" t="s">
        <v>716</v>
      </c>
      <c r="AE9" s="59" t="s">
        <v>7840</v>
      </c>
      <c r="AF9" s="59" t="s">
        <v>7841</v>
      </c>
      <c r="AG9" s="59">
        <v>43865.609085648146</v>
      </c>
      <c r="AH9" s="59">
        <v>43866.827048611114</v>
      </c>
      <c r="AI9" s="59" t="s">
        <v>547</v>
      </c>
      <c r="AJ9" s="59" t="s">
        <v>719</v>
      </c>
      <c r="AK9" s="59" t="s">
        <v>545</v>
      </c>
      <c r="AL9" s="59" t="s">
        <v>95</v>
      </c>
      <c r="AM9" s="59" t="s">
        <v>38</v>
      </c>
      <c r="AN9" s="59" t="s">
        <v>488</v>
      </c>
      <c r="AO9" s="59" t="s">
        <v>11</v>
      </c>
      <c r="AP9" s="59" t="s">
        <v>488</v>
      </c>
      <c r="AQ9" s="59" t="s">
        <v>95</v>
      </c>
      <c r="AR9" s="59" t="s">
        <v>38</v>
      </c>
      <c r="AS9" s="59" t="s">
        <v>500</v>
      </c>
      <c r="AT9" s="59">
        <v>43873.363923611112</v>
      </c>
      <c r="AU9" s="59"/>
      <c r="AV9" s="59">
        <v>43873.363923611112</v>
      </c>
      <c r="AW9" s="59" t="s">
        <v>3278</v>
      </c>
      <c r="AX9" s="59"/>
      <c r="AY9" s="59" t="s">
        <v>14</v>
      </c>
      <c r="AZ9" s="59"/>
      <c r="BA9" s="59"/>
      <c r="BB9" s="59"/>
      <c r="BC9" s="59"/>
      <c r="BD9" s="59"/>
      <c r="BE9" s="59"/>
      <c r="BF9" s="59"/>
      <c r="BG9" s="59"/>
      <c r="BH9" s="59"/>
      <c r="BI9" s="59"/>
      <c r="BJ9" s="59"/>
      <c r="BK9" s="59"/>
      <c r="BL9" s="59"/>
      <c r="BM9" s="59" t="s">
        <v>718</v>
      </c>
      <c r="BN9" s="59" t="s">
        <v>7272</v>
      </c>
      <c r="BO9" s="59"/>
      <c r="BP9" s="59"/>
      <c r="BQ9" s="59"/>
      <c r="BR9" s="59"/>
      <c r="BS9" s="59"/>
      <c r="BT9" s="59" t="s">
        <v>7842</v>
      </c>
      <c r="BU9" s="59"/>
      <c r="BV9" s="59" t="s">
        <v>6013</v>
      </c>
      <c r="BW9" s="65">
        <v>43890.99998842593</v>
      </c>
      <c r="BX9" s="72">
        <v>0</v>
      </c>
      <c r="BY9" s="72">
        <v>246.96</v>
      </c>
      <c r="BZ9" s="72">
        <v>0</v>
      </c>
      <c r="CA9" s="72">
        <v>0</v>
      </c>
      <c r="CB9" s="72">
        <v>0</v>
      </c>
      <c r="CC9" s="72">
        <v>0</v>
      </c>
      <c r="CD9" s="72">
        <v>246.96</v>
      </c>
      <c r="CE9" s="59"/>
      <c r="CF9" s="59"/>
      <c r="CG9" s="59"/>
      <c r="CH9" s="59"/>
      <c r="CI9" s="59"/>
      <c r="CJ9" s="59"/>
      <c r="CK9" s="59"/>
      <c r="CL9" s="76" t="s">
        <v>10363</v>
      </c>
      <c r="CM9" s="76"/>
      <c r="CN9" s="76" t="s">
        <v>10383</v>
      </c>
    </row>
    <row r="10" spans="1:92" ht="27" customHeight="1">
      <c r="A10" s="72">
        <v>2002</v>
      </c>
      <c r="B10" s="59" t="s">
        <v>6003</v>
      </c>
      <c r="C10" s="59" t="s">
        <v>6004</v>
      </c>
      <c r="D10" s="59" t="s">
        <v>4953</v>
      </c>
      <c r="E10" s="60" t="e">
        <f>VLOOKUP(D10,原数据!B:C,2,FALSE)</f>
        <v>#N/A</v>
      </c>
      <c r="F10" s="59" t="s">
        <v>6005</v>
      </c>
      <c r="G10" s="59" t="s">
        <v>479</v>
      </c>
      <c r="H10" s="59" t="s">
        <v>6006</v>
      </c>
      <c r="I10" s="59" t="s">
        <v>7845</v>
      </c>
      <c r="J10" s="59" t="s">
        <v>4955</v>
      </c>
      <c r="K10" s="59" t="s">
        <v>485</v>
      </c>
      <c r="L10" s="59" t="s">
        <v>1074</v>
      </c>
      <c r="M10" s="59" t="s">
        <v>486</v>
      </c>
      <c r="N10" s="59" t="s">
        <v>437</v>
      </c>
      <c r="O10" s="65">
        <v>43628</v>
      </c>
      <c r="P10" s="65">
        <v>43641</v>
      </c>
      <c r="Q10" s="72">
        <v>82057</v>
      </c>
      <c r="R10" s="59"/>
      <c r="S10" s="59" t="s">
        <v>6008</v>
      </c>
      <c r="T10" s="59" t="s">
        <v>6009</v>
      </c>
      <c r="U10" s="59" t="s">
        <v>6010</v>
      </c>
      <c r="V10" s="59"/>
      <c r="W10" s="59"/>
      <c r="X10" s="59" t="s">
        <v>3101</v>
      </c>
      <c r="Y10" s="59" t="s">
        <v>535</v>
      </c>
      <c r="Z10" s="59" t="s">
        <v>4956</v>
      </c>
      <c r="AA10" s="59" t="s">
        <v>694</v>
      </c>
      <c r="AB10" s="59" t="s">
        <v>714</v>
      </c>
      <c r="AC10" s="59" t="s">
        <v>715</v>
      </c>
      <c r="AD10" s="59" t="s">
        <v>716</v>
      </c>
      <c r="AE10" s="59" t="s">
        <v>7846</v>
      </c>
      <c r="AF10" s="59" t="s">
        <v>6191</v>
      </c>
      <c r="AG10" s="59">
        <v>43866.450011574074</v>
      </c>
      <c r="AH10" s="59">
        <v>43867.434548611112</v>
      </c>
      <c r="AI10" s="59" t="s">
        <v>547</v>
      </c>
      <c r="AJ10" s="59" t="s">
        <v>719</v>
      </c>
      <c r="AK10" s="59" t="s">
        <v>545</v>
      </c>
      <c r="AL10" s="59" t="s">
        <v>95</v>
      </c>
      <c r="AM10" s="59" t="s">
        <v>38</v>
      </c>
      <c r="AN10" s="59" t="s">
        <v>488</v>
      </c>
      <c r="AO10" s="59" t="s">
        <v>11</v>
      </c>
      <c r="AP10" s="59" t="s">
        <v>488</v>
      </c>
      <c r="AQ10" s="59" t="s">
        <v>95</v>
      </c>
      <c r="AR10" s="59" t="s">
        <v>38</v>
      </c>
      <c r="AS10" s="59" t="s">
        <v>500</v>
      </c>
      <c r="AT10" s="59">
        <v>43871.64</v>
      </c>
      <c r="AU10" s="59"/>
      <c r="AV10" s="59">
        <v>43871.64</v>
      </c>
      <c r="AW10" s="59" t="s">
        <v>526</v>
      </c>
      <c r="AX10" s="59"/>
      <c r="AY10" s="59" t="s">
        <v>14</v>
      </c>
      <c r="AZ10" s="59"/>
      <c r="BA10" s="59"/>
      <c r="BB10" s="59"/>
      <c r="BC10" s="59"/>
      <c r="BD10" s="59"/>
      <c r="BE10" s="59"/>
      <c r="BF10" s="59"/>
      <c r="BG10" s="59"/>
      <c r="BH10" s="59"/>
      <c r="BI10" s="59"/>
      <c r="BJ10" s="59"/>
      <c r="BK10" s="59"/>
      <c r="BL10" s="59"/>
      <c r="BM10" s="59" t="s">
        <v>718</v>
      </c>
      <c r="BN10" s="59" t="s">
        <v>7272</v>
      </c>
      <c r="BO10" s="59"/>
      <c r="BP10" s="59"/>
      <c r="BQ10" s="59"/>
      <c r="BR10" s="59"/>
      <c r="BS10" s="59"/>
      <c r="BT10" s="59" t="s">
        <v>7847</v>
      </c>
      <c r="BU10" s="59"/>
      <c r="BV10" s="59" t="s">
        <v>6013</v>
      </c>
      <c r="BW10" s="65">
        <v>43890.99998842593</v>
      </c>
      <c r="BX10" s="72">
        <v>0</v>
      </c>
      <c r="BY10" s="72">
        <v>246.96</v>
      </c>
      <c r="BZ10" s="72">
        <v>0</v>
      </c>
      <c r="CA10" s="72">
        <v>0</v>
      </c>
      <c r="CB10" s="72">
        <v>0</v>
      </c>
      <c r="CC10" s="72">
        <v>0</v>
      </c>
      <c r="CD10" s="72">
        <v>246.96</v>
      </c>
      <c r="CE10" s="59"/>
      <c r="CF10" s="59"/>
      <c r="CG10" s="59"/>
      <c r="CH10" s="59"/>
      <c r="CI10" s="59"/>
      <c r="CJ10" s="59"/>
      <c r="CK10" s="59"/>
      <c r="CL10" s="76" t="s">
        <v>10363</v>
      </c>
      <c r="CM10" s="76"/>
      <c r="CN10" s="76" t="s">
        <v>10383</v>
      </c>
    </row>
    <row r="11" spans="1:92" ht="27" customHeight="1">
      <c r="A11" s="72">
        <v>2002</v>
      </c>
      <c r="B11" s="59" t="s">
        <v>6003</v>
      </c>
      <c r="C11" s="59" t="s">
        <v>6004</v>
      </c>
      <c r="D11" s="59" t="s">
        <v>4948</v>
      </c>
      <c r="E11" s="60" t="e">
        <f>VLOOKUP(D11,原数据!B:C,2,FALSE)</f>
        <v>#N/A</v>
      </c>
      <c r="F11" s="59" t="s">
        <v>6005</v>
      </c>
      <c r="G11" s="59" t="s">
        <v>479</v>
      </c>
      <c r="H11" s="59" t="s">
        <v>6006</v>
      </c>
      <c r="I11" s="59" t="s">
        <v>7848</v>
      </c>
      <c r="J11" s="59" t="s">
        <v>4950</v>
      </c>
      <c r="K11" s="59" t="s">
        <v>485</v>
      </c>
      <c r="L11" s="59" t="s">
        <v>1074</v>
      </c>
      <c r="M11" s="59" t="s">
        <v>486</v>
      </c>
      <c r="N11" s="59" t="s">
        <v>437</v>
      </c>
      <c r="O11" s="65">
        <v>43390</v>
      </c>
      <c r="P11" s="65">
        <v>43558</v>
      </c>
      <c r="Q11" s="72">
        <v>93668</v>
      </c>
      <c r="R11" s="59"/>
      <c r="S11" s="59" t="s">
        <v>6008</v>
      </c>
      <c r="T11" s="59" t="s">
        <v>6009</v>
      </c>
      <c r="U11" s="59" t="s">
        <v>1074</v>
      </c>
      <c r="V11" s="59"/>
      <c r="W11" s="59"/>
      <c r="X11" s="59" t="s">
        <v>3101</v>
      </c>
      <c r="Y11" s="59" t="s">
        <v>665</v>
      </c>
      <c r="Z11" s="59" t="s">
        <v>4951</v>
      </c>
      <c r="AA11" s="59" t="s">
        <v>694</v>
      </c>
      <c r="AB11" s="59" t="s">
        <v>714</v>
      </c>
      <c r="AC11" s="59" t="s">
        <v>715</v>
      </c>
      <c r="AD11" s="59" t="s">
        <v>716</v>
      </c>
      <c r="AE11" s="59" t="s">
        <v>7849</v>
      </c>
      <c r="AF11" s="59" t="s">
        <v>6384</v>
      </c>
      <c r="AG11" s="59">
        <v>43866.478622685187</v>
      </c>
      <c r="AH11" s="59">
        <v>43867.43472222222</v>
      </c>
      <c r="AI11" s="59" t="s">
        <v>547</v>
      </c>
      <c r="AJ11" s="59" t="s">
        <v>719</v>
      </c>
      <c r="AK11" s="59" t="s">
        <v>545</v>
      </c>
      <c r="AL11" s="59" t="s">
        <v>37</v>
      </c>
      <c r="AM11" s="59" t="s">
        <v>38</v>
      </c>
      <c r="AN11" s="59" t="s">
        <v>488</v>
      </c>
      <c r="AO11" s="59" t="s">
        <v>11</v>
      </c>
      <c r="AP11" s="59" t="s">
        <v>488</v>
      </c>
      <c r="AQ11" s="59" t="s">
        <v>37</v>
      </c>
      <c r="AR11" s="59" t="s">
        <v>38</v>
      </c>
      <c r="AS11" s="59" t="s">
        <v>500</v>
      </c>
      <c r="AT11" s="59">
        <v>43871.535937499997</v>
      </c>
      <c r="AU11" s="59"/>
      <c r="AV11" s="59">
        <v>43871.535937499997</v>
      </c>
      <c r="AW11" s="59" t="s">
        <v>526</v>
      </c>
      <c r="AX11" s="59"/>
      <c r="AY11" s="59" t="s">
        <v>14</v>
      </c>
      <c r="AZ11" s="59"/>
      <c r="BA11" s="59"/>
      <c r="BB11" s="59"/>
      <c r="BC11" s="59"/>
      <c r="BD11" s="59"/>
      <c r="BE11" s="59"/>
      <c r="BF11" s="59"/>
      <c r="BG11" s="59"/>
      <c r="BH11" s="59"/>
      <c r="BI11" s="59"/>
      <c r="BJ11" s="59"/>
      <c r="BK11" s="59"/>
      <c r="BL11" s="59"/>
      <c r="BM11" s="59" t="s">
        <v>718</v>
      </c>
      <c r="BN11" s="59" t="s">
        <v>7295</v>
      </c>
      <c r="BO11" s="59"/>
      <c r="BP11" s="59"/>
      <c r="BQ11" s="59"/>
      <c r="BR11" s="59"/>
      <c r="BS11" s="59"/>
      <c r="BT11" s="59" t="s">
        <v>7835</v>
      </c>
      <c r="BU11" s="59"/>
      <c r="BV11" s="59" t="s">
        <v>6013</v>
      </c>
      <c r="BW11" s="65">
        <v>43890.99998842593</v>
      </c>
      <c r="BX11" s="72">
        <v>0</v>
      </c>
      <c r="BY11" s="72">
        <v>246.96</v>
      </c>
      <c r="BZ11" s="72">
        <v>0</v>
      </c>
      <c r="CA11" s="72">
        <v>0</v>
      </c>
      <c r="CB11" s="72">
        <v>0</v>
      </c>
      <c r="CC11" s="72">
        <v>0</v>
      </c>
      <c r="CD11" s="72">
        <v>246.96</v>
      </c>
      <c r="CE11" s="59"/>
      <c r="CF11" s="59"/>
      <c r="CG11" s="59"/>
      <c r="CH11" s="59"/>
      <c r="CI11" s="59"/>
      <c r="CJ11" s="59"/>
      <c r="CK11" s="59"/>
      <c r="CL11" s="76" t="s">
        <v>10363</v>
      </c>
      <c r="CM11" s="76"/>
      <c r="CN11" s="76" t="s">
        <v>10383</v>
      </c>
    </row>
    <row r="12" spans="1:92" ht="27" customHeight="1">
      <c r="A12" s="72">
        <v>2002</v>
      </c>
      <c r="B12" s="59" t="s">
        <v>6003</v>
      </c>
      <c r="C12" s="59" t="s">
        <v>6004</v>
      </c>
      <c r="D12" s="59" t="s">
        <v>4943</v>
      </c>
      <c r="E12" s="60" t="e">
        <f>VLOOKUP(D12,原数据!B:C,2,FALSE)</f>
        <v>#N/A</v>
      </c>
      <c r="F12" s="59" t="s">
        <v>6005</v>
      </c>
      <c r="G12" s="59" t="s">
        <v>1069</v>
      </c>
      <c r="H12" s="59" t="s">
        <v>6006</v>
      </c>
      <c r="I12" s="59" t="s">
        <v>7850</v>
      </c>
      <c r="J12" s="59" t="s">
        <v>4945</v>
      </c>
      <c r="K12" s="59" t="s">
        <v>485</v>
      </c>
      <c r="L12" s="59" t="s">
        <v>1074</v>
      </c>
      <c r="M12" s="59" t="s">
        <v>486</v>
      </c>
      <c r="N12" s="59" t="s">
        <v>437</v>
      </c>
      <c r="O12" s="65">
        <v>43837</v>
      </c>
      <c r="P12" s="65">
        <v>43892</v>
      </c>
      <c r="Q12" s="72">
        <v>2943</v>
      </c>
      <c r="R12" s="59"/>
      <c r="S12" s="59" t="s">
        <v>6008</v>
      </c>
      <c r="T12" s="59" t="s">
        <v>6009</v>
      </c>
      <c r="U12" s="59" t="s">
        <v>6010</v>
      </c>
      <c r="V12" s="59"/>
      <c r="W12" s="59"/>
      <c r="X12" s="59" t="s">
        <v>6027</v>
      </c>
      <c r="Y12" s="59" t="s">
        <v>701</v>
      </c>
      <c r="Z12" s="59" t="s">
        <v>4946</v>
      </c>
      <c r="AA12" s="59" t="s">
        <v>694</v>
      </c>
      <c r="AB12" s="59" t="s">
        <v>714</v>
      </c>
      <c r="AC12" s="59" t="s">
        <v>715</v>
      </c>
      <c r="AD12" s="59" t="s">
        <v>716</v>
      </c>
      <c r="AE12" s="59" t="s">
        <v>7840</v>
      </c>
      <c r="AF12" s="59" t="s">
        <v>7841</v>
      </c>
      <c r="AG12" s="59">
        <v>43866.646597222221</v>
      </c>
      <c r="AH12" s="59">
        <v>43867.818564814814</v>
      </c>
      <c r="AI12" s="59" t="s">
        <v>547</v>
      </c>
      <c r="AJ12" s="59" t="s">
        <v>719</v>
      </c>
      <c r="AK12" s="59" t="s">
        <v>545</v>
      </c>
      <c r="AL12" s="59" t="s">
        <v>95</v>
      </c>
      <c r="AM12" s="59" t="s">
        <v>38</v>
      </c>
      <c r="AN12" s="59" t="s">
        <v>488</v>
      </c>
      <c r="AO12" s="59" t="s">
        <v>11</v>
      </c>
      <c r="AP12" s="59" t="s">
        <v>488</v>
      </c>
      <c r="AQ12" s="59" t="s">
        <v>95</v>
      </c>
      <c r="AR12" s="59" t="s">
        <v>38</v>
      </c>
      <c r="AS12" s="59" t="s">
        <v>500</v>
      </c>
      <c r="AT12" s="59">
        <v>43871.631203703699</v>
      </c>
      <c r="AU12" s="59"/>
      <c r="AV12" s="59">
        <v>43871.631203703699</v>
      </c>
      <c r="AW12" s="59" t="s">
        <v>526</v>
      </c>
      <c r="AX12" s="59"/>
      <c r="AY12" s="59" t="s">
        <v>14</v>
      </c>
      <c r="AZ12" s="59"/>
      <c r="BA12" s="59"/>
      <c r="BB12" s="59"/>
      <c r="BC12" s="59"/>
      <c r="BD12" s="59"/>
      <c r="BE12" s="59"/>
      <c r="BF12" s="59"/>
      <c r="BG12" s="59"/>
      <c r="BH12" s="59"/>
      <c r="BI12" s="59"/>
      <c r="BJ12" s="59"/>
      <c r="BK12" s="59"/>
      <c r="BL12" s="59"/>
      <c r="BM12" s="59" t="s">
        <v>718</v>
      </c>
      <c r="BN12" s="59" t="s">
        <v>7272</v>
      </c>
      <c r="BO12" s="59"/>
      <c r="BP12" s="59"/>
      <c r="BQ12" s="59"/>
      <c r="BR12" s="59"/>
      <c r="BS12" s="59"/>
      <c r="BT12" s="59" t="s">
        <v>7842</v>
      </c>
      <c r="BU12" s="59"/>
      <c r="BV12" s="59" t="s">
        <v>6013</v>
      </c>
      <c r="BW12" s="65">
        <v>43890.99998842593</v>
      </c>
      <c r="BX12" s="72">
        <v>0</v>
      </c>
      <c r="BY12" s="72">
        <v>246.96</v>
      </c>
      <c r="BZ12" s="72">
        <v>0</v>
      </c>
      <c r="CA12" s="72">
        <v>0</v>
      </c>
      <c r="CB12" s="72">
        <v>0</v>
      </c>
      <c r="CC12" s="72">
        <v>0</v>
      </c>
      <c r="CD12" s="72">
        <v>246.96</v>
      </c>
      <c r="CE12" s="59"/>
      <c r="CF12" s="59"/>
      <c r="CG12" s="59"/>
      <c r="CH12" s="59"/>
      <c r="CI12" s="59"/>
      <c r="CJ12" s="59"/>
      <c r="CK12" s="59"/>
      <c r="CL12" s="76" t="s">
        <v>10363</v>
      </c>
      <c r="CM12" s="76"/>
      <c r="CN12" s="76" t="s">
        <v>10383</v>
      </c>
    </row>
    <row r="13" spans="1:92" ht="27" customHeight="1">
      <c r="A13" s="72">
        <v>2002</v>
      </c>
      <c r="B13" s="59" t="s">
        <v>6003</v>
      </c>
      <c r="C13" s="59" t="s">
        <v>6004</v>
      </c>
      <c r="D13" s="59" t="s">
        <v>4938</v>
      </c>
      <c r="E13" s="60" t="e">
        <f>VLOOKUP(D13,原数据!B:C,2,FALSE)</f>
        <v>#N/A</v>
      </c>
      <c r="F13" s="59" t="s">
        <v>6005</v>
      </c>
      <c r="G13" s="59" t="s">
        <v>1069</v>
      </c>
      <c r="H13" s="59" t="s">
        <v>6006</v>
      </c>
      <c r="I13" s="59" t="s">
        <v>7851</v>
      </c>
      <c r="J13" s="59" t="s">
        <v>4940</v>
      </c>
      <c r="K13" s="59" t="s">
        <v>485</v>
      </c>
      <c r="L13" s="59" t="s">
        <v>1074</v>
      </c>
      <c r="M13" s="59" t="s">
        <v>486</v>
      </c>
      <c r="N13" s="59" t="s">
        <v>437</v>
      </c>
      <c r="O13" s="65">
        <v>43837</v>
      </c>
      <c r="P13" s="65">
        <v>43892</v>
      </c>
      <c r="Q13" s="72">
        <v>2352</v>
      </c>
      <c r="R13" s="59"/>
      <c r="S13" s="59" t="s">
        <v>6008</v>
      </c>
      <c r="T13" s="59" t="s">
        <v>6009</v>
      </c>
      <c r="U13" s="59" t="s">
        <v>6010</v>
      </c>
      <c r="V13" s="59"/>
      <c r="W13" s="59"/>
      <c r="X13" s="59" t="s">
        <v>6027</v>
      </c>
      <c r="Y13" s="59" t="s">
        <v>701</v>
      </c>
      <c r="Z13" s="59" t="s">
        <v>4941</v>
      </c>
      <c r="AA13" s="59" t="s">
        <v>694</v>
      </c>
      <c r="AB13" s="59" t="s">
        <v>714</v>
      </c>
      <c r="AC13" s="59" t="s">
        <v>715</v>
      </c>
      <c r="AD13" s="59" t="s">
        <v>716</v>
      </c>
      <c r="AE13" s="59" t="s">
        <v>7840</v>
      </c>
      <c r="AF13" s="59" t="s">
        <v>7841</v>
      </c>
      <c r="AG13" s="59">
        <v>43866.647592592592</v>
      </c>
      <c r="AH13" s="59">
        <v>43867.81863425926</v>
      </c>
      <c r="AI13" s="59" t="s">
        <v>547</v>
      </c>
      <c r="AJ13" s="59" t="s">
        <v>719</v>
      </c>
      <c r="AK13" s="59" t="s">
        <v>545</v>
      </c>
      <c r="AL13" s="59" t="s">
        <v>95</v>
      </c>
      <c r="AM13" s="59" t="s">
        <v>38</v>
      </c>
      <c r="AN13" s="59" t="s">
        <v>488</v>
      </c>
      <c r="AO13" s="59" t="s">
        <v>11</v>
      </c>
      <c r="AP13" s="59" t="s">
        <v>488</v>
      </c>
      <c r="AQ13" s="59" t="s">
        <v>95</v>
      </c>
      <c r="AR13" s="59" t="s">
        <v>38</v>
      </c>
      <c r="AS13" s="59" t="s">
        <v>500</v>
      </c>
      <c r="AT13" s="59">
        <v>43871.630856481483</v>
      </c>
      <c r="AU13" s="59"/>
      <c r="AV13" s="59">
        <v>43871.630856481483</v>
      </c>
      <c r="AW13" s="59" t="s">
        <v>526</v>
      </c>
      <c r="AX13" s="59"/>
      <c r="AY13" s="59" t="s">
        <v>14</v>
      </c>
      <c r="AZ13" s="59"/>
      <c r="BA13" s="59"/>
      <c r="BB13" s="59"/>
      <c r="BC13" s="59"/>
      <c r="BD13" s="59"/>
      <c r="BE13" s="59"/>
      <c r="BF13" s="59"/>
      <c r="BG13" s="59"/>
      <c r="BH13" s="59"/>
      <c r="BI13" s="59"/>
      <c r="BJ13" s="59"/>
      <c r="BK13" s="59"/>
      <c r="BL13" s="59"/>
      <c r="BM13" s="59" t="s">
        <v>718</v>
      </c>
      <c r="BN13" s="59" t="s">
        <v>7272</v>
      </c>
      <c r="BO13" s="59"/>
      <c r="BP13" s="59"/>
      <c r="BQ13" s="59"/>
      <c r="BR13" s="59"/>
      <c r="BS13" s="59"/>
      <c r="BT13" s="59" t="s">
        <v>7842</v>
      </c>
      <c r="BU13" s="59"/>
      <c r="BV13" s="59" t="s">
        <v>6013</v>
      </c>
      <c r="BW13" s="65">
        <v>43890.99998842593</v>
      </c>
      <c r="BX13" s="72">
        <v>0</v>
      </c>
      <c r="BY13" s="72">
        <v>246.96</v>
      </c>
      <c r="BZ13" s="72">
        <v>0</v>
      </c>
      <c r="CA13" s="72">
        <v>0</v>
      </c>
      <c r="CB13" s="72">
        <v>0</v>
      </c>
      <c r="CC13" s="72">
        <v>0</v>
      </c>
      <c r="CD13" s="72">
        <v>246.96</v>
      </c>
      <c r="CE13" s="59"/>
      <c r="CF13" s="59"/>
      <c r="CG13" s="59"/>
      <c r="CH13" s="59"/>
      <c r="CI13" s="59"/>
      <c r="CJ13" s="59"/>
      <c r="CK13" s="59"/>
      <c r="CL13" s="76" t="s">
        <v>10363</v>
      </c>
      <c r="CM13" s="76"/>
      <c r="CN13" s="76" t="s">
        <v>10383</v>
      </c>
    </row>
    <row r="14" spans="1:92" ht="27" customHeight="1">
      <c r="A14" s="72">
        <v>2002</v>
      </c>
      <c r="B14" s="59" t="s">
        <v>6003</v>
      </c>
      <c r="C14" s="59" t="s">
        <v>6004</v>
      </c>
      <c r="D14" s="59" t="s">
        <v>4933</v>
      </c>
      <c r="E14" s="60" t="e">
        <f>VLOOKUP(D14,原数据!B:C,2,FALSE)</f>
        <v>#N/A</v>
      </c>
      <c r="F14" s="59" t="s">
        <v>6005</v>
      </c>
      <c r="G14" s="59" t="s">
        <v>1069</v>
      </c>
      <c r="H14" s="59" t="s">
        <v>6006</v>
      </c>
      <c r="I14" s="59" t="s">
        <v>7852</v>
      </c>
      <c r="J14" s="59" t="s">
        <v>4935</v>
      </c>
      <c r="K14" s="59" t="s">
        <v>485</v>
      </c>
      <c r="L14" s="59" t="s">
        <v>1074</v>
      </c>
      <c r="M14" s="59" t="s">
        <v>486</v>
      </c>
      <c r="N14" s="59" t="s">
        <v>437</v>
      </c>
      <c r="O14" s="65">
        <v>43837</v>
      </c>
      <c r="P14" s="65">
        <v>43892</v>
      </c>
      <c r="Q14" s="72">
        <v>2893</v>
      </c>
      <c r="R14" s="59"/>
      <c r="S14" s="59" t="s">
        <v>6008</v>
      </c>
      <c r="T14" s="59" t="s">
        <v>6009</v>
      </c>
      <c r="U14" s="59" t="s">
        <v>6010</v>
      </c>
      <c r="V14" s="59"/>
      <c r="W14" s="59"/>
      <c r="X14" s="59" t="s">
        <v>6027</v>
      </c>
      <c r="Y14" s="59" t="s">
        <v>701</v>
      </c>
      <c r="Z14" s="59" t="s">
        <v>4936</v>
      </c>
      <c r="AA14" s="59" t="s">
        <v>694</v>
      </c>
      <c r="AB14" s="59" t="s">
        <v>714</v>
      </c>
      <c r="AC14" s="59" t="s">
        <v>715</v>
      </c>
      <c r="AD14" s="59" t="s">
        <v>716</v>
      </c>
      <c r="AE14" s="59" t="s">
        <v>7840</v>
      </c>
      <c r="AF14" s="59" t="s">
        <v>7841</v>
      </c>
      <c r="AG14" s="59">
        <v>43866.6484375</v>
      </c>
      <c r="AH14" s="59">
        <v>43867.818819444445</v>
      </c>
      <c r="AI14" s="59" t="s">
        <v>547</v>
      </c>
      <c r="AJ14" s="59" t="s">
        <v>719</v>
      </c>
      <c r="AK14" s="59" t="s">
        <v>545</v>
      </c>
      <c r="AL14" s="59" t="s">
        <v>95</v>
      </c>
      <c r="AM14" s="59" t="s">
        <v>38</v>
      </c>
      <c r="AN14" s="59" t="s">
        <v>488</v>
      </c>
      <c r="AO14" s="59" t="s">
        <v>11</v>
      </c>
      <c r="AP14" s="59" t="s">
        <v>488</v>
      </c>
      <c r="AQ14" s="59" t="s">
        <v>95</v>
      </c>
      <c r="AR14" s="59" t="s">
        <v>38</v>
      </c>
      <c r="AS14" s="59" t="s">
        <v>500</v>
      </c>
      <c r="AT14" s="59">
        <v>43871.629756944443</v>
      </c>
      <c r="AU14" s="59"/>
      <c r="AV14" s="59">
        <v>43871.629756944443</v>
      </c>
      <c r="AW14" s="59" t="s">
        <v>526</v>
      </c>
      <c r="AX14" s="59"/>
      <c r="AY14" s="59" t="s">
        <v>14</v>
      </c>
      <c r="AZ14" s="59"/>
      <c r="BA14" s="59"/>
      <c r="BB14" s="59"/>
      <c r="BC14" s="59"/>
      <c r="BD14" s="59"/>
      <c r="BE14" s="59"/>
      <c r="BF14" s="59"/>
      <c r="BG14" s="59"/>
      <c r="BH14" s="59"/>
      <c r="BI14" s="59"/>
      <c r="BJ14" s="59"/>
      <c r="BK14" s="59"/>
      <c r="BL14" s="59"/>
      <c r="BM14" s="59" t="s">
        <v>718</v>
      </c>
      <c r="BN14" s="59" t="s">
        <v>7272</v>
      </c>
      <c r="BO14" s="59"/>
      <c r="BP14" s="59"/>
      <c r="BQ14" s="59"/>
      <c r="BR14" s="59"/>
      <c r="BS14" s="59"/>
      <c r="BT14" s="59" t="s">
        <v>7842</v>
      </c>
      <c r="BU14" s="59"/>
      <c r="BV14" s="59" t="s">
        <v>6013</v>
      </c>
      <c r="BW14" s="65">
        <v>43890.99998842593</v>
      </c>
      <c r="BX14" s="72">
        <v>0</v>
      </c>
      <c r="BY14" s="72">
        <v>246.96</v>
      </c>
      <c r="BZ14" s="72">
        <v>0</v>
      </c>
      <c r="CA14" s="72">
        <v>0</v>
      </c>
      <c r="CB14" s="72">
        <v>0</v>
      </c>
      <c r="CC14" s="72">
        <v>0</v>
      </c>
      <c r="CD14" s="72">
        <v>246.96</v>
      </c>
      <c r="CE14" s="59"/>
      <c r="CF14" s="59"/>
      <c r="CG14" s="59"/>
      <c r="CH14" s="59"/>
      <c r="CI14" s="59"/>
      <c r="CJ14" s="59"/>
      <c r="CK14" s="59"/>
      <c r="CL14" s="76" t="s">
        <v>10363</v>
      </c>
      <c r="CM14" s="76"/>
      <c r="CN14" s="76" t="s">
        <v>10383</v>
      </c>
    </row>
    <row r="15" spans="1:92" ht="27" customHeight="1">
      <c r="A15" s="72">
        <v>2002</v>
      </c>
      <c r="B15" s="59" t="s">
        <v>6003</v>
      </c>
      <c r="C15" s="59" t="s">
        <v>6004</v>
      </c>
      <c r="D15" s="59" t="s">
        <v>4928</v>
      </c>
      <c r="E15" s="60" t="e">
        <f>VLOOKUP(D15,原数据!B:C,2,FALSE)</f>
        <v>#N/A</v>
      </c>
      <c r="F15" s="59" t="s">
        <v>6005</v>
      </c>
      <c r="G15" s="59" t="s">
        <v>1069</v>
      </c>
      <c r="H15" s="59" t="s">
        <v>6006</v>
      </c>
      <c r="I15" s="59" t="s">
        <v>7853</v>
      </c>
      <c r="J15" s="59" t="s">
        <v>4930</v>
      </c>
      <c r="K15" s="59" t="s">
        <v>485</v>
      </c>
      <c r="L15" s="59" t="s">
        <v>1074</v>
      </c>
      <c r="M15" s="59" t="s">
        <v>486</v>
      </c>
      <c r="N15" s="59" t="s">
        <v>437</v>
      </c>
      <c r="O15" s="65">
        <v>43840</v>
      </c>
      <c r="P15" s="65">
        <v>43892</v>
      </c>
      <c r="Q15" s="72">
        <v>2756</v>
      </c>
      <c r="R15" s="59"/>
      <c r="S15" s="59" t="s">
        <v>6008</v>
      </c>
      <c r="T15" s="59" t="s">
        <v>6009</v>
      </c>
      <c r="U15" s="59" t="s">
        <v>6010</v>
      </c>
      <c r="V15" s="59"/>
      <c r="W15" s="59"/>
      <c r="X15" s="59" t="s">
        <v>6027</v>
      </c>
      <c r="Y15" s="59" t="s">
        <v>701</v>
      </c>
      <c r="Z15" s="59" t="s">
        <v>4931</v>
      </c>
      <c r="AA15" s="59" t="s">
        <v>694</v>
      </c>
      <c r="AB15" s="59" t="s">
        <v>714</v>
      </c>
      <c r="AC15" s="59" t="s">
        <v>715</v>
      </c>
      <c r="AD15" s="59" t="s">
        <v>716</v>
      </c>
      <c r="AE15" s="59" t="s">
        <v>7840</v>
      </c>
      <c r="AF15" s="59" t="s">
        <v>7841</v>
      </c>
      <c r="AG15" s="59">
        <v>43866.653298611112</v>
      </c>
      <c r="AH15" s="59">
        <v>43867.818877314814</v>
      </c>
      <c r="AI15" s="59" t="s">
        <v>547</v>
      </c>
      <c r="AJ15" s="59" t="s">
        <v>719</v>
      </c>
      <c r="AK15" s="59" t="s">
        <v>545</v>
      </c>
      <c r="AL15" s="59" t="s">
        <v>95</v>
      </c>
      <c r="AM15" s="59" t="s">
        <v>38</v>
      </c>
      <c r="AN15" s="59" t="s">
        <v>488</v>
      </c>
      <c r="AO15" s="59" t="s">
        <v>11</v>
      </c>
      <c r="AP15" s="59" t="s">
        <v>488</v>
      </c>
      <c r="AQ15" s="59" t="s">
        <v>95</v>
      </c>
      <c r="AR15" s="59" t="s">
        <v>38</v>
      </c>
      <c r="AS15" s="59" t="s">
        <v>500</v>
      </c>
      <c r="AT15" s="59">
        <v>43871.629363425927</v>
      </c>
      <c r="AU15" s="59"/>
      <c r="AV15" s="59">
        <v>43871.629363425927</v>
      </c>
      <c r="AW15" s="59" t="s">
        <v>526</v>
      </c>
      <c r="AX15" s="59"/>
      <c r="AY15" s="59" t="s">
        <v>14</v>
      </c>
      <c r="AZ15" s="59"/>
      <c r="BA15" s="59"/>
      <c r="BB15" s="59"/>
      <c r="BC15" s="59"/>
      <c r="BD15" s="59"/>
      <c r="BE15" s="59"/>
      <c r="BF15" s="59"/>
      <c r="BG15" s="59"/>
      <c r="BH15" s="59"/>
      <c r="BI15" s="59"/>
      <c r="BJ15" s="59"/>
      <c r="BK15" s="59"/>
      <c r="BL15" s="59"/>
      <c r="BM15" s="59" t="s">
        <v>718</v>
      </c>
      <c r="BN15" s="59" t="s">
        <v>7272</v>
      </c>
      <c r="BO15" s="59"/>
      <c r="BP15" s="59"/>
      <c r="BQ15" s="59"/>
      <c r="BR15" s="59"/>
      <c r="BS15" s="59"/>
      <c r="BT15" s="59" t="s">
        <v>7842</v>
      </c>
      <c r="BU15" s="59"/>
      <c r="BV15" s="59" t="s">
        <v>6013</v>
      </c>
      <c r="BW15" s="65">
        <v>43890.99998842593</v>
      </c>
      <c r="BX15" s="72">
        <v>0</v>
      </c>
      <c r="BY15" s="72">
        <v>246.96</v>
      </c>
      <c r="BZ15" s="72">
        <v>0</v>
      </c>
      <c r="CA15" s="72">
        <v>0</v>
      </c>
      <c r="CB15" s="72">
        <v>0</v>
      </c>
      <c r="CC15" s="72">
        <v>0</v>
      </c>
      <c r="CD15" s="72">
        <v>246.96</v>
      </c>
      <c r="CE15" s="59"/>
      <c r="CF15" s="59"/>
      <c r="CG15" s="59"/>
      <c r="CH15" s="59"/>
      <c r="CI15" s="59"/>
      <c r="CJ15" s="59"/>
      <c r="CK15" s="59"/>
      <c r="CL15" s="76" t="s">
        <v>10363</v>
      </c>
      <c r="CM15" s="76"/>
      <c r="CN15" s="76" t="s">
        <v>10383</v>
      </c>
    </row>
    <row r="16" spans="1:92" ht="27" customHeight="1">
      <c r="A16" s="72">
        <v>2002</v>
      </c>
      <c r="B16" s="59" t="s">
        <v>6003</v>
      </c>
      <c r="C16" s="59" t="s">
        <v>6004</v>
      </c>
      <c r="D16" s="59" t="s">
        <v>4923</v>
      </c>
      <c r="E16" s="60" t="e">
        <f>VLOOKUP(D16,原数据!B:C,2,FALSE)</f>
        <v>#N/A</v>
      </c>
      <c r="F16" s="59" t="s">
        <v>6005</v>
      </c>
      <c r="G16" s="59" t="s">
        <v>1069</v>
      </c>
      <c r="H16" s="59" t="s">
        <v>6006</v>
      </c>
      <c r="I16" s="59" t="s">
        <v>7854</v>
      </c>
      <c r="J16" s="59" t="s">
        <v>4925</v>
      </c>
      <c r="K16" s="59" t="s">
        <v>485</v>
      </c>
      <c r="L16" s="59" t="s">
        <v>1074</v>
      </c>
      <c r="M16" s="59" t="s">
        <v>486</v>
      </c>
      <c r="N16" s="59" t="s">
        <v>437</v>
      </c>
      <c r="O16" s="65">
        <v>43837</v>
      </c>
      <c r="P16" s="65">
        <v>43892</v>
      </c>
      <c r="Q16" s="72">
        <v>2579</v>
      </c>
      <c r="R16" s="59"/>
      <c r="S16" s="59" t="s">
        <v>6008</v>
      </c>
      <c r="T16" s="59" t="s">
        <v>6009</v>
      </c>
      <c r="U16" s="59" t="s">
        <v>6010</v>
      </c>
      <c r="V16" s="59"/>
      <c r="W16" s="59"/>
      <c r="X16" s="59" t="s">
        <v>6027</v>
      </c>
      <c r="Y16" s="59" t="s">
        <v>701</v>
      </c>
      <c r="Z16" s="59" t="s">
        <v>4926</v>
      </c>
      <c r="AA16" s="59" t="s">
        <v>694</v>
      </c>
      <c r="AB16" s="59" t="s">
        <v>714</v>
      </c>
      <c r="AC16" s="59" t="s">
        <v>715</v>
      </c>
      <c r="AD16" s="59" t="s">
        <v>716</v>
      </c>
      <c r="AE16" s="59" t="s">
        <v>7840</v>
      </c>
      <c r="AF16" s="59" t="s">
        <v>7841</v>
      </c>
      <c r="AG16" s="59">
        <v>43867.56868055556</v>
      </c>
      <c r="AH16" s="59">
        <v>43867.819432870368</v>
      </c>
      <c r="AI16" s="59" t="s">
        <v>547</v>
      </c>
      <c r="AJ16" s="59" t="s">
        <v>719</v>
      </c>
      <c r="AK16" s="59" t="s">
        <v>545</v>
      </c>
      <c r="AL16" s="59" t="s">
        <v>95</v>
      </c>
      <c r="AM16" s="59" t="s">
        <v>38</v>
      </c>
      <c r="AN16" s="59" t="s">
        <v>488</v>
      </c>
      <c r="AO16" s="59" t="s">
        <v>11</v>
      </c>
      <c r="AP16" s="59" t="s">
        <v>488</v>
      </c>
      <c r="AQ16" s="59" t="s">
        <v>95</v>
      </c>
      <c r="AR16" s="59" t="s">
        <v>38</v>
      </c>
      <c r="AS16" s="59" t="s">
        <v>500</v>
      </c>
      <c r="AT16" s="59">
        <v>43871.600844907407</v>
      </c>
      <c r="AU16" s="59"/>
      <c r="AV16" s="59">
        <v>43871.600844907407</v>
      </c>
      <c r="AW16" s="59" t="s">
        <v>526</v>
      </c>
      <c r="AX16" s="59"/>
      <c r="AY16" s="59" t="s">
        <v>14</v>
      </c>
      <c r="AZ16" s="59"/>
      <c r="BA16" s="59"/>
      <c r="BB16" s="59"/>
      <c r="BC16" s="59"/>
      <c r="BD16" s="59"/>
      <c r="BE16" s="59"/>
      <c r="BF16" s="59"/>
      <c r="BG16" s="59"/>
      <c r="BH16" s="59"/>
      <c r="BI16" s="59"/>
      <c r="BJ16" s="59"/>
      <c r="BK16" s="59"/>
      <c r="BL16" s="59"/>
      <c r="BM16" s="59" t="s">
        <v>718</v>
      </c>
      <c r="BN16" s="59" t="s">
        <v>7272</v>
      </c>
      <c r="BO16" s="59"/>
      <c r="BP16" s="59"/>
      <c r="BQ16" s="59"/>
      <c r="BR16" s="59"/>
      <c r="BS16" s="59"/>
      <c r="BT16" s="59" t="s">
        <v>7842</v>
      </c>
      <c r="BU16" s="59"/>
      <c r="BV16" s="59" t="s">
        <v>6013</v>
      </c>
      <c r="BW16" s="65">
        <v>43890.99998842593</v>
      </c>
      <c r="BX16" s="72">
        <v>0</v>
      </c>
      <c r="BY16" s="72">
        <v>246.96</v>
      </c>
      <c r="BZ16" s="72">
        <v>0</v>
      </c>
      <c r="CA16" s="72">
        <v>0</v>
      </c>
      <c r="CB16" s="72">
        <v>0</v>
      </c>
      <c r="CC16" s="72">
        <v>0</v>
      </c>
      <c r="CD16" s="72">
        <v>246.96</v>
      </c>
      <c r="CE16" s="59"/>
      <c r="CF16" s="59"/>
      <c r="CG16" s="59"/>
      <c r="CH16" s="59"/>
      <c r="CI16" s="59"/>
      <c r="CJ16" s="59"/>
      <c r="CK16" s="59"/>
      <c r="CL16" s="76" t="s">
        <v>10363</v>
      </c>
      <c r="CM16" s="76"/>
      <c r="CN16" s="76" t="s">
        <v>10383</v>
      </c>
    </row>
    <row r="17" spans="1:92" ht="27" customHeight="1">
      <c r="A17" s="72">
        <v>2002</v>
      </c>
      <c r="B17" s="59" t="s">
        <v>6003</v>
      </c>
      <c r="C17" s="59" t="s">
        <v>6004</v>
      </c>
      <c r="D17" s="59" t="s">
        <v>4918</v>
      </c>
      <c r="E17" s="60" t="e">
        <f>VLOOKUP(D17,原数据!B:C,2,FALSE)</f>
        <v>#N/A</v>
      </c>
      <c r="F17" s="59" t="s">
        <v>6005</v>
      </c>
      <c r="G17" s="59" t="s">
        <v>1069</v>
      </c>
      <c r="H17" s="59" t="s">
        <v>6006</v>
      </c>
      <c r="I17" s="59" t="s">
        <v>7855</v>
      </c>
      <c r="J17" s="59" t="s">
        <v>4920</v>
      </c>
      <c r="K17" s="59" t="s">
        <v>485</v>
      </c>
      <c r="L17" s="59" t="s">
        <v>1074</v>
      </c>
      <c r="M17" s="59" t="s">
        <v>486</v>
      </c>
      <c r="N17" s="59" t="s">
        <v>437</v>
      </c>
      <c r="O17" s="65">
        <v>43837</v>
      </c>
      <c r="P17" s="65">
        <v>43892</v>
      </c>
      <c r="Q17" s="72">
        <v>2358</v>
      </c>
      <c r="R17" s="59"/>
      <c r="S17" s="59" t="s">
        <v>6008</v>
      </c>
      <c r="T17" s="59" t="s">
        <v>6009</v>
      </c>
      <c r="U17" s="59" t="s">
        <v>6010</v>
      </c>
      <c r="V17" s="59"/>
      <c r="W17" s="59"/>
      <c r="X17" s="59" t="s">
        <v>6027</v>
      </c>
      <c r="Y17" s="59" t="s">
        <v>701</v>
      </c>
      <c r="Z17" s="59" t="s">
        <v>4921</v>
      </c>
      <c r="AA17" s="59" t="s">
        <v>694</v>
      </c>
      <c r="AB17" s="59" t="s">
        <v>714</v>
      </c>
      <c r="AC17" s="59" t="s">
        <v>715</v>
      </c>
      <c r="AD17" s="59" t="s">
        <v>716</v>
      </c>
      <c r="AE17" s="59" t="s">
        <v>7840</v>
      </c>
      <c r="AF17" s="59" t="s">
        <v>7841</v>
      </c>
      <c r="AG17" s="59">
        <v>43867.569282407407</v>
      </c>
      <c r="AH17" s="59">
        <v>43867.819641203707</v>
      </c>
      <c r="AI17" s="59" t="s">
        <v>547</v>
      </c>
      <c r="AJ17" s="59" t="s">
        <v>719</v>
      </c>
      <c r="AK17" s="59" t="s">
        <v>545</v>
      </c>
      <c r="AL17" s="59" t="s">
        <v>95</v>
      </c>
      <c r="AM17" s="59" t="s">
        <v>38</v>
      </c>
      <c r="AN17" s="59" t="s">
        <v>488</v>
      </c>
      <c r="AO17" s="59" t="s">
        <v>11</v>
      </c>
      <c r="AP17" s="59" t="s">
        <v>488</v>
      </c>
      <c r="AQ17" s="59" t="s">
        <v>95</v>
      </c>
      <c r="AR17" s="59" t="s">
        <v>38</v>
      </c>
      <c r="AS17" s="59" t="s">
        <v>500</v>
      </c>
      <c r="AT17" s="59">
        <v>43871.62903935185</v>
      </c>
      <c r="AU17" s="59"/>
      <c r="AV17" s="59">
        <v>43871.62903935185</v>
      </c>
      <c r="AW17" s="59" t="s">
        <v>526</v>
      </c>
      <c r="AX17" s="59"/>
      <c r="AY17" s="59" t="s">
        <v>14</v>
      </c>
      <c r="AZ17" s="59"/>
      <c r="BA17" s="59"/>
      <c r="BB17" s="59"/>
      <c r="BC17" s="59"/>
      <c r="BD17" s="59"/>
      <c r="BE17" s="59"/>
      <c r="BF17" s="59"/>
      <c r="BG17" s="59"/>
      <c r="BH17" s="59"/>
      <c r="BI17" s="59"/>
      <c r="BJ17" s="59"/>
      <c r="BK17" s="59"/>
      <c r="BL17" s="59"/>
      <c r="BM17" s="59" t="s">
        <v>718</v>
      </c>
      <c r="BN17" s="59" t="s">
        <v>7272</v>
      </c>
      <c r="BO17" s="59"/>
      <c r="BP17" s="59"/>
      <c r="BQ17" s="59"/>
      <c r="BR17" s="59"/>
      <c r="BS17" s="59"/>
      <c r="BT17" s="59" t="s">
        <v>7842</v>
      </c>
      <c r="BU17" s="59"/>
      <c r="BV17" s="59" t="s">
        <v>6013</v>
      </c>
      <c r="BW17" s="65">
        <v>43890.99998842593</v>
      </c>
      <c r="BX17" s="72">
        <v>0</v>
      </c>
      <c r="BY17" s="72">
        <v>246.96</v>
      </c>
      <c r="BZ17" s="72">
        <v>0</v>
      </c>
      <c r="CA17" s="72">
        <v>0</v>
      </c>
      <c r="CB17" s="72">
        <v>0</v>
      </c>
      <c r="CC17" s="72">
        <v>0</v>
      </c>
      <c r="CD17" s="72">
        <v>246.96</v>
      </c>
      <c r="CE17" s="59"/>
      <c r="CF17" s="59"/>
      <c r="CG17" s="59"/>
      <c r="CH17" s="59"/>
      <c r="CI17" s="59"/>
      <c r="CJ17" s="59"/>
      <c r="CK17" s="59"/>
      <c r="CL17" s="76" t="s">
        <v>10363</v>
      </c>
      <c r="CM17" s="76"/>
      <c r="CN17" s="76" t="s">
        <v>10383</v>
      </c>
    </row>
    <row r="18" spans="1:92" ht="27" customHeight="1">
      <c r="A18" s="72">
        <v>2002</v>
      </c>
      <c r="B18" s="59" t="s">
        <v>6003</v>
      </c>
      <c r="C18" s="59" t="s">
        <v>6004</v>
      </c>
      <c r="D18" s="59" t="s">
        <v>4913</v>
      </c>
      <c r="E18" s="60" t="e">
        <f>VLOOKUP(D18,原数据!B:C,2,FALSE)</f>
        <v>#N/A</v>
      </c>
      <c r="F18" s="59" t="s">
        <v>6005</v>
      </c>
      <c r="G18" s="59" t="s">
        <v>1069</v>
      </c>
      <c r="H18" s="59" t="s">
        <v>6006</v>
      </c>
      <c r="I18" s="59" t="s">
        <v>7856</v>
      </c>
      <c r="J18" s="59" t="s">
        <v>4915</v>
      </c>
      <c r="K18" s="59" t="s">
        <v>485</v>
      </c>
      <c r="L18" s="59" t="s">
        <v>1074</v>
      </c>
      <c r="M18" s="59" t="s">
        <v>486</v>
      </c>
      <c r="N18" s="59" t="s">
        <v>437</v>
      </c>
      <c r="O18" s="65">
        <v>43837</v>
      </c>
      <c r="P18" s="65">
        <v>43892</v>
      </c>
      <c r="Q18" s="72">
        <v>2753</v>
      </c>
      <c r="R18" s="59"/>
      <c r="S18" s="59" t="s">
        <v>6008</v>
      </c>
      <c r="T18" s="59" t="s">
        <v>6009</v>
      </c>
      <c r="U18" s="59" t="s">
        <v>6010</v>
      </c>
      <c r="V18" s="59"/>
      <c r="W18" s="59"/>
      <c r="X18" s="59" t="s">
        <v>6027</v>
      </c>
      <c r="Y18" s="59" t="s">
        <v>701</v>
      </c>
      <c r="Z18" s="59" t="s">
        <v>4916</v>
      </c>
      <c r="AA18" s="59" t="s">
        <v>694</v>
      </c>
      <c r="AB18" s="59" t="s">
        <v>714</v>
      </c>
      <c r="AC18" s="59" t="s">
        <v>715</v>
      </c>
      <c r="AD18" s="59" t="s">
        <v>716</v>
      </c>
      <c r="AE18" s="59" t="s">
        <v>7840</v>
      </c>
      <c r="AF18" s="59" t="s">
        <v>7841</v>
      </c>
      <c r="AG18" s="59">
        <v>43867.570497685185</v>
      </c>
      <c r="AH18" s="59">
        <v>43867.819918981477</v>
      </c>
      <c r="AI18" s="59" t="s">
        <v>547</v>
      </c>
      <c r="AJ18" s="59" t="s">
        <v>719</v>
      </c>
      <c r="AK18" s="59" t="s">
        <v>545</v>
      </c>
      <c r="AL18" s="59" t="s">
        <v>95</v>
      </c>
      <c r="AM18" s="59" t="s">
        <v>38</v>
      </c>
      <c r="AN18" s="59" t="s">
        <v>488</v>
      </c>
      <c r="AO18" s="59" t="s">
        <v>11</v>
      </c>
      <c r="AP18" s="59" t="s">
        <v>488</v>
      </c>
      <c r="AQ18" s="59" t="s">
        <v>95</v>
      </c>
      <c r="AR18" s="59" t="s">
        <v>38</v>
      </c>
      <c r="AS18" s="59" t="s">
        <v>500</v>
      </c>
      <c r="AT18" s="59">
        <v>43871.62871527778</v>
      </c>
      <c r="AU18" s="59"/>
      <c r="AV18" s="59">
        <v>43871.62871527778</v>
      </c>
      <c r="AW18" s="59" t="s">
        <v>526</v>
      </c>
      <c r="AX18" s="59"/>
      <c r="AY18" s="59" t="s">
        <v>14</v>
      </c>
      <c r="AZ18" s="59"/>
      <c r="BA18" s="59"/>
      <c r="BB18" s="59"/>
      <c r="BC18" s="59"/>
      <c r="BD18" s="59"/>
      <c r="BE18" s="59"/>
      <c r="BF18" s="59"/>
      <c r="BG18" s="59"/>
      <c r="BH18" s="59"/>
      <c r="BI18" s="59"/>
      <c r="BJ18" s="59"/>
      <c r="BK18" s="59"/>
      <c r="BL18" s="59"/>
      <c r="BM18" s="59" t="s">
        <v>718</v>
      </c>
      <c r="BN18" s="59" t="s">
        <v>7272</v>
      </c>
      <c r="BO18" s="59"/>
      <c r="BP18" s="59"/>
      <c r="BQ18" s="59"/>
      <c r="BR18" s="59"/>
      <c r="BS18" s="59"/>
      <c r="BT18" s="59" t="s">
        <v>7842</v>
      </c>
      <c r="BU18" s="59"/>
      <c r="BV18" s="59" t="s">
        <v>6013</v>
      </c>
      <c r="BW18" s="65">
        <v>43890.99998842593</v>
      </c>
      <c r="BX18" s="72">
        <v>0</v>
      </c>
      <c r="BY18" s="72">
        <v>246.96</v>
      </c>
      <c r="BZ18" s="72">
        <v>0</v>
      </c>
      <c r="CA18" s="72">
        <v>0</v>
      </c>
      <c r="CB18" s="72">
        <v>0</v>
      </c>
      <c r="CC18" s="72">
        <v>0</v>
      </c>
      <c r="CD18" s="72">
        <v>246.96</v>
      </c>
      <c r="CE18" s="59"/>
      <c r="CF18" s="59"/>
      <c r="CG18" s="59"/>
      <c r="CH18" s="59"/>
      <c r="CI18" s="59"/>
      <c r="CJ18" s="59"/>
      <c r="CK18" s="59"/>
      <c r="CL18" s="76" t="s">
        <v>10363</v>
      </c>
      <c r="CM18" s="76"/>
      <c r="CN18" s="76" t="s">
        <v>10383</v>
      </c>
    </row>
    <row r="19" spans="1:92" ht="27" customHeight="1">
      <c r="A19" s="72">
        <v>2002</v>
      </c>
      <c r="B19" s="59" t="s">
        <v>6003</v>
      </c>
      <c r="C19" s="59" t="s">
        <v>6004</v>
      </c>
      <c r="D19" s="59" t="s">
        <v>4890</v>
      </c>
      <c r="E19" s="60" t="e">
        <f>VLOOKUP(D19,原数据!B:C,2,FALSE)</f>
        <v>#N/A</v>
      </c>
      <c r="F19" s="59" t="s">
        <v>6005</v>
      </c>
      <c r="G19" s="59" t="s">
        <v>479</v>
      </c>
      <c r="H19" s="59" t="s">
        <v>6006</v>
      </c>
      <c r="I19" s="59" t="s">
        <v>6737</v>
      </c>
      <c r="J19" s="59" t="s">
        <v>717</v>
      </c>
      <c r="K19" s="59" t="s">
        <v>485</v>
      </c>
      <c r="L19" s="59" t="s">
        <v>1074</v>
      </c>
      <c r="M19" s="59" t="s">
        <v>486</v>
      </c>
      <c r="N19" s="59" t="s">
        <v>437</v>
      </c>
      <c r="O19" s="65">
        <v>43780</v>
      </c>
      <c r="P19" s="65">
        <v>43790</v>
      </c>
      <c r="Q19" s="72">
        <v>14038</v>
      </c>
      <c r="R19" s="59"/>
      <c r="S19" s="59" t="s">
        <v>6008</v>
      </c>
      <c r="T19" s="59" t="s">
        <v>6128</v>
      </c>
      <c r="U19" s="59" t="s">
        <v>6010</v>
      </c>
      <c r="V19" s="59"/>
      <c r="W19" s="59"/>
      <c r="X19" s="59" t="s">
        <v>6053</v>
      </c>
      <c r="Y19" s="59" t="s">
        <v>535</v>
      </c>
      <c r="Z19" s="59" t="s">
        <v>720</v>
      </c>
      <c r="AA19" s="59" t="s">
        <v>694</v>
      </c>
      <c r="AB19" s="59" t="s">
        <v>714</v>
      </c>
      <c r="AC19" s="59" t="s">
        <v>715</v>
      </c>
      <c r="AD19" s="59" t="s">
        <v>716</v>
      </c>
      <c r="AE19" s="59" t="s">
        <v>7857</v>
      </c>
      <c r="AF19" s="59" t="s">
        <v>6738</v>
      </c>
      <c r="AG19" s="59">
        <v>43869.425532407404</v>
      </c>
      <c r="AH19" s="59">
        <v>43875.760648148149</v>
      </c>
      <c r="AI19" s="59" t="s">
        <v>547</v>
      </c>
      <c r="AJ19" s="59" t="s">
        <v>719</v>
      </c>
      <c r="AK19" s="59" t="s">
        <v>545</v>
      </c>
      <c r="AL19" s="59" t="s">
        <v>95</v>
      </c>
      <c r="AM19" s="59" t="s">
        <v>38</v>
      </c>
      <c r="AN19" s="59" t="s">
        <v>488</v>
      </c>
      <c r="AO19" s="59" t="s">
        <v>11</v>
      </c>
      <c r="AP19" s="59" t="s">
        <v>488</v>
      </c>
      <c r="AQ19" s="59" t="s">
        <v>95</v>
      </c>
      <c r="AR19" s="59" t="s">
        <v>38</v>
      </c>
      <c r="AS19" s="59" t="s">
        <v>500</v>
      </c>
      <c r="AT19" s="59">
        <v>43878.61990740741</v>
      </c>
      <c r="AU19" s="59"/>
      <c r="AV19" s="59">
        <v>43878.61990740741</v>
      </c>
      <c r="AW19" s="59" t="s">
        <v>3376</v>
      </c>
      <c r="AX19" s="59"/>
      <c r="AY19" s="59" t="s">
        <v>14</v>
      </c>
      <c r="AZ19" s="59"/>
      <c r="BA19" s="59"/>
      <c r="BB19" s="59"/>
      <c r="BC19" s="59"/>
      <c r="BD19" s="59"/>
      <c r="BE19" s="59"/>
      <c r="BF19" s="59"/>
      <c r="BG19" s="59"/>
      <c r="BH19" s="59"/>
      <c r="BI19" s="59"/>
      <c r="BJ19" s="59"/>
      <c r="BK19" s="59"/>
      <c r="BL19" s="59"/>
      <c r="BM19" s="59" t="s">
        <v>718</v>
      </c>
      <c r="BN19" s="59" t="s">
        <v>7511</v>
      </c>
      <c r="BO19" s="59"/>
      <c r="BP19" s="59"/>
      <c r="BQ19" s="59"/>
      <c r="BR19" s="59"/>
      <c r="BS19" s="59"/>
      <c r="BT19" s="59" t="s">
        <v>7858</v>
      </c>
      <c r="BU19" s="59"/>
      <c r="BV19" s="59" t="s">
        <v>6013</v>
      </c>
      <c r="BW19" s="65">
        <v>43890.99998842593</v>
      </c>
      <c r="BX19" s="72">
        <v>0</v>
      </c>
      <c r="BY19" s="72">
        <v>246.96</v>
      </c>
      <c r="BZ19" s="72">
        <v>0</v>
      </c>
      <c r="CA19" s="72">
        <v>0</v>
      </c>
      <c r="CB19" s="72">
        <v>0</v>
      </c>
      <c r="CC19" s="72">
        <v>0</v>
      </c>
      <c r="CD19" s="72">
        <v>246.96</v>
      </c>
      <c r="CE19" s="59"/>
      <c r="CF19" s="59"/>
      <c r="CG19" s="59"/>
      <c r="CH19" s="59"/>
      <c r="CI19" s="59"/>
      <c r="CJ19" s="59"/>
      <c r="CK19" s="59"/>
      <c r="CL19" s="76" t="s">
        <v>10363</v>
      </c>
      <c r="CM19" s="76"/>
      <c r="CN19" s="76" t="s">
        <v>10383</v>
      </c>
    </row>
    <row r="20" spans="1:92" ht="27" customHeight="1">
      <c r="A20" s="72">
        <v>2002</v>
      </c>
      <c r="B20" s="59" t="s">
        <v>6003</v>
      </c>
      <c r="C20" s="59" t="s">
        <v>6004</v>
      </c>
      <c r="D20" s="59" t="s">
        <v>4783</v>
      </c>
      <c r="E20" s="60" t="e">
        <f>VLOOKUP(D20,原数据!B:C,2,FALSE)</f>
        <v>#N/A</v>
      </c>
      <c r="F20" s="59" t="s">
        <v>6005</v>
      </c>
      <c r="G20" s="59" t="s">
        <v>479</v>
      </c>
      <c r="H20" s="59" t="s">
        <v>6006</v>
      </c>
      <c r="I20" s="59" t="s">
        <v>7859</v>
      </c>
      <c r="J20" s="59" t="s">
        <v>4785</v>
      </c>
      <c r="K20" s="59" t="s">
        <v>485</v>
      </c>
      <c r="L20" s="59" t="s">
        <v>1074</v>
      </c>
      <c r="M20" s="59" t="s">
        <v>486</v>
      </c>
      <c r="N20" s="59" t="s">
        <v>437</v>
      </c>
      <c r="O20" s="65">
        <v>43543</v>
      </c>
      <c r="P20" s="65">
        <v>43613</v>
      </c>
      <c r="Q20" s="72">
        <v>104638</v>
      </c>
      <c r="R20" s="59"/>
      <c r="S20" s="59" t="s">
        <v>6008</v>
      </c>
      <c r="T20" s="59" t="s">
        <v>6009</v>
      </c>
      <c r="U20" s="59" t="s">
        <v>6010</v>
      </c>
      <c r="V20" s="59"/>
      <c r="W20" s="59"/>
      <c r="X20" s="59" t="s">
        <v>3101</v>
      </c>
      <c r="Y20" s="59" t="s">
        <v>665</v>
      </c>
      <c r="Z20" s="59" t="s">
        <v>4786</v>
      </c>
      <c r="AA20" s="59" t="s">
        <v>694</v>
      </c>
      <c r="AB20" s="59" t="s">
        <v>714</v>
      </c>
      <c r="AC20" s="59" t="s">
        <v>715</v>
      </c>
      <c r="AD20" s="59" t="s">
        <v>716</v>
      </c>
      <c r="AE20" s="59" t="s">
        <v>7860</v>
      </c>
      <c r="AF20" s="59" t="s">
        <v>7861</v>
      </c>
      <c r="AG20" s="59">
        <v>43882.66028935185</v>
      </c>
      <c r="AH20" s="59">
        <v>43883.622291666667</v>
      </c>
      <c r="AI20" s="59" t="s">
        <v>547</v>
      </c>
      <c r="AJ20" s="59" t="s">
        <v>719</v>
      </c>
      <c r="AK20" s="59" t="s">
        <v>545</v>
      </c>
      <c r="AL20" s="59" t="s">
        <v>100</v>
      </c>
      <c r="AM20" s="59" t="s">
        <v>38</v>
      </c>
      <c r="AN20" s="59" t="s">
        <v>488</v>
      </c>
      <c r="AO20" s="59" t="s">
        <v>11</v>
      </c>
      <c r="AP20" s="59" t="s">
        <v>488</v>
      </c>
      <c r="AQ20" s="59" t="s">
        <v>100</v>
      </c>
      <c r="AR20" s="59" t="s">
        <v>38</v>
      </c>
      <c r="AS20" s="59" t="s">
        <v>500</v>
      </c>
      <c r="AT20" s="59">
        <v>43885.42015046296</v>
      </c>
      <c r="AU20" s="59"/>
      <c r="AV20" s="59">
        <v>43885.42015046296</v>
      </c>
      <c r="AW20" s="59" t="s">
        <v>3376</v>
      </c>
      <c r="AX20" s="59"/>
      <c r="AY20" s="59" t="s">
        <v>14</v>
      </c>
      <c r="AZ20" s="59"/>
      <c r="BA20" s="59"/>
      <c r="BB20" s="59"/>
      <c r="BC20" s="59"/>
      <c r="BD20" s="59"/>
      <c r="BE20" s="59"/>
      <c r="BF20" s="59"/>
      <c r="BG20" s="59"/>
      <c r="BH20" s="59"/>
      <c r="BI20" s="59"/>
      <c r="BJ20" s="59"/>
      <c r="BK20" s="59"/>
      <c r="BL20" s="59"/>
      <c r="BM20" s="59" t="s">
        <v>718</v>
      </c>
      <c r="BN20" s="59" t="s">
        <v>7862</v>
      </c>
      <c r="BO20" s="59"/>
      <c r="BP20" s="59"/>
      <c r="BQ20" s="59"/>
      <c r="BR20" s="59"/>
      <c r="BS20" s="59"/>
      <c r="BT20" s="59" t="s">
        <v>7863</v>
      </c>
      <c r="BU20" s="59"/>
      <c r="BV20" s="59" t="s">
        <v>6013</v>
      </c>
      <c r="BW20" s="65">
        <v>43890.99998842593</v>
      </c>
      <c r="BX20" s="72">
        <v>0</v>
      </c>
      <c r="BY20" s="72">
        <v>246.96</v>
      </c>
      <c r="BZ20" s="72">
        <v>0</v>
      </c>
      <c r="CA20" s="72">
        <v>0</v>
      </c>
      <c r="CB20" s="72">
        <v>0</v>
      </c>
      <c r="CC20" s="72">
        <v>0</v>
      </c>
      <c r="CD20" s="72">
        <v>246.96</v>
      </c>
      <c r="CE20" s="59"/>
      <c r="CF20" s="59"/>
      <c r="CG20" s="59"/>
      <c r="CH20" s="59"/>
      <c r="CI20" s="59"/>
      <c r="CJ20" s="59"/>
      <c r="CK20" s="59"/>
      <c r="CL20" s="76" t="s">
        <v>10363</v>
      </c>
      <c r="CM20" s="76"/>
      <c r="CN20" s="76" t="s">
        <v>10383</v>
      </c>
    </row>
    <row r="21" spans="1:92" ht="27" customHeight="1">
      <c r="A21" s="72">
        <v>2002</v>
      </c>
      <c r="B21" s="59" t="s">
        <v>6003</v>
      </c>
      <c r="C21" s="59" t="s">
        <v>6004</v>
      </c>
      <c r="D21" s="59" t="s">
        <v>4777</v>
      </c>
      <c r="E21" s="60" t="e">
        <f>VLOOKUP(D21,原数据!B:C,2,FALSE)</f>
        <v>#N/A</v>
      </c>
      <c r="F21" s="59" t="s">
        <v>6005</v>
      </c>
      <c r="G21" s="59" t="s">
        <v>479</v>
      </c>
      <c r="H21" s="59" t="s">
        <v>6006</v>
      </c>
      <c r="I21" s="59" t="s">
        <v>7864</v>
      </c>
      <c r="J21" s="59" t="s">
        <v>4779</v>
      </c>
      <c r="K21" s="59" t="s">
        <v>485</v>
      </c>
      <c r="L21" s="59" t="s">
        <v>1074</v>
      </c>
      <c r="M21" s="59" t="s">
        <v>486</v>
      </c>
      <c r="N21" s="59" t="s">
        <v>437</v>
      </c>
      <c r="O21" s="65">
        <v>43549</v>
      </c>
      <c r="P21" s="65">
        <v>43590</v>
      </c>
      <c r="Q21" s="72">
        <v>50606</v>
      </c>
      <c r="R21" s="59"/>
      <c r="S21" s="59" t="s">
        <v>6008</v>
      </c>
      <c r="T21" s="59" t="s">
        <v>6128</v>
      </c>
      <c r="U21" s="59" t="s">
        <v>6010</v>
      </c>
      <c r="V21" s="59"/>
      <c r="W21" s="59"/>
      <c r="X21" s="59" t="s">
        <v>6053</v>
      </c>
      <c r="Y21" s="59" t="s">
        <v>521</v>
      </c>
      <c r="Z21" s="59" t="s">
        <v>4781</v>
      </c>
      <c r="AA21" s="59" t="s">
        <v>694</v>
      </c>
      <c r="AB21" s="59" t="s">
        <v>714</v>
      </c>
      <c r="AC21" s="59" t="s">
        <v>715</v>
      </c>
      <c r="AD21" s="59" t="s">
        <v>716</v>
      </c>
      <c r="AE21" s="59" t="s">
        <v>7673</v>
      </c>
      <c r="AF21" s="59" t="s">
        <v>6055</v>
      </c>
      <c r="AG21" s="59">
        <v>43883.709016203706</v>
      </c>
      <c r="AH21" s="59">
        <v>43886.69222222222</v>
      </c>
      <c r="AI21" s="59" t="s">
        <v>547</v>
      </c>
      <c r="AJ21" s="59" t="s">
        <v>4780</v>
      </c>
      <c r="AK21" s="59" t="s">
        <v>545</v>
      </c>
      <c r="AL21" s="59" t="s">
        <v>226</v>
      </c>
      <c r="AM21" s="59" t="s">
        <v>227</v>
      </c>
      <c r="AN21" s="59" t="s">
        <v>488</v>
      </c>
      <c r="AO21" s="59" t="s">
        <v>11</v>
      </c>
      <c r="AP21" s="59" t="s">
        <v>488</v>
      </c>
      <c r="AQ21" s="59" t="s">
        <v>226</v>
      </c>
      <c r="AR21" s="59" t="s">
        <v>227</v>
      </c>
      <c r="AS21" s="59" t="s">
        <v>500</v>
      </c>
      <c r="AT21" s="59">
        <v>43888.572071759263</v>
      </c>
      <c r="AU21" s="59"/>
      <c r="AV21" s="59">
        <v>43888.572071759263</v>
      </c>
      <c r="AW21" s="59" t="s">
        <v>4736</v>
      </c>
      <c r="AX21" s="59"/>
      <c r="AY21" s="59" t="s">
        <v>14</v>
      </c>
      <c r="AZ21" s="59"/>
      <c r="BA21" s="59"/>
      <c r="BB21" s="59"/>
      <c r="BC21" s="59"/>
      <c r="BD21" s="59"/>
      <c r="BE21" s="59"/>
      <c r="BF21" s="59"/>
      <c r="BG21" s="59"/>
      <c r="BH21" s="59"/>
      <c r="BI21" s="59"/>
      <c r="BJ21" s="59"/>
      <c r="BK21" s="59"/>
      <c r="BL21" s="59"/>
      <c r="BM21" s="59" t="s">
        <v>718</v>
      </c>
      <c r="BN21" s="59" t="s">
        <v>7281</v>
      </c>
      <c r="BO21" s="59"/>
      <c r="BP21" s="59"/>
      <c r="BQ21" s="59"/>
      <c r="BR21" s="59"/>
      <c r="BS21" s="59"/>
      <c r="BT21" s="59" t="s">
        <v>7865</v>
      </c>
      <c r="BU21" s="59"/>
      <c r="BV21" s="59" t="s">
        <v>6013</v>
      </c>
      <c r="BW21" s="65">
        <v>43890.99998842593</v>
      </c>
      <c r="BX21" s="72">
        <v>0</v>
      </c>
      <c r="BY21" s="72">
        <v>246.96</v>
      </c>
      <c r="BZ21" s="72">
        <v>0</v>
      </c>
      <c r="CA21" s="72">
        <v>0</v>
      </c>
      <c r="CB21" s="72">
        <v>0</v>
      </c>
      <c r="CC21" s="72">
        <v>0</v>
      </c>
      <c r="CD21" s="72">
        <v>246.96</v>
      </c>
      <c r="CE21" s="59"/>
      <c r="CF21" s="59"/>
      <c r="CG21" s="59"/>
      <c r="CH21" s="59"/>
      <c r="CI21" s="59"/>
      <c r="CJ21" s="59"/>
      <c r="CK21" s="59"/>
      <c r="CL21" s="76" t="s">
        <v>10363</v>
      </c>
      <c r="CM21" s="76"/>
      <c r="CN21" s="76" t="s">
        <v>10383</v>
      </c>
    </row>
    <row r="22" spans="1:92" ht="27" customHeight="1">
      <c r="A22" s="72">
        <v>2002</v>
      </c>
      <c r="B22" s="59" t="s">
        <v>6003</v>
      </c>
      <c r="C22" s="59" t="s">
        <v>6004</v>
      </c>
      <c r="D22" s="59" t="s">
        <v>4854</v>
      </c>
      <c r="E22" s="60" t="str">
        <f>VLOOKUP(D22,原数据!B:C,2,FALSE)</f>
        <v>RCMFT000024686202002190003</v>
      </c>
      <c r="F22" s="59" t="s">
        <v>6005</v>
      </c>
      <c r="G22" s="59" t="s">
        <v>479</v>
      </c>
      <c r="H22" s="59" t="s">
        <v>6006</v>
      </c>
      <c r="I22" s="59" t="s">
        <v>7866</v>
      </c>
      <c r="J22" s="59" t="s">
        <v>4856</v>
      </c>
      <c r="K22" s="59" t="s">
        <v>485</v>
      </c>
      <c r="L22" s="59" t="s">
        <v>1074</v>
      </c>
      <c r="M22" s="59" t="s">
        <v>486</v>
      </c>
      <c r="N22" s="59" t="s">
        <v>437</v>
      </c>
      <c r="O22" s="65">
        <v>43576</v>
      </c>
      <c r="P22" s="65">
        <v>43585</v>
      </c>
      <c r="Q22" s="72">
        <v>135096</v>
      </c>
      <c r="R22" s="59"/>
      <c r="S22" s="59" t="s">
        <v>6008</v>
      </c>
      <c r="T22" s="59" t="s">
        <v>6009</v>
      </c>
      <c r="U22" s="59" t="s">
        <v>6010</v>
      </c>
      <c r="V22" s="59"/>
      <c r="W22" s="59"/>
      <c r="X22" s="59" t="s">
        <v>3101</v>
      </c>
      <c r="Y22" s="59" t="s">
        <v>535</v>
      </c>
      <c r="Z22" s="59" t="s">
        <v>4858</v>
      </c>
      <c r="AA22" s="59" t="s">
        <v>646</v>
      </c>
      <c r="AB22" s="59" t="s">
        <v>1950</v>
      </c>
      <c r="AC22" s="59" t="s">
        <v>1951</v>
      </c>
      <c r="AD22" s="59" t="s">
        <v>1952</v>
      </c>
      <c r="AE22" s="59" t="s">
        <v>7867</v>
      </c>
      <c r="AF22" s="59" t="s">
        <v>6025</v>
      </c>
      <c r="AG22" s="59">
        <v>43853.633032407408</v>
      </c>
      <c r="AH22" s="59">
        <v>43880.63961805556</v>
      </c>
      <c r="AI22" s="59" t="s">
        <v>612</v>
      </c>
      <c r="AJ22" s="59" t="s">
        <v>4857</v>
      </c>
      <c r="AK22" s="59" t="s">
        <v>609</v>
      </c>
      <c r="AL22" s="59" t="s">
        <v>95</v>
      </c>
      <c r="AM22" s="59" t="s">
        <v>38</v>
      </c>
      <c r="AN22" s="59" t="s">
        <v>488</v>
      </c>
      <c r="AO22" s="59" t="s">
        <v>11</v>
      </c>
      <c r="AP22" s="59" t="s">
        <v>488</v>
      </c>
      <c r="AQ22" s="59" t="s">
        <v>95</v>
      </c>
      <c r="AR22" s="59" t="s">
        <v>38</v>
      </c>
      <c r="AS22" s="59" t="s">
        <v>500</v>
      </c>
      <c r="AT22" s="59">
        <v>43882.622037037036</v>
      </c>
      <c r="AU22" s="59"/>
      <c r="AV22" s="59">
        <v>43882.622037037036</v>
      </c>
      <c r="AW22" s="59" t="s">
        <v>4708</v>
      </c>
      <c r="AX22" s="59"/>
      <c r="AY22" s="59" t="s">
        <v>14</v>
      </c>
      <c r="AZ22" s="59"/>
      <c r="BA22" s="59"/>
      <c r="BB22" s="59"/>
      <c r="BC22" s="59"/>
      <c r="BD22" s="59"/>
      <c r="BE22" s="59"/>
      <c r="BF22" s="59"/>
      <c r="BG22" s="59"/>
      <c r="BH22" s="59"/>
      <c r="BI22" s="59"/>
      <c r="BJ22" s="59"/>
      <c r="BK22" s="59"/>
      <c r="BL22" s="59"/>
      <c r="BM22" s="59"/>
      <c r="BN22" s="59" t="s">
        <v>7247</v>
      </c>
      <c r="BO22" s="59"/>
      <c r="BP22" s="59"/>
      <c r="BQ22" s="59"/>
      <c r="BR22" s="59"/>
      <c r="BS22" s="59"/>
      <c r="BT22" s="59" t="s">
        <v>7847</v>
      </c>
      <c r="BU22" s="59"/>
      <c r="BV22" s="59" t="s">
        <v>6013</v>
      </c>
      <c r="BW22" s="65">
        <v>43890.99998842593</v>
      </c>
      <c r="BX22" s="72">
        <v>2947.28</v>
      </c>
      <c r="BY22" s="72">
        <v>95.76</v>
      </c>
      <c r="BZ22" s="72">
        <v>0</v>
      </c>
      <c r="CA22" s="72">
        <v>471.56</v>
      </c>
      <c r="CB22" s="72">
        <v>324.2</v>
      </c>
      <c r="CC22" s="72">
        <v>0</v>
      </c>
      <c r="CD22" s="72">
        <v>3838.8</v>
      </c>
      <c r="CE22" s="59"/>
      <c r="CF22" s="59"/>
      <c r="CG22" s="59"/>
      <c r="CH22" s="59"/>
      <c r="CI22" s="59"/>
      <c r="CJ22" s="59"/>
      <c r="CK22" s="59"/>
      <c r="CL22" s="76" t="str">
        <f>VLOOKUP(D22,原数据!B:D,3,FALSE)</f>
        <v>松旷</v>
      </c>
      <c r="CM22" s="76"/>
      <c r="CN22" s="76" t="s">
        <v>10375</v>
      </c>
    </row>
    <row r="23" spans="1:92" ht="27" customHeight="1">
      <c r="A23" s="72">
        <v>2002</v>
      </c>
      <c r="B23" s="59" t="s">
        <v>6003</v>
      </c>
      <c r="C23" s="59" t="s">
        <v>6004</v>
      </c>
      <c r="D23" s="59" t="s">
        <v>4847</v>
      </c>
      <c r="E23" s="60" t="e">
        <f>VLOOKUP(D23,原数据!B:C,2,FALSE)</f>
        <v>#N/A</v>
      </c>
      <c r="F23" s="59" t="s">
        <v>6005</v>
      </c>
      <c r="G23" s="59" t="s">
        <v>628</v>
      </c>
      <c r="H23" s="59" t="s">
        <v>6006</v>
      </c>
      <c r="I23" s="59" t="s">
        <v>7868</v>
      </c>
      <c r="J23" s="59" t="s">
        <v>4849</v>
      </c>
      <c r="K23" s="59" t="s">
        <v>485</v>
      </c>
      <c r="L23" s="59" t="s">
        <v>1074</v>
      </c>
      <c r="M23" s="59" t="s">
        <v>486</v>
      </c>
      <c r="N23" s="59" t="s">
        <v>437</v>
      </c>
      <c r="O23" s="65">
        <v>43542</v>
      </c>
      <c r="P23" s="65">
        <v>43606</v>
      </c>
      <c r="Q23" s="72">
        <v>18620</v>
      </c>
      <c r="R23" s="59"/>
      <c r="S23" s="59" t="s">
        <v>6008</v>
      </c>
      <c r="T23" s="59" t="s">
        <v>6009</v>
      </c>
      <c r="U23" s="59" t="s">
        <v>6010</v>
      </c>
      <c r="V23" s="59"/>
      <c r="W23" s="59"/>
      <c r="X23" s="59" t="s">
        <v>6037</v>
      </c>
      <c r="Y23" s="59" t="s">
        <v>2542</v>
      </c>
      <c r="Z23" s="59" t="s">
        <v>4852</v>
      </c>
      <c r="AA23" s="59" t="s">
        <v>646</v>
      </c>
      <c r="AB23" s="59" t="s">
        <v>1950</v>
      </c>
      <c r="AC23" s="59" t="s">
        <v>1951</v>
      </c>
      <c r="AD23" s="59" t="s">
        <v>1952</v>
      </c>
      <c r="AE23" s="59" t="s">
        <v>7869</v>
      </c>
      <c r="AF23" s="59" t="s">
        <v>6111</v>
      </c>
      <c r="AG23" s="59">
        <v>43848.667766203704</v>
      </c>
      <c r="AH23" s="59">
        <v>43880.667314814811</v>
      </c>
      <c r="AI23" s="59" t="s">
        <v>547</v>
      </c>
      <c r="AJ23" s="59" t="s">
        <v>4851</v>
      </c>
      <c r="AK23" s="59" t="s">
        <v>545</v>
      </c>
      <c r="AL23" s="59" t="s">
        <v>611</v>
      </c>
      <c r="AM23" s="59" t="s">
        <v>610</v>
      </c>
      <c r="AN23" s="59" t="s">
        <v>488</v>
      </c>
      <c r="AO23" s="59" t="s">
        <v>11</v>
      </c>
      <c r="AP23" s="59" t="s">
        <v>488</v>
      </c>
      <c r="AQ23" s="59" t="s">
        <v>611</v>
      </c>
      <c r="AR23" s="59" t="s">
        <v>610</v>
      </c>
      <c r="AS23" s="59" t="s">
        <v>500</v>
      </c>
      <c r="AT23" s="59">
        <v>43882.58011574074</v>
      </c>
      <c r="AU23" s="59"/>
      <c r="AV23" s="59">
        <v>43882.58011574074</v>
      </c>
      <c r="AW23" s="59" t="s">
        <v>4708</v>
      </c>
      <c r="AX23" s="59"/>
      <c r="AY23" s="59" t="s">
        <v>14</v>
      </c>
      <c r="AZ23" s="59"/>
      <c r="BA23" s="59"/>
      <c r="BB23" s="59"/>
      <c r="BC23" s="59"/>
      <c r="BD23" s="59"/>
      <c r="BE23" s="59" t="s">
        <v>7870</v>
      </c>
      <c r="BF23" s="59" t="s">
        <v>480</v>
      </c>
      <c r="BG23" s="59"/>
      <c r="BH23" s="59" t="s">
        <v>7826</v>
      </c>
      <c r="BI23" s="59" t="s">
        <v>7871</v>
      </c>
      <c r="BJ23" s="59" t="s">
        <v>7872</v>
      </c>
      <c r="BK23" s="59"/>
      <c r="BL23" s="59"/>
      <c r="BM23" s="59" t="s">
        <v>4850</v>
      </c>
      <c r="BN23" s="59" t="s">
        <v>7390</v>
      </c>
      <c r="BO23" s="59"/>
      <c r="BP23" s="59"/>
      <c r="BQ23" s="59"/>
      <c r="BR23" s="59"/>
      <c r="BS23" s="59"/>
      <c r="BT23" s="59" t="s">
        <v>7847</v>
      </c>
      <c r="BU23" s="59"/>
      <c r="BV23" s="59" t="s">
        <v>6013</v>
      </c>
      <c r="BW23" s="65">
        <v>43890.99998842593</v>
      </c>
      <c r="BX23" s="72">
        <v>0</v>
      </c>
      <c r="BY23" s="72">
        <v>111.72</v>
      </c>
      <c r="BZ23" s="72">
        <v>320</v>
      </c>
      <c r="CA23" s="72">
        <v>0</v>
      </c>
      <c r="CB23" s="72">
        <v>0</v>
      </c>
      <c r="CC23" s="72">
        <v>0</v>
      </c>
      <c r="CD23" s="72">
        <v>431.72</v>
      </c>
      <c r="CE23" s="59"/>
      <c r="CF23" s="59"/>
      <c r="CG23" s="59"/>
      <c r="CH23" s="59"/>
      <c r="CI23" s="59"/>
      <c r="CJ23" s="59"/>
      <c r="CK23" s="59"/>
      <c r="CL23" s="76" t="s">
        <v>10363</v>
      </c>
      <c r="CM23" s="76"/>
      <c r="CN23" s="76" t="s">
        <v>10383</v>
      </c>
    </row>
    <row r="24" spans="1:92" ht="27" customHeight="1">
      <c r="A24" s="72">
        <v>2002</v>
      </c>
      <c r="B24" s="59" t="s">
        <v>6003</v>
      </c>
      <c r="C24" s="59" t="s">
        <v>6004</v>
      </c>
      <c r="D24" s="59" t="s">
        <v>342</v>
      </c>
      <c r="E24" s="60" t="str">
        <f>VLOOKUP(D24,原数据!B:C,2,FALSE)</f>
        <v>RCMFT000029531202002270001</v>
      </c>
      <c r="F24" s="59" t="s">
        <v>6005</v>
      </c>
      <c r="G24" s="59" t="s">
        <v>479</v>
      </c>
      <c r="H24" s="59" t="s">
        <v>6006</v>
      </c>
      <c r="I24" s="59" t="s">
        <v>7873</v>
      </c>
      <c r="J24" s="59" t="s">
        <v>4751</v>
      </c>
      <c r="K24" s="59" t="s">
        <v>485</v>
      </c>
      <c r="L24" s="59" t="s">
        <v>1074</v>
      </c>
      <c r="M24" s="59" t="s">
        <v>486</v>
      </c>
      <c r="N24" s="59" t="s">
        <v>437</v>
      </c>
      <c r="O24" s="65">
        <v>43668</v>
      </c>
      <c r="P24" s="65">
        <v>43823</v>
      </c>
      <c r="Q24" s="72">
        <v>26271</v>
      </c>
      <c r="R24" s="59"/>
      <c r="S24" s="59" t="s">
        <v>6008</v>
      </c>
      <c r="T24" s="59" t="s">
        <v>6009</v>
      </c>
      <c r="U24" s="59" t="s">
        <v>6010</v>
      </c>
      <c r="V24" s="59"/>
      <c r="W24" s="59"/>
      <c r="X24" s="59" t="s">
        <v>3101</v>
      </c>
      <c r="Y24" s="59" t="s">
        <v>491</v>
      </c>
      <c r="Z24" s="59" t="s">
        <v>4753</v>
      </c>
      <c r="AA24" s="59" t="s">
        <v>511</v>
      </c>
      <c r="AB24" s="59" t="s">
        <v>621</v>
      </c>
      <c r="AC24" s="59" t="s">
        <v>622</v>
      </c>
      <c r="AD24" s="59" t="s">
        <v>623</v>
      </c>
      <c r="AE24" s="59" t="s">
        <v>7874</v>
      </c>
      <c r="AF24" s="59" t="s">
        <v>6062</v>
      </c>
      <c r="AG24" s="59">
        <v>43886.719456018516</v>
      </c>
      <c r="AH24" s="59">
        <v>43888.615520833337</v>
      </c>
      <c r="AI24" s="59" t="s">
        <v>507</v>
      </c>
      <c r="AJ24" s="59" t="s">
        <v>10444</v>
      </c>
      <c r="AK24" s="59" t="s">
        <v>505</v>
      </c>
      <c r="AL24" s="59" t="s">
        <v>95</v>
      </c>
      <c r="AM24" s="59" t="s">
        <v>38</v>
      </c>
      <c r="AN24" s="59" t="s">
        <v>488</v>
      </c>
      <c r="AO24" s="59" t="s">
        <v>11</v>
      </c>
      <c r="AP24" s="59" t="s">
        <v>488</v>
      </c>
      <c r="AQ24" s="59" t="s">
        <v>95</v>
      </c>
      <c r="AR24" s="59" t="s">
        <v>38</v>
      </c>
      <c r="AS24" s="59" t="s">
        <v>500</v>
      </c>
      <c r="AT24" s="59">
        <v>43892.400601851856</v>
      </c>
      <c r="AU24" s="59"/>
      <c r="AV24" s="59">
        <v>43892.400601851856</v>
      </c>
      <c r="AW24" s="59" t="s">
        <v>526</v>
      </c>
      <c r="AX24" s="59"/>
      <c r="AY24" s="59" t="s">
        <v>14</v>
      </c>
      <c r="AZ24" s="59"/>
      <c r="BA24" s="59"/>
      <c r="BB24" s="59"/>
      <c r="BC24" s="59"/>
      <c r="BD24" s="59"/>
      <c r="BE24" s="59"/>
      <c r="BF24" s="59"/>
      <c r="BG24" s="59"/>
      <c r="BH24" s="59"/>
      <c r="BI24" s="59"/>
      <c r="BJ24" s="59"/>
      <c r="BK24" s="59"/>
      <c r="BL24" s="59"/>
      <c r="BM24" s="59"/>
      <c r="BN24" s="59" t="s">
        <v>7247</v>
      </c>
      <c r="BO24" s="59"/>
      <c r="BP24" s="59"/>
      <c r="BQ24" s="59"/>
      <c r="BR24" s="59"/>
      <c r="BS24" s="59"/>
      <c r="BT24" s="59" t="s">
        <v>7875</v>
      </c>
      <c r="BU24" s="59"/>
      <c r="BV24" s="59" t="s">
        <v>6013</v>
      </c>
      <c r="BW24" s="65">
        <v>43890.99998842593</v>
      </c>
      <c r="BX24" s="72">
        <v>2947.28</v>
      </c>
      <c r="BY24" s="72">
        <v>95.76</v>
      </c>
      <c r="BZ24" s="72">
        <v>0</v>
      </c>
      <c r="CA24" s="72">
        <v>471.56</v>
      </c>
      <c r="CB24" s="72">
        <v>324.2</v>
      </c>
      <c r="CC24" s="72">
        <v>0</v>
      </c>
      <c r="CD24" s="72">
        <v>3838.8</v>
      </c>
      <c r="CE24" s="59"/>
      <c r="CF24" s="59"/>
      <c r="CG24" s="59"/>
      <c r="CH24" s="59"/>
      <c r="CI24" s="59"/>
      <c r="CJ24" s="59"/>
      <c r="CK24" s="59"/>
      <c r="CL24" s="76" t="s">
        <v>10374</v>
      </c>
      <c r="CM24" s="76"/>
      <c r="CN24" s="76" t="s">
        <v>10383</v>
      </c>
    </row>
    <row r="25" spans="1:92" ht="27" customHeight="1">
      <c r="A25" s="72">
        <v>2002</v>
      </c>
      <c r="B25" s="59" t="s">
        <v>6003</v>
      </c>
      <c r="C25" s="59" t="s">
        <v>6004</v>
      </c>
      <c r="D25" s="59" t="s">
        <v>4811</v>
      </c>
      <c r="E25" s="60" t="e">
        <f>VLOOKUP(D25,原数据!B:C,2,FALSE)</f>
        <v>#N/A</v>
      </c>
      <c r="F25" s="59" t="s">
        <v>6005</v>
      </c>
      <c r="G25" s="59" t="s">
        <v>479</v>
      </c>
      <c r="H25" s="59" t="s">
        <v>6006</v>
      </c>
      <c r="I25" s="59" t="s">
        <v>7876</v>
      </c>
      <c r="J25" s="59" t="s">
        <v>4816</v>
      </c>
      <c r="K25" s="59" t="s">
        <v>485</v>
      </c>
      <c r="L25" s="59" t="s">
        <v>1074</v>
      </c>
      <c r="M25" s="59" t="s">
        <v>486</v>
      </c>
      <c r="N25" s="59" t="s">
        <v>437</v>
      </c>
      <c r="O25" s="65">
        <v>43729</v>
      </c>
      <c r="P25" s="65">
        <v>43754</v>
      </c>
      <c r="Q25" s="72">
        <v>34276</v>
      </c>
      <c r="R25" s="59"/>
      <c r="S25" s="59" t="s">
        <v>6008</v>
      </c>
      <c r="T25" s="59" t="s">
        <v>6009</v>
      </c>
      <c r="U25" s="59" t="s">
        <v>6010</v>
      </c>
      <c r="V25" s="59"/>
      <c r="W25" s="59"/>
      <c r="X25" s="59" t="s">
        <v>6057</v>
      </c>
      <c r="Y25" s="59" t="s">
        <v>535</v>
      </c>
      <c r="Z25" s="59" t="s">
        <v>4818</v>
      </c>
      <c r="AA25" s="59" t="s">
        <v>493</v>
      </c>
      <c r="AB25" s="59" t="s">
        <v>4813</v>
      </c>
      <c r="AC25" s="59" t="s">
        <v>4814</v>
      </c>
      <c r="AD25" s="59" t="s">
        <v>4815</v>
      </c>
      <c r="AE25" s="59" t="s">
        <v>7877</v>
      </c>
      <c r="AF25" s="59" t="s">
        <v>6612</v>
      </c>
      <c r="AG25" s="59">
        <v>43882.477650462963</v>
      </c>
      <c r="AH25" s="59">
        <v>43882.627025462964</v>
      </c>
      <c r="AI25" s="59" t="s">
        <v>547</v>
      </c>
      <c r="AJ25" s="59" t="s">
        <v>4817</v>
      </c>
      <c r="AK25" s="59" t="s">
        <v>545</v>
      </c>
      <c r="AL25" s="59" t="s">
        <v>80</v>
      </c>
      <c r="AM25" s="59" t="s">
        <v>81</v>
      </c>
      <c r="AN25" s="59" t="s">
        <v>488</v>
      </c>
      <c r="AO25" s="59" t="s">
        <v>11</v>
      </c>
      <c r="AP25" s="59" t="s">
        <v>488</v>
      </c>
      <c r="AQ25" s="59" t="s">
        <v>80</v>
      </c>
      <c r="AR25" s="59" t="s">
        <v>81</v>
      </c>
      <c r="AS25" s="59" t="s">
        <v>500</v>
      </c>
      <c r="AT25" s="59">
        <v>43885.571400462963</v>
      </c>
      <c r="AU25" s="59"/>
      <c r="AV25" s="59">
        <v>43885.571400462963</v>
      </c>
      <c r="AW25" s="59" t="s">
        <v>4685</v>
      </c>
      <c r="AX25" s="59"/>
      <c r="AY25" s="59" t="s">
        <v>14</v>
      </c>
      <c r="AZ25" s="59"/>
      <c r="BA25" s="59"/>
      <c r="BB25" s="59"/>
      <c r="BC25" s="59"/>
      <c r="BD25" s="59"/>
      <c r="BE25" s="59"/>
      <c r="BF25" s="59"/>
      <c r="BG25" s="59"/>
      <c r="BH25" s="59"/>
      <c r="BI25" s="59"/>
      <c r="BJ25" s="59"/>
      <c r="BK25" s="59"/>
      <c r="BL25" s="59"/>
      <c r="BM25" s="59"/>
      <c r="BN25" s="59" t="s">
        <v>7247</v>
      </c>
      <c r="BO25" s="59"/>
      <c r="BP25" s="59"/>
      <c r="BQ25" s="59"/>
      <c r="BR25" s="59"/>
      <c r="BS25" s="59"/>
      <c r="BT25" s="59" t="s">
        <v>7847</v>
      </c>
      <c r="BU25" s="59"/>
      <c r="BV25" s="59" t="s">
        <v>6013</v>
      </c>
      <c r="BW25" s="65">
        <v>43890.99998842593</v>
      </c>
      <c r="BX25" s="72">
        <v>0</v>
      </c>
      <c r="BY25" s="72">
        <v>223.44</v>
      </c>
      <c r="BZ25" s="72">
        <v>0</v>
      </c>
      <c r="CA25" s="72">
        <v>0</v>
      </c>
      <c r="CB25" s="72">
        <v>0</v>
      </c>
      <c r="CC25" s="72">
        <v>0</v>
      </c>
      <c r="CD25" s="72">
        <v>223.44</v>
      </c>
      <c r="CE25" s="59"/>
      <c r="CF25" s="59"/>
      <c r="CG25" s="59"/>
      <c r="CH25" s="59"/>
      <c r="CI25" s="59"/>
      <c r="CJ25" s="59"/>
      <c r="CK25" s="59"/>
      <c r="CL25" s="76" t="s">
        <v>10363</v>
      </c>
      <c r="CM25" s="76"/>
      <c r="CN25" s="76" t="s">
        <v>10383</v>
      </c>
    </row>
    <row r="26" spans="1:92" ht="27" customHeight="1">
      <c r="A26" s="72">
        <v>2002</v>
      </c>
      <c r="B26" s="59" t="s">
        <v>6003</v>
      </c>
      <c r="C26" s="59" t="s">
        <v>6004</v>
      </c>
      <c r="D26" s="59" t="s">
        <v>23</v>
      </c>
      <c r="E26" s="60" t="str">
        <f>VLOOKUP(D26,原数据!B:C,2,FALSE)</f>
        <v>RCMFT000057151202001170016</v>
      </c>
      <c r="F26" s="59" t="s">
        <v>6005</v>
      </c>
      <c r="G26" s="59" t="s">
        <v>479</v>
      </c>
      <c r="H26" s="59" t="s">
        <v>6006</v>
      </c>
      <c r="I26" s="59" t="s">
        <v>6440</v>
      </c>
      <c r="J26" s="59" t="s">
        <v>2794</v>
      </c>
      <c r="K26" s="59" t="s">
        <v>485</v>
      </c>
      <c r="L26" s="59" t="s">
        <v>1074</v>
      </c>
      <c r="M26" s="59" t="s">
        <v>486</v>
      </c>
      <c r="N26" s="59" t="s">
        <v>437</v>
      </c>
      <c r="O26" s="65">
        <v>43571</v>
      </c>
      <c r="P26" s="65">
        <v>43626</v>
      </c>
      <c r="Q26" s="72">
        <v>46112</v>
      </c>
      <c r="R26" s="59"/>
      <c r="S26" s="59" t="s">
        <v>6008</v>
      </c>
      <c r="T26" s="59" t="s">
        <v>6009</v>
      </c>
      <c r="U26" s="59" t="s">
        <v>6010</v>
      </c>
      <c r="V26" s="59"/>
      <c r="W26" s="59"/>
      <c r="X26" s="59" t="s">
        <v>3101</v>
      </c>
      <c r="Y26" s="59" t="s">
        <v>665</v>
      </c>
      <c r="Z26" s="59" t="s">
        <v>2796</v>
      </c>
      <c r="AA26" s="59" t="s">
        <v>585</v>
      </c>
      <c r="AB26" s="59" t="s">
        <v>788</v>
      </c>
      <c r="AC26" s="59" t="s">
        <v>789</v>
      </c>
      <c r="AD26" s="59" t="s">
        <v>790</v>
      </c>
      <c r="AE26" s="59" t="s">
        <v>6441</v>
      </c>
      <c r="AF26" s="59" t="s">
        <v>6073</v>
      </c>
      <c r="AG26" s="59">
        <v>43844.384641203702</v>
      </c>
      <c r="AH26" s="59">
        <v>43889.4847337963</v>
      </c>
      <c r="AI26" s="59" t="s">
        <v>1267</v>
      </c>
      <c r="AJ26" s="59" t="s">
        <v>4723</v>
      </c>
      <c r="AK26" s="59" t="s">
        <v>1266</v>
      </c>
      <c r="AL26" s="59" t="s">
        <v>12</v>
      </c>
      <c r="AM26" s="59" t="s">
        <v>13</v>
      </c>
      <c r="AN26" s="59" t="s">
        <v>488</v>
      </c>
      <c r="AO26" s="59" t="s">
        <v>11</v>
      </c>
      <c r="AP26" s="59" t="s">
        <v>488</v>
      </c>
      <c r="AQ26" s="59" t="s">
        <v>12</v>
      </c>
      <c r="AR26" s="59" t="s">
        <v>13</v>
      </c>
      <c r="AS26" s="59" t="s">
        <v>500</v>
      </c>
      <c r="AT26" s="59">
        <v>43892.47923611111</v>
      </c>
      <c r="AU26" s="59"/>
      <c r="AV26" s="59">
        <v>43892.47923611111</v>
      </c>
      <c r="AW26" s="59" t="s">
        <v>3278</v>
      </c>
      <c r="AX26" s="59"/>
      <c r="AY26" s="59" t="s">
        <v>14</v>
      </c>
      <c r="AZ26" s="59"/>
      <c r="BA26" s="59"/>
      <c r="BB26" s="59"/>
      <c r="BC26" s="59"/>
      <c r="BD26" s="59"/>
      <c r="BE26" s="59"/>
      <c r="BF26" s="59"/>
      <c r="BG26" s="59"/>
      <c r="BH26" s="59"/>
      <c r="BI26" s="59"/>
      <c r="BJ26" s="59"/>
      <c r="BK26" s="59"/>
      <c r="BL26" s="59"/>
      <c r="BM26" s="59"/>
      <c r="BN26" s="59" t="s">
        <v>7326</v>
      </c>
      <c r="BO26" s="59"/>
      <c r="BP26" s="59"/>
      <c r="BQ26" s="59"/>
      <c r="BR26" s="59"/>
      <c r="BS26" s="59"/>
      <c r="BT26" s="59" t="s">
        <v>7835</v>
      </c>
      <c r="BU26" s="59"/>
      <c r="BV26" s="59" t="s">
        <v>6013</v>
      </c>
      <c r="BW26" s="65">
        <v>43890.99998842593</v>
      </c>
      <c r="BX26" s="72">
        <v>453.46</v>
      </c>
      <c r="BY26" s="72">
        <v>223.44</v>
      </c>
      <c r="BZ26" s="72">
        <v>0</v>
      </c>
      <c r="CA26" s="72">
        <v>72.55</v>
      </c>
      <c r="CB26" s="72">
        <v>49.88</v>
      </c>
      <c r="CC26" s="72">
        <v>0</v>
      </c>
      <c r="CD26" s="72">
        <v>799.32999999999993</v>
      </c>
      <c r="CE26" s="59"/>
      <c r="CF26" s="59"/>
      <c r="CG26" s="59"/>
      <c r="CH26" s="59"/>
      <c r="CI26" s="59"/>
      <c r="CJ26" s="59"/>
      <c r="CK26" s="59"/>
      <c r="CL26" s="76" t="s">
        <v>10445</v>
      </c>
      <c r="CM26" s="76"/>
      <c r="CN26" s="76" t="s">
        <v>10417</v>
      </c>
    </row>
    <row r="27" spans="1:92" ht="27" customHeight="1">
      <c r="A27" s="72">
        <v>2002</v>
      </c>
      <c r="B27" s="59" t="s">
        <v>6003</v>
      </c>
      <c r="C27" s="59" t="s">
        <v>6004</v>
      </c>
      <c r="D27" s="59" t="s">
        <v>4716</v>
      </c>
      <c r="E27" s="60" t="e">
        <f>VLOOKUP(D27,原数据!B:C,2,FALSE)</f>
        <v>#N/A</v>
      </c>
      <c r="F27" s="59" t="s">
        <v>6005</v>
      </c>
      <c r="G27" s="59" t="s">
        <v>479</v>
      </c>
      <c r="H27" s="59" t="s">
        <v>6006</v>
      </c>
      <c r="I27" s="59" t="s">
        <v>7878</v>
      </c>
      <c r="J27" s="59" t="s">
        <v>4718</v>
      </c>
      <c r="K27" s="59" t="s">
        <v>485</v>
      </c>
      <c r="L27" s="59" t="s">
        <v>1074</v>
      </c>
      <c r="M27" s="59" t="s">
        <v>486</v>
      </c>
      <c r="N27" s="59" t="s">
        <v>437</v>
      </c>
      <c r="O27" s="65">
        <v>43571</v>
      </c>
      <c r="P27" s="65">
        <v>43633</v>
      </c>
      <c r="Q27" s="72">
        <v>48067</v>
      </c>
      <c r="R27" s="59"/>
      <c r="S27" s="59" t="s">
        <v>6008</v>
      </c>
      <c r="T27" s="59" t="s">
        <v>6009</v>
      </c>
      <c r="U27" s="59" t="s">
        <v>6010</v>
      </c>
      <c r="V27" s="59"/>
      <c r="W27" s="59"/>
      <c r="X27" s="59" t="s">
        <v>3101</v>
      </c>
      <c r="Y27" s="59" t="s">
        <v>665</v>
      </c>
      <c r="Z27" s="59" t="s">
        <v>4720</v>
      </c>
      <c r="AA27" s="59" t="s">
        <v>585</v>
      </c>
      <c r="AB27" s="59" t="s">
        <v>788</v>
      </c>
      <c r="AC27" s="59" t="s">
        <v>789</v>
      </c>
      <c r="AD27" s="59" t="s">
        <v>790</v>
      </c>
      <c r="AE27" s="59" t="s">
        <v>7879</v>
      </c>
      <c r="AF27" s="59" t="s">
        <v>6073</v>
      </c>
      <c r="AG27" s="59">
        <v>43873.455613425926</v>
      </c>
      <c r="AH27" s="59">
        <v>43889.485787037032</v>
      </c>
      <c r="AI27" s="59" t="s">
        <v>1267</v>
      </c>
      <c r="AJ27" s="59" t="s">
        <v>4719</v>
      </c>
      <c r="AK27" s="59" t="s">
        <v>1266</v>
      </c>
      <c r="AL27" s="59" t="s">
        <v>12</v>
      </c>
      <c r="AM27" s="59" t="s">
        <v>13</v>
      </c>
      <c r="AN27" s="59" t="s">
        <v>488</v>
      </c>
      <c r="AO27" s="59" t="s">
        <v>11</v>
      </c>
      <c r="AP27" s="59" t="s">
        <v>488</v>
      </c>
      <c r="AQ27" s="59" t="s">
        <v>12</v>
      </c>
      <c r="AR27" s="59" t="s">
        <v>13</v>
      </c>
      <c r="AS27" s="59" t="s">
        <v>500</v>
      </c>
      <c r="AT27" s="59">
        <v>43892.468032407407</v>
      </c>
      <c r="AU27" s="59"/>
      <c r="AV27" s="59">
        <v>43892.468032407407</v>
      </c>
      <c r="AW27" s="59" t="s">
        <v>3278</v>
      </c>
      <c r="AX27" s="59"/>
      <c r="AY27" s="59" t="s">
        <v>14</v>
      </c>
      <c r="AZ27" s="59"/>
      <c r="BA27" s="59"/>
      <c r="BB27" s="59"/>
      <c r="BC27" s="59"/>
      <c r="BD27" s="59"/>
      <c r="BE27" s="59"/>
      <c r="BF27" s="59"/>
      <c r="BG27" s="59"/>
      <c r="BH27" s="59"/>
      <c r="BI27" s="59"/>
      <c r="BJ27" s="59"/>
      <c r="BK27" s="59"/>
      <c r="BL27" s="59"/>
      <c r="BM27" s="59"/>
      <c r="BN27" s="59" t="s">
        <v>7326</v>
      </c>
      <c r="BO27" s="59"/>
      <c r="BP27" s="59"/>
      <c r="BQ27" s="59"/>
      <c r="BR27" s="59"/>
      <c r="BS27" s="59"/>
      <c r="BT27" s="59" t="s">
        <v>7835</v>
      </c>
      <c r="BU27" s="59"/>
      <c r="BV27" s="59" t="s">
        <v>6013</v>
      </c>
      <c r="BW27" s="65">
        <v>43890.99998842593</v>
      </c>
      <c r="BX27" s="72">
        <v>0</v>
      </c>
      <c r="BY27" s="72">
        <v>223.44</v>
      </c>
      <c r="BZ27" s="72">
        <v>0</v>
      </c>
      <c r="CA27" s="72">
        <v>0</v>
      </c>
      <c r="CB27" s="72">
        <v>0</v>
      </c>
      <c r="CC27" s="72">
        <v>0</v>
      </c>
      <c r="CD27" s="72">
        <v>223.44</v>
      </c>
      <c r="CE27" s="59"/>
      <c r="CF27" s="59"/>
      <c r="CG27" s="59"/>
      <c r="CH27" s="59"/>
      <c r="CI27" s="59"/>
      <c r="CJ27" s="59"/>
      <c r="CK27" s="59"/>
      <c r="CL27" s="76" t="s">
        <v>10445</v>
      </c>
      <c r="CM27" s="76"/>
      <c r="CN27" s="76" t="s">
        <v>10417</v>
      </c>
    </row>
    <row r="28" spans="1:92" ht="27" customHeight="1">
      <c r="A28" s="72">
        <v>2002</v>
      </c>
      <c r="B28" s="59" t="s">
        <v>6003</v>
      </c>
      <c r="C28" s="59" t="s">
        <v>6004</v>
      </c>
      <c r="D28" s="59" t="s">
        <v>25</v>
      </c>
      <c r="E28" s="60" t="str">
        <f>VLOOKUP(D28,原数据!B:C,2,FALSE)</f>
        <v>RCMFT000057151202002280019</v>
      </c>
      <c r="F28" s="59" t="s">
        <v>6005</v>
      </c>
      <c r="G28" s="59" t="s">
        <v>479</v>
      </c>
      <c r="H28" s="59" t="s">
        <v>6006</v>
      </c>
      <c r="I28" s="59" t="s">
        <v>7880</v>
      </c>
      <c r="J28" s="59" t="s">
        <v>4712</v>
      </c>
      <c r="K28" s="59" t="s">
        <v>485</v>
      </c>
      <c r="L28" s="59" t="s">
        <v>1074</v>
      </c>
      <c r="M28" s="59" t="s">
        <v>486</v>
      </c>
      <c r="N28" s="59" t="s">
        <v>437</v>
      </c>
      <c r="O28" s="65">
        <v>43571</v>
      </c>
      <c r="P28" s="65">
        <v>43626</v>
      </c>
      <c r="Q28" s="72">
        <v>66702</v>
      </c>
      <c r="R28" s="59"/>
      <c r="S28" s="59" t="s">
        <v>6008</v>
      </c>
      <c r="T28" s="59" t="s">
        <v>6009</v>
      </c>
      <c r="U28" s="59" t="s">
        <v>6010</v>
      </c>
      <c r="V28" s="59"/>
      <c r="W28" s="59"/>
      <c r="X28" s="59" t="s">
        <v>3101</v>
      </c>
      <c r="Y28" s="59" t="s">
        <v>665</v>
      </c>
      <c r="Z28" s="59" t="s">
        <v>4714</v>
      </c>
      <c r="AA28" s="59" t="s">
        <v>585</v>
      </c>
      <c r="AB28" s="59" t="s">
        <v>788</v>
      </c>
      <c r="AC28" s="59" t="s">
        <v>789</v>
      </c>
      <c r="AD28" s="59" t="s">
        <v>790</v>
      </c>
      <c r="AE28" s="59" t="s">
        <v>7881</v>
      </c>
      <c r="AF28" s="59" t="s">
        <v>6073</v>
      </c>
      <c r="AG28" s="59">
        <v>43888.388206018513</v>
      </c>
      <c r="AH28" s="59">
        <v>43889.487592592588</v>
      </c>
      <c r="AI28" s="59" t="s">
        <v>1267</v>
      </c>
      <c r="AJ28" s="59" t="s">
        <v>4713</v>
      </c>
      <c r="AK28" s="59" t="s">
        <v>1266</v>
      </c>
      <c r="AL28" s="59" t="s">
        <v>12</v>
      </c>
      <c r="AM28" s="59" t="s">
        <v>13</v>
      </c>
      <c r="AN28" s="59" t="s">
        <v>488</v>
      </c>
      <c r="AO28" s="59" t="s">
        <v>11</v>
      </c>
      <c r="AP28" s="59" t="s">
        <v>488</v>
      </c>
      <c r="AQ28" s="59" t="s">
        <v>12</v>
      </c>
      <c r="AR28" s="59" t="s">
        <v>13</v>
      </c>
      <c r="AS28" s="59" t="s">
        <v>500</v>
      </c>
      <c r="AT28" s="59">
        <v>43892.465358796297</v>
      </c>
      <c r="AU28" s="59"/>
      <c r="AV28" s="59">
        <v>43892.465358796297</v>
      </c>
      <c r="AW28" s="59" t="s">
        <v>3278</v>
      </c>
      <c r="AX28" s="59"/>
      <c r="AY28" s="59" t="s">
        <v>14</v>
      </c>
      <c r="AZ28" s="59"/>
      <c r="BA28" s="59"/>
      <c r="BB28" s="59"/>
      <c r="BC28" s="59"/>
      <c r="BD28" s="59"/>
      <c r="BE28" s="59"/>
      <c r="BF28" s="59"/>
      <c r="BG28" s="59"/>
      <c r="BH28" s="59"/>
      <c r="BI28" s="59"/>
      <c r="BJ28" s="59"/>
      <c r="BK28" s="59"/>
      <c r="BL28" s="59"/>
      <c r="BM28" s="59"/>
      <c r="BN28" s="59" t="s">
        <v>7326</v>
      </c>
      <c r="BO28" s="59"/>
      <c r="BP28" s="59"/>
      <c r="BQ28" s="59"/>
      <c r="BR28" s="59"/>
      <c r="BS28" s="59"/>
      <c r="BT28" s="59" t="s">
        <v>7835</v>
      </c>
      <c r="BU28" s="59"/>
      <c r="BV28" s="59" t="s">
        <v>6013</v>
      </c>
      <c r="BW28" s="65">
        <v>43890.99998842593</v>
      </c>
      <c r="BX28" s="72">
        <v>453.46</v>
      </c>
      <c r="BY28" s="72">
        <v>223.44</v>
      </c>
      <c r="BZ28" s="72">
        <v>0</v>
      </c>
      <c r="CA28" s="72">
        <v>72.55</v>
      </c>
      <c r="CB28" s="72">
        <v>49.88</v>
      </c>
      <c r="CC28" s="72">
        <v>0</v>
      </c>
      <c r="CD28" s="72">
        <v>799.32999999999993</v>
      </c>
      <c r="CE28" s="59"/>
      <c r="CF28" s="59"/>
      <c r="CG28" s="59"/>
      <c r="CH28" s="59"/>
      <c r="CI28" s="59"/>
      <c r="CJ28" s="59"/>
      <c r="CK28" s="59"/>
      <c r="CL28" s="76" t="s">
        <v>10445</v>
      </c>
      <c r="CM28" s="76"/>
      <c r="CN28" s="76" t="s">
        <v>10417</v>
      </c>
    </row>
    <row r="29" spans="1:92" ht="27" customHeight="1">
      <c r="A29" s="72">
        <v>2002</v>
      </c>
      <c r="B29" s="59" t="s">
        <v>6003</v>
      </c>
      <c r="C29" s="59" t="s">
        <v>6004</v>
      </c>
      <c r="D29" s="59" t="s">
        <v>160</v>
      </c>
      <c r="E29" s="60" t="str">
        <f>VLOOKUP(D29,原数据!B:C,2,FALSE)</f>
        <v>RCMFT000083074202002290013</v>
      </c>
      <c r="F29" s="59" t="s">
        <v>6005</v>
      </c>
      <c r="G29" s="59" t="s">
        <v>479</v>
      </c>
      <c r="H29" s="59" t="s">
        <v>6006</v>
      </c>
      <c r="I29" s="59" t="s">
        <v>7882</v>
      </c>
      <c r="J29" s="59" t="s">
        <v>4695</v>
      </c>
      <c r="K29" s="59" t="s">
        <v>485</v>
      </c>
      <c r="L29" s="59" t="s">
        <v>1074</v>
      </c>
      <c r="M29" s="59" t="s">
        <v>486</v>
      </c>
      <c r="N29" s="59" t="s">
        <v>437</v>
      </c>
      <c r="O29" s="65">
        <v>43489</v>
      </c>
      <c r="P29" s="65">
        <v>43819</v>
      </c>
      <c r="Q29" s="72">
        <v>19950</v>
      </c>
      <c r="R29" s="59"/>
      <c r="S29" s="59" t="s">
        <v>6008</v>
      </c>
      <c r="T29" s="59" t="s">
        <v>6181</v>
      </c>
      <c r="U29" s="59" t="s">
        <v>6044</v>
      </c>
      <c r="V29" s="59"/>
      <c r="W29" s="59"/>
      <c r="X29" s="59" t="s">
        <v>6101</v>
      </c>
      <c r="Y29" s="59" t="s">
        <v>600</v>
      </c>
      <c r="Z29" s="59" t="s">
        <v>4696</v>
      </c>
      <c r="AA29" s="59" t="s">
        <v>537</v>
      </c>
      <c r="AB29" s="59" t="s">
        <v>729</v>
      </c>
      <c r="AC29" s="59" t="s">
        <v>730</v>
      </c>
      <c r="AD29" s="59" t="s">
        <v>731</v>
      </c>
      <c r="AE29" s="59" t="s">
        <v>7883</v>
      </c>
      <c r="AF29" s="59" t="s">
        <v>7884</v>
      </c>
      <c r="AG29" s="59">
        <v>43890.443379629629</v>
      </c>
      <c r="AH29" s="59">
        <v>43890.596134259264</v>
      </c>
      <c r="AI29" s="59" t="s">
        <v>612</v>
      </c>
      <c r="AJ29" s="59" t="s">
        <v>10446</v>
      </c>
      <c r="AK29" s="59" t="s">
        <v>609</v>
      </c>
      <c r="AL29" s="59" t="s">
        <v>162</v>
      </c>
      <c r="AM29" s="59" t="s">
        <v>38</v>
      </c>
      <c r="AN29" s="59" t="s">
        <v>488</v>
      </c>
      <c r="AO29" s="59" t="s">
        <v>11</v>
      </c>
      <c r="AP29" s="59" t="s">
        <v>488</v>
      </c>
      <c r="AQ29" s="59" t="s">
        <v>162</v>
      </c>
      <c r="AR29" s="59" t="s">
        <v>38</v>
      </c>
      <c r="AS29" s="59" t="s">
        <v>500</v>
      </c>
      <c r="AT29" s="59">
        <v>43892.432893518519</v>
      </c>
      <c r="AU29" s="59"/>
      <c r="AV29" s="59">
        <v>43892.432893518519</v>
      </c>
      <c r="AW29" s="59" t="s">
        <v>4685</v>
      </c>
      <c r="AX29" s="59"/>
      <c r="AY29" s="59" t="s">
        <v>14</v>
      </c>
      <c r="AZ29" s="59"/>
      <c r="BA29" s="59"/>
      <c r="BB29" s="59"/>
      <c r="BC29" s="59"/>
      <c r="BD29" s="59"/>
      <c r="BE29" s="59"/>
      <c r="BF29" s="59"/>
      <c r="BG29" s="59"/>
      <c r="BH29" s="59"/>
      <c r="BI29" s="59"/>
      <c r="BJ29" s="59"/>
      <c r="BK29" s="59"/>
      <c r="BL29" s="59"/>
      <c r="BM29" s="59"/>
      <c r="BN29" s="59" t="s">
        <v>7511</v>
      </c>
      <c r="BO29" s="59"/>
      <c r="BP29" s="59"/>
      <c r="BQ29" s="59"/>
      <c r="BR29" s="59"/>
      <c r="BS29" s="59"/>
      <c r="BT29" s="59" t="s">
        <v>7875</v>
      </c>
      <c r="BU29" s="59"/>
      <c r="BV29" s="59" t="s">
        <v>6013</v>
      </c>
      <c r="BW29" s="65">
        <v>43890.99998842593</v>
      </c>
      <c r="BX29" s="72">
        <v>2507</v>
      </c>
      <c r="BY29" s="72">
        <v>105.84</v>
      </c>
      <c r="BZ29" s="72">
        <v>0</v>
      </c>
      <c r="CA29" s="72">
        <v>401.12</v>
      </c>
      <c r="CB29" s="72">
        <v>275.77</v>
      </c>
      <c r="CC29" s="72">
        <v>0</v>
      </c>
      <c r="CD29" s="72">
        <v>3289.73</v>
      </c>
      <c r="CE29" s="59"/>
      <c r="CF29" s="59"/>
      <c r="CG29" s="59"/>
      <c r="CH29" s="59"/>
      <c r="CI29" s="59"/>
      <c r="CJ29" s="59"/>
      <c r="CK29" s="59"/>
      <c r="CL29" s="76" t="s">
        <v>10445</v>
      </c>
      <c r="CM29" s="76"/>
      <c r="CN29" s="76" t="s">
        <v>10417</v>
      </c>
    </row>
    <row r="30" spans="1:92" ht="27" customHeight="1">
      <c r="A30" s="72">
        <v>2002</v>
      </c>
      <c r="B30" s="59" t="s">
        <v>6003</v>
      </c>
      <c r="C30" s="59" t="s">
        <v>6004</v>
      </c>
      <c r="D30" s="59" t="s">
        <v>4860</v>
      </c>
      <c r="E30" s="60" t="e">
        <f>VLOOKUP(D30,原数据!B:C,2,FALSE)</f>
        <v>#N/A</v>
      </c>
      <c r="F30" s="59" t="s">
        <v>6005</v>
      </c>
      <c r="G30" s="59" t="s">
        <v>628</v>
      </c>
      <c r="H30" s="59" t="s">
        <v>6006</v>
      </c>
      <c r="I30" s="59" t="s">
        <v>7885</v>
      </c>
      <c r="J30" s="59" t="s">
        <v>4862</v>
      </c>
      <c r="K30" s="59" t="s">
        <v>485</v>
      </c>
      <c r="L30" s="59" t="s">
        <v>1074</v>
      </c>
      <c r="M30" s="59" t="s">
        <v>486</v>
      </c>
      <c r="N30" s="59" t="s">
        <v>437</v>
      </c>
      <c r="O30" s="65">
        <v>43284</v>
      </c>
      <c r="P30" s="65">
        <v>43286</v>
      </c>
      <c r="Q30" s="72">
        <v>299566</v>
      </c>
      <c r="R30" s="59"/>
      <c r="S30" s="59" t="s">
        <v>6008</v>
      </c>
      <c r="T30" s="59" t="s">
        <v>6128</v>
      </c>
      <c r="U30" s="59" t="s">
        <v>1074</v>
      </c>
      <c r="V30" s="59"/>
      <c r="W30" s="59"/>
      <c r="X30" s="59" t="s">
        <v>6176</v>
      </c>
      <c r="Y30" s="59" t="s">
        <v>491</v>
      </c>
      <c r="Z30" s="59" t="s">
        <v>4867</v>
      </c>
      <c r="AA30" s="59" t="s">
        <v>657</v>
      </c>
      <c r="AB30" s="59" t="s">
        <v>648</v>
      </c>
      <c r="AC30" s="59" t="s">
        <v>6491</v>
      </c>
      <c r="AD30" s="59" t="s">
        <v>649</v>
      </c>
      <c r="AE30" s="59" t="s">
        <v>7886</v>
      </c>
      <c r="AF30" s="59" t="s">
        <v>7887</v>
      </c>
      <c r="AG30" s="59">
        <v>43879.401689814811</v>
      </c>
      <c r="AH30" s="59">
        <v>43879.646539351852</v>
      </c>
      <c r="AI30" s="59" t="s">
        <v>1169</v>
      </c>
      <c r="AJ30" s="59" t="s">
        <v>10447</v>
      </c>
      <c r="AK30" s="59" t="s">
        <v>1165</v>
      </c>
      <c r="AL30" s="59" t="s">
        <v>4864</v>
      </c>
      <c r="AM30" s="59" t="s">
        <v>4863</v>
      </c>
      <c r="AN30" s="59" t="s">
        <v>488</v>
      </c>
      <c r="AO30" s="59" t="s">
        <v>11</v>
      </c>
      <c r="AP30" s="59" t="s">
        <v>488</v>
      </c>
      <c r="AQ30" s="59" t="s">
        <v>4864</v>
      </c>
      <c r="AR30" s="59" t="s">
        <v>4863</v>
      </c>
      <c r="AS30" s="59" t="s">
        <v>500</v>
      </c>
      <c r="AT30" s="59">
        <v>43881.585625</v>
      </c>
      <c r="AU30" s="59" t="s">
        <v>4868</v>
      </c>
      <c r="AV30" s="59">
        <v>43881.585625</v>
      </c>
      <c r="AW30" s="59" t="s">
        <v>4839</v>
      </c>
      <c r="AX30" s="59"/>
      <c r="AY30" s="59" t="s">
        <v>14</v>
      </c>
      <c r="AZ30" s="59"/>
      <c r="BA30" s="59"/>
      <c r="BB30" s="59"/>
      <c r="BC30" s="59"/>
      <c r="BD30" s="59"/>
      <c r="BE30" s="59" t="s">
        <v>7888</v>
      </c>
      <c r="BF30" s="59" t="s">
        <v>480</v>
      </c>
      <c r="BG30" s="59"/>
      <c r="BH30" s="59" t="s">
        <v>7826</v>
      </c>
      <c r="BI30" s="59" t="s">
        <v>7889</v>
      </c>
      <c r="BJ30" s="59" t="s">
        <v>7890</v>
      </c>
      <c r="BK30" s="59"/>
      <c r="BL30" s="59"/>
      <c r="BM30" s="59" t="s">
        <v>4865</v>
      </c>
      <c r="BN30" s="59" t="s">
        <v>7247</v>
      </c>
      <c r="BO30" s="59"/>
      <c r="BP30" s="59"/>
      <c r="BQ30" s="59"/>
      <c r="BR30" s="59"/>
      <c r="BS30" s="59"/>
      <c r="BT30" s="59" t="s">
        <v>7891</v>
      </c>
      <c r="BU30" s="59"/>
      <c r="BV30" s="59" t="s">
        <v>6013</v>
      </c>
      <c r="BW30" s="65">
        <v>43890.99998842593</v>
      </c>
      <c r="BX30" s="72">
        <v>0</v>
      </c>
      <c r="BY30" s="72">
        <v>0</v>
      </c>
      <c r="BZ30" s="72">
        <v>592</v>
      </c>
      <c r="CA30" s="72">
        <v>0</v>
      </c>
      <c r="CB30" s="72">
        <v>0</v>
      </c>
      <c r="CC30" s="72">
        <v>0</v>
      </c>
      <c r="CD30" s="72">
        <v>592</v>
      </c>
      <c r="CE30" s="59"/>
      <c r="CF30" s="59"/>
      <c r="CG30" s="59"/>
      <c r="CH30" s="59"/>
      <c r="CI30" s="59" t="s">
        <v>6022</v>
      </c>
      <c r="CJ30" s="59"/>
      <c r="CK30" s="59"/>
      <c r="CL30" s="76" t="s">
        <v>10448</v>
      </c>
      <c r="CM30" s="76"/>
      <c r="CN30" s="76" t="s">
        <v>10706</v>
      </c>
    </row>
    <row r="31" spans="1:92" ht="27" customHeight="1">
      <c r="A31" s="72">
        <v>2002</v>
      </c>
      <c r="B31" s="59" t="s">
        <v>6003</v>
      </c>
      <c r="C31" s="59" t="s">
        <v>6004</v>
      </c>
      <c r="D31" s="59" t="s">
        <v>107</v>
      </c>
      <c r="E31" s="60" t="str">
        <f>VLOOKUP(D31,原数据!B:C,2,FALSE)</f>
        <v>RCMFT003029202002290003</v>
      </c>
      <c r="F31" s="59" t="s">
        <v>6005</v>
      </c>
      <c r="G31" s="59" t="s">
        <v>479</v>
      </c>
      <c r="H31" s="59" t="s">
        <v>6006</v>
      </c>
      <c r="I31" s="59" t="s">
        <v>7892</v>
      </c>
      <c r="J31" s="59" t="s">
        <v>4689</v>
      </c>
      <c r="K31" s="59" t="s">
        <v>485</v>
      </c>
      <c r="L31" s="59" t="s">
        <v>1074</v>
      </c>
      <c r="M31" s="59" t="s">
        <v>486</v>
      </c>
      <c r="N31" s="59" t="s">
        <v>437</v>
      </c>
      <c r="O31" s="65">
        <v>43829</v>
      </c>
      <c r="P31" s="65">
        <v>43838</v>
      </c>
      <c r="Q31" s="72">
        <v>3959</v>
      </c>
      <c r="R31" s="59"/>
      <c r="S31" s="59" t="s">
        <v>6008</v>
      </c>
      <c r="T31" s="59" t="s">
        <v>6009</v>
      </c>
      <c r="U31" s="59" t="s">
        <v>6010</v>
      </c>
      <c r="V31" s="59"/>
      <c r="W31" s="59"/>
      <c r="X31" s="59" t="s">
        <v>6027</v>
      </c>
      <c r="Y31" s="59" t="s">
        <v>701</v>
      </c>
      <c r="Z31" s="59" t="s">
        <v>4690</v>
      </c>
      <c r="AA31" s="59" t="s">
        <v>537</v>
      </c>
      <c r="AB31" s="59" t="s">
        <v>748</v>
      </c>
      <c r="AC31" s="59" t="s">
        <v>749</v>
      </c>
      <c r="AD31" s="59" t="s">
        <v>750</v>
      </c>
      <c r="AE31" s="59" t="s">
        <v>7893</v>
      </c>
      <c r="AF31" s="59" t="s">
        <v>6499</v>
      </c>
      <c r="AG31" s="59">
        <v>43890.555810185186</v>
      </c>
      <c r="AH31" s="59">
        <v>43890.6559837963</v>
      </c>
      <c r="AI31" s="59" t="s">
        <v>489</v>
      </c>
      <c r="AJ31" s="59" t="s">
        <v>1303</v>
      </c>
      <c r="AK31" s="59" t="s">
        <v>487</v>
      </c>
      <c r="AL31" s="59" t="s">
        <v>12</v>
      </c>
      <c r="AM31" s="59" t="s">
        <v>13</v>
      </c>
      <c r="AN31" s="59" t="s">
        <v>488</v>
      </c>
      <c r="AO31" s="59" t="s">
        <v>11</v>
      </c>
      <c r="AP31" s="59" t="s">
        <v>488</v>
      </c>
      <c r="AQ31" s="59" t="s">
        <v>95</v>
      </c>
      <c r="AR31" s="59" t="s">
        <v>38</v>
      </c>
      <c r="AS31" s="59" t="s">
        <v>498</v>
      </c>
      <c r="AT31" s="59">
        <v>43892.60565972222</v>
      </c>
      <c r="AU31" s="59" t="s">
        <v>4691</v>
      </c>
      <c r="AV31" s="59">
        <v>43892.60565972222</v>
      </c>
      <c r="AW31" s="59" t="s">
        <v>4685</v>
      </c>
      <c r="AX31" s="59" t="s">
        <v>4693</v>
      </c>
      <c r="AY31" s="59" t="s">
        <v>14</v>
      </c>
      <c r="AZ31" s="59"/>
      <c r="BA31" s="59"/>
      <c r="BB31" s="59"/>
      <c r="BC31" s="59"/>
      <c r="BD31" s="59"/>
      <c r="BE31" s="59"/>
      <c r="BF31" s="59"/>
      <c r="BG31" s="59"/>
      <c r="BH31" s="59"/>
      <c r="BI31" s="59"/>
      <c r="BJ31" s="59"/>
      <c r="BK31" s="59"/>
      <c r="BL31" s="59"/>
      <c r="BM31" s="59" t="s">
        <v>1302</v>
      </c>
      <c r="BN31" s="59" t="s">
        <v>7247</v>
      </c>
      <c r="BO31" s="59"/>
      <c r="BP31" s="59"/>
      <c r="BQ31" s="59"/>
      <c r="BR31" s="59"/>
      <c r="BS31" s="59"/>
      <c r="BT31" s="59" t="s">
        <v>7875</v>
      </c>
      <c r="BU31" s="59"/>
      <c r="BV31" s="59" t="s">
        <v>6013</v>
      </c>
      <c r="BW31" s="65">
        <v>43890.99998842593</v>
      </c>
      <c r="BX31" s="72">
        <v>453.46</v>
      </c>
      <c r="BY31" s="72">
        <v>246.96</v>
      </c>
      <c r="BZ31" s="72">
        <v>0</v>
      </c>
      <c r="CA31" s="72">
        <v>72.55</v>
      </c>
      <c r="CB31" s="72">
        <v>49.88</v>
      </c>
      <c r="CC31" s="72">
        <v>0</v>
      </c>
      <c r="CD31" s="72">
        <v>822.84999999999991</v>
      </c>
      <c r="CE31" s="59"/>
      <c r="CF31" s="59"/>
      <c r="CG31" s="59"/>
      <c r="CH31" s="59"/>
      <c r="CI31" s="59"/>
      <c r="CJ31" s="59"/>
      <c r="CK31" s="59"/>
      <c r="CL31" s="76" t="s">
        <v>10445</v>
      </c>
      <c r="CM31" s="76"/>
      <c r="CN31" s="76" t="s">
        <v>10406</v>
      </c>
    </row>
    <row r="32" spans="1:92" ht="27" customHeight="1">
      <c r="A32" s="72">
        <v>2002</v>
      </c>
      <c r="B32" s="59" t="s">
        <v>6003</v>
      </c>
      <c r="C32" s="59" t="s">
        <v>6004</v>
      </c>
      <c r="D32" s="59" t="s">
        <v>10358</v>
      </c>
      <c r="E32" s="60" t="str">
        <f>VLOOKUP(D32,原数据!B:C,2,FALSE)</f>
        <v>RCMFT003242202002110001</v>
      </c>
      <c r="F32" s="59" t="s">
        <v>6005</v>
      </c>
      <c r="G32" s="59" t="s">
        <v>479</v>
      </c>
      <c r="H32" s="59" t="s">
        <v>6006</v>
      </c>
      <c r="I32" s="59" t="s">
        <v>7894</v>
      </c>
      <c r="J32" s="59" t="s">
        <v>4895</v>
      </c>
      <c r="K32" s="59" t="s">
        <v>485</v>
      </c>
      <c r="L32" s="59" t="s">
        <v>1074</v>
      </c>
      <c r="M32" s="59" t="s">
        <v>486</v>
      </c>
      <c r="N32" s="59" t="s">
        <v>437</v>
      </c>
      <c r="O32" s="65">
        <v>43615</v>
      </c>
      <c r="P32" s="65">
        <v>43707</v>
      </c>
      <c r="Q32" s="72">
        <v>56896</v>
      </c>
      <c r="R32" s="59"/>
      <c r="S32" s="59" t="s">
        <v>6008</v>
      </c>
      <c r="T32" s="59" t="s">
        <v>6009</v>
      </c>
      <c r="U32" s="59" t="s">
        <v>6010</v>
      </c>
      <c r="V32" s="59"/>
      <c r="W32" s="59"/>
      <c r="X32" s="59" t="s">
        <v>1663</v>
      </c>
      <c r="Y32" s="59" t="s">
        <v>1281</v>
      </c>
      <c r="Z32" s="59" t="s">
        <v>4897</v>
      </c>
      <c r="AA32" s="59" t="s">
        <v>646</v>
      </c>
      <c r="AB32" s="59" t="s">
        <v>2496</v>
      </c>
      <c r="AC32" s="59" t="s">
        <v>2497</v>
      </c>
      <c r="AD32" s="59" t="s">
        <v>2498</v>
      </c>
      <c r="AE32" s="59" t="s">
        <v>7895</v>
      </c>
      <c r="AF32" s="59" t="s">
        <v>6899</v>
      </c>
      <c r="AG32" s="59">
        <v>43865.461319444439</v>
      </c>
      <c r="AH32" s="59">
        <v>43874.453819444447</v>
      </c>
      <c r="AI32" s="59" t="s">
        <v>2055</v>
      </c>
      <c r="AJ32" s="59" t="s">
        <v>4896</v>
      </c>
      <c r="AK32" s="59" t="s">
        <v>2052</v>
      </c>
      <c r="AL32" s="59" t="s">
        <v>292</v>
      </c>
      <c r="AM32" s="59" t="s">
        <v>293</v>
      </c>
      <c r="AN32" s="59" t="s">
        <v>488</v>
      </c>
      <c r="AO32" s="59" t="s">
        <v>11</v>
      </c>
      <c r="AP32" s="59" t="s">
        <v>488</v>
      </c>
      <c r="AQ32" s="59" t="s">
        <v>292</v>
      </c>
      <c r="AR32" s="59" t="s">
        <v>293</v>
      </c>
      <c r="AS32" s="59" t="s">
        <v>500</v>
      </c>
      <c r="AT32" s="59">
        <v>43878.407326388886</v>
      </c>
      <c r="AU32" s="59"/>
      <c r="AV32" s="59">
        <v>43878.407326388886</v>
      </c>
      <c r="AW32" s="59" t="s">
        <v>3719</v>
      </c>
      <c r="AX32" s="59"/>
      <c r="AY32" s="59" t="s">
        <v>14</v>
      </c>
      <c r="AZ32" s="59"/>
      <c r="BA32" s="59"/>
      <c r="BB32" s="59"/>
      <c r="BC32" s="59"/>
      <c r="BD32" s="59"/>
      <c r="BE32" s="59"/>
      <c r="BF32" s="59"/>
      <c r="BG32" s="59"/>
      <c r="BH32" s="59"/>
      <c r="BI32" s="59"/>
      <c r="BJ32" s="59"/>
      <c r="BK32" s="59"/>
      <c r="BL32" s="59"/>
      <c r="BM32" s="59"/>
      <c r="BN32" s="59" t="s">
        <v>7390</v>
      </c>
      <c r="BO32" s="59"/>
      <c r="BP32" s="59"/>
      <c r="BQ32" s="59"/>
      <c r="BR32" s="59"/>
      <c r="BS32" s="59"/>
      <c r="BT32" s="59" t="s">
        <v>7847</v>
      </c>
      <c r="BU32" s="59"/>
      <c r="BV32" s="59" t="s">
        <v>6013</v>
      </c>
      <c r="BW32" s="65">
        <v>43890.99998842593</v>
      </c>
      <c r="BX32" s="72">
        <v>485.98</v>
      </c>
      <c r="BY32" s="72">
        <v>95.76</v>
      </c>
      <c r="BZ32" s="72">
        <v>0</v>
      </c>
      <c r="CA32" s="72">
        <v>77.75</v>
      </c>
      <c r="CB32" s="72">
        <v>53.45</v>
      </c>
      <c r="CC32" s="72">
        <v>0</v>
      </c>
      <c r="CD32" s="72">
        <v>712.94</v>
      </c>
      <c r="CE32" s="59"/>
      <c r="CF32" s="59"/>
      <c r="CG32" s="59"/>
      <c r="CH32" s="59"/>
      <c r="CI32" s="59"/>
      <c r="CJ32" s="59"/>
      <c r="CK32" s="59"/>
      <c r="CL32" s="76" t="s">
        <v>10509</v>
      </c>
      <c r="CM32" s="76"/>
      <c r="CN32" s="76" t="s">
        <v>10383</v>
      </c>
    </row>
    <row r="33" spans="1:92" ht="27" customHeight="1">
      <c r="A33" s="72">
        <v>2002</v>
      </c>
      <c r="B33" s="59" t="s">
        <v>6003</v>
      </c>
      <c r="C33" s="59" t="s">
        <v>6004</v>
      </c>
      <c r="D33" s="59" t="s">
        <v>4870</v>
      </c>
      <c r="E33" s="60" t="str">
        <f>VLOOKUP(D33,原数据!B:C,2,FALSE)</f>
        <v>RCMFT003242202002170008</v>
      </c>
      <c r="F33" s="59" t="s">
        <v>6005</v>
      </c>
      <c r="G33" s="59" t="s">
        <v>479</v>
      </c>
      <c r="H33" s="59" t="s">
        <v>6006</v>
      </c>
      <c r="I33" s="59" t="s">
        <v>7896</v>
      </c>
      <c r="J33" s="59" t="s">
        <v>4872</v>
      </c>
      <c r="K33" s="59" t="s">
        <v>485</v>
      </c>
      <c r="L33" s="59" t="s">
        <v>1074</v>
      </c>
      <c r="M33" s="59" t="s">
        <v>486</v>
      </c>
      <c r="N33" s="59" t="s">
        <v>437</v>
      </c>
      <c r="O33" s="65">
        <v>43628</v>
      </c>
      <c r="P33" s="65">
        <v>43642</v>
      </c>
      <c r="Q33" s="72">
        <v>146235</v>
      </c>
      <c r="R33" s="59"/>
      <c r="S33" s="59" t="s">
        <v>6008</v>
      </c>
      <c r="T33" s="59" t="s">
        <v>6009</v>
      </c>
      <c r="U33" s="59" t="s">
        <v>6010</v>
      </c>
      <c r="V33" s="59"/>
      <c r="W33" s="59" t="s">
        <v>4873</v>
      </c>
      <c r="X33" s="59" t="s">
        <v>4873</v>
      </c>
      <c r="Y33" s="59" t="s">
        <v>535</v>
      </c>
      <c r="Z33" s="59" t="s">
        <v>4875</v>
      </c>
      <c r="AA33" s="59" t="s">
        <v>646</v>
      </c>
      <c r="AB33" s="59" t="s">
        <v>2496</v>
      </c>
      <c r="AC33" s="59" t="s">
        <v>2497</v>
      </c>
      <c r="AD33" s="59" t="s">
        <v>2498</v>
      </c>
      <c r="AE33" s="59" t="s">
        <v>7897</v>
      </c>
      <c r="AF33" s="59" t="s">
        <v>6510</v>
      </c>
      <c r="AG33" s="59">
        <v>43877.393182870372</v>
      </c>
      <c r="AH33" s="59">
        <v>43879.420949074076</v>
      </c>
      <c r="AI33" s="59" t="s">
        <v>612</v>
      </c>
      <c r="AJ33" s="59" t="s">
        <v>4874</v>
      </c>
      <c r="AK33" s="59" t="s">
        <v>609</v>
      </c>
      <c r="AL33" s="59" t="s">
        <v>410</v>
      </c>
      <c r="AM33" s="59" t="s">
        <v>411</v>
      </c>
      <c r="AN33" s="59" t="s">
        <v>488</v>
      </c>
      <c r="AO33" s="59" t="s">
        <v>11</v>
      </c>
      <c r="AP33" s="59" t="s">
        <v>488</v>
      </c>
      <c r="AQ33" s="59" t="s">
        <v>410</v>
      </c>
      <c r="AR33" s="59" t="s">
        <v>411</v>
      </c>
      <c r="AS33" s="59" t="s">
        <v>500</v>
      </c>
      <c r="AT33" s="59">
        <v>43881.58898148148</v>
      </c>
      <c r="AU33" s="59"/>
      <c r="AV33" s="59">
        <v>43881.58898148148</v>
      </c>
      <c r="AW33" s="59" t="s">
        <v>4685</v>
      </c>
      <c r="AX33" s="59"/>
      <c r="AY33" s="59" t="s">
        <v>14</v>
      </c>
      <c r="AZ33" s="59"/>
      <c r="BA33" s="59"/>
      <c r="BB33" s="59"/>
      <c r="BC33" s="59"/>
      <c r="BD33" s="59"/>
      <c r="BE33" s="59"/>
      <c r="BF33" s="59"/>
      <c r="BG33" s="59"/>
      <c r="BH33" s="59"/>
      <c r="BI33" s="59"/>
      <c r="BJ33" s="59"/>
      <c r="BK33" s="59"/>
      <c r="BL33" s="59"/>
      <c r="BM33" s="59"/>
      <c r="BN33" s="59" t="s">
        <v>7272</v>
      </c>
      <c r="BO33" s="59"/>
      <c r="BP33" s="59"/>
      <c r="BQ33" s="59"/>
      <c r="BR33" s="59"/>
      <c r="BS33" s="59"/>
      <c r="BT33" s="59" t="s">
        <v>7847</v>
      </c>
      <c r="BU33" s="59"/>
      <c r="BV33" s="59" t="s">
        <v>6013</v>
      </c>
      <c r="BW33" s="65">
        <v>43890.99998842593</v>
      </c>
      <c r="BX33" s="72">
        <v>359.67</v>
      </c>
      <c r="BY33" s="72">
        <v>111.72</v>
      </c>
      <c r="BZ33" s="72">
        <v>0</v>
      </c>
      <c r="CA33" s="72">
        <v>57.54</v>
      </c>
      <c r="CB33" s="72">
        <v>39.56</v>
      </c>
      <c r="CC33" s="72">
        <v>0</v>
      </c>
      <c r="CD33" s="72">
        <v>568.49</v>
      </c>
      <c r="CE33" s="59"/>
      <c r="CF33" s="59"/>
      <c r="CG33" s="59"/>
      <c r="CH33" s="59"/>
      <c r="CI33" s="59"/>
      <c r="CJ33" s="59"/>
      <c r="CK33" s="59"/>
      <c r="CL33" s="76" t="s">
        <v>10509</v>
      </c>
      <c r="CM33" s="76"/>
      <c r="CN33" s="76" t="s">
        <v>10383</v>
      </c>
    </row>
    <row r="34" spans="1:92" ht="27" customHeight="1">
      <c r="A34" s="72">
        <v>2002</v>
      </c>
      <c r="B34" s="59" t="s">
        <v>6003</v>
      </c>
      <c r="C34" s="59" t="s">
        <v>6004</v>
      </c>
      <c r="D34" s="59" t="s">
        <v>109</v>
      </c>
      <c r="E34" s="60" t="str">
        <f>VLOOKUP(D34,原数据!B:C,2,FALSE)</f>
        <v>RCMFT003760202002290012</v>
      </c>
      <c r="F34" s="59" t="s">
        <v>6005</v>
      </c>
      <c r="G34" s="59" t="s">
        <v>479</v>
      </c>
      <c r="H34" s="59" t="s">
        <v>6006</v>
      </c>
      <c r="I34" s="59" t="s">
        <v>7898</v>
      </c>
      <c r="J34" s="59" t="s">
        <v>4671</v>
      </c>
      <c r="K34" s="59" t="s">
        <v>485</v>
      </c>
      <c r="L34" s="59" t="s">
        <v>1074</v>
      </c>
      <c r="M34" s="59" t="s">
        <v>663</v>
      </c>
      <c r="N34" s="59" t="s">
        <v>437</v>
      </c>
      <c r="O34" s="65">
        <v>43540</v>
      </c>
      <c r="P34" s="65">
        <v>43787</v>
      </c>
      <c r="Q34" s="72">
        <v>12448</v>
      </c>
      <c r="R34" s="59"/>
      <c r="S34" s="59" t="s">
        <v>6008</v>
      </c>
      <c r="T34" s="59" t="s">
        <v>6009</v>
      </c>
      <c r="U34" s="59" t="s">
        <v>6010</v>
      </c>
      <c r="V34" s="59"/>
      <c r="W34" s="59"/>
      <c r="X34" s="59" t="s">
        <v>2189</v>
      </c>
      <c r="Y34" s="59" t="s">
        <v>548</v>
      </c>
      <c r="Z34" s="59" t="s">
        <v>4674</v>
      </c>
      <c r="AA34" s="59" t="s">
        <v>537</v>
      </c>
      <c r="AB34" s="59" t="s">
        <v>527</v>
      </c>
      <c r="AC34" s="59" t="s">
        <v>528</v>
      </c>
      <c r="AD34" s="59" t="s">
        <v>529</v>
      </c>
      <c r="AE34" s="59" t="s">
        <v>7899</v>
      </c>
      <c r="AF34" s="59" t="s">
        <v>6691</v>
      </c>
      <c r="AG34" s="59">
        <v>43890.537916666668</v>
      </c>
      <c r="AH34" s="59">
        <v>43890.71230324074</v>
      </c>
      <c r="AI34" s="59" t="s">
        <v>547</v>
      </c>
      <c r="AJ34" s="59" t="s">
        <v>10449</v>
      </c>
      <c r="AK34" s="59" t="s">
        <v>545</v>
      </c>
      <c r="AL34" s="59" t="s">
        <v>12</v>
      </c>
      <c r="AM34" s="59" t="s">
        <v>13</v>
      </c>
      <c r="AN34" s="59" t="s">
        <v>488</v>
      </c>
      <c r="AO34" s="59" t="s">
        <v>11</v>
      </c>
      <c r="AP34" s="59" t="s">
        <v>488</v>
      </c>
      <c r="AQ34" s="59" t="s">
        <v>12</v>
      </c>
      <c r="AR34" s="59" t="s">
        <v>13</v>
      </c>
      <c r="AS34" s="59" t="s">
        <v>498</v>
      </c>
      <c r="AT34" s="59">
        <v>43892.560925925922</v>
      </c>
      <c r="AU34" s="59" t="s">
        <v>4675</v>
      </c>
      <c r="AV34" s="59">
        <v>43892.560925925922</v>
      </c>
      <c r="AW34" s="59" t="s">
        <v>4676</v>
      </c>
      <c r="AX34" s="59" t="s">
        <v>4679</v>
      </c>
      <c r="AY34" s="59" t="s">
        <v>14</v>
      </c>
      <c r="AZ34" s="59"/>
      <c r="BA34" s="59"/>
      <c r="BB34" s="59"/>
      <c r="BC34" s="59"/>
      <c r="BD34" s="59"/>
      <c r="BE34" s="59"/>
      <c r="BF34" s="59"/>
      <c r="BG34" s="59"/>
      <c r="BH34" s="59"/>
      <c r="BI34" s="59"/>
      <c r="BJ34" s="59"/>
      <c r="BK34" s="59"/>
      <c r="BL34" s="59"/>
      <c r="BM34" s="59" t="s">
        <v>4672</v>
      </c>
      <c r="BN34" s="59" t="s">
        <v>7900</v>
      </c>
      <c r="BO34" s="59"/>
      <c r="BP34" s="59"/>
      <c r="BQ34" s="59"/>
      <c r="BR34" s="59"/>
      <c r="BS34" s="59"/>
      <c r="BT34" s="59" t="s">
        <v>7901</v>
      </c>
      <c r="BU34" s="59"/>
      <c r="BV34" s="59" t="s">
        <v>6013</v>
      </c>
      <c r="BW34" s="65">
        <v>43890.99998842593</v>
      </c>
      <c r="BX34" s="72">
        <v>453.46</v>
      </c>
      <c r="BY34" s="72">
        <v>123.48</v>
      </c>
      <c r="BZ34" s="72">
        <v>0</v>
      </c>
      <c r="CA34" s="72">
        <v>72.55</v>
      </c>
      <c r="CB34" s="72">
        <v>49.88</v>
      </c>
      <c r="CC34" s="72">
        <v>0</v>
      </c>
      <c r="CD34" s="72">
        <v>699.36999999999989</v>
      </c>
      <c r="CE34" s="59"/>
      <c r="CF34" s="59"/>
      <c r="CG34" s="59"/>
      <c r="CH34" s="59"/>
      <c r="CI34" s="59"/>
      <c r="CJ34" s="59"/>
      <c r="CK34" s="59"/>
      <c r="CL34" s="76" t="s">
        <v>10445</v>
      </c>
      <c r="CM34" s="76"/>
      <c r="CN34" s="76" t="s">
        <v>10417</v>
      </c>
    </row>
    <row r="35" spans="1:92" ht="27" customHeight="1">
      <c r="A35" s="72">
        <v>2002</v>
      </c>
      <c r="B35" s="59" t="s">
        <v>6003</v>
      </c>
      <c r="C35" s="59" t="s">
        <v>6004</v>
      </c>
      <c r="D35" s="59" t="s">
        <v>4899</v>
      </c>
      <c r="E35" s="60" t="str">
        <f>VLOOKUP(D35,原数据!B:C,2,FALSE)</f>
        <v>RCMFT003775202002130032</v>
      </c>
      <c r="F35" s="59" t="s">
        <v>6005</v>
      </c>
      <c r="G35" s="59" t="s">
        <v>479</v>
      </c>
      <c r="H35" s="59" t="s">
        <v>6006</v>
      </c>
      <c r="I35" s="59" t="s">
        <v>7902</v>
      </c>
      <c r="J35" s="59" t="s">
        <v>4901</v>
      </c>
      <c r="K35" s="59" t="s">
        <v>485</v>
      </c>
      <c r="L35" s="59" t="s">
        <v>1074</v>
      </c>
      <c r="M35" s="59" t="s">
        <v>486</v>
      </c>
      <c r="N35" s="59" t="s">
        <v>437</v>
      </c>
      <c r="O35" s="65">
        <v>43486</v>
      </c>
      <c r="P35" s="65">
        <v>43525</v>
      </c>
      <c r="Q35" s="72">
        <v>143778</v>
      </c>
      <c r="R35" s="59"/>
      <c r="S35" s="59" t="s">
        <v>6008</v>
      </c>
      <c r="T35" s="59" t="s">
        <v>6181</v>
      </c>
      <c r="U35" s="59" t="s">
        <v>1074</v>
      </c>
      <c r="V35" s="59"/>
      <c r="W35" s="59"/>
      <c r="X35" s="59" t="s">
        <v>6521</v>
      </c>
      <c r="Y35" s="59" t="s">
        <v>535</v>
      </c>
      <c r="Z35" s="59" t="s">
        <v>4904</v>
      </c>
      <c r="AA35" s="59" t="s">
        <v>711</v>
      </c>
      <c r="AB35" s="59" t="s">
        <v>704</v>
      </c>
      <c r="AC35" s="59" t="s">
        <v>705</v>
      </c>
      <c r="AD35" s="59" t="s">
        <v>706</v>
      </c>
      <c r="AE35" s="59" t="s">
        <v>7903</v>
      </c>
      <c r="AF35" s="59" t="s">
        <v>6909</v>
      </c>
      <c r="AG35" s="59">
        <v>43873.536469907413</v>
      </c>
      <c r="AH35" s="59">
        <v>43874.419456018513</v>
      </c>
      <c r="AI35" s="59" t="s">
        <v>547</v>
      </c>
      <c r="AJ35" s="59" t="s">
        <v>4903</v>
      </c>
      <c r="AK35" s="59" t="s">
        <v>545</v>
      </c>
      <c r="AL35" s="59" t="s">
        <v>12</v>
      </c>
      <c r="AM35" s="59" t="s">
        <v>13</v>
      </c>
      <c r="AN35" s="59" t="s">
        <v>488</v>
      </c>
      <c r="AO35" s="59" t="s">
        <v>11</v>
      </c>
      <c r="AP35" s="59" t="s">
        <v>488</v>
      </c>
      <c r="AQ35" s="59" t="s">
        <v>12</v>
      </c>
      <c r="AR35" s="59" t="s">
        <v>13</v>
      </c>
      <c r="AS35" s="59" t="s">
        <v>500</v>
      </c>
      <c r="AT35" s="59">
        <v>43878.412395833337</v>
      </c>
      <c r="AU35" s="59"/>
      <c r="AV35" s="59">
        <v>43878.412395833337</v>
      </c>
      <c r="AW35" s="59" t="s">
        <v>3719</v>
      </c>
      <c r="AX35" s="59"/>
      <c r="AY35" s="59" t="s">
        <v>14</v>
      </c>
      <c r="AZ35" s="59"/>
      <c r="BA35" s="59"/>
      <c r="BB35" s="59"/>
      <c r="BC35" s="59"/>
      <c r="BD35" s="59"/>
      <c r="BE35" s="59"/>
      <c r="BF35" s="59"/>
      <c r="BG35" s="59"/>
      <c r="BH35" s="59"/>
      <c r="BI35" s="59"/>
      <c r="BJ35" s="59"/>
      <c r="BK35" s="59"/>
      <c r="BL35" s="59"/>
      <c r="BM35" s="59" t="s">
        <v>4902</v>
      </c>
      <c r="BN35" s="59" t="s">
        <v>7272</v>
      </c>
      <c r="BO35" s="59"/>
      <c r="BP35" s="59"/>
      <c r="BQ35" s="59"/>
      <c r="BR35" s="59"/>
      <c r="BS35" s="59"/>
      <c r="BT35" s="59" t="s">
        <v>7847</v>
      </c>
      <c r="BU35" s="59"/>
      <c r="BV35" s="59" t="s">
        <v>6013</v>
      </c>
      <c r="BW35" s="65">
        <v>43890.99998842593</v>
      </c>
      <c r="BX35" s="72">
        <v>453.46</v>
      </c>
      <c r="BY35" s="72">
        <v>246.96</v>
      </c>
      <c r="BZ35" s="72">
        <v>0</v>
      </c>
      <c r="CA35" s="72">
        <v>72.55</v>
      </c>
      <c r="CB35" s="72">
        <v>49.88</v>
      </c>
      <c r="CC35" s="72">
        <v>0</v>
      </c>
      <c r="CD35" s="72">
        <v>822.84999999999991</v>
      </c>
      <c r="CE35" s="59"/>
      <c r="CF35" s="59"/>
      <c r="CG35" s="59"/>
      <c r="CH35" s="59"/>
      <c r="CI35" s="59"/>
      <c r="CJ35" s="59"/>
      <c r="CK35" s="59"/>
      <c r="CL35" s="76" t="str">
        <f>VLOOKUP(D35,原数据!B:D,3,FALSE)</f>
        <v>气悬浮失效</v>
      </c>
      <c r="CM35" s="76"/>
      <c r="CN35" s="76" t="s">
        <v>10417</v>
      </c>
    </row>
    <row r="36" spans="1:92" ht="27" customHeight="1">
      <c r="A36" s="72">
        <v>2002</v>
      </c>
      <c r="B36" s="59" t="s">
        <v>6003</v>
      </c>
      <c r="C36" s="59" t="s">
        <v>6004</v>
      </c>
      <c r="D36" s="59" t="s">
        <v>4761</v>
      </c>
      <c r="E36" s="60" t="str">
        <f>VLOOKUP(D36,原数据!B:C,2,FALSE)</f>
        <v>RCMFT003775202002270014</v>
      </c>
      <c r="F36" s="59" t="s">
        <v>6005</v>
      </c>
      <c r="G36" s="59" t="s">
        <v>479</v>
      </c>
      <c r="H36" s="59" t="s">
        <v>6006</v>
      </c>
      <c r="I36" s="59" t="s">
        <v>7904</v>
      </c>
      <c r="J36" s="59" t="s">
        <v>4763</v>
      </c>
      <c r="K36" s="59" t="s">
        <v>485</v>
      </c>
      <c r="L36" s="59" t="s">
        <v>1074</v>
      </c>
      <c r="M36" s="59" t="s">
        <v>486</v>
      </c>
      <c r="N36" s="59" t="s">
        <v>437</v>
      </c>
      <c r="O36" s="65">
        <v>43474</v>
      </c>
      <c r="P36" s="65">
        <v>43521</v>
      </c>
      <c r="Q36" s="72">
        <v>226896</v>
      </c>
      <c r="R36" s="59"/>
      <c r="S36" s="59" t="s">
        <v>6008</v>
      </c>
      <c r="T36" s="59" t="s">
        <v>6181</v>
      </c>
      <c r="U36" s="59" t="s">
        <v>1074</v>
      </c>
      <c r="V36" s="59"/>
      <c r="W36" s="59"/>
      <c r="X36" s="59" t="s">
        <v>6521</v>
      </c>
      <c r="Y36" s="59" t="s">
        <v>535</v>
      </c>
      <c r="Z36" s="59" t="s">
        <v>4766</v>
      </c>
      <c r="AA36" s="59" t="s">
        <v>711</v>
      </c>
      <c r="AB36" s="59" t="s">
        <v>704</v>
      </c>
      <c r="AC36" s="59" t="s">
        <v>705</v>
      </c>
      <c r="AD36" s="59" t="s">
        <v>706</v>
      </c>
      <c r="AE36" s="59" t="s">
        <v>6204</v>
      </c>
      <c r="AF36" s="59" t="s">
        <v>6909</v>
      </c>
      <c r="AG36" s="59">
        <v>43887.646157407406</v>
      </c>
      <c r="AH36" s="59">
        <v>43888.410266203704</v>
      </c>
      <c r="AI36" s="59" t="s">
        <v>489</v>
      </c>
      <c r="AJ36" s="59" t="s">
        <v>4765</v>
      </c>
      <c r="AK36" s="59" t="s">
        <v>487</v>
      </c>
      <c r="AL36" s="59" t="s">
        <v>12</v>
      </c>
      <c r="AM36" s="59" t="s">
        <v>13</v>
      </c>
      <c r="AN36" s="59" t="s">
        <v>488</v>
      </c>
      <c r="AO36" s="59" t="s">
        <v>11</v>
      </c>
      <c r="AP36" s="59" t="s">
        <v>488</v>
      </c>
      <c r="AQ36" s="59" t="s">
        <v>12</v>
      </c>
      <c r="AR36" s="59" t="s">
        <v>13</v>
      </c>
      <c r="AS36" s="59" t="s">
        <v>498</v>
      </c>
      <c r="AT36" s="59">
        <v>43892.705625000002</v>
      </c>
      <c r="AU36" s="59"/>
      <c r="AV36" s="59">
        <v>43892.705625000002</v>
      </c>
      <c r="AW36" s="59" t="s">
        <v>513</v>
      </c>
      <c r="AX36" s="59"/>
      <c r="AY36" s="59" t="s">
        <v>14</v>
      </c>
      <c r="AZ36" s="59"/>
      <c r="BA36" s="59"/>
      <c r="BB36" s="59"/>
      <c r="BC36" s="59"/>
      <c r="BD36" s="59"/>
      <c r="BE36" s="59"/>
      <c r="BF36" s="59"/>
      <c r="BG36" s="59"/>
      <c r="BH36" s="59"/>
      <c r="BI36" s="59"/>
      <c r="BJ36" s="59"/>
      <c r="BK36" s="59"/>
      <c r="BL36" s="59"/>
      <c r="BM36" s="59" t="s">
        <v>4764</v>
      </c>
      <c r="BN36" s="59" t="s">
        <v>7272</v>
      </c>
      <c r="BO36" s="59"/>
      <c r="BP36" s="59"/>
      <c r="BQ36" s="59"/>
      <c r="BR36" s="59"/>
      <c r="BS36" s="59"/>
      <c r="BT36" s="59" t="s">
        <v>7847</v>
      </c>
      <c r="BU36" s="59"/>
      <c r="BV36" s="59" t="s">
        <v>6013</v>
      </c>
      <c r="BW36" s="65">
        <v>43890.99998842593</v>
      </c>
      <c r="BX36" s="72">
        <v>453.46</v>
      </c>
      <c r="BY36" s="72">
        <v>123.48</v>
      </c>
      <c r="BZ36" s="72">
        <v>0</v>
      </c>
      <c r="CA36" s="72">
        <v>72.55</v>
      </c>
      <c r="CB36" s="72">
        <v>49.88</v>
      </c>
      <c r="CC36" s="72">
        <v>0</v>
      </c>
      <c r="CD36" s="72">
        <v>699.36999999999989</v>
      </c>
      <c r="CE36" s="59"/>
      <c r="CF36" s="59"/>
      <c r="CG36" s="59"/>
      <c r="CH36" s="59"/>
      <c r="CI36" s="59"/>
      <c r="CJ36" s="59"/>
      <c r="CK36" s="59"/>
      <c r="CL36" s="76" t="str">
        <f>VLOOKUP(D36,原数据!B:D,3,FALSE)</f>
        <v>气悬浮失效</v>
      </c>
      <c r="CM36" s="76"/>
      <c r="CN36" s="76" t="s">
        <v>10417</v>
      </c>
    </row>
    <row r="37" spans="1:92" ht="27" customHeight="1">
      <c r="A37" s="72">
        <v>2002</v>
      </c>
      <c r="B37" s="59" t="s">
        <v>6003</v>
      </c>
      <c r="C37" s="59" t="s">
        <v>6004</v>
      </c>
      <c r="D37" s="59" t="s">
        <v>4877</v>
      </c>
      <c r="E37" s="60" t="e">
        <f>VLOOKUP(D37,原数据!B:C,2,FALSE)</f>
        <v>#N/A</v>
      </c>
      <c r="F37" s="59" t="s">
        <v>6005</v>
      </c>
      <c r="G37" s="59" t="s">
        <v>479</v>
      </c>
      <c r="H37" s="59" t="s">
        <v>6006</v>
      </c>
      <c r="I37" s="59" t="s">
        <v>7905</v>
      </c>
      <c r="J37" s="59" t="s">
        <v>4879</v>
      </c>
      <c r="K37" s="59" t="s">
        <v>485</v>
      </c>
      <c r="L37" s="59" t="s">
        <v>1074</v>
      </c>
      <c r="M37" s="59" t="s">
        <v>486</v>
      </c>
      <c r="N37" s="59" t="s">
        <v>437</v>
      </c>
      <c r="O37" s="65">
        <v>43782</v>
      </c>
      <c r="P37" s="65">
        <v>43790</v>
      </c>
      <c r="Q37" s="72">
        <v>22845</v>
      </c>
      <c r="R37" s="59"/>
      <c r="S37" s="59" t="s">
        <v>6008</v>
      </c>
      <c r="T37" s="59" t="s">
        <v>6250</v>
      </c>
      <c r="U37" s="59" t="s">
        <v>6044</v>
      </c>
      <c r="V37" s="59"/>
      <c r="W37" s="59"/>
      <c r="X37" s="59" t="s">
        <v>6087</v>
      </c>
      <c r="Y37" s="59" t="s">
        <v>878</v>
      </c>
      <c r="Z37" s="59" t="s">
        <v>4881</v>
      </c>
      <c r="AA37" s="59" t="s">
        <v>493</v>
      </c>
      <c r="AB37" s="59" t="s">
        <v>1117</v>
      </c>
      <c r="AC37" s="59" t="s">
        <v>1118</v>
      </c>
      <c r="AD37" s="59" t="s">
        <v>1119</v>
      </c>
      <c r="AE37" s="59" t="s">
        <v>7906</v>
      </c>
      <c r="AF37" s="59" t="s">
        <v>7907</v>
      </c>
      <c r="AG37" s="59">
        <v>43877.317141203705</v>
      </c>
      <c r="AH37" s="59">
        <v>43877.676944444444</v>
      </c>
      <c r="AI37" s="59" t="s">
        <v>547</v>
      </c>
      <c r="AJ37" s="59" t="s">
        <v>4880</v>
      </c>
      <c r="AK37" s="59" t="s">
        <v>545</v>
      </c>
      <c r="AL37" s="59" t="s">
        <v>100</v>
      </c>
      <c r="AM37" s="59" t="s">
        <v>38</v>
      </c>
      <c r="AN37" s="59" t="s">
        <v>488</v>
      </c>
      <c r="AO37" s="59" t="s">
        <v>11</v>
      </c>
      <c r="AP37" s="59" t="s">
        <v>488</v>
      </c>
      <c r="AQ37" s="59" t="s">
        <v>100</v>
      </c>
      <c r="AR37" s="59" t="s">
        <v>38</v>
      </c>
      <c r="AS37" s="59" t="s">
        <v>500</v>
      </c>
      <c r="AT37" s="59">
        <v>43880.43069444444</v>
      </c>
      <c r="AU37" s="59"/>
      <c r="AV37" s="59">
        <v>43880.43069444444</v>
      </c>
      <c r="AW37" s="59" t="s">
        <v>4736</v>
      </c>
      <c r="AX37" s="59"/>
      <c r="AY37" s="59" t="s">
        <v>14</v>
      </c>
      <c r="AZ37" s="59"/>
      <c r="BA37" s="59"/>
      <c r="BB37" s="59"/>
      <c r="BC37" s="59"/>
      <c r="BD37" s="59"/>
      <c r="BE37" s="59"/>
      <c r="BF37" s="59"/>
      <c r="BG37" s="59"/>
      <c r="BH37" s="59"/>
      <c r="BI37" s="59"/>
      <c r="BJ37" s="59"/>
      <c r="BK37" s="59"/>
      <c r="BL37" s="59"/>
      <c r="BM37" s="59"/>
      <c r="BN37" s="59" t="s">
        <v>7908</v>
      </c>
      <c r="BO37" s="59"/>
      <c r="BP37" s="59"/>
      <c r="BQ37" s="59"/>
      <c r="BR37" s="59"/>
      <c r="BS37" s="59"/>
      <c r="BT37" s="59" t="s">
        <v>7847</v>
      </c>
      <c r="BU37" s="59"/>
      <c r="BV37" s="59" t="s">
        <v>6013</v>
      </c>
      <c r="BW37" s="65">
        <v>43890.99998842593</v>
      </c>
      <c r="BX37" s="72">
        <v>0</v>
      </c>
      <c r="BY37" s="72">
        <v>223.44</v>
      </c>
      <c r="BZ37" s="72">
        <v>0</v>
      </c>
      <c r="CA37" s="72">
        <v>0</v>
      </c>
      <c r="CB37" s="72">
        <v>0</v>
      </c>
      <c r="CC37" s="72">
        <v>0</v>
      </c>
      <c r="CD37" s="72">
        <v>223.44</v>
      </c>
      <c r="CE37" s="59"/>
      <c r="CF37" s="59"/>
      <c r="CG37" s="59"/>
      <c r="CH37" s="59"/>
      <c r="CI37" s="59"/>
      <c r="CJ37" s="59"/>
      <c r="CK37" s="59"/>
      <c r="CL37" s="76" t="s">
        <v>10363</v>
      </c>
      <c r="CM37" s="76"/>
      <c r="CN37" s="76" t="s">
        <v>10383</v>
      </c>
    </row>
    <row r="38" spans="1:92" ht="27" customHeight="1">
      <c r="A38" s="72">
        <v>2002</v>
      </c>
      <c r="B38" s="59" t="s">
        <v>6003</v>
      </c>
      <c r="C38" s="59" t="s">
        <v>6004</v>
      </c>
      <c r="D38" s="59" t="s">
        <v>4743</v>
      </c>
      <c r="E38" s="60" t="e">
        <f>VLOOKUP(D38,原数据!B:C,2,FALSE)</f>
        <v>#N/A</v>
      </c>
      <c r="F38" s="59" t="s">
        <v>6005</v>
      </c>
      <c r="G38" s="59" t="s">
        <v>479</v>
      </c>
      <c r="H38" s="59" t="s">
        <v>6006</v>
      </c>
      <c r="I38" s="59" t="s">
        <v>7909</v>
      </c>
      <c r="J38" s="59" t="s">
        <v>4745</v>
      </c>
      <c r="K38" s="59" t="s">
        <v>485</v>
      </c>
      <c r="L38" s="59" t="s">
        <v>1074</v>
      </c>
      <c r="M38" s="59" t="s">
        <v>486</v>
      </c>
      <c r="N38" s="59" t="s">
        <v>437</v>
      </c>
      <c r="O38" s="65">
        <v>43807</v>
      </c>
      <c r="P38" s="65">
        <v>43840</v>
      </c>
      <c r="Q38" s="72">
        <v>8992</v>
      </c>
      <c r="R38" s="59"/>
      <c r="S38" s="59" t="s">
        <v>6008</v>
      </c>
      <c r="T38" s="59" t="s">
        <v>6181</v>
      </c>
      <c r="U38" s="59" t="s">
        <v>6064</v>
      </c>
      <c r="V38" s="59"/>
      <c r="W38" s="59"/>
      <c r="X38" s="59" t="s">
        <v>7439</v>
      </c>
      <c r="Y38" s="59" t="s">
        <v>4253</v>
      </c>
      <c r="Z38" s="59" t="s">
        <v>4748</v>
      </c>
      <c r="AA38" s="59" t="s">
        <v>675</v>
      </c>
      <c r="AB38" s="59" t="s">
        <v>2516</v>
      </c>
      <c r="AC38" s="59" t="s">
        <v>2517</v>
      </c>
      <c r="AD38" s="59" t="s">
        <v>2518</v>
      </c>
      <c r="AE38" s="59" t="s">
        <v>7910</v>
      </c>
      <c r="AF38" s="59" t="s">
        <v>7911</v>
      </c>
      <c r="AG38" s="59">
        <v>43887.608356481476</v>
      </c>
      <c r="AH38" s="59">
        <v>43888.718935185185</v>
      </c>
      <c r="AI38" s="59" t="s">
        <v>612</v>
      </c>
      <c r="AJ38" s="59" t="s">
        <v>4747</v>
      </c>
      <c r="AK38" s="59" t="s">
        <v>609</v>
      </c>
      <c r="AL38" s="59" t="s">
        <v>71</v>
      </c>
      <c r="AM38" s="59" t="s">
        <v>38</v>
      </c>
      <c r="AN38" s="59" t="s">
        <v>488</v>
      </c>
      <c r="AO38" s="59" t="s">
        <v>11</v>
      </c>
      <c r="AP38" s="59" t="s">
        <v>488</v>
      </c>
      <c r="AQ38" s="59" t="s">
        <v>71</v>
      </c>
      <c r="AR38" s="59" t="s">
        <v>38</v>
      </c>
      <c r="AS38" s="59" t="s">
        <v>500</v>
      </c>
      <c r="AT38" s="59">
        <v>43892.633344907408</v>
      </c>
      <c r="AU38" s="59"/>
      <c r="AV38" s="59">
        <v>43892.633344907408</v>
      </c>
      <c r="AW38" s="59" t="s">
        <v>1043</v>
      </c>
      <c r="AX38" s="59"/>
      <c r="AY38" s="59" t="s">
        <v>14</v>
      </c>
      <c r="AZ38" s="59"/>
      <c r="BA38" s="59"/>
      <c r="BB38" s="59"/>
      <c r="BC38" s="59"/>
      <c r="BD38" s="59"/>
      <c r="BE38" s="59"/>
      <c r="BF38" s="59"/>
      <c r="BG38" s="59"/>
      <c r="BH38" s="59"/>
      <c r="BI38" s="59"/>
      <c r="BJ38" s="59"/>
      <c r="BK38" s="59"/>
      <c r="BL38" s="59"/>
      <c r="BM38" s="59" t="s">
        <v>4746</v>
      </c>
      <c r="BN38" s="59" t="s">
        <v>7445</v>
      </c>
      <c r="BO38" s="59"/>
      <c r="BP38" s="59"/>
      <c r="BQ38" s="59"/>
      <c r="BR38" s="59"/>
      <c r="BS38" s="59"/>
      <c r="BT38" s="59" t="s">
        <v>7912</v>
      </c>
      <c r="BU38" s="59"/>
      <c r="BV38" s="59" t="s">
        <v>6013</v>
      </c>
      <c r="BW38" s="65">
        <v>43890.99998842593</v>
      </c>
      <c r="BX38" s="72">
        <v>0</v>
      </c>
      <c r="BY38" s="72">
        <v>123.48</v>
      </c>
      <c r="BZ38" s="72">
        <v>0</v>
      </c>
      <c r="CA38" s="72">
        <v>0</v>
      </c>
      <c r="CB38" s="72">
        <v>0</v>
      </c>
      <c r="CC38" s="72">
        <v>0</v>
      </c>
      <c r="CD38" s="72">
        <v>123.48</v>
      </c>
      <c r="CE38" s="59"/>
      <c r="CF38" s="59"/>
      <c r="CG38" s="59"/>
      <c r="CH38" s="59"/>
      <c r="CI38" s="59"/>
      <c r="CJ38" s="59"/>
      <c r="CK38" s="59"/>
      <c r="CL38" s="76" t="s">
        <v>10363</v>
      </c>
      <c r="CM38" s="76"/>
      <c r="CN38" s="76" t="s">
        <v>10383</v>
      </c>
    </row>
    <row r="39" spans="1:92" ht="27" customHeight="1">
      <c r="A39" s="72">
        <v>2002</v>
      </c>
      <c r="B39" s="59" t="s">
        <v>6003</v>
      </c>
      <c r="C39" s="59" t="s">
        <v>6004</v>
      </c>
      <c r="D39" s="59" t="s">
        <v>216</v>
      </c>
      <c r="E39" s="60" t="str">
        <f>VLOOKUP(D39,原数据!B:C,2,FALSE)</f>
        <v>RCMFT003823202002290014</v>
      </c>
      <c r="F39" s="59" t="s">
        <v>6005</v>
      </c>
      <c r="G39" s="59" t="s">
        <v>628</v>
      </c>
      <c r="H39" s="59" t="s">
        <v>6006</v>
      </c>
      <c r="I39" s="59" t="s">
        <v>7913</v>
      </c>
      <c r="J39" s="59" t="s">
        <v>4681</v>
      </c>
      <c r="K39" s="59" t="s">
        <v>485</v>
      </c>
      <c r="L39" s="59" t="s">
        <v>1074</v>
      </c>
      <c r="M39" s="59" t="s">
        <v>544</v>
      </c>
      <c r="N39" s="59" t="s">
        <v>437</v>
      </c>
      <c r="O39" s="65">
        <v>43595</v>
      </c>
      <c r="P39" s="65">
        <v>43699</v>
      </c>
      <c r="Q39" s="72">
        <v>12255</v>
      </c>
      <c r="R39" s="59"/>
      <c r="S39" s="59" t="s">
        <v>6008</v>
      </c>
      <c r="T39" s="59" t="s">
        <v>6181</v>
      </c>
      <c r="U39" s="59" t="s">
        <v>6064</v>
      </c>
      <c r="V39" s="59"/>
      <c r="W39" s="59"/>
      <c r="X39" s="59" t="s">
        <v>6182</v>
      </c>
      <c r="Y39" s="59" t="s">
        <v>701</v>
      </c>
      <c r="Z39" s="59" t="s">
        <v>4684</v>
      </c>
      <c r="AA39" s="59" t="s">
        <v>675</v>
      </c>
      <c r="AB39" s="59" t="s">
        <v>2516</v>
      </c>
      <c r="AC39" s="59" t="s">
        <v>2517</v>
      </c>
      <c r="AD39" s="59" t="s">
        <v>2518</v>
      </c>
      <c r="AE39" s="59" t="s">
        <v>7914</v>
      </c>
      <c r="AF39" s="59" t="s">
        <v>7915</v>
      </c>
      <c r="AG39" s="59">
        <v>43859.607962962968</v>
      </c>
      <c r="AH39" s="59">
        <v>43890.665451388893</v>
      </c>
      <c r="AI39" s="59" t="s">
        <v>565</v>
      </c>
      <c r="AJ39" s="59" t="s">
        <v>10450</v>
      </c>
      <c r="AK39" s="59" t="s">
        <v>564</v>
      </c>
      <c r="AL39" s="59" t="s">
        <v>68</v>
      </c>
      <c r="AM39" s="59" t="s">
        <v>38</v>
      </c>
      <c r="AN39" s="59" t="s">
        <v>488</v>
      </c>
      <c r="AO39" s="59" t="s">
        <v>11</v>
      </c>
      <c r="AP39" s="59" t="s">
        <v>488</v>
      </c>
      <c r="AQ39" s="59" t="s">
        <v>68</v>
      </c>
      <c r="AR39" s="59" t="s">
        <v>38</v>
      </c>
      <c r="AS39" s="59" t="s">
        <v>498</v>
      </c>
      <c r="AT39" s="59">
        <v>43892.621932870374</v>
      </c>
      <c r="AU39" s="59" t="s">
        <v>1590</v>
      </c>
      <c r="AV39" s="59">
        <v>43892.621932870374</v>
      </c>
      <c r="AW39" s="59" t="s">
        <v>4685</v>
      </c>
      <c r="AX39" s="59" t="s">
        <v>4687</v>
      </c>
      <c r="AY39" s="59" t="s">
        <v>14</v>
      </c>
      <c r="AZ39" s="59"/>
      <c r="BA39" s="59"/>
      <c r="BB39" s="59"/>
      <c r="BC39" s="59"/>
      <c r="BD39" s="59"/>
      <c r="BE39" s="59"/>
      <c r="BF39" s="59"/>
      <c r="BG39" s="59"/>
      <c r="BH39" s="59"/>
      <c r="BI39" s="59"/>
      <c r="BJ39" s="59"/>
      <c r="BK39" s="59"/>
      <c r="BL39" s="59"/>
      <c r="BM39" s="59" t="s">
        <v>4682</v>
      </c>
      <c r="BN39" s="59" t="s">
        <v>7916</v>
      </c>
      <c r="BO39" s="59"/>
      <c r="BP39" s="59"/>
      <c r="BQ39" s="59"/>
      <c r="BR39" s="59"/>
      <c r="BS39" s="59"/>
      <c r="BT39" s="59" t="s">
        <v>7917</v>
      </c>
      <c r="BU39" s="59"/>
      <c r="BV39" s="59" t="s">
        <v>6013</v>
      </c>
      <c r="BW39" s="65">
        <v>43890.99998842593</v>
      </c>
      <c r="BX39" s="72">
        <v>2944.62</v>
      </c>
      <c r="BY39" s="72">
        <v>123.48</v>
      </c>
      <c r="BZ39" s="72">
        <v>0</v>
      </c>
      <c r="CA39" s="72">
        <v>471.13</v>
      </c>
      <c r="CB39" s="72">
        <v>323.89999999999998</v>
      </c>
      <c r="CC39" s="72">
        <v>0</v>
      </c>
      <c r="CD39" s="72">
        <v>3863.13</v>
      </c>
      <c r="CE39" s="59"/>
      <c r="CF39" s="59"/>
      <c r="CG39" s="59"/>
      <c r="CH39" s="59"/>
      <c r="CI39" s="59"/>
      <c r="CJ39" s="59"/>
      <c r="CK39" s="59"/>
      <c r="CL39" s="76" t="s">
        <v>10509</v>
      </c>
      <c r="CM39" s="76"/>
      <c r="CN39" s="76" t="s">
        <v>10375</v>
      </c>
    </row>
    <row r="40" spans="1:92" ht="27" customHeight="1">
      <c r="A40" s="72">
        <v>2002</v>
      </c>
      <c r="B40" s="59" t="s">
        <v>6003</v>
      </c>
      <c r="C40" s="59" t="s">
        <v>6004</v>
      </c>
      <c r="D40" s="59" t="s">
        <v>4799</v>
      </c>
      <c r="E40" s="60" t="e">
        <f>VLOOKUP(D40,原数据!B:C,2,FALSE)</f>
        <v>#N/A</v>
      </c>
      <c r="F40" s="59" t="s">
        <v>6005</v>
      </c>
      <c r="G40" s="59" t="s">
        <v>479</v>
      </c>
      <c r="H40" s="59" t="s">
        <v>6006</v>
      </c>
      <c r="I40" s="59" t="s">
        <v>7918</v>
      </c>
      <c r="J40" s="59" t="s">
        <v>4804</v>
      </c>
      <c r="K40" s="59" t="s">
        <v>485</v>
      </c>
      <c r="L40" s="59" t="s">
        <v>1074</v>
      </c>
      <c r="M40" s="59" t="s">
        <v>486</v>
      </c>
      <c r="N40" s="59" t="s">
        <v>437</v>
      </c>
      <c r="O40" s="65">
        <v>43773</v>
      </c>
      <c r="P40" s="65">
        <v>43782</v>
      </c>
      <c r="Q40" s="72">
        <v>13223</v>
      </c>
      <c r="R40" s="59"/>
      <c r="S40" s="59" t="s">
        <v>6008</v>
      </c>
      <c r="T40" s="59" t="s">
        <v>6009</v>
      </c>
      <c r="U40" s="59" t="s">
        <v>6010</v>
      </c>
      <c r="V40" s="59"/>
      <c r="W40" s="59"/>
      <c r="X40" s="59" t="s">
        <v>6015</v>
      </c>
      <c r="Y40" s="59" t="s">
        <v>535</v>
      </c>
      <c r="Z40" s="59" t="s">
        <v>4807</v>
      </c>
      <c r="AA40" s="59" t="s">
        <v>4808</v>
      </c>
      <c r="AB40" s="59" t="s">
        <v>4801</v>
      </c>
      <c r="AC40" s="59" t="s">
        <v>4802</v>
      </c>
      <c r="AD40" s="59" t="s">
        <v>4803</v>
      </c>
      <c r="AE40" s="59" t="s">
        <v>7919</v>
      </c>
      <c r="AF40" s="59" t="s">
        <v>6191</v>
      </c>
      <c r="AG40" s="59">
        <v>43881.471643518518</v>
      </c>
      <c r="AH40" s="59">
        <v>43882.668680555551</v>
      </c>
      <c r="AI40" s="59" t="s">
        <v>533</v>
      </c>
      <c r="AJ40" s="59" t="s">
        <v>4805</v>
      </c>
      <c r="AK40" s="59" t="s">
        <v>531</v>
      </c>
      <c r="AL40" s="59" t="s">
        <v>95</v>
      </c>
      <c r="AM40" s="59" t="s">
        <v>38</v>
      </c>
      <c r="AN40" s="59" t="s">
        <v>488</v>
      </c>
      <c r="AO40" s="59" t="s">
        <v>11</v>
      </c>
      <c r="AP40" s="59" t="s">
        <v>488</v>
      </c>
      <c r="AQ40" s="59" t="s">
        <v>95</v>
      </c>
      <c r="AR40" s="59" t="s">
        <v>38</v>
      </c>
      <c r="AS40" s="59" t="s">
        <v>500</v>
      </c>
      <c r="AT40" s="59">
        <v>43885.433958333335</v>
      </c>
      <c r="AU40" s="59"/>
      <c r="AV40" s="59">
        <v>43885.433958333335</v>
      </c>
      <c r="AW40" s="59" t="s">
        <v>4708</v>
      </c>
      <c r="AX40" s="59"/>
      <c r="AY40" s="59" t="s">
        <v>14</v>
      </c>
      <c r="AZ40" s="59"/>
      <c r="BA40" s="59"/>
      <c r="BB40" s="59"/>
      <c r="BC40" s="59"/>
      <c r="BD40" s="59"/>
      <c r="BE40" s="59"/>
      <c r="BF40" s="59"/>
      <c r="BG40" s="59"/>
      <c r="BH40" s="59"/>
      <c r="BI40" s="59"/>
      <c r="BJ40" s="59"/>
      <c r="BK40" s="59"/>
      <c r="BL40" s="59"/>
      <c r="BM40" s="59"/>
      <c r="BN40" s="59" t="s">
        <v>7272</v>
      </c>
      <c r="BO40" s="59"/>
      <c r="BP40" s="59"/>
      <c r="BQ40" s="59"/>
      <c r="BR40" s="59"/>
      <c r="BS40" s="59"/>
      <c r="BT40" s="59" t="s">
        <v>7847</v>
      </c>
      <c r="BU40" s="59"/>
      <c r="BV40" s="59" t="s">
        <v>6013</v>
      </c>
      <c r="BW40" s="65">
        <v>43890.99998842593</v>
      </c>
      <c r="BX40" s="72">
        <v>0</v>
      </c>
      <c r="BY40" s="72">
        <v>123.48</v>
      </c>
      <c r="BZ40" s="72">
        <v>0</v>
      </c>
      <c r="CA40" s="72">
        <v>0</v>
      </c>
      <c r="CB40" s="72">
        <v>0</v>
      </c>
      <c r="CC40" s="72">
        <v>0</v>
      </c>
      <c r="CD40" s="72">
        <v>123.48</v>
      </c>
      <c r="CE40" s="59"/>
      <c r="CF40" s="59"/>
      <c r="CG40" s="59"/>
      <c r="CH40" s="59"/>
      <c r="CI40" s="59"/>
      <c r="CJ40" s="59"/>
      <c r="CK40" s="59"/>
      <c r="CL40" s="76" t="s">
        <v>10509</v>
      </c>
      <c r="CM40" s="76"/>
      <c r="CN40" s="76" t="s">
        <v>10383</v>
      </c>
    </row>
    <row r="41" spans="1:92" ht="27" customHeight="1">
      <c r="A41" s="72">
        <v>2002</v>
      </c>
      <c r="B41" s="59" t="s">
        <v>6003</v>
      </c>
      <c r="C41" s="59" t="s">
        <v>6004</v>
      </c>
      <c r="D41" s="59" t="s">
        <v>4906</v>
      </c>
      <c r="E41" s="60" t="e">
        <f>VLOOKUP(D41,原数据!B:C,2,FALSE)</f>
        <v>#N/A</v>
      </c>
      <c r="F41" s="59" t="s">
        <v>6005</v>
      </c>
      <c r="G41" s="59" t="s">
        <v>628</v>
      </c>
      <c r="H41" s="59" t="s">
        <v>6006</v>
      </c>
      <c r="I41" s="59" t="s">
        <v>7920</v>
      </c>
      <c r="J41" s="59" t="s">
        <v>4908</v>
      </c>
      <c r="K41" s="59" t="s">
        <v>485</v>
      </c>
      <c r="L41" s="59" t="s">
        <v>1074</v>
      </c>
      <c r="M41" s="59" t="s">
        <v>486</v>
      </c>
      <c r="N41" s="59" t="s">
        <v>437</v>
      </c>
      <c r="O41" s="65">
        <v>43761</v>
      </c>
      <c r="P41" s="65">
        <v>43769</v>
      </c>
      <c r="Q41" s="72">
        <v>43188</v>
      </c>
      <c r="R41" s="59"/>
      <c r="S41" s="59" t="s">
        <v>6008</v>
      </c>
      <c r="T41" s="59" t="s">
        <v>6128</v>
      </c>
      <c r="U41" s="59" t="s">
        <v>6010</v>
      </c>
      <c r="V41" s="59"/>
      <c r="W41" s="59"/>
      <c r="X41" s="59" t="s">
        <v>6176</v>
      </c>
      <c r="Y41" s="59" t="s">
        <v>491</v>
      </c>
      <c r="Z41" s="59" t="s">
        <v>4910</v>
      </c>
      <c r="AA41" s="59" t="s">
        <v>646</v>
      </c>
      <c r="AB41" s="59" t="s">
        <v>1545</v>
      </c>
      <c r="AC41" s="59" t="s">
        <v>1546</v>
      </c>
      <c r="AD41" s="59" t="s">
        <v>1547</v>
      </c>
      <c r="AE41" s="59" t="s">
        <v>7332</v>
      </c>
      <c r="AF41" s="59" t="s">
        <v>6262</v>
      </c>
      <c r="AG41" s="59">
        <v>43867.417256944449</v>
      </c>
      <c r="AH41" s="59">
        <v>43868.353530092594</v>
      </c>
      <c r="AI41" s="59" t="s">
        <v>547</v>
      </c>
      <c r="AJ41" s="59" t="s">
        <v>4909</v>
      </c>
      <c r="AK41" s="59" t="s">
        <v>545</v>
      </c>
      <c r="AL41" s="59" t="s">
        <v>95</v>
      </c>
      <c r="AM41" s="59" t="s">
        <v>38</v>
      </c>
      <c r="AN41" s="59" t="s">
        <v>488</v>
      </c>
      <c r="AO41" s="59" t="s">
        <v>11</v>
      </c>
      <c r="AP41" s="59" t="s">
        <v>488</v>
      </c>
      <c r="AQ41" s="59" t="s">
        <v>95</v>
      </c>
      <c r="AR41" s="59" t="s">
        <v>38</v>
      </c>
      <c r="AS41" s="59" t="s">
        <v>500</v>
      </c>
      <c r="AT41" s="59">
        <v>43871.620335648149</v>
      </c>
      <c r="AU41" s="59"/>
      <c r="AV41" s="59">
        <v>43871.620335648149</v>
      </c>
      <c r="AW41" s="59" t="s">
        <v>3719</v>
      </c>
      <c r="AX41" s="59"/>
      <c r="AY41" s="59" t="s">
        <v>14</v>
      </c>
      <c r="AZ41" s="59"/>
      <c r="BA41" s="59"/>
      <c r="BB41" s="59"/>
      <c r="BC41" s="59"/>
      <c r="BD41" s="59"/>
      <c r="BE41" s="59" t="s">
        <v>7921</v>
      </c>
      <c r="BF41" s="59" t="s">
        <v>480</v>
      </c>
      <c r="BG41" s="59"/>
      <c r="BH41" s="59" t="s">
        <v>7826</v>
      </c>
      <c r="BI41" s="59" t="s">
        <v>4909</v>
      </c>
      <c r="BJ41" s="59" t="s">
        <v>7922</v>
      </c>
      <c r="BK41" s="59"/>
      <c r="BL41" s="59"/>
      <c r="BM41" s="59"/>
      <c r="BN41" s="59" t="s">
        <v>7247</v>
      </c>
      <c r="BO41" s="59"/>
      <c r="BP41" s="59"/>
      <c r="BQ41" s="59"/>
      <c r="BR41" s="59"/>
      <c r="BS41" s="59"/>
      <c r="BT41" s="59" t="s">
        <v>7891</v>
      </c>
      <c r="BU41" s="59"/>
      <c r="BV41" s="59" t="s">
        <v>6013</v>
      </c>
      <c r="BW41" s="65">
        <v>43890.99998842593</v>
      </c>
      <c r="BX41" s="72">
        <v>0</v>
      </c>
      <c r="BY41" s="72">
        <v>246.96</v>
      </c>
      <c r="BZ41" s="72">
        <v>265</v>
      </c>
      <c r="CA41" s="72">
        <v>0</v>
      </c>
      <c r="CB41" s="72">
        <v>0</v>
      </c>
      <c r="CC41" s="72">
        <v>0</v>
      </c>
      <c r="CD41" s="72">
        <v>511.96000000000004</v>
      </c>
      <c r="CE41" s="59"/>
      <c r="CF41" s="59"/>
      <c r="CG41" s="59"/>
      <c r="CH41" s="59"/>
      <c r="CI41" s="59"/>
      <c r="CJ41" s="59"/>
      <c r="CK41" s="59"/>
      <c r="CL41" s="76" t="s">
        <v>10509</v>
      </c>
      <c r="CM41" s="76"/>
      <c r="CN41" s="76" t="s">
        <v>10383</v>
      </c>
    </row>
    <row r="42" spans="1:92" ht="27" customHeight="1">
      <c r="A42" s="72">
        <v>2002</v>
      </c>
      <c r="B42" s="59" t="s">
        <v>6003</v>
      </c>
      <c r="C42" s="59" t="s">
        <v>6004</v>
      </c>
      <c r="D42" s="59" t="s">
        <v>4883</v>
      </c>
      <c r="E42" s="60" t="str">
        <f>VLOOKUP(D42,原数据!B:C,2,FALSE)</f>
        <v>RCMFT003963202002160001</v>
      </c>
      <c r="F42" s="59" t="s">
        <v>6005</v>
      </c>
      <c r="G42" s="59" t="s">
        <v>479</v>
      </c>
      <c r="H42" s="59" t="s">
        <v>6006</v>
      </c>
      <c r="I42" s="59" t="s">
        <v>7923</v>
      </c>
      <c r="J42" s="59" t="s">
        <v>4885</v>
      </c>
      <c r="K42" s="59" t="s">
        <v>485</v>
      </c>
      <c r="L42" s="59" t="s">
        <v>1074</v>
      </c>
      <c r="M42" s="59" t="s">
        <v>486</v>
      </c>
      <c r="N42" s="59" t="s">
        <v>437</v>
      </c>
      <c r="O42" s="65">
        <v>43802</v>
      </c>
      <c r="P42" s="65">
        <v>43866</v>
      </c>
      <c r="Q42" s="72">
        <v>239</v>
      </c>
      <c r="R42" s="59"/>
      <c r="S42" s="59" t="s">
        <v>6008</v>
      </c>
      <c r="T42" s="59" t="s">
        <v>6009</v>
      </c>
      <c r="U42" s="59" t="s">
        <v>6010</v>
      </c>
      <c r="V42" s="59"/>
      <c r="W42" s="59"/>
      <c r="X42" s="59" t="s">
        <v>6027</v>
      </c>
      <c r="Y42" s="59" t="s">
        <v>1213</v>
      </c>
      <c r="Z42" s="59" t="s">
        <v>4887</v>
      </c>
      <c r="AA42" s="59" t="s">
        <v>493</v>
      </c>
      <c r="AB42" s="59" t="s">
        <v>481</v>
      </c>
      <c r="AC42" s="59" t="s">
        <v>482</v>
      </c>
      <c r="AD42" s="59" t="s">
        <v>483</v>
      </c>
      <c r="AE42" s="59" t="s">
        <v>7924</v>
      </c>
      <c r="AF42" s="59" t="s">
        <v>7925</v>
      </c>
      <c r="AG42" s="59">
        <v>43850.395173611112</v>
      </c>
      <c r="AH42" s="59">
        <v>43877.475590277776</v>
      </c>
      <c r="AI42" s="59" t="s">
        <v>547</v>
      </c>
      <c r="AJ42" s="59" t="s">
        <v>4886</v>
      </c>
      <c r="AK42" s="59" t="s">
        <v>545</v>
      </c>
      <c r="AL42" s="59" t="s">
        <v>139</v>
      </c>
      <c r="AM42" s="59" t="s">
        <v>140</v>
      </c>
      <c r="AN42" s="59" t="s">
        <v>488</v>
      </c>
      <c r="AO42" s="59" t="s">
        <v>11</v>
      </c>
      <c r="AP42" s="59" t="s">
        <v>488</v>
      </c>
      <c r="AQ42" s="59" t="s">
        <v>139</v>
      </c>
      <c r="AR42" s="59" t="s">
        <v>140</v>
      </c>
      <c r="AS42" s="59" t="s">
        <v>500</v>
      </c>
      <c r="AT42" s="59">
        <v>43881.358530092592</v>
      </c>
      <c r="AU42" s="59"/>
      <c r="AV42" s="59">
        <v>43881.358530092592</v>
      </c>
      <c r="AW42" s="59" t="s">
        <v>4685</v>
      </c>
      <c r="AX42" s="59"/>
      <c r="AY42" s="59" t="s">
        <v>14</v>
      </c>
      <c r="AZ42" s="59"/>
      <c r="BA42" s="59"/>
      <c r="BB42" s="59"/>
      <c r="BC42" s="59"/>
      <c r="BD42" s="59"/>
      <c r="BE42" s="59"/>
      <c r="BF42" s="59"/>
      <c r="BG42" s="59"/>
      <c r="BH42" s="59"/>
      <c r="BI42" s="59"/>
      <c r="BJ42" s="59"/>
      <c r="BK42" s="59"/>
      <c r="BL42" s="59"/>
      <c r="BM42" s="59"/>
      <c r="BN42" s="59" t="s">
        <v>7247</v>
      </c>
      <c r="BO42" s="59"/>
      <c r="BP42" s="59"/>
      <c r="BQ42" s="59"/>
      <c r="BR42" s="59"/>
      <c r="BS42" s="59"/>
      <c r="BT42" s="59" t="s">
        <v>7847</v>
      </c>
      <c r="BU42" s="59"/>
      <c r="BV42" s="59" t="s">
        <v>6013</v>
      </c>
      <c r="BW42" s="65">
        <v>43890.99998842593</v>
      </c>
      <c r="BX42" s="72">
        <v>147.12</v>
      </c>
      <c r="BY42" s="72">
        <v>223.44</v>
      </c>
      <c r="BZ42" s="72">
        <v>0</v>
      </c>
      <c r="CA42" s="72">
        <v>23.53</v>
      </c>
      <c r="CB42" s="72">
        <v>16.18</v>
      </c>
      <c r="CC42" s="72">
        <v>0</v>
      </c>
      <c r="CD42" s="72">
        <v>410.27000000000004</v>
      </c>
      <c r="CE42" s="59"/>
      <c r="CF42" s="59"/>
      <c r="CG42" s="59"/>
      <c r="CH42" s="59"/>
      <c r="CI42" s="59"/>
      <c r="CJ42" s="59"/>
      <c r="CK42" s="59"/>
      <c r="CL42" s="76" t="str">
        <f>VLOOKUP(D42,原数据!B:D,3,FALSE)</f>
        <v>开关损坏</v>
      </c>
      <c r="CM42" s="76"/>
      <c r="CN42" s="76" t="s">
        <v>10383</v>
      </c>
    </row>
    <row r="43" spans="1:92" ht="27" customHeight="1">
      <c r="A43" s="72">
        <v>2002</v>
      </c>
      <c r="B43" s="59" t="s">
        <v>6003</v>
      </c>
      <c r="C43" s="59" t="s">
        <v>6004</v>
      </c>
      <c r="D43" s="59" t="s">
        <v>4725</v>
      </c>
      <c r="E43" s="60" t="e">
        <f>VLOOKUP(D43,原数据!B:C,2,FALSE)</f>
        <v>#N/A</v>
      </c>
      <c r="F43" s="59" t="s">
        <v>6005</v>
      </c>
      <c r="G43" s="59" t="s">
        <v>628</v>
      </c>
      <c r="H43" s="59" t="s">
        <v>6006</v>
      </c>
      <c r="I43" s="59" t="s">
        <v>7926</v>
      </c>
      <c r="J43" s="59" t="s">
        <v>4727</v>
      </c>
      <c r="K43" s="59" t="s">
        <v>485</v>
      </c>
      <c r="L43" s="59" t="s">
        <v>1074</v>
      </c>
      <c r="M43" s="59" t="s">
        <v>486</v>
      </c>
      <c r="N43" s="59" t="s">
        <v>437</v>
      </c>
      <c r="O43" s="65">
        <v>43759</v>
      </c>
      <c r="P43" s="65">
        <v>43762</v>
      </c>
      <c r="Q43" s="72">
        <v>17614</v>
      </c>
      <c r="R43" s="59"/>
      <c r="S43" s="59" t="s">
        <v>6008</v>
      </c>
      <c r="T43" s="59" t="s">
        <v>6128</v>
      </c>
      <c r="U43" s="59" t="s">
        <v>6010</v>
      </c>
      <c r="V43" s="59"/>
      <c r="W43" s="59"/>
      <c r="X43" s="59" t="s">
        <v>6176</v>
      </c>
      <c r="Y43" s="59" t="s">
        <v>491</v>
      </c>
      <c r="Z43" s="59" t="s">
        <v>4729</v>
      </c>
      <c r="AA43" s="59" t="s">
        <v>537</v>
      </c>
      <c r="AB43" s="59" t="s">
        <v>1338</v>
      </c>
      <c r="AC43" s="59" t="s">
        <v>1339</v>
      </c>
      <c r="AD43" s="59" t="s">
        <v>1340</v>
      </c>
      <c r="AE43" s="59" t="s">
        <v>7707</v>
      </c>
      <c r="AF43" s="59" t="s">
        <v>6130</v>
      </c>
      <c r="AG43" s="59">
        <v>43887.360162037032</v>
      </c>
      <c r="AH43" s="59">
        <v>43889.364988425921</v>
      </c>
      <c r="AI43" s="59" t="s">
        <v>1267</v>
      </c>
      <c r="AJ43" s="59" t="s">
        <v>4728</v>
      </c>
      <c r="AK43" s="59" t="s">
        <v>1266</v>
      </c>
      <c r="AL43" s="59" t="s">
        <v>169</v>
      </c>
      <c r="AM43" s="59" t="s">
        <v>38</v>
      </c>
      <c r="AN43" s="59" t="s">
        <v>488</v>
      </c>
      <c r="AO43" s="59" t="s">
        <v>11</v>
      </c>
      <c r="AP43" s="59" t="s">
        <v>488</v>
      </c>
      <c r="AQ43" s="59" t="s">
        <v>169</v>
      </c>
      <c r="AR43" s="59" t="s">
        <v>38</v>
      </c>
      <c r="AS43" s="59" t="s">
        <v>500</v>
      </c>
      <c r="AT43" s="59">
        <v>43893.417638888888</v>
      </c>
      <c r="AU43" s="59"/>
      <c r="AV43" s="59">
        <v>43893.417638888888</v>
      </c>
      <c r="AW43" s="59" t="s">
        <v>3376</v>
      </c>
      <c r="AX43" s="59"/>
      <c r="AY43" s="59" t="s">
        <v>14</v>
      </c>
      <c r="AZ43" s="59"/>
      <c r="BA43" s="59"/>
      <c r="BB43" s="59"/>
      <c r="BC43" s="59"/>
      <c r="BD43" s="59"/>
      <c r="BE43" s="59" t="s">
        <v>7927</v>
      </c>
      <c r="BF43" s="59" t="s">
        <v>480</v>
      </c>
      <c r="BG43" s="59"/>
      <c r="BH43" s="59" t="s">
        <v>7826</v>
      </c>
      <c r="BI43" s="59" t="s">
        <v>7928</v>
      </c>
      <c r="BJ43" s="59" t="s">
        <v>7929</v>
      </c>
      <c r="BK43" s="59"/>
      <c r="BL43" s="59"/>
      <c r="BM43" s="59"/>
      <c r="BN43" s="59" t="s">
        <v>7247</v>
      </c>
      <c r="BO43" s="59"/>
      <c r="BP43" s="59"/>
      <c r="BQ43" s="59"/>
      <c r="BR43" s="59"/>
      <c r="BS43" s="59"/>
      <c r="BT43" s="59" t="s">
        <v>7891</v>
      </c>
      <c r="BU43" s="59"/>
      <c r="BV43" s="59" t="s">
        <v>6013</v>
      </c>
      <c r="BW43" s="65">
        <v>43890.99998842593</v>
      </c>
      <c r="BX43" s="72">
        <v>0</v>
      </c>
      <c r="BY43" s="72">
        <v>246.96</v>
      </c>
      <c r="BZ43" s="72">
        <v>152</v>
      </c>
      <c r="CA43" s="72">
        <v>0</v>
      </c>
      <c r="CB43" s="72">
        <v>0</v>
      </c>
      <c r="CC43" s="72">
        <v>0</v>
      </c>
      <c r="CD43" s="72">
        <v>398.96000000000004</v>
      </c>
      <c r="CE43" s="59"/>
      <c r="CF43" s="59"/>
      <c r="CG43" s="59"/>
      <c r="CH43" s="59"/>
      <c r="CI43" s="59"/>
      <c r="CJ43" s="59"/>
      <c r="CK43" s="59"/>
      <c r="CL43" s="76" t="s">
        <v>10363</v>
      </c>
      <c r="CM43" s="76"/>
      <c r="CN43" s="76" t="s">
        <v>10383</v>
      </c>
    </row>
    <row r="44" spans="1:92" ht="27" customHeight="1">
      <c r="A44" s="72">
        <v>2002</v>
      </c>
      <c r="B44" s="59" t="s">
        <v>6003</v>
      </c>
      <c r="C44" s="59" t="s">
        <v>6004</v>
      </c>
      <c r="D44" s="59" t="s">
        <v>4820</v>
      </c>
      <c r="E44" s="60" t="e">
        <f>VLOOKUP(D44,原数据!B:C,2,FALSE)</f>
        <v>#N/A</v>
      </c>
      <c r="F44" s="59" t="s">
        <v>6005</v>
      </c>
      <c r="G44" s="59" t="s">
        <v>628</v>
      </c>
      <c r="H44" s="59" t="s">
        <v>6006</v>
      </c>
      <c r="I44" s="59" t="s">
        <v>7930</v>
      </c>
      <c r="J44" s="59" t="s">
        <v>4825</v>
      </c>
      <c r="K44" s="59" t="s">
        <v>485</v>
      </c>
      <c r="L44" s="59" t="s">
        <v>1074</v>
      </c>
      <c r="M44" s="59" t="s">
        <v>486</v>
      </c>
      <c r="N44" s="59" t="s">
        <v>437</v>
      </c>
      <c r="O44" s="65">
        <v>43693</v>
      </c>
      <c r="P44" s="65">
        <v>43752</v>
      </c>
      <c r="Q44" s="72">
        <v>57136</v>
      </c>
      <c r="R44" s="59"/>
      <c r="S44" s="59" t="s">
        <v>6008</v>
      </c>
      <c r="T44" s="59" t="s">
        <v>6181</v>
      </c>
      <c r="U44" s="59" t="s">
        <v>6044</v>
      </c>
      <c r="V44" s="59"/>
      <c r="W44" s="59"/>
      <c r="X44" s="59" t="s">
        <v>6521</v>
      </c>
      <c r="Y44" s="59" t="s">
        <v>535</v>
      </c>
      <c r="Z44" s="59" t="s">
        <v>4828</v>
      </c>
      <c r="AA44" s="59" t="s">
        <v>1469</v>
      </c>
      <c r="AB44" s="59" t="s">
        <v>4822</v>
      </c>
      <c r="AC44" s="59" t="s">
        <v>4823</v>
      </c>
      <c r="AD44" s="59" t="s">
        <v>4824</v>
      </c>
      <c r="AE44" s="59" t="s">
        <v>7931</v>
      </c>
      <c r="AF44" s="59" t="s">
        <v>6523</v>
      </c>
      <c r="AG44" s="59">
        <v>43865.850798611107</v>
      </c>
      <c r="AH44" s="59">
        <v>43882.40351851852</v>
      </c>
      <c r="AI44" s="59" t="s">
        <v>612</v>
      </c>
      <c r="AJ44" s="59" t="s">
        <v>4827</v>
      </c>
      <c r="AK44" s="59" t="s">
        <v>609</v>
      </c>
      <c r="AL44" s="59" t="s">
        <v>4826</v>
      </c>
      <c r="AM44" s="59" t="s">
        <v>2295</v>
      </c>
      <c r="AN44" s="59" t="s">
        <v>488</v>
      </c>
      <c r="AO44" s="59" t="s">
        <v>11</v>
      </c>
      <c r="AP44" s="59" t="s">
        <v>488</v>
      </c>
      <c r="AQ44" s="59" t="s">
        <v>4826</v>
      </c>
      <c r="AR44" s="59" t="s">
        <v>2295</v>
      </c>
      <c r="AS44" s="59" t="s">
        <v>500</v>
      </c>
      <c r="AT44" s="59">
        <v>43892.50037037037</v>
      </c>
      <c r="AU44" s="59"/>
      <c r="AV44" s="59">
        <v>43892.50037037037</v>
      </c>
      <c r="AW44" s="59" t="s">
        <v>526</v>
      </c>
      <c r="AX44" s="59"/>
      <c r="AY44" s="59" t="s">
        <v>14</v>
      </c>
      <c r="AZ44" s="59"/>
      <c r="BA44" s="59"/>
      <c r="BB44" s="59"/>
      <c r="BC44" s="59"/>
      <c r="BD44" s="59"/>
      <c r="BE44" s="59"/>
      <c r="BF44" s="59"/>
      <c r="BG44" s="59"/>
      <c r="BH44" s="59"/>
      <c r="BI44" s="59"/>
      <c r="BJ44" s="59"/>
      <c r="BK44" s="59"/>
      <c r="BL44" s="59"/>
      <c r="BM44" s="59"/>
      <c r="BN44" s="59" t="s">
        <v>7247</v>
      </c>
      <c r="BO44" s="59"/>
      <c r="BP44" s="59"/>
      <c r="BQ44" s="59"/>
      <c r="BR44" s="59"/>
      <c r="BS44" s="59"/>
      <c r="BT44" s="59" t="s">
        <v>7932</v>
      </c>
      <c r="BU44" s="59"/>
      <c r="BV44" s="59" t="s">
        <v>6013</v>
      </c>
      <c r="BW44" s="65">
        <v>43890.99998842593</v>
      </c>
      <c r="BX44" s="72">
        <v>0</v>
      </c>
      <c r="BY44" s="72">
        <v>105.84</v>
      </c>
      <c r="BZ44" s="72">
        <v>0</v>
      </c>
      <c r="CA44" s="72">
        <v>0</v>
      </c>
      <c r="CB44" s="72">
        <v>0</v>
      </c>
      <c r="CC44" s="72">
        <v>0</v>
      </c>
      <c r="CD44" s="72">
        <v>105.84</v>
      </c>
      <c r="CE44" s="59"/>
      <c r="CF44" s="59"/>
      <c r="CG44" s="59"/>
      <c r="CH44" s="59"/>
      <c r="CI44" s="59"/>
      <c r="CJ44" s="59"/>
      <c r="CK44" s="59"/>
      <c r="CL44" s="76" t="s">
        <v>10363</v>
      </c>
      <c r="CM44" s="76"/>
      <c r="CN44" s="76" t="s">
        <v>10383</v>
      </c>
    </row>
    <row r="45" spans="1:92" ht="27" customHeight="1">
      <c r="A45" s="72">
        <v>2002</v>
      </c>
      <c r="B45" s="59" t="s">
        <v>6003</v>
      </c>
      <c r="C45" s="59" t="s">
        <v>6004</v>
      </c>
      <c r="D45" s="59" t="s">
        <v>4737</v>
      </c>
      <c r="E45" s="60" t="str">
        <f>VLOOKUP(D45,原数据!B:C,2,FALSE)</f>
        <v>RCMFT006359202002270008</v>
      </c>
      <c r="F45" s="59" t="s">
        <v>6005</v>
      </c>
      <c r="G45" s="59" t="s">
        <v>1069</v>
      </c>
      <c r="H45" s="59" t="s">
        <v>6006</v>
      </c>
      <c r="I45" s="59" t="s">
        <v>7933</v>
      </c>
      <c r="J45" s="59" t="s">
        <v>4739</v>
      </c>
      <c r="K45" s="59" t="s">
        <v>485</v>
      </c>
      <c r="L45" s="59" t="s">
        <v>1074</v>
      </c>
      <c r="M45" s="59" t="s">
        <v>486</v>
      </c>
      <c r="N45" s="59" t="s">
        <v>437</v>
      </c>
      <c r="O45" s="65">
        <v>43837</v>
      </c>
      <c r="P45" s="65"/>
      <c r="Q45" s="72">
        <v>622</v>
      </c>
      <c r="R45" s="59"/>
      <c r="S45" s="59" t="s">
        <v>6008</v>
      </c>
      <c r="T45" s="59" t="s">
        <v>6009</v>
      </c>
      <c r="U45" s="59" t="s">
        <v>6010</v>
      </c>
      <c r="V45" s="59"/>
      <c r="W45" s="59"/>
      <c r="X45" s="59" t="s">
        <v>6015</v>
      </c>
      <c r="Y45" s="59" t="s">
        <v>535</v>
      </c>
      <c r="Z45" s="59" t="s">
        <v>4741</v>
      </c>
      <c r="AA45" s="59" t="s">
        <v>493</v>
      </c>
      <c r="AB45" s="59" t="s">
        <v>605</v>
      </c>
      <c r="AC45" s="59" t="s">
        <v>606</v>
      </c>
      <c r="AD45" s="59" t="s">
        <v>607</v>
      </c>
      <c r="AE45" s="59" t="s">
        <v>7934</v>
      </c>
      <c r="AF45" s="59" t="s">
        <v>6017</v>
      </c>
      <c r="AG45" s="59">
        <v>43888.472939814819</v>
      </c>
      <c r="AH45" s="59">
        <v>43888.723356481481</v>
      </c>
      <c r="AI45" s="59" t="s">
        <v>612</v>
      </c>
      <c r="AJ45" s="59" t="s">
        <v>4740</v>
      </c>
      <c r="AK45" s="59" t="s">
        <v>609</v>
      </c>
      <c r="AL45" s="59" t="s">
        <v>95</v>
      </c>
      <c r="AM45" s="59" t="s">
        <v>38</v>
      </c>
      <c r="AN45" s="59" t="s">
        <v>488</v>
      </c>
      <c r="AO45" s="59" t="s">
        <v>11</v>
      </c>
      <c r="AP45" s="59" t="s">
        <v>488</v>
      </c>
      <c r="AQ45" s="59" t="s">
        <v>95</v>
      </c>
      <c r="AR45" s="59" t="s">
        <v>38</v>
      </c>
      <c r="AS45" s="59" t="s">
        <v>500</v>
      </c>
      <c r="AT45" s="59">
        <v>43892.623668981483</v>
      </c>
      <c r="AU45" s="59"/>
      <c r="AV45" s="59">
        <v>43892.623668981483</v>
      </c>
      <c r="AW45" s="59" t="s">
        <v>1043</v>
      </c>
      <c r="AX45" s="59"/>
      <c r="AY45" s="59" t="s">
        <v>14</v>
      </c>
      <c r="AZ45" s="59"/>
      <c r="BA45" s="59"/>
      <c r="BB45" s="59"/>
      <c r="BC45" s="59"/>
      <c r="BD45" s="59"/>
      <c r="BE45" s="59"/>
      <c r="BF45" s="59"/>
      <c r="BG45" s="59"/>
      <c r="BH45" s="59"/>
      <c r="BI45" s="59"/>
      <c r="BJ45" s="59"/>
      <c r="BK45" s="59"/>
      <c r="BL45" s="59"/>
      <c r="BM45" s="59"/>
      <c r="BN45" s="59" t="s">
        <v>7272</v>
      </c>
      <c r="BO45" s="59"/>
      <c r="BP45" s="59"/>
      <c r="BQ45" s="59"/>
      <c r="BR45" s="59"/>
      <c r="BS45" s="59"/>
      <c r="BT45" s="59" t="s">
        <v>7935</v>
      </c>
      <c r="BU45" s="59"/>
      <c r="BV45" s="59" t="s">
        <v>6013</v>
      </c>
      <c r="BW45" s="65">
        <v>43890.99998842593</v>
      </c>
      <c r="BX45" s="72">
        <v>2947.28</v>
      </c>
      <c r="BY45" s="72">
        <v>95.76</v>
      </c>
      <c r="BZ45" s="72">
        <v>0</v>
      </c>
      <c r="CA45" s="72">
        <v>471.56</v>
      </c>
      <c r="CB45" s="72">
        <v>324.2</v>
      </c>
      <c r="CC45" s="72">
        <v>0</v>
      </c>
      <c r="CD45" s="72">
        <v>3838.8</v>
      </c>
      <c r="CE45" s="59"/>
      <c r="CF45" s="59"/>
      <c r="CG45" s="59"/>
      <c r="CH45" s="59"/>
      <c r="CI45" s="59"/>
      <c r="CJ45" s="59"/>
      <c r="CK45" s="59"/>
      <c r="CL45" s="76" t="str">
        <f>VLOOKUP(D45,原数据!B:D,3,FALSE)</f>
        <v>气囊崩开</v>
      </c>
      <c r="CM45" s="76"/>
      <c r="CN45" s="76" t="s">
        <v>10417</v>
      </c>
    </row>
    <row r="46" spans="1:92" ht="27" customHeight="1">
      <c r="A46" s="72">
        <v>2002</v>
      </c>
      <c r="B46" s="59" t="s">
        <v>6003</v>
      </c>
      <c r="C46" s="59" t="s">
        <v>6004</v>
      </c>
      <c r="D46" s="59" t="s">
        <v>4768</v>
      </c>
      <c r="E46" s="60" t="str">
        <f>VLOOKUP(D46,原数据!B:C,2,FALSE)</f>
        <v>RCMFT006904202002260023</v>
      </c>
      <c r="F46" s="59" t="s">
        <v>6005</v>
      </c>
      <c r="G46" s="59" t="s">
        <v>628</v>
      </c>
      <c r="H46" s="59" t="s">
        <v>6006</v>
      </c>
      <c r="I46" s="59" t="s">
        <v>7936</v>
      </c>
      <c r="J46" s="59" t="s">
        <v>4770</v>
      </c>
      <c r="K46" s="59" t="s">
        <v>485</v>
      </c>
      <c r="L46" s="59" t="s">
        <v>1074</v>
      </c>
      <c r="M46" s="59" t="s">
        <v>544</v>
      </c>
      <c r="N46" s="59" t="s">
        <v>437</v>
      </c>
      <c r="O46" s="65">
        <v>43544</v>
      </c>
      <c r="P46" s="65">
        <v>43620</v>
      </c>
      <c r="Q46" s="72">
        <v>46901</v>
      </c>
      <c r="R46" s="59"/>
      <c r="S46" s="59" t="s">
        <v>6008</v>
      </c>
      <c r="T46" s="59" t="s">
        <v>6009</v>
      </c>
      <c r="U46" s="59" t="s">
        <v>6064</v>
      </c>
      <c r="V46" s="59"/>
      <c r="W46" s="59"/>
      <c r="X46" s="59" t="s">
        <v>6482</v>
      </c>
      <c r="Y46" s="59" t="s">
        <v>548</v>
      </c>
      <c r="Z46" s="59" t="s">
        <v>4774</v>
      </c>
      <c r="AA46" s="59" t="s">
        <v>675</v>
      </c>
      <c r="AB46" s="59" t="s">
        <v>1537</v>
      </c>
      <c r="AC46" s="59" t="s">
        <v>1538</v>
      </c>
      <c r="AD46" s="59" t="s">
        <v>1539</v>
      </c>
      <c r="AE46" s="59" t="s">
        <v>6144</v>
      </c>
      <c r="AF46" s="59" t="s">
        <v>6484</v>
      </c>
      <c r="AG46" s="59">
        <v>43887.291018518517</v>
      </c>
      <c r="AH46" s="59">
        <v>43887.775185185186</v>
      </c>
      <c r="AI46" s="59" t="s">
        <v>533</v>
      </c>
      <c r="AJ46" s="59" t="s">
        <v>4772</v>
      </c>
      <c r="AK46" s="59" t="s">
        <v>531</v>
      </c>
      <c r="AL46" s="59" t="s">
        <v>68</v>
      </c>
      <c r="AM46" s="59" t="s">
        <v>38</v>
      </c>
      <c r="AN46" s="59" t="s">
        <v>488</v>
      </c>
      <c r="AO46" s="59" t="s">
        <v>11</v>
      </c>
      <c r="AP46" s="59" t="s">
        <v>488</v>
      </c>
      <c r="AQ46" s="59" t="s">
        <v>68</v>
      </c>
      <c r="AR46" s="59" t="s">
        <v>38</v>
      </c>
      <c r="AS46" s="59" t="s">
        <v>498</v>
      </c>
      <c r="AT46" s="59">
        <v>43889.581805555557</v>
      </c>
      <c r="AU46" s="59" t="s">
        <v>1263</v>
      </c>
      <c r="AV46" s="59">
        <v>43889.581805555557</v>
      </c>
      <c r="AW46" s="59" t="s">
        <v>4676</v>
      </c>
      <c r="AX46" s="59" t="s">
        <v>7937</v>
      </c>
      <c r="AY46" s="59" t="s">
        <v>14</v>
      </c>
      <c r="AZ46" s="59"/>
      <c r="BA46" s="59"/>
      <c r="BB46" s="59"/>
      <c r="BC46" s="59"/>
      <c r="BD46" s="59"/>
      <c r="BE46" s="59" t="s">
        <v>7938</v>
      </c>
      <c r="BF46" s="59" t="s">
        <v>480</v>
      </c>
      <c r="BG46" s="59"/>
      <c r="BH46" s="59" t="s">
        <v>7826</v>
      </c>
      <c r="BI46" s="59" t="s">
        <v>7939</v>
      </c>
      <c r="BJ46" s="59" t="s">
        <v>7940</v>
      </c>
      <c r="BK46" s="59"/>
      <c r="BL46" s="59"/>
      <c r="BM46" s="59" t="s">
        <v>4771</v>
      </c>
      <c r="BN46" s="59" t="s">
        <v>7252</v>
      </c>
      <c r="BO46" s="59"/>
      <c r="BP46" s="59"/>
      <c r="BQ46" s="59"/>
      <c r="BR46" s="59"/>
      <c r="BS46" s="59"/>
      <c r="BT46" s="59" t="s">
        <v>7941</v>
      </c>
      <c r="BU46" s="59"/>
      <c r="BV46" s="59" t="s">
        <v>6013</v>
      </c>
      <c r="BW46" s="65">
        <v>43890.99998842593</v>
      </c>
      <c r="BX46" s="72">
        <v>2944.62</v>
      </c>
      <c r="BY46" s="72">
        <v>123.48</v>
      </c>
      <c r="BZ46" s="72">
        <v>1098</v>
      </c>
      <c r="CA46" s="72">
        <v>471.13</v>
      </c>
      <c r="CB46" s="72">
        <v>323.89999999999998</v>
      </c>
      <c r="CC46" s="72">
        <v>0</v>
      </c>
      <c r="CD46" s="72">
        <v>4961.13</v>
      </c>
      <c r="CE46" s="59"/>
      <c r="CF46" s="59"/>
      <c r="CG46" s="59"/>
      <c r="CH46" s="59"/>
      <c r="CI46" s="59"/>
      <c r="CJ46" s="59"/>
      <c r="CK46" s="59"/>
      <c r="CL46" s="76" t="str">
        <f>VLOOKUP(D46,原数据!B:D,3,FALSE)</f>
        <v>气悬浮失效</v>
      </c>
      <c r="CM46" s="76"/>
      <c r="CN46" s="76" t="s">
        <v>10417</v>
      </c>
    </row>
    <row r="47" spans="1:92" ht="27" customHeight="1">
      <c r="A47" s="72">
        <v>2002</v>
      </c>
      <c r="B47" s="59" t="s">
        <v>6003</v>
      </c>
      <c r="C47" s="59" t="s">
        <v>6004</v>
      </c>
      <c r="D47" s="59" t="s">
        <v>4974</v>
      </c>
      <c r="E47" s="60" t="str">
        <f>VLOOKUP(D47,原数据!B:C,2,FALSE)</f>
        <v>RCMFT010081202001190005</v>
      </c>
      <c r="F47" s="59" t="s">
        <v>6005</v>
      </c>
      <c r="G47" s="59" t="s">
        <v>479</v>
      </c>
      <c r="H47" s="59" t="s">
        <v>6006</v>
      </c>
      <c r="I47" s="59" t="s">
        <v>7942</v>
      </c>
      <c r="J47" s="59" t="s">
        <v>4976</v>
      </c>
      <c r="K47" s="59" t="s">
        <v>485</v>
      </c>
      <c r="L47" s="59" t="s">
        <v>1074</v>
      </c>
      <c r="M47" s="59" t="s">
        <v>486</v>
      </c>
      <c r="N47" s="59" t="s">
        <v>437</v>
      </c>
      <c r="O47" s="65">
        <v>43296</v>
      </c>
      <c r="P47" s="65">
        <v>43319</v>
      </c>
      <c r="Q47" s="72">
        <v>245971</v>
      </c>
      <c r="R47" s="59"/>
      <c r="S47" s="59" t="s">
        <v>6008</v>
      </c>
      <c r="T47" s="59" t="s">
        <v>6009</v>
      </c>
      <c r="U47" s="59" t="s">
        <v>1074</v>
      </c>
      <c r="V47" s="59"/>
      <c r="W47" s="59" t="s">
        <v>3101</v>
      </c>
      <c r="X47" s="59" t="s">
        <v>3101</v>
      </c>
      <c r="Y47" s="59" t="s">
        <v>491</v>
      </c>
      <c r="Z47" s="59" t="s">
        <v>4978</v>
      </c>
      <c r="AA47" s="59" t="s">
        <v>493</v>
      </c>
      <c r="AB47" s="59" t="s">
        <v>1971</v>
      </c>
      <c r="AC47" s="59" t="s">
        <v>1972</v>
      </c>
      <c r="AD47" s="59" t="s">
        <v>10452</v>
      </c>
      <c r="AE47" s="59" t="s">
        <v>7943</v>
      </c>
      <c r="AF47" s="59" t="s">
        <v>6367</v>
      </c>
      <c r="AG47" s="59">
        <v>43849.450601851851</v>
      </c>
      <c r="AH47" s="59">
        <v>43864.559988425928</v>
      </c>
      <c r="AI47" s="59" t="s">
        <v>565</v>
      </c>
      <c r="AJ47" s="59" t="s">
        <v>10451</v>
      </c>
      <c r="AK47" s="59" t="s">
        <v>564</v>
      </c>
      <c r="AL47" s="59" t="s">
        <v>150</v>
      </c>
      <c r="AM47" s="59" t="s">
        <v>38</v>
      </c>
      <c r="AN47" s="59" t="s">
        <v>488</v>
      </c>
      <c r="AO47" s="59" t="s">
        <v>11</v>
      </c>
      <c r="AP47" s="59" t="s">
        <v>488</v>
      </c>
      <c r="AQ47" s="59" t="s">
        <v>150</v>
      </c>
      <c r="AR47" s="59" t="s">
        <v>38</v>
      </c>
      <c r="AS47" s="59" t="s">
        <v>500</v>
      </c>
      <c r="AT47" s="59">
        <v>43871.375034722223</v>
      </c>
      <c r="AU47" s="59"/>
      <c r="AV47" s="59">
        <v>43871.375034722223</v>
      </c>
      <c r="AW47" s="59" t="s">
        <v>3278</v>
      </c>
      <c r="AX47" s="59"/>
      <c r="AY47" s="59" t="s">
        <v>14</v>
      </c>
      <c r="AZ47" s="59"/>
      <c r="BA47" s="59"/>
      <c r="BB47" s="59"/>
      <c r="BC47" s="59"/>
      <c r="BD47" s="59"/>
      <c r="BE47" s="59"/>
      <c r="BF47" s="59"/>
      <c r="BG47" s="59"/>
      <c r="BH47" s="59"/>
      <c r="BI47" s="59"/>
      <c r="BJ47" s="59"/>
      <c r="BK47" s="59"/>
      <c r="BL47" s="59"/>
      <c r="BM47" s="59"/>
      <c r="BN47" s="59" t="s">
        <v>7511</v>
      </c>
      <c r="BO47" s="59"/>
      <c r="BP47" s="59"/>
      <c r="BQ47" s="59"/>
      <c r="BR47" s="59"/>
      <c r="BS47" s="59"/>
      <c r="BT47" s="59" t="s">
        <v>7932</v>
      </c>
      <c r="BU47" s="59"/>
      <c r="BV47" s="59" t="s">
        <v>6013</v>
      </c>
      <c r="BW47" s="65">
        <v>43890.99998842593</v>
      </c>
      <c r="BX47" s="72">
        <v>2507</v>
      </c>
      <c r="BY47" s="72">
        <v>95.76</v>
      </c>
      <c r="BZ47" s="72">
        <v>0</v>
      </c>
      <c r="CA47" s="72">
        <v>401.12</v>
      </c>
      <c r="CB47" s="72">
        <v>275.77</v>
      </c>
      <c r="CC47" s="72">
        <v>0</v>
      </c>
      <c r="CD47" s="72">
        <v>3279.65</v>
      </c>
      <c r="CE47" s="59"/>
      <c r="CF47" s="59"/>
      <c r="CG47" s="59"/>
      <c r="CH47" s="59"/>
      <c r="CI47" s="59"/>
      <c r="CJ47" s="59"/>
      <c r="CK47" s="59"/>
      <c r="CL47" s="76" t="s">
        <v>10509</v>
      </c>
      <c r="CM47" s="76"/>
      <c r="CN47" s="76" t="s">
        <v>10383</v>
      </c>
    </row>
    <row r="48" spans="1:92" ht="27" customHeight="1">
      <c r="A48" s="72">
        <v>2002</v>
      </c>
      <c r="B48" s="59" t="s">
        <v>6003</v>
      </c>
      <c r="C48" s="59" t="s">
        <v>6004</v>
      </c>
      <c r="D48" s="59" t="s">
        <v>4841</v>
      </c>
      <c r="E48" s="60" t="str">
        <f>VLOOKUP(D48,原数据!B:C,2,FALSE)</f>
        <v>RCMFT011018202001210015</v>
      </c>
      <c r="F48" s="59" t="s">
        <v>6005</v>
      </c>
      <c r="G48" s="59" t="s">
        <v>479</v>
      </c>
      <c r="H48" s="59" t="s">
        <v>6006</v>
      </c>
      <c r="I48" s="59" t="s">
        <v>7944</v>
      </c>
      <c r="J48" s="59" t="s">
        <v>4843</v>
      </c>
      <c r="K48" s="59" t="s">
        <v>485</v>
      </c>
      <c r="L48" s="59" t="s">
        <v>1074</v>
      </c>
      <c r="M48" s="59" t="s">
        <v>486</v>
      </c>
      <c r="N48" s="59" t="s">
        <v>437</v>
      </c>
      <c r="O48" s="65">
        <v>43672</v>
      </c>
      <c r="P48" s="65">
        <v>43672</v>
      </c>
      <c r="Q48" s="72">
        <v>53510</v>
      </c>
      <c r="R48" s="59"/>
      <c r="S48" s="59" t="s">
        <v>6008</v>
      </c>
      <c r="T48" s="59" t="s">
        <v>6009</v>
      </c>
      <c r="U48" s="59" t="s">
        <v>6010</v>
      </c>
      <c r="V48" s="59"/>
      <c r="W48" s="59"/>
      <c r="X48" s="59" t="s">
        <v>6037</v>
      </c>
      <c r="Y48" s="59" t="s">
        <v>614</v>
      </c>
      <c r="Z48" s="59" t="s">
        <v>4845</v>
      </c>
      <c r="AA48" s="59" t="s">
        <v>493</v>
      </c>
      <c r="AB48" s="59" t="s">
        <v>3399</v>
      </c>
      <c r="AC48" s="59" t="s">
        <v>3400</v>
      </c>
      <c r="AD48" s="59" t="s">
        <v>3401</v>
      </c>
      <c r="AE48" s="59" t="s">
        <v>7945</v>
      </c>
      <c r="AF48" s="59" t="s">
        <v>7100</v>
      </c>
      <c r="AG48" s="59">
        <v>43851.339849537035</v>
      </c>
      <c r="AH48" s="59">
        <v>43880.86137731481</v>
      </c>
      <c r="AI48" s="59" t="s">
        <v>489</v>
      </c>
      <c r="AJ48" s="59" t="s">
        <v>4844</v>
      </c>
      <c r="AK48" s="59" t="s">
        <v>487</v>
      </c>
      <c r="AL48" s="59" t="s">
        <v>1405</v>
      </c>
      <c r="AM48" s="59" t="s">
        <v>1404</v>
      </c>
      <c r="AN48" s="59" t="s">
        <v>488</v>
      </c>
      <c r="AO48" s="59" t="s">
        <v>11</v>
      </c>
      <c r="AP48" s="59" t="s">
        <v>488</v>
      </c>
      <c r="AQ48" s="59" t="s">
        <v>1405</v>
      </c>
      <c r="AR48" s="59" t="s">
        <v>1404</v>
      </c>
      <c r="AS48" s="59" t="s">
        <v>500</v>
      </c>
      <c r="AT48" s="59">
        <v>43882.598981481482</v>
      </c>
      <c r="AU48" s="59"/>
      <c r="AV48" s="59">
        <v>43882.598981481482</v>
      </c>
      <c r="AW48" s="59" t="s">
        <v>4736</v>
      </c>
      <c r="AX48" s="59"/>
      <c r="AY48" s="59" t="s">
        <v>14</v>
      </c>
      <c r="AZ48" s="59"/>
      <c r="BA48" s="59"/>
      <c r="BB48" s="59"/>
      <c r="BC48" s="59"/>
      <c r="BD48" s="59"/>
      <c r="BE48" s="59"/>
      <c r="BF48" s="59"/>
      <c r="BG48" s="59"/>
      <c r="BH48" s="59"/>
      <c r="BI48" s="59"/>
      <c r="BJ48" s="59"/>
      <c r="BK48" s="59"/>
      <c r="BL48" s="59"/>
      <c r="BM48" s="59"/>
      <c r="BN48" s="59" t="s">
        <v>7247</v>
      </c>
      <c r="BO48" s="59"/>
      <c r="BP48" s="59"/>
      <c r="BQ48" s="59"/>
      <c r="BR48" s="59"/>
      <c r="BS48" s="59"/>
      <c r="BT48" s="59" t="s">
        <v>7847</v>
      </c>
      <c r="BU48" s="59"/>
      <c r="BV48" s="59" t="s">
        <v>6013</v>
      </c>
      <c r="BW48" s="65">
        <v>43890.99998842593</v>
      </c>
      <c r="BX48" s="72">
        <v>739.89</v>
      </c>
      <c r="BY48" s="72">
        <v>223.44</v>
      </c>
      <c r="BZ48" s="72">
        <v>0</v>
      </c>
      <c r="CA48" s="72">
        <v>118.38</v>
      </c>
      <c r="CB48" s="72">
        <v>81.38</v>
      </c>
      <c r="CC48" s="72">
        <v>0</v>
      </c>
      <c r="CD48" s="72">
        <v>1163.0900000000001</v>
      </c>
      <c r="CE48" s="59"/>
      <c r="CF48" s="59"/>
      <c r="CG48" s="59"/>
      <c r="CH48" s="59"/>
      <c r="CI48" s="59"/>
      <c r="CJ48" s="59"/>
      <c r="CK48" s="59"/>
      <c r="CL48" s="76" t="str">
        <f>VLOOKUP(D48,原数据!B:D,3,FALSE)</f>
        <v>松旷</v>
      </c>
      <c r="CM48" s="76"/>
      <c r="CN48" s="76" t="s">
        <v>10375</v>
      </c>
    </row>
    <row r="49" spans="1:92" ht="27" customHeight="1">
      <c r="A49" s="72">
        <v>2002</v>
      </c>
      <c r="B49" s="59" t="s">
        <v>6003</v>
      </c>
      <c r="C49" s="59" t="s">
        <v>6004</v>
      </c>
      <c r="D49" s="59" t="s">
        <v>3709</v>
      </c>
      <c r="E49" s="60" t="e">
        <f>VLOOKUP(D49,原数据!B:C,2,FALSE)</f>
        <v>#N/A</v>
      </c>
      <c r="F49" s="59" t="s">
        <v>6005</v>
      </c>
      <c r="G49" s="59" t="s">
        <v>628</v>
      </c>
      <c r="H49" s="59" t="s">
        <v>6006</v>
      </c>
      <c r="I49" s="59" t="s">
        <v>7946</v>
      </c>
      <c r="J49" s="59" t="s">
        <v>3714</v>
      </c>
      <c r="K49" s="59" t="s">
        <v>485</v>
      </c>
      <c r="L49" s="59" t="s">
        <v>1074</v>
      </c>
      <c r="M49" s="59" t="s">
        <v>663</v>
      </c>
      <c r="N49" s="59" t="s">
        <v>437</v>
      </c>
      <c r="O49" s="65">
        <v>43606</v>
      </c>
      <c r="P49" s="65">
        <v>43706</v>
      </c>
      <c r="Q49" s="72">
        <v>32355</v>
      </c>
      <c r="R49" s="59"/>
      <c r="S49" s="59" t="s">
        <v>6008</v>
      </c>
      <c r="T49" s="59" t="s">
        <v>6181</v>
      </c>
      <c r="U49" s="59" t="s">
        <v>6044</v>
      </c>
      <c r="V49" s="59"/>
      <c r="W49" s="59"/>
      <c r="X49" s="59" t="s">
        <v>6101</v>
      </c>
      <c r="Y49" s="59" t="s">
        <v>535</v>
      </c>
      <c r="Z49" s="59" t="s">
        <v>3717</v>
      </c>
      <c r="AA49" s="59" t="s">
        <v>1394</v>
      </c>
      <c r="AB49" s="59" t="s">
        <v>3711</v>
      </c>
      <c r="AC49" s="59" t="s">
        <v>3712</v>
      </c>
      <c r="AD49" s="59" t="s">
        <v>3713</v>
      </c>
      <c r="AE49" s="59" t="s">
        <v>7947</v>
      </c>
      <c r="AF49" s="59" t="s">
        <v>6287</v>
      </c>
      <c r="AG49" s="59">
        <v>43841.560613425929</v>
      </c>
      <c r="AH49" s="59">
        <v>43844.681516203702</v>
      </c>
      <c r="AI49" s="59" t="s">
        <v>547</v>
      </c>
      <c r="AJ49" s="59" t="s">
        <v>3716</v>
      </c>
      <c r="AK49" s="59" t="s">
        <v>545</v>
      </c>
      <c r="AL49" s="59" t="s">
        <v>182</v>
      </c>
      <c r="AM49" s="59" t="s">
        <v>183</v>
      </c>
      <c r="AN49" s="59" t="s">
        <v>488</v>
      </c>
      <c r="AO49" s="59" t="s">
        <v>11</v>
      </c>
      <c r="AP49" s="59" t="s">
        <v>488</v>
      </c>
      <c r="AQ49" s="59" t="s">
        <v>182</v>
      </c>
      <c r="AR49" s="59" t="s">
        <v>183</v>
      </c>
      <c r="AS49" s="59" t="s">
        <v>500</v>
      </c>
      <c r="AT49" s="59">
        <v>43873.605266203704</v>
      </c>
      <c r="AU49" s="59"/>
      <c r="AV49" s="59">
        <v>43873.605266203704</v>
      </c>
      <c r="AW49" s="59" t="s">
        <v>3719</v>
      </c>
      <c r="AX49" s="59"/>
      <c r="AY49" s="59" t="s">
        <v>14</v>
      </c>
      <c r="AZ49" s="59"/>
      <c r="BA49" s="59"/>
      <c r="BB49" s="59"/>
      <c r="BC49" s="59"/>
      <c r="BD49" s="59"/>
      <c r="BE49" s="59" t="s">
        <v>7948</v>
      </c>
      <c r="BF49" s="59" t="s">
        <v>480</v>
      </c>
      <c r="BG49" s="59"/>
      <c r="BH49" s="59" t="s">
        <v>7826</v>
      </c>
      <c r="BI49" s="59" t="s">
        <v>7949</v>
      </c>
      <c r="BJ49" s="59" t="s">
        <v>7950</v>
      </c>
      <c r="BK49" s="59"/>
      <c r="BL49" s="59"/>
      <c r="BM49" s="59" t="s">
        <v>3715</v>
      </c>
      <c r="BN49" s="59" t="s">
        <v>7506</v>
      </c>
      <c r="BO49" s="59"/>
      <c r="BP49" s="59"/>
      <c r="BQ49" s="59"/>
      <c r="BR49" s="59"/>
      <c r="BS49" s="59"/>
      <c r="BT49" s="59" t="s">
        <v>7941</v>
      </c>
      <c r="BU49" s="59"/>
      <c r="BV49" s="59" t="s">
        <v>6013</v>
      </c>
      <c r="BW49" s="65">
        <v>43890.99998842593</v>
      </c>
      <c r="BX49" s="72">
        <v>0</v>
      </c>
      <c r="BY49" s="72">
        <v>246.96</v>
      </c>
      <c r="BZ49" s="72">
        <v>1679</v>
      </c>
      <c r="CA49" s="72">
        <v>0</v>
      </c>
      <c r="CB49" s="72">
        <v>0</v>
      </c>
      <c r="CC49" s="72">
        <v>0</v>
      </c>
      <c r="CD49" s="72">
        <v>1925.96</v>
      </c>
      <c r="CE49" s="59"/>
      <c r="CF49" s="59"/>
      <c r="CG49" s="59"/>
      <c r="CH49" s="59"/>
      <c r="CI49" s="59"/>
      <c r="CJ49" s="59"/>
      <c r="CK49" s="59"/>
      <c r="CL49" s="76" t="s">
        <v>10363</v>
      </c>
      <c r="CM49" s="76"/>
      <c r="CN49" s="76" t="s">
        <v>10383</v>
      </c>
    </row>
    <row r="50" spans="1:92" ht="27" customHeight="1">
      <c r="A50" s="72">
        <v>2002</v>
      </c>
      <c r="B50" s="59" t="s">
        <v>6003</v>
      </c>
      <c r="C50" s="59" t="s">
        <v>6004</v>
      </c>
      <c r="D50" s="59" t="s">
        <v>3875</v>
      </c>
      <c r="E50" s="60" t="e">
        <f>VLOOKUP(D50,原数据!B:C,2,FALSE)</f>
        <v>#N/A</v>
      </c>
      <c r="F50" s="59" t="s">
        <v>6005</v>
      </c>
      <c r="G50" s="59" t="s">
        <v>479</v>
      </c>
      <c r="H50" s="59" t="s">
        <v>6006</v>
      </c>
      <c r="I50" s="59" t="s">
        <v>7951</v>
      </c>
      <c r="J50" s="59" t="s">
        <v>3877</v>
      </c>
      <c r="K50" s="59" t="s">
        <v>485</v>
      </c>
      <c r="L50" s="59" t="s">
        <v>1074</v>
      </c>
      <c r="M50" s="59" t="s">
        <v>486</v>
      </c>
      <c r="N50" s="59" t="s">
        <v>437</v>
      </c>
      <c r="O50" s="65">
        <v>43661</v>
      </c>
      <c r="P50" s="65">
        <v>43671</v>
      </c>
      <c r="Q50" s="72">
        <v>104886</v>
      </c>
      <c r="R50" s="59"/>
      <c r="S50" s="59" t="s">
        <v>6008</v>
      </c>
      <c r="T50" s="59" t="s">
        <v>6250</v>
      </c>
      <c r="U50" s="59" t="s">
        <v>6044</v>
      </c>
      <c r="V50" s="59"/>
      <c r="W50" s="59"/>
      <c r="X50" s="59" t="s">
        <v>7792</v>
      </c>
      <c r="Y50" s="59" t="s">
        <v>3171</v>
      </c>
      <c r="Z50" s="59" t="s">
        <v>3879</v>
      </c>
      <c r="AA50" s="59" t="s">
        <v>1289</v>
      </c>
      <c r="AB50" s="59" t="s">
        <v>3163</v>
      </c>
      <c r="AC50" s="59" t="s">
        <v>3164</v>
      </c>
      <c r="AD50" s="59" t="s">
        <v>3165</v>
      </c>
      <c r="AE50" s="59" t="s">
        <v>7952</v>
      </c>
      <c r="AF50" s="59" t="s">
        <v>7794</v>
      </c>
      <c r="AG50" s="59">
        <v>43841.648113425923</v>
      </c>
      <c r="AH50" s="59">
        <v>43842.416354166664</v>
      </c>
      <c r="AI50" s="59" t="s">
        <v>2055</v>
      </c>
      <c r="AJ50" s="59" t="s">
        <v>3878</v>
      </c>
      <c r="AK50" s="59" t="s">
        <v>2052</v>
      </c>
      <c r="AL50" s="59" t="s">
        <v>292</v>
      </c>
      <c r="AM50" s="59" t="s">
        <v>293</v>
      </c>
      <c r="AN50" s="59" t="s">
        <v>488</v>
      </c>
      <c r="AO50" s="59" t="s">
        <v>11</v>
      </c>
      <c r="AP50" s="59" t="s">
        <v>488</v>
      </c>
      <c r="AQ50" s="59" t="s">
        <v>292</v>
      </c>
      <c r="AR50" s="59" t="s">
        <v>293</v>
      </c>
      <c r="AS50" s="59" t="s">
        <v>498</v>
      </c>
      <c r="AT50" s="59">
        <v>43871.577546296292</v>
      </c>
      <c r="AU50" s="59"/>
      <c r="AV50" s="59">
        <v>43871.577546296292</v>
      </c>
      <c r="AW50" s="59" t="s">
        <v>3278</v>
      </c>
      <c r="AX50" s="59"/>
      <c r="AY50" s="59" t="s">
        <v>14</v>
      </c>
      <c r="AZ50" s="59"/>
      <c r="BA50" s="59"/>
      <c r="BB50" s="59"/>
      <c r="BC50" s="59"/>
      <c r="BD50" s="59"/>
      <c r="BE50" s="59"/>
      <c r="BF50" s="59"/>
      <c r="BG50" s="59"/>
      <c r="BH50" s="59"/>
      <c r="BI50" s="59"/>
      <c r="BJ50" s="59"/>
      <c r="BK50" s="59"/>
      <c r="BL50" s="59"/>
      <c r="BM50" s="59"/>
      <c r="BN50" s="59" t="s">
        <v>7795</v>
      </c>
      <c r="BO50" s="59"/>
      <c r="BP50" s="59"/>
      <c r="BQ50" s="59"/>
      <c r="BR50" s="59"/>
      <c r="BS50" s="59"/>
      <c r="BT50" s="59" t="s">
        <v>7842</v>
      </c>
      <c r="BU50" s="59"/>
      <c r="BV50" s="59" t="s">
        <v>6013</v>
      </c>
      <c r="BW50" s="65">
        <v>43890.99998842593</v>
      </c>
      <c r="BX50" s="72">
        <v>485.98</v>
      </c>
      <c r="BY50" s="72">
        <v>95.76</v>
      </c>
      <c r="BZ50" s="72">
        <v>0</v>
      </c>
      <c r="CA50" s="72">
        <v>77.75</v>
      </c>
      <c r="CB50" s="72">
        <v>53.45</v>
      </c>
      <c r="CC50" s="72">
        <v>0</v>
      </c>
      <c r="CD50" s="72">
        <v>712.94</v>
      </c>
      <c r="CE50" s="59"/>
      <c r="CF50" s="59"/>
      <c r="CG50" s="59"/>
      <c r="CH50" s="59"/>
      <c r="CI50" s="59"/>
      <c r="CJ50" s="59"/>
      <c r="CK50" s="59"/>
      <c r="CL50" s="76" t="s">
        <v>10509</v>
      </c>
      <c r="CM50" s="76"/>
      <c r="CN50" s="76" t="s">
        <v>10383</v>
      </c>
    </row>
    <row r="51" spans="1:92" ht="27" customHeight="1">
      <c r="A51" s="72">
        <v>2002</v>
      </c>
      <c r="B51" s="59" t="s">
        <v>6003</v>
      </c>
      <c r="C51" s="59" t="s">
        <v>6004</v>
      </c>
      <c r="D51" s="59" t="s">
        <v>3370</v>
      </c>
      <c r="E51" s="60" t="str">
        <f>VLOOKUP(D51,原数据!B:C,2,FALSE)</f>
        <v>RCMFT003963202001170008</v>
      </c>
      <c r="F51" s="59" t="s">
        <v>6005</v>
      </c>
      <c r="G51" s="59" t="s">
        <v>1069</v>
      </c>
      <c r="H51" s="59" t="s">
        <v>6006</v>
      </c>
      <c r="I51" s="59" t="s">
        <v>7953</v>
      </c>
      <c r="J51" s="59" t="s">
        <v>3372</v>
      </c>
      <c r="K51" s="59" t="s">
        <v>485</v>
      </c>
      <c r="L51" s="59" t="s">
        <v>1074</v>
      </c>
      <c r="M51" s="59" t="s">
        <v>486</v>
      </c>
      <c r="N51" s="59" t="s">
        <v>437</v>
      </c>
      <c r="O51" s="65">
        <v>43811</v>
      </c>
      <c r="P51" s="65">
        <v>43889</v>
      </c>
      <c r="Q51" s="72">
        <v>129</v>
      </c>
      <c r="R51" s="59"/>
      <c r="S51" s="59" t="s">
        <v>6008</v>
      </c>
      <c r="T51" s="59" t="s">
        <v>6009</v>
      </c>
      <c r="U51" s="59" t="s">
        <v>6010</v>
      </c>
      <c r="V51" s="59"/>
      <c r="W51" s="59"/>
      <c r="X51" s="59" t="s">
        <v>6057</v>
      </c>
      <c r="Y51" s="59" t="s">
        <v>491</v>
      </c>
      <c r="Z51" s="59" t="s">
        <v>3374</v>
      </c>
      <c r="AA51" s="59" t="s">
        <v>493</v>
      </c>
      <c r="AB51" s="59" t="s">
        <v>481</v>
      </c>
      <c r="AC51" s="59" t="s">
        <v>482</v>
      </c>
      <c r="AD51" s="59" t="s">
        <v>483</v>
      </c>
      <c r="AE51" s="59" t="s">
        <v>7954</v>
      </c>
      <c r="AF51" s="59" t="s">
        <v>6196</v>
      </c>
      <c r="AG51" s="59">
        <v>43847.530138888891</v>
      </c>
      <c r="AH51" s="59">
        <v>43847.982870370368</v>
      </c>
      <c r="AI51" s="59" t="s">
        <v>547</v>
      </c>
      <c r="AJ51" s="59" t="s">
        <v>3373</v>
      </c>
      <c r="AK51" s="59" t="s">
        <v>545</v>
      </c>
      <c r="AL51" s="59" t="s">
        <v>139</v>
      </c>
      <c r="AM51" s="59" t="s">
        <v>140</v>
      </c>
      <c r="AN51" s="59" t="s">
        <v>488</v>
      </c>
      <c r="AO51" s="59" t="s">
        <v>11</v>
      </c>
      <c r="AP51" s="59" t="s">
        <v>488</v>
      </c>
      <c r="AQ51" s="59" t="s">
        <v>139</v>
      </c>
      <c r="AR51" s="59" t="s">
        <v>140</v>
      </c>
      <c r="AS51" s="59" t="s">
        <v>500</v>
      </c>
      <c r="AT51" s="59">
        <v>43881.385011574079</v>
      </c>
      <c r="AU51" s="59"/>
      <c r="AV51" s="59">
        <v>43881.385011574079</v>
      </c>
      <c r="AW51" s="59" t="s">
        <v>3376</v>
      </c>
      <c r="AX51" s="59"/>
      <c r="AY51" s="59" t="s">
        <v>14</v>
      </c>
      <c r="AZ51" s="59"/>
      <c r="BA51" s="59"/>
      <c r="BB51" s="59"/>
      <c r="BC51" s="59"/>
      <c r="BD51" s="59"/>
      <c r="BE51" s="59"/>
      <c r="BF51" s="59"/>
      <c r="BG51" s="59"/>
      <c r="BH51" s="59"/>
      <c r="BI51" s="59"/>
      <c r="BJ51" s="59"/>
      <c r="BK51" s="59"/>
      <c r="BL51" s="59"/>
      <c r="BM51" s="59"/>
      <c r="BN51" s="59" t="s">
        <v>7247</v>
      </c>
      <c r="BO51" s="59"/>
      <c r="BP51" s="59"/>
      <c r="BQ51" s="59"/>
      <c r="BR51" s="59"/>
      <c r="BS51" s="59"/>
      <c r="BT51" s="59" t="s">
        <v>7847</v>
      </c>
      <c r="BU51" s="59"/>
      <c r="BV51" s="59" t="s">
        <v>6013</v>
      </c>
      <c r="BW51" s="65">
        <v>43890.99998842593</v>
      </c>
      <c r="BX51" s="72">
        <v>147.12</v>
      </c>
      <c r="BY51" s="72">
        <v>223.44</v>
      </c>
      <c r="BZ51" s="72">
        <v>0</v>
      </c>
      <c r="CA51" s="72">
        <v>23.53</v>
      </c>
      <c r="CB51" s="72">
        <v>16.18</v>
      </c>
      <c r="CC51" s="72">
        <v>0</v>
      </c>
      <c r="CD51" s="72">
        <v>410.27000000000004</v>
      </c>
      <c r="CE51" s="59"/>
      <c r="CF51" s="59"/>
      <c r="CG51" s="59"/>
      <c r="CH51" s="59"/>
      <c r="CI51" s="59"/>
      <c r="CJ51" s="59"/>
      <c r="CK51" s="59"/>
      <c r="CL51" s="76" t="str">
        <f>VLOOKUP(D51,原数据!B:D,3,FALSE)</f>
        <v>开关损坏</v>
      </c>
      <c r="CM51" s="76"/>
      <c r="CN51" s="76" t="s">
        <v>10383</v>
      </c>
    </row>
    <row r="52" spans="1:92" ht="27" customHeight="1">
      <c r="A52" s="72">
        <v>2002</v>
      </c>
      <c r="B52" s="59" t="s">
        <v>6003</v>
      </c>
      <c r="C52" s="59" t="s">
        <v>6004</v>
      </c>
      <c r="D52" s="59" t="s">
        <v>3264</v>
      </c>
      <c r="E52" s="60" t="str">
        <f>VLOOKUP(D52,原数据!B:C,2,FALSE)</f>
        <v>RCMFT004136202001200017</v>
      </c>
      <c r="F52" s="59" t="s">
        <v>6005</v>
      </c>
      <c r="G52" s="59" t="s">
        <v>1069</v>
      </c>
      <c r="H52" s="59" t="s">
        <v>6006</v>
      </c>
      <c r="I52" s="59" t="s">
        <v>7955</v>
      </c>
      <c r="J52" s="59" t="s">
        <v>3269</v>
      </c>
      <c r="K52" s="59" t="s">
        <v>485</v>
      </c>
      <c r="L52" s="59" t="s">
        <v>1074</v>
      </c>
      <c r="M52" s="59" t="s">
        <v>486</v>
      </c>
      <c r="N52" s="59" t="s">
        <v>437</v>
      </c>
      <c r="O52" s="65">
        <v>43842</v>
      </c>
      <c r="P52" s="65"/>
      <c r="Q52" s="72">
        <v>827</v>
      </c>
      <c r="R52" s="59"/>
      <c r="S52" s="59" t="s">
        <v>6008</v>
      </c>
      <c r="T52" s="59" t="s">
        <v>6009</v>
      </c>
      <c r="U52" s="59" t="s">
        <v>6010</v>
      </c>
      <c r="V52" s="59"/>
      <c r="W52" s="59"/>
      <c r="X52" s="59" t="s">
        <v>6037</v>
      </c>
      <c r="Y52" s="59" t="s">
        <v>614</v>
      </c>
      <c r="Z52" s="59" t="s">
        <v>3275</v>
      </c>
      <c r="AA52" s="59" t="s">
        <v>493</v>
      </c>
      <c r="AB52" s="59" t="s">
        <v>3266</v>
      </c>
      <c r="AC52" s="59" t="s">
        <v>3267</v>
      </c>
      <c r="AD52" s="59" t="s">
        <v>3268</v>
      </c>
      <c r="AE52" s="59" t="s">
        <v>7956</v>
      </c>
      <c r="AF52" s="59" t="s">
        <v>6039</v>
      </c>
      <c r="AG52" s="59">
        <v>43848.666365740741</v>
      </c>
      <c r="AH52" s="59">
        <v>43850.438368055555</v>
      </c>
      <c r="AI52" s="59" t="s">
        <v>3273</v>
      </c>
      <c r="AJ52" s="59" t="s">
        <v>3274</v>
      </c>
      <c r="AK52" s="59" t="s">
        <v>3270</v>
      </c>
      <c r="AL52" s="59" t="s">
        <v>3272</v>
      </c>
      <c r="AM52" s="59" t="s">
        <v>3271</v>
      </c>
      <c r="AN52" s="59" t="s">
        <v>488</v>
      </c>
      <c r="AO52" s="59" t="s">
        <v>11</v>
      </c>
      <c r="AP52" s="59" t="s">
        <v>488</v>
      </c>
      <c r="AQ52" s="59" t="s">
        <v>3272</v>
      </c>
      <c r="AR52" s="59" t="s">
        <v>3271</v>
      </c>
      <c r="AS52" s="59" t="s">
        <v>498</v>
      </c>
      <c r="AT52" s="59">
        <v>43873.439930555556</v>
      </c>
      <c r="AU52" s="59" t="s">
        <v>1263</v>
      </c>
      <c r="AV52" s="59">
        <v>43873.439930555556</v>
      </c>
      <c r="AW52" s="59" t="s">
        <v>3278</v>
      </c>
      <c r="AX52" s="59" t="s">
        <v>3281</v>
      </c>
      <c r="AY52" s="59" t="s">
        <v>14</v>
      </c>
      <c r="AZ52" s="59"/>
      <c r="BA52" s="59"/>
      <c r="BB52" s="59"/>
      <c r="BC52" s="59"/>
      <c r="BD52" s="59"/>
      <c r="BE52" s="59"/>
      <c r="BF52" s="59"/>
      <c r="BG52" s="59"/>
      <c r="BH52" s="59"/>
      <c r="BI52" s="59"/>
      <c r="BJ52" s="59"/>
      <c r="BK52" s="59"/>
      <c r="BL52" s="59"/>
      <c r="BM52" s="59"/>
      <c r="BN52" s="59" t="s">
        <v>7247</v>
      </c>
      <c r="BO52" s="59"/>
      <c r="BP52" s="59"/>
      <c r="BQ52" s="59"/>
      <c r="BR52" s="59"/>
      <c r="BS52" s="59"/>
      <c r="BT52" s="59" t="s">
        <v>7847</v>
      </c>
      <c r="BU52" s="59"/>
      <c r="BV52" s="59" t="s">
        <v>6013</v>
      </c>
      <c r="BW52" s="65">
        <v>43890.99998842593</v>
      </c>
      <c r="BX52" s="72">
        <v>147.72</v>
      </c>
      <c r="BY52" s="72">
        <v>95.76</v>
      </c>
      <c r="BZ52" s="72">
        <v>0</v>
      </c>
      <c r="CA52" s="72">
        <v>23.63</v>
      </c>
      <c r="CB52" s="72">
        <v>16.239999999999998</v>
      </c>
      <c r="CC52" s="72">
        <v>0</v>
      </c>
      <c r="CD52" s="72">
        <v>283.35000000000002</v>
      </c>
      <c r="CE52" s="59"/>
      <c r="CF52" s="59"/>
      <c r="CG52" s="59"/>
      <c r="CH52" s="59"/>
      <c r="CI52" s="59"/>
      <c r="CJ52" s="59"/>
      <c r="CK52" s="59"/>
      <c r="CL52" s="76" t="str">
        <f>VLOOKUP(D52,原数据!B:D,3,FALSE)</f>
        <v>调节阀失效</v>
      </c>
      <c r="CM52" s="76"/>
      <c r="CN52" s="76" t="s">
        <v>10383</v>
      </c>
    </row>
  </sheetData>
  <autoFilter ref="A1:CN52">
    <filterColumn colId="89"/>
  </autoFilter>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CN378"/>
  <sheetViews>
    <sheetView topLeftCell="B364" workbookViewId="0">
      <selection activeCell="CN370" sqref="CN370"/>
    </sheetView>
  </sheetViews>
  <sheetFormatPr defaultColWidth="8.25" defaultRowHeight="12"/>
  <cols>
    <col min="1" max="1" width="6.75" style="75" bestFit="1" customWidth="1"/>
    <col min="2" max="2" width="9.625" style="69" bestFit="1" customWidth="1"/>
    <col min="3" max="3" width="14.875" style="69" hidden="1" customWidth="1"/>
    <col min="4" max="4" width="13.125" style="69" customWidth="1"/>
    <col min="5" max="5" width="14.25" style="69" customWidth="1"/>
    <col min="6" max="6" width="8" style="69" hidden="1" customWidth="1"/>
    <col min="7" max="7" width="9.625" style="69" hidden="1" customWidth="1"/>
    <col min="8" max="8" width="8" style="69" hidden="1" customWidth="1"/>
    <col min="9" max="9" width="17.125" style="69" hidden="1" customWidth="1"/>
    <col min="10" max="10" width="8.5" style="69" hidden="1" customWidth="1"/>
    <col min="11" max="11" width="4.75" style="69" hidden="1" customWidth="1"/>
    <col min="12" max="12" width="9.625" style="69" hidden="1" customWidth="1"/>
    <col min="13" max="13" width="10.5" style="69" hidden="1" customWidth="1"/>
    <col min="14" max="14" width="9.625" style="69" hidden="1" customWidth="1"/>
    <col min="15" max="15" width="12.75" style="71" customWidth="1"/>
    <col min="16" max="16" width="12.5" style="71" customWidth="1"/>
    <col min="17" max="17" width="7.5" style="75" customWidth="1"/>
    <col min="18" max="18" width="11.375" style="69" hidden="1" customWidth="1"/>
    <col min="19" max="20" width="8" style="69" hidden="1" customWidth="1"/>
    <col min="21" max="21" width="18" style="69" hidden="1" customWidth="1"/>
    <col min="22" max="22" width="14.125" style="69" hidden="1" customWidth="1"/>
    <col min="23" max="23" width="32" style="69" hidden="1" customWidth="1"/>
    <col min="24" max="24" width="11.25" style="69" hidden="1" customWidth="1"/>
    <col min="25" max="25" width="8" style="69" hidden="1" customWidth="1"/>
    <col min="26" max="26" width="11.25" style="69" hidden="1" customWidth="1"/>
    <col min="27" max="27" width="8.5" style="69" hidden="1" customWidth="1"/>
    <col min="28" max="28" width="14" style="69" customWidth="1"/>
    <col min="29" max="29" width="33" style="69" hidden="1" customWidth="1"/>
    <col min="30" max="30" width="18" style="69" hidden="1" customWidth="1"/>
    <col min="31" max="32" width="11.25" style="69" hidden="1" customWidth="1"/>
    <col min="33" max="33" width="10.25" style="69" hidden="1" customWidth="1"/>
    <col min="34" max="34" width="36.125" style="69" customWidth="1"/>
    <col min="35" max="35" width="25" style="69" hidden="1" customWidth="1"/>
    <col min="36" max="36" width="22.875" style="69" hidden="1" customWidth="1"/>
    <col min="37" max="37" width="35" style="69" hidden="1" customWidth="1"/>
    <col min="38" max="38" width="25.75" style="69" hidden="1" customWidth="1"/>
    <col min="39" max="39" width="11.375" style="69" hidden="1" customWidth="1"/>
    <col min="40" max="40" width="25.75" style="69" hidden="1" customWidth="1"/>
    <col min="41" max="41" width="22.875" style="69" hidden="1" customWidth="1"/>
    <col min="42" max="42" width="35" style="69" hidden="1" customWidth="1"/>
    <col min="43" max="44" width="13.125" style="69" hidden="1" customWidth="1"/>
    <col min="45" max="45" width="41.25" style="69" hidden="1" customWidth="1"/>
    <col min="46" max="46" width="11.25" style="69" hidden="1" customWidth="1"/>
    <col min="47" max="47" width="6.375" style="69" hidden="1" customWidth="1"/>
    <col min="48" max="48" width="157.875" style="69" hidden="1" customWidth="1"/>
    <col min="49" max="49" width="16.75" style="69" hidden="1" customWidth="1"/>
    <col min="50" max="50" width="20.5" style="69" hidden="1" customWidth="1"/>
    <col min="51" max="51" width="8" style="69" hidden="1" customWidth="1"/>
    <col min="52" max="52" width="11.375" style="69" hidden="1" customWidth="1"/>
    <col min="53" max="54" width="15" style="69" hidden="1" customWidth="1"/>
    <col min="55" max="56" width="13.125" style="69" hidden="1" customWidth="1"/>
    <col min="57" max="57" width="23.875" style="69" hidden="1" customWidth="1"/>
    <col min="58" max="58" width="8" style="69" hidden="1" customWidth="1"/>
    <col min="59" max="59" width="20.375" style="69" hidden="1" customWidth="1"/>
    <col min="60" max="60" width="64.625" style="69" hidden="1" customWidth="1"/>
    <col min="61" max="61" width="20.375" style="69" hidden="1" customWidth="1"/>
    <col min="62" max="62" width="15" style="69" hidden="1" customWidth="1"/>
    <col min="63" max="63" width="177.5" style="69" hidden="1" customWidth="1"/>
    <col min="64" max="64" width="27.5" style="69" hidden="1" customWidth="1"/>
    <col min="65" max="65" width="11.25" style="69" hidden="1" customWidth="1"/>
    <col min="66" max="66" width="43.25" style="69" hidden="1" customWidth="1"/>
    <col min="67" max="67" width="8" style="69" hidden="1" customWidth="1"/>
    <col min="68" max="68" width="33.625" style="69" hidden="1" customWidth="1"/>
    <col min="69" max="69" width="34.5" style="69" hidden="1" customWidth="1"/>
    <col min="70" max="70" width="41.375" style="69" hidden="1" customWidth="1"/>
    <col min="71" max="72" width="8" style="69" hidden="1" customWidth="1"/>
    <col min="73" max="73" width="11.25" style="69" hidden="1" customWidth="1"/>
    <col min="74" max="74" width="6.125" style="75" customWidth="1"/>
    <col min="75" max="75" width="7.125" style="75" customWidth="1"/>
    <col min="76" max="76" width="11.375" style="75" hidden="1" customWidth="1"/>
    <col min="77" max="77" width="9.625" style="75" hidden="1" customWidth="1"/>
    <col min="78" max="78" width="13.125" style="75" hidden="1" customWidth="1"/>
    <col min="79" max="79" width="9.625" style="75" hidden="1" customWidth="1"/>
    <col min="80" max="80" width="7" style="75" customWidth="1"/>
    <col min="81" max="84" width="11.375" style="69" hidden="1" customWidth="1"/>
    <col min="85" max="86" width="8" style="69" hidden="1" customWidth="1"/>
    <col min="87" max="88" width="6.375" style="69" hidden="1" customWidth="1"/>
    <col min="89" max="89" width="4.75" style="69" hidden="1" customWidth="1"/>
    <col min="90" max="90" width="10.125" style="75" customWidth="1"/>
    <col min="91" max="91" width="3.875" style="75" customWidth="1"/>
    <col min="92" max="92" width="8" style="75" bestFit="1" customWidth="1"/>
    <col min="93" max="16384" width="8.25" style="69"/>
  </cols>
  <sheetData>
    <row r="1" spans="1:92" ht="24">
      <c r="A1" s="77" t="s">
        <v>7810</v>
      </c>
      <c r="B1" s="59" t="s">
        <v>5950</v>
      </c>
      <c r="C1" s="59" t="s">
        <v>5951</v>
      </c>
      <c r="D1" s="59" t="s">
        <v>1</v>
      </c>
      <c r="E1" s="59" t="s">
        <v>10292</v>
      </c>
      <c r="F1" s="59" t="s">
        <v>5952</v>
      </c>
      <c r="G1" s="59" t="s">
        <v>424</v>
      </c>
      <c r="H1" s="59" t="s">
        <v>5953</v>
      </c>
      <c r="I1" s="59" t="s">
        <v>5954</v>
      </c>
      <c r="J1" s="59" t="s">
        <v>429</v>
      </c>
      <c r="K1" s="59" t="s">
        <v>436</v>
      </c>
      <c r="L1" s="59" t="s">
        <v>5955</v>
      </c>
      <c r="M1" s="59" t="s">
        <v>437</v>
      </c>
      <c r="N1" s="59" t="s">
        <v>5956</v>
      </c>
      <c r="O1" s="65" t="s">
        <v>431</v>
      </c>
      <c r="P1" s="65" t="s">
        <v>5957</v>
      </c>
      <c r="Q1" s="72" t="s">
        <v>432</v>
      </c>
      <c r="R1" s="59" t="s">
        <v>5958</v>
      </c>
      <c r="S1" s="59" t="s">
        <v>5959</v>
      </c>
      <c r="T1" s="59" t="s">
        <v>5960</v>
      </c>
      <c r="U1" s="59" t="s">
        <v>438</v>
      </c>
      <c r="V1" s="59" t="s">
        <v>5963</v>
      </c>
      <c r="W1" s="59" t="s">
        <v>455</v>
      </c>
      <c r="X1" s="59" t="s">
        <v>5964</v>
      </c>
      <c r="Y1" s="59" t="s">
        <v>458</v>
      </c>
      <c r="Z1" s="59" t="s">
        <v>426</v>
      </c>
      <c r="AA1" s="59" t="s">
        <v>5965</v>
      </c>
      <c r="AB1" s="59" t="s">
        <v>428</v>
      </c>
      <c r="AC1" s="59" t="s">
        <v>5966</v>
      </c>
      <c r="AD1" s="59" t="s">
        <v>5967</v>
      </c>
      <c r="AE1" s="59" t="s">
        <v>435</v>
      </c>
      <c r="AF1" s="59" t="s">
        <v>5968</v>
      </c>
      <c r="AG1" s="59" t="s">
        <v>453</v>
      </c>
      <c r="AH1" s="59" t="s">
        <v>454</v>
      </c>
      <c r="AI1" s="59" t="s">
        <v>441</v>
      </c>
      <c r="AJ1" s="59" t="s">
        <v>443</v>
      </c>
      <c r="AK1" s="59" t="s">
        <v>442</v>
      </c>
      <c r="AL1" s="59" t="s">
        <v>5969</v>
      </c>
      <c r="AM1" s="59" t="s">
        <v>5970</v>
      </c>
      <c r="AN1" s="59" t="s">
        <v>5971</v>
      </c>
      <c r="AO1" s="59" t="s">
        <v>5972</v>
      </c>
      <c r="AP1" s="59" t="s">
        <v>5973</v>
      </c>
      <c r="AQ1" s="59" t="s">
        <v>471</v>
      </c>
      <c r="AR1" s="59" t="s">
        <v>5974</v>
      </c>
      <c r="AS1" s="59" t="s">
        <v>460</v>
      </c>
      <c r="AT1" s="59" t="s">
        <v>469</v>
      </c>
      <c r="AU1" s="59" t="s">
        <v>468</v>
      </c>
      <c r="AV1" s="59" t="s">
        <v>5975</v>
      </c>
      <c r="AW1" s="59" t="s">
        <v>7957</v>
      </c>
      <c r="AX1" s="59" t="s">
        <v>3116</v>
      </c>
      <c r="AY1" s="59" t="s">
        <v>5977</v>
      </c>
      <c r="AZ1" s="59" t="s">
        <v>5978</v>
      </c>
      <c r="BA1" s="59" t="s">
        <v>5979</v>
      </c>
      <c r="BB1" s="59" t="s">
        <v>5980</v>
      </c>
      <c r="BC1" s="59" t="s">
        <v>5981</v>
      </c>
      <c r="BD1" s="59" t="s">
        <v>5982</v>
      </c>
      <c r="BE1" s="59" t="s">
        <v>5983</v>
      </c>
      <c r="BF1" s="59" t="s">
        <v>7811</v>
      </c>
      <c r="BG1" s="59" t="s">
        <v>5984</v>
      </c>
      <c r="BH1" s="59" t="s">
        <v>5985</v>
      </c>
      <c r="BI1" s="59" t="s">
        <v>5986</v>
      </c>
      <c r="BJ1" s="59" t="s">
        <v>5987</v>
      </c>
      <c r="BK1" s="59" t="s">
        <v>452</v>
      </c>
      <c r="BL1" s="59" t="s">
        <v>5988</v>
      </c>
      <c r="BM1" s="59" t="s">
        <v>7812</v>
      </c>
      <c r="BN1" s="59" t="s">
        <v>7813</v>
      </c>
      <c r="BO1" s="59" t="s">
        <v>7814</v>
      </c>
      <c r="BP1" s="59" t="s">
        <v>7815</v>
      </c>
      <c r="BQ1" s="59" t="s">
        <v>7816</v>
      </c>
      <c r="BR1" s="59" t="s">
        <v>7817</v>
      </c>
      <c r="BS1" s="59" t="s">
        <v>7818</v>
      </c>
      <c r="BT1" s="59" t="s">
        <v>5989</v>
      </c>
      <c r="BU1" s="59" t="s">
        <v>5990</v>
      </c>
      <c r="BV1" s="72" t="s">
        <v>5991</v>
      </c>
      <c r="BW1" s="72" t="s">
        <v>5992</v>
      </c>
      <c r="BX1" s="72" t="s">
        <v>5993</v>
      </c>
      <c r="BY1" s="72" t="s">
        <v>447</v>
      </c>
      <c r="BZ1" s="72" t="s">
        <v>5994</v>
      </c>
      <c r="CA1" s="72" t="s">
        <v>5995</v>
      </c>
      <c r="CB1" s="72" t="s">
        <v>448</v>
      </c>
      <c r="CC1" s="59" t="s">
        <v>5996</v>
      </c>
      <c r="CD1" s="59" t="s">
        <v>5997</v>
      </c>
      <c r="CE1" s="59" t="s">
        <v>5998</v>
      </c>
      <c r="CF1" s="59" t="s">
        <v>5999</v>
      </c>
      <c r="CG1" s="59" t="s">
        <v>6000</v>
      </c>
      <c r="CH1" s="59" t="s">
        <v>6001</v>
      </c>
      <c r="CI1" s="59" t="s">
        <v>7958</v>
      </c>
      <c r="CJ1" s="59" t="s">
        <v>5961</v>
      </c>
      <c r="CK1" s="59" t="s">
        <v>5962</v>
      </c>
      <c r="CL1" s="76" t="s">
        <v>10353</v>
      </c>
      <c r="CM1" s="76" t="s">
        <v>10354</v>
      </c>
      <c r="CN1" s="76" t="s">
        <v>10355</v>
      </c>
    </row>
    <row r="2" spans="1:92" ht="27" customHeight="1">
      <c r="A2" s="72">
        <v>202003</v>
      </c>
      <c r="B2" s="59" t="s">
        <v>7959</v>
      </c>
      <c r="C2" s="59" t="s">
        <v>6004</v>
      </c>
      <c r="D2" s="59" t="s">
        <v>7960</v>
      </c>
      <c r="E2" s="59" t="e">
        <f>VLOOKUP(D2,原数据!B:C,2,FALSE)</f>
        <v>#N/A</v>
      </c>
      <c r="F2" s="59" t="s">
        <v>6005</v>
      </c>
      <c r="G2" s="59" t="s">
        <v>479</v>
      </c>
      <c r="H2" s="59" t="s">
        <v>6006</v>
      </c>
      <c r="I2" s="59" t="s">
        <v>7961</v>
      </c>
      <c r="J2" s="59" t="s">
        <v>7962</v>
      </c>
      <c r="K2" s="59" t="s">
        <v>485</v>
      </c>
      <c r="L2" s="59" t="s">
        <v>1074</v>
      </c>
      <c r="M2" s="59" t="s">
        <v>486</v>
      </c>
      <c r="N2" s="59" t="s">
        <v>437</v>
      </c>
      <c r="O2" s="65">
        <v>43565</v>
      </c>
      <c r="P2" s="65">
        <v>43630</v>
      </c>
      <c r="Q2" s="72">
        <v>147532</v>
      </c>
      <c r="R2" s="59"/>
      <c r="S2" s="59" t="s">
        <v>6008</v>
      </c>
      <c r="T2" s="59" t="s">
        <v>6009</v>
      </c>
      <c r="U2" s="59"/>
      <c r="V2" s="59" t="s">
        <v>7963</v>
      </c>
      <c r="W2" s="59" t="s">
        <v>7964</v>
      </c>
      <c r="X2" s="59" t="s">
        <v>7965</v>
      </c>
      <c r="Y2" s="59" t="s">
        <v>766</v>
      </c>
      <c r="Z2" s="59" t="s">
        <v>757</v>
      </c>
      <c r="AA2" s="59" t="s">
        <v>758</v>
      </c>
      <c r="AB2" s="59" t="s">
        <v>759</v>
      </c>
      <c r="AC2" s="59" t="s">
        <v>7966</v>
      </c>
      <c r="AD2" s="59" t="s">
        <v>7967</v>
      </c>
      <c r="AE2" s="59">
        <v>43890.368148148147</v>
      </c>
      <c r="AF2" s="59">
        <v>43892.399722222224</v>
      </c>
      <c r="AG2" s="59" t="s">
        <v>612</v>
      </c>
      <c r="AH2" s="59" t="s">
        <v>7968</v>
      </c>
      <c r="AI2" s="59" t="s">
        <v>609</v>
      </c>
      <c r="AJ2" s="59" t="s">
        <v>37</v>
      </c>
      <c r="AK2" s="59" t="s">
        <v>38</v>
      </c>
      <c r="AL2" s="59" t="s">
        <v>488</v>
      </c>
      <c r="AM2" s="59" t="s">
        <v>11</v>
      </c>
      <c r="AN2" s="59" t="s">
        <v>488</v>
      </c>
      <c r="AO2" s="59" t="s">
        <v>37</v>
      </c>
      <c r="AP2" s="59" t="s">
        <v>38</v>
      </c>
      <c r="AQ2" s="59" t="s">
        <v>498</v>
      </c>
      <c r="AR2" s="59">
        <v>43894.616365740745</v>
      </c>
      <c r="AS2" s="59"/>
      <c r="AT2" s="59">
        <v>43894.616365740745</v>
      </c>
      <c r="AU2" s="59" t="s">
        <v>7969</v>
      </c>
      <c r="AV2" s="59"/>
      <c r="AW2" s="59" t="s">
        <v>14</v>
      </c>
      <c r="AX2" s="59"/>
      <c r="AY2" s="59"/>
      <c r="AZ2" s="59"/>
      <c r="BA2" s="59"/>
      <c r="BB2" s="59"/>
      <c r="BC2" s="59"/>
      <c r="BD2" s="59"/>
      <c r="BE2" s="59"/>
      <c r="BF2" s="59"/>
      <c r="BG2" s="59"/>
      <c r="BH2" s="59"/>
      <c r="BI2" s="59"/>
      <c r="BJ2" s="59"/>
      <c r="BK2" s="59"/>
      <c r="BL2" s="59" t="s">
        <v>7970</v>
      </c>
      <c r="BM2" s="59"/>
      <c r="BN2" s="59"/>
      <c r="BO2" s="59"/>
      <c r="BP2" s="59"/>
      <c r="BQ2" s="59"/>
      <c r="BR2" s="59"/>
      <c r="BS2" s="59"/>
      <c r="BT2" s="59" t="s">
        <v>6013</v>
      </c>
      <c r="BU2" s="59">
        <v>43921.99998842593</v>
      </c>
      <c r="BV2" s="72">
        <v>0</v>
      </c>
      <c r="BW2" s="72">
        <v>105.84</v>
      </c>
      <c r="BX2" s="72">
        <v>0</v>
      </c>
      <c r="BY2" s="72">
        <v>0</v>
      </c>
      <c r="BZ2" s="72">
        <v>0</v>
      </c>
      <c r="CA2" s="72">
        <v>0</v>
      </c>
      <c r="CB2" s="72">
        <v>105.84</v>
      </c>
      <c r="CC2" s="59"/>
      <c r="CD2" s="59"/>
      <c r="CE2" s="59"/>
      <c r="CF2" s="59"/>
      <c r="CG2" s="59"/>
      <c r="CH2" s="59"/>
      <c r="CI2" s="59"/>
      <c r="CJ2" s="59" t="s">
        <v>7971</v>
      </c>
      <c r="CK2" s="59" t="s">
        <v>4067</v>
      </c>
      <c r="CL2" s="72" t="s">
        <v>10395</v>
      </c>
      <c r="CM2" s="72"/>
      <c r="CN2" s="72" t="s">
        <v>10383</v>
      </c>
    </row>
    <row r="3" spans="1:92" ht="27" customHeight="1">
      <c r="A3" s="72">
        <v>202003</v>
      </c>
      <c r="B3" s="59" t="s">
        <v>7959</v>
      </c>
      <c r="C3" s="59" t="s">
        <v>6004</v>
      </c>
      <c r="D3" s="59" t="s">
        <v>5062</v>
      </c>
      <c r="E3" s="59" t="str">
        <f>VLOOKUP(D3,原数据!B:C,2,FALSE)</f>
        <v>RCMFT000001544202003030002</v>
      </c>
      <c r="F3" s="59" t="s">
        <v>6005</v>
      </c>
      <c r="G3" s="59" t="s">
        <v>479</v>
      </c>
      <c r="H3" s="59" t="s">
        <v>6006</v>
      </c>
      <c r="I3" s="59" t="s">
        <v>7972</v>
      </c>
      <c r="J3" s="59" t="s">
        <v>7973</v>
      </c>
      <c r="K3" s="59" t="s">
        <v>485</v>
      </c>
      <c r="L3" s="59" t="s">
        <v>1074</v>
      </c>
      <c r="M3" s="59" t="s">
        <v>486</v>
      </c>
      <c r="N3" s="59" t="s">
        <v>437</v>
      </c>
      <c r="O3" s="65">
        <v>43489</v>
      </c>
      <c r="P3" s="65">
        <v>43669</v>
      </c>
      <c r="Q3" s="72">
        <v>118170</v>
      </c>
      <c r="R3" s="59"/>
      <c r="S3" s="59" t="s">
        <v>6008</v>
      </c>
      <c r="T3" s="59" t="s">
        <v>6181</v>
      </c>
      <c r="U3" s="59" t="s">
        <v>7974</v>
      </c>
      <c r="V3" s="59" t="s">
        <v>6045</v>
      </c>
      <c r="W3" s="59" t="s">
        <v>491</v>
      </c>
      <c r="X3" s="59" t="s">
        <v>7975</v>
      </c>
      <c r="Y3" s="59" t="s">
        <v>766</v>
      </c>
      <c r="Z3" s="59" t="s">
        <v>757</v>
      </c>
      <c r="AA3" s="59" t="s">
        <v>758</v>
      </c>
      <c r="AB3" s="59" t="s">
        <v>759</v>
      </c>
      <c r="AC3" s="59" t="s">
        <v>2667</v>
      </c>
      <c r="AD3" s="59" t="s">
        <v>6411</v>
      </c>
      <c r="AE3" s="59">
        <v>43892.697129629625</v>
      </c>
      <c r="AF3" s="59">
        <v>43893.35092592593</v>
      </c>
      <c r="AG3" s="59" t="s">
        <v>612</v>
      </c>
      <c r="AH3" s="59" t="s">
        <v>10453</v>
      </c>
      <c r="AI3" s="59" t="s">
        <v>609</v>
      </c>
      <c r="AJ3" s="59" t="s">
        <v>37</v>
      </c>
      <c r="AK3" s="59" t="s">
        <v>38</v>
      </c>
      <c r="AL3" s="59" t="s">
        <v>488</v>
      </c>
      <c r="AM3" s="59" t="s">
        <v>11</v>
      </c>
      <c r="AN3" s="59" t="s">
        <v>488</v>
      </c>
      <c r="AO3" s="59" t="s">
        <v>37</v>
      </c>
      <c r="AP3" s="59" t="s">
        <v>38</v>
      </c>
      <c r="AQ3" s="59" t="s">
        <v>498</v>
      </c>
      <c r="AR3" s="59">
        <v>43895.591666666667</v>
      </c>
      <c r="AS3" s="59" t="s">
        <v>1590</v>
      </c>
      <c r="AT3" s="59">
        <v>43895.591666666667</v>
      </c>
      <c r="AU3" s="59" t="s">
        <v>497</v>
      </c>
      <c r="AV3" s="59" t="s">
        <v>7976</v>
      </c>
      <c r="AW3" s="59" t="s">
        <v>14</v>
      </c>
      <c r="AX3" s="59"/>
      <c r="AY3" s="59"/>
      <c r="AZ3" s="59"/>
      <c r="BA3" s="59"/>
      <c r="BB3" s="59"/>
      <c r="BC3" s="59"/>
      <c r="BD3" s="59"/>
      <c r="BE3" s="59"/>
      <c r="BF3" s="59"/>
      <c r="BG3" s="59"/>
      <c r="BH3" s="59"/>
      <c r="BI3" s="59"/>
      <c r="BJ3" s="59"/>
      <c r="BK3" s="59"/>
      <c r="BL3" s="59" t="s">
        <v>7653</v>
      </c>
      <c r="BM3" s="59"/>
      <c r="BN3" s="59"/>
      <c r="BO3" s="59"/>
      <c r="BP3" s="59"/>
      <c r="BQ3" s="59"/>
      <c r="BR3" s="59" t="s">
        <v>7932</v>
      </c>
      <c r="BS3" s="59"/>
      <c r="BT3" s="59" t="s">
        <v>6013</v>
      </c>
      <c r="BU3" s="59">
        <v>43921.99998842593</v>
      </c>
      <c r="BV3" s="72">
        <v>2507</v>
      </c>
      <c r="BW3" s="72">
        <v>105.84</v>
      </c>
      <c r="BX3" s="72">
        <v>0</v>
      </c>
      <c r="BY3" s="72">
        <v>401.12</v>
      </c>
      <c r="BZ3" s="72">
        <v>275.77</v>
      </c>
      <c r="CA3" s="72">
        <v>0</v>
      </c>
      <c r="CB3" s="72">
        <v>3289.73</v>
      </c>
      <c r="CC3" s="59"/>
      <c r="CD3" s="59"/>
      <c r="CE3" s="59"/>
      <c r="CF3" s="59"/>
      <c r="CG3" s="59"/>
      <c r="CH3" s="59"/>
      <c r="CI3" s="59"/>
      <c r="CJ3" s="59" t="s">
        <v>7977</v>
      </c>
      <c r="CK3" s="59" t="s">
        <v>4067</v>
      </c>
      <c r="CL3" s="72" t="s">
        <v>10426</v>
      </c>
      <c r="CM3" s="72"/>
      <c r="CN3" s="72" t="s">
        <v>10375</v>
      </c>
    </row>
    <row r="4" spans="1:92" ht="27" customHeight="1">
      <c r="A4" s="72">
        <v>202003</v>
      </c>
      <c r="B4" s="59" t="s">
        <v>7959</v>
      </c>
      <c r="C4" s="59" t="s">
        <v>6004</v>
      </c>
      <c r="D4" s="59" t="s">
        <v>5064</v>
      </c>
      <c r="E4" s="59" t="str">
        <f>VLOOKUP(D4,原数据!B:C,2,FALSE)</f>
        <v>RCMFT000001544202003060034</v>
      </c>
      <c r="F4" s="59" t="s">
        <v>6005</v>
      </c>
      <c r="G4" s="59" t="s">
        <v>479</v>
      </c>
      <c r="H4" s="59" t="s">
        <v>6006</v>
      </c>
      <c r="I4" s="59" t="s">
        <v>7978</v>
      </c>
      <c r="J4" s="59" t="s">
        <v>7979</v>
      </c>
      <c r="K4" s="59" t="s">
        <v>485</v>
      </c>
      <c r="L4" s="59" t="s">
        <v>1074</v>
      </c>
      <c r="M4" s="59" t="s">
        <v>486</v>
      </c>
      <c r="N4" s="59" t="s">
        <v>437</v>
      </c>
      <c r="O4" s="65">
        <v>43386</v>
      </c>
      <c r="P4" s="65">
        <v>43686</v>
      </c>
      <c r="Q4" s="72">
        <v>156472</v>
      </c>
      <c r="R4" s="59"/>
      <c r="S4" s="59" t="s">
        <v>6008</v>
      </c>
      <c r="T4" s="59" t="s">
        <v>6181</v>
      </c>
      <c r="U4" s="59"/>
      <c r="V4" s="59" t="s">
        <v>6045</v>
      </c>
      <c r="W4" s="59" t="s">
        <v>491</v>
      </c>
      <c r="X4" s="59" t="s">
        <v>7980</v>
      </c>
      <c r="Y4" s="59" t="s">
        <v>766</v>
      </c>
      <c r="Z4" s="59" t="s">
        <v>757</v>
      </c>
      <c r="AA4" s="59" t="s">
        <v>758</v>
      </c>
      <c r="AB4" s="59" t="s">
        <v>759</v>
      </c>
      <c r="AC4" s="59" t="s">
        <v>2667</v>
      </c>
      <c r="AD4" s="59" t="s">
        <v>7981</v>
      </c>
      <c r="AE4" s="59">
        <v>43896.372592592597</v>
      </c>
      <c r="AF4" s="59">
        <v>43896.58112268518</v>
      </c>
      <c r="AG4" s="59" t="s">
        <v>533</v>
      </c>
      <c r="AH4" s="59" t="s">
        <v>7982</v>
      </c>
      <c r="AI4" s="59" t="s">
        <v>531</v>
      </c>
      <c r="AJ4" s="59" t="s">
        <v>37</v>
      </c>
      <c r="AK4" s="59" t="s">
        <v>38</v>
      </c>
      <c r="AL4" s="59" t="s">
        <v>488</v>
      </c>
      <c r="AM4" s="59" t="s">
        <v>11</v>
      </c>
      <c r="AN4" s="59" t="s">
        <v>488</v>
      </c>
      <c r="AO4" s="59" t="s">
        <v>37</v>
      </c>
      <c r="AP4" s="59" t="s">
        <v>38</v>
      </c>
      <c r="AQ4" s="59" t="s">
        <v>498</v>
      </c>
      <c r="AR4" s="59">
        <v>43899.394120370373</v>
      </c>
      <c r="AS4" s="59"/>
      <c r="AT4" s="59">
        <v>43899.394120370373</v>
      </c>
      <c r="AU4" s="59" t="s">
        <v>721</v>
      </c>
      <c r="AV4" s="59" t="s">
        <v>7983</v>
      </c>
      <c r="AW4" s="59" t="s">
        <v>14</v>
      </c>
      <c r="AX4" s="59"/>
      <c r="AY4" s="59"/>
      <c r="AZ4" s="59"/>
      <c r="BA4" s="59"/>
      <c r="BB4" s="59"/>
      <c r="BC4" s="59"/>
      <c r="BD4" s="59"/>
      <c r="BE4" s="59"/>
      <c r="BF4" s="59"/>
      <c r="BG4" s="59"/>
      <c r="BH4" s="59"/>
      <c r="BI4" s="59"/>
      <c r="BJ4" s="59"/>
      <c r="BK4" s="59"/>
      <c r="BL4" s="59" t="s">
        <v>7653</v>
      </c>
      <c r="BM4" s="59"/>
      <c r="BN4" s="59"/>
      <c r="BO4" s="59"/>
      <c r="BP4" s="59"/>
      <c r="BQ4" s="59"/>
      <c r="BR4" s="59" t="s">
        <v>7932</v>
      </c>
      <c r="BS4" s="59"/>
      <c r="BT4" s="59" t="s">
        <v>6013</v>
      </c>
      <c r="BU4" s="59">
        <v>43921.99998842593</v>
      </c>
      <c r="BV4" s="72">
        <v>2507</v>
      </c>
      <c r="BW4" s="72">
        <v>105.84</v>
      </c>
      <c r="BX4" s="72">
        <v>0</v>
      </c>
      <c r="BY4" s="72">
        <v>401.12</v>
      </c>
      <c r="BZ4" s="72">
        <v>275.77</v>
      </c>
      <c r="CA4" s="72">
        <v>0</v>
      </c>
      <c r="CB4" s="72">
        <v>3289.73</v>
      </c>
      <c r="CC4" s="59"/>
      <c r="CD4" s="59"/>
      <c r="CE4" s="59"/>
      <c r="CF4" s="59"/>
      <c r="CG4" s="59"/>
      <c r="CH4" s="59"/>
      <c r="CI4" s="59"/>
      <c r="CJ4" s="59" t="s">
        <v>7977</v>
      </c>
      <c r="CK4" s="59" t="s">
        <v>4067</v>
      </c>
      <c r="CL4" s="72" t="s">
        <v>5065</v>
      </c>
      <c r="CM4" s="72"/>
      <c r="CN4" s="72" t="s">
        <v>10369</v>
      </c>
    </row>
    <row r="5" spans="1:92" ht="27" customHeight="1">
      <c r="A5" s="72">
        <v>202003</v>
      </c>
      <c r="B5" s="59" t="s">
        <v>7959</v>
      </c>
      <c r="C5" s="59" t="s">
        <v>6004</v>
      </c>
      <c r="D5" s="59" t="s">
        <v>5118</v>
      </c>
      <c r="E5" s="59" t="str">
        <f>VLOOKUP(D5,原数据!B:C,2,FALSE)</f>
        <v>RCMFT000008972202003090006</v>
      </c>
      <c r="F5" s="59" t="s">
        <v>6005</v>
      </c>
      <c r="G5" s="59" t="s">
        <v>479</v>
      </c>
      <c r="H5" s="59" t="s">
        <v>6006</v>
      </c>
      <c r="I5" s="59" t="s">
        <v>7984</v>
      </c>
      <c r="J5" s="59" t="s">
        <v>7985</v>
      </c>
      <c r="K5" s="59" t="s">
        <v>485</v>
      </c>
      <c r="L5" s="59" t="s">
        <v>1074</v>
      </c>
      <c r="M5" s="59" t="s">
        <v>486</v>
      </c>
      <c r="N5" s="59" t="s">
        <v>437</v>
      </c>
      <c r="O5" s="65">
        <v>43479</v>
      </c>
      <c r="P5" s="65">
        <v>43508</v>
      </c>
      <c r="Q5" s="72">
        <v>178456</v>
      </c>
      <c r="R5" s="59"/>
      <c r="S5" s="59" t="s">
        <v>6008</v>
      </c>
      <c r="T5" s="59" t="s">
        <v>6009</v>
      </c>
      <c r="U5" s="59"/>
      <c r="V5" s="59" t="s">
        <v>6037</v>
      </c>
      <c r="W5" s="59" t="s">
        <v>614</v>
      </c>
      <c r="X5" s="59" t="s">
        <v>7986</v>
      </c>
      <c r="Y5" s="59" t="s">
        <v>493</v>
      </c>
      <c r="Z5" s="59" t="s">
        <v>1202</v>
      </c>
      <c r="AA5" s="59" t="s">
        <v>1203</v>
      </c>
      <c r="AB5" s="59" t="s">
        <v>1204</v>
      </c>
      <c r="AC5" s="59" t="s">
        <v>7987</v>
      </c>
      <c r="AD5" s="59" t="s">
        <v>7988</v>
      </c>
      <c r="AE5" s="59">
        <v>43898.44736111111</v>
      </c>
      <c r="AF5" s="59">
        <v>43899.64880787037</v>
      </c>
      <c r="AG5" s="59" t="s">
        <v>612</v>
      </c>
      <c r="AH5" s="59" t="s">
        <v>10454</v>
      </c>
      <c r="AI5" s="59" t="s">
        <v>609</v>
      </c>
      <c r="AJ5" s="59" t="s">
        <v>71</v>
      </c>
      <c r="AK5" s="59" t="s">
        <v>38</v>
      </c>
      <c r="AL5" s="59" t="s">
        <v>488</v>
      </c>
      <c r="AM5" s="59" t="s">
        <v>11</v>
      </c>
      <c r="AN5" s="59" t="s">
        <v>488</v>
      </c>
      <c r="AO5" s="59" t="s">
        <v>71</v>
      </c>
      <c r="AP5" s="59" t="s">
        <v>38</v>
      </c>
      <c r="AQ5" s="59" t="s">
        <v>498</v>
      </c>
      <c r="AR5" s="59">
        <v>43901.580069444448</v>
      </c>
      <c r="AS5" s="59" t="s">
        <v>1263</v>
      </c>
      <c r="AT5" s="59">
        <v>43901.580069444448</v>
      </c>
      <c r="AU5" s="59" t="s">
        <v>7989</v>
      </c>
      <c r="AV5" s="59" t="s">
        <v>7990</v>
      </c>
      <c r="AW5" s="59" t="s">
        <v>14</v>
      </c>
      <c r="AX5" s="59"/>
      <c r="AY5" s="59"/>
      <c r="AZ5" s="59"/>
      <c r="BA5" s="59"/>
      <c r="BB5" s="59"/>
      <c r="BC5" s="59"/>
      <c r="BD5" s="59"/>
      <c r="BE5" s="59"/>
      <c r="BF5" s="59"/>
      <c r="BG5" s="59"/>
      <c r="BH5" s="59"/>
      <c r="BI5" s="59"/>
      <c r="BJ5" s="59"/>
      <c r="BK5" s="59"/>
      <c r="BL5" s="59" t="s">
        <v>7247</v>
      </c>
      <c r="BM5" s="59"/>
      <c r="BN5" s="59"/>
      <c r="BO5" s="59"/>
      <c r="BP5" s="59"/>
      <c r="BQ5" s="59"/>
      <c r="BR5" s="59" t="s">
        <v>7847</v>
      </c>
      <c r="BS5" s="59"/>
      <c r="BT5" s="59" t="s">
        <v>6013</v>
      </c>
      <c r="BU5" s="59">
        <v>43921.99998842593</v>
      </c>
      <c r="BV5" s="72">
        <v>1428.42</v>
      </c>
      <c r="BW5" s="72">
        <v>95.76</v>
      </c>
      <c r="BX5" s="72">
        <v>0</v>
      </c>
      <c r="BY5" s="72">
        <v>228.54</v>
      </c>
      <c r="BZ5" s="72">
        <v>157.12</v>
      </c>
      <c r="CA5" s="72">
        <v>0</v>
      </c>
      <c r="CB5" s="72">
        <v>1909.8400000000001</v>
      </c>
      <c r="CC5" s="59"/>
      <c r="CD5" s="59"/>
      <c r="CE5" s="59"/>
      <c r="CF5" s="59"/>
      <c r="CG5" s="59"/>
      <c r="CH5" s="59"/>
      <c r="CI5" s="59"/>
      <c r="CJ5" s="59" t="s">
        <v>7971</v>
      </c>
      <c r="CK5" s="59" t="s">
        <v>7991</v>
      </c>
      <c r="CL5" s="72" t="s">
        <v>10426</v>
      </c>
      <c r="CM5" s="72"/>
      <c r="CN5" s="72" t="s">
        <v>10375</v>
      </c>
    </row>
    <row r="6" spans="1:92" ht="27" customHeight="1">
      <c r="A6" s="72">
        <v>202003</v>
      </c>
      <c r="B6" s="59" t="s">
        <v>7959</v>
      </c>
      <c r="C6" s="59" t="s">
        <v>6004</v>
      </c>
      <c r="D6" s="59" t="s">
        <v>7992</v>
      </c>
      <c r="E6" s="59" t="e">
        <f>VLOOKUP(D6,原数据!B:C,2,FALSE)</f>
        <v>#N/A</v>
      </c>
      <c r="F6" s="59" t="s">
        <v>6005</v>
      </c>
      <c r="G6" s="59" t="s">
        <v>479</v>
      </c>
      <c r="H6" s="59" t="s">
        <v>6006</v>
      </c>
      <c r="I6" s="59" t="s">
        <v>7993</v>
      </c>
      <c r="J6" s="59" t="s">
        <v>7994</v>
      </c>
      <c r="K6" s="59" t="s">
        <v>485</v>
      </c>
      <c r="L6" s="59" t="s">
        <v>1074</v>
      </c>
      <c r="M6" s="59" t="s">
        <v>486</v>
      </c>
      <c r="N6" s="59" t="s">
        <v>437</v>
      </c>
      <c r="O6" s="65">
        <v>43733</v>
      </c>
      <c r="P6" s="65">
        <v>43768</v>
      </c>
      <c r="Q6" s="72">
        <v>19245</v>
      </c>
      <c r="R6" s="59"/>
      <c r="S6" s="59" t="s">
        <v>6008</v>
      </c>
      <c r="T6" s="59" t="s">
        <v>6181</v>
      </c>
      <c r="U6" s="59"/>
      <c r="V6" s="59" t="s">
        <v>6101</v>
      </c>
      <c r="W6" s="59" t="s">
        <v>535</v>
      </c>
      <c r="X6" s="59" t="s">
        <v>7995</v>
      </c>
      <c r="Y6" s="59" t="s">
        <v>646</v>
      </c>
      <c r="Z6" s="59" t="s">
        <v>4833</v>
      </c>
      <c r="AA6" s="59" t="s">
        <v>4834</v>
      </c>
      <c r="AB6" s="59" t="s">
        <v>4835</v>
      </c>
      <c r="AC6" s="59" t="s">
        <v>7996</v>
      </c>
      <c r="AD6" s="59" t="s">
        <v>7997</v>
      </c>
      <c r="AE6" s="59">
        <v>43894.567060185189</v>
      </c>
      <c r="AF6" s="59">
        <v>43895.622673611113</v>
      </c>
      <c r="AG6" s="59" t="s">
        <v>489</v>
      </c>
      <c r="AH6" s="59" t="s">
        <v>10455</v>
      </c>
      <c r="AI6" s="59" t="s">
        <v>487</v>
      </c>
      <c r="AJ6" s="59" t="s">
        <v>37</v>
      </c>
      <c r="AK6" s="59" t="s">
        <v>38</v>
      </c>
      <c r="AL6" s="59" t="s">
        <v>488</v>
      </c>
      <c r="AM6" s="59" t="s">
        <v>11</v>
      </c>
      <c r="AN6" s="59" t="s">
        <v>488</v>
      </c>
      <c r="AO6" s="59" t="s">
        <v>37</v>
      </c>
      <c r="AP6" s="59" t="s">
        <v>38</v>
      </c>
      <c r="AQ6" s="59" t="s">
        <v>498</v>
      </c>
      <c r="AR6" s="59">
        <v>43899.462361111116</v>
      </c>
      <c r="AS6" s="59"/>
      <c r="AT6" s="59">
        <v>43899.462361111116</v>
      </c>
      <c r="AU6" s="59" t="s">
        <v>7998</v>
      </c>
      <c r="AV6" s="59"/>
      <c r="AW6" s="59" t="s">
        <v>14</v>
      </c>
      <c r="AX6" s="59"/>
      <c r="AY6" s="59"/>
      <c r="AZ6" s="59"/>
      <c r="BA6" s="59"/>
      <c r="BB6" s="59"/>
      <c r="BC6" s="59"/>
      <c r="BD6" s="59"/>
      <c r="BE6" s="59"/>
      <c r="BF6" s="59"/>
      <c r="BG6" s="59"/>
      <c r="BH6" s="59"/>
      <c r="BI6" s="59"/>
      <c r="BJ6" s="59"/>
      <c r="BK6" s="59"/>
      <c r="BL6" s="59" t="s">
        <v>7247</v>
      </c>
      <c r="BM6" s="59"/>
      <c r="BN6" s="59"/>
      <c r="BO6" s="59"/>
      <c r="BP6" s="59"/>
      <c r="BQ6" s="59"/>
      <c r="BR6" s="59" t="s">
        <v>7832</v>
      </c>
      <c r="BS6" s="59"/>
      <c r="BT6" s="59" t="s">
        <v>6013</v>
      </c>
      <c r="BU6" s="59">
        <v>43921.99998842593</v>
      </c>
      <c r="BV6" s="72">
        <v>0</v>
      </c>
      <c r="BW6" s="72">
        <v>95.76</v>
      </c>
      <c r="BX6" s="72">
        <v>0</v>
      </c>
      <c r="BY6" s="72">
        <v>0</v>
      </c>
      <c r="BZ6" s="72">
        <v>0</v>
      </c>
      <c r="CA6" s="72">
        <v>0</v>
      </c>
      <c r="CB6" s="72">
        <v>95.76</v>
      </c>
      <c r="CC6" s="59"/>
      <c r="CD6" s="59"/>
      <c r="CE6" s="59"/>
      <c r="CF6" s="59"/>
      <c r="CG6" s="59"/>
      <c r="CH6" s="59"/>
      <c r="CI6" s="59"/>
      <c r="CJ6" s="59" t="s">
        <v>7977</v>
      </c>
      <c r="CK6" s="59" t="s">
        <v>4067</v>
      </c>
      <c r="CL6" s="72" t="s">
        <v>10456</v>
      </c>
      <c r="CM6" s="72"/>
      <c r="CN6" s="72" t="s">
        <v>5048</v>
      </c>
    </row>
    <row r="7" spans="1:92" ht="27" customHeight="1">
      <c r="A7" s="72">
        <v>202003</v>
      </c>
      <c r="B7" s="59" t="s">
        <v>7959</v>
      </c>
      <c r="C7" s="59" t="s">
        <v>6004</v>
      </c>
      <c r="D7" s="59" t="s">
        <v>5822</v>
      </c>
      <c r="E7" s="59" t="str">
        <f>VLOOKUP(D7,原数据!B:C,2,FALSE)</f>
        <v>RCMFT000017202003060001</v>
      </c>
      <c r="F7" s="59" t="s">
        <v>6005</v>
      </c>
      <c r="G7" s="59" t="s">
        <v>479</v>
      </c>
      <c r="H7" s="59" t="s">
        <v>6006</v>
      </c>
      <c r="I7" s="59" t="s">
        <v>7999</v>
      </c>
      <c r="J7" s="59" t="s">
        <v>8000</v>
      </c>
      <c r="K7" s="59" t="s">
        <v>485</v>
      </c>
      <c r="L7" s="59" t="s">
        <v>1074</v>
      </c>
      <c r="M7" s="59" t="s">
        <v>486</v>
      </c>
      <c r="N7" s="59" t="s">
        <v>437</v>
      </c>
      <c r="O7" s="65">
        <v>43713</v>
      </c>
      <c r="P7" s="65">
        <v>43832</v>
      </c>
      <c r="Q7" s="72">
        <v>7779</v>
      </c>
      <c r="R7" s="59"/>
      <c r="S7" s="59" t="s">
        <v>6008</v>
      </c>
      <c r="T7" s="59" t="s">
        <v>6009</v>
      </c>
      <c r="U7" s="59"/>
      <c r="V7" s="59" t="s">
        <v>6015</v>
      </c>
      <c r="W7" s="59" t="s">
        <v>665</v>
      </c>
      <c r="X7" s="59" t="s">
        <v>8001</v>
      </c>
      <c r="Y7" s="59" t="s">
        <v>646</v>
      </c>
      <c r="Z7" s="59" t="s">
        <v>4833</v>
      </c>
      <c r="AA7" s="59" t="s">
        <v>4834</v>
      </c>
      <c r="AB7" s="59" t="s">
        <v>4835</v>
      </c>
      <c r="AC7" s="59" t="s">
        <v>8002</v>
      </c>
      <c r="AD7" s="59" t="s">
        <v>6070</v>
      </c>
      <c r="AE7" s="59">
        <v>43894.766203703708</v>
      </c>
      <c r="AF7" s="59">
        <v>43896.586550925931</v>
      </c>
      <c r="AG7" s="59" t="s">
        <v>547</v>
      </c>
      <c r="AH7" s="59" t="s">
        <v>8003</v>
      </c>
      <c r="AI7" s="59" t="s">
        <v>545</v>
      </c>
      <c r="AJ7" s="59" t="s">
        <v>80</v>
      </c>
      <c r="AK7" s="59" t="s">
        <v>81</v>
      </c>
      <c r="AL7" s="59" t="s">
        <v>488</v>
      </c>
      <c r="AM7" s="59" t="s">
        <v>11</v>
      </c>
      <c r="AN7" s="59" t="s">
        <v>488</v>
      </c>
      <c r="AO7" s="59" t="s">
        <v>80</v>
      </c>
      <c r="AP7" s="59" t="s">
        <v>81</v>
      </c>
      <c r="AQ7" s="59" t="s">
        <v>498</v>
      </c>
      <c r="AR7" s="59">
        <v>43899.700555555552</v>
      </c>
      <c r="AS7" s="59"/>
      <c r="AT7" s="59">
        <v>43899.700555555552</v>
      </c>
      <c r="AU7" s="59" t="s">
        <v>538</v>
      </c>
      <c r="AV7" s="59"/>
      <c r="AW7" s="59" t="s">
        <v>14</v>
      </c>
      <c r="AX7" s="59"/>
      <c r="AY7" s="59"/>
      <c r="AZ7" s="59"/>
      <c r="BA7" s="59"/>
      <c r="BB7" s="59"/>
      <c r="BC7" s="59"/>
      <c r="BD7" s="59"/>
      <c r="BE7" s="59"/>
      <c r="BF7" s="59"/>
      <c r="BG7" s="59"/>
      <c r="BH7" s="59"/>
      <c r="BI7" s="59"/>
      <c r="BJ7" s="59"/>
      <c r="BK7" s="59"/>
      <c r="BL7" s="59" t="s">
        <v>7295</v>
      </c>
      <c r="BM7" s="59"/>
      <c r="BN7" s="59"/>
      <c r="BO7" s="59"/>
      <c r="BP7" s="59"/>
      <c r="BQ7" s="59"/>
      <c r="BR7" s="59" t="s">
        <v>8004</v>
      </c>
      <c r="BS7" s="59"/>
      <c r="BT7" s="59" t="s">
        <v>6013</v>
      </c>
      <c r="BU7" s="59">
        <v>43921.99998842593</v>
      </c>
      <c r="BV7" s="72">
        <v>186.25</v>
      </c>
      <c r="BW7" s="72">
        <v>223.44</v>
      </c>
      <c r="BX7" s="72">
        <v>0</v>
      </c>
      <c r="BY7" s="72">
        <v>29.8</v>
      </c>
      <c r="BZ7" s="72">
        <v>20.48</v>
      </c>
      <c r="CA7" s="72">
        <v>0</v>
      </c>
      <c r="CB7" s="72">
        <v>459.97</v>
      </c>
      <c r="CC7" s="59"/>
      <c r="CD7" s="59"/>
      <c r="CE7" s="59"/>
      <c r="CF7" s="59"/>
      <c r="CG7" s="59"/>
      <c r="CH7" s="59"/>
      <c r="CI7" s="59"/>
      <c r="CJ7" s="59" t="s">
        <v>7971</v>
      </c>
      <c r="CK7" s="59" t="s">
        <v>4067</v>
      </c>
      <c r="CL7" s="72" t="s">
        <v>5133</v>
      </c>
      <c r="CM7" s="72"/>
      <c r="CN7" s="72" t="s">
        <v>10383</v>
      </c>
    </row>
    <row r="8" spans="1:92" ht="27" customHeight="1">
      <c r="A8" s="72">
        <v>202003</v>
      </c>
      <c r="B8" s="59" t="s">
        <v>7959</v>
      </c>
      <c r="C8" s="59" t="s">
        <v>6004</v>
      </c>
      <c r="D8" s="59" t="s">
        <v>8005</v>
      </c>
      <c r="E8" s="59" t="e">
        <f>VLOOKUP(D8,原数据!B:C,2,FALSE)</f>
        <v>#N/A</v>
      </c>
      <c r="F8" s="59" t="s">
        <v>6005</v>
      </c>
      <c r="G8" s="59" t="s">
        <v>1069</v>
      </c>
      <c r="H8" s="59" t="s">
        <v>6006</v>
      </c>
      <c r="I8" s="59" t="s">
        <v>8006</v>
      </c>
      <c r="J8" s="59" t="s">
        <v>8007</v>
      </c>
      <c r="K8" s="59" t="s">
        <v>485</v>
      </c>
      <c r="L8" s="59" t="s">
        <v>1074</v>
      </c>
      <c r="M8" s="59" t="s">
        <v>486</v>
      </c>
      <c r="N8" s="59" t="s">
        <v>437</v>
      </c>
      <c r="O8" s="65">
        <v>43849</v>
      </c>
      <c r="P8" s="65">
        <v>43922</v>
      </c>
      <c r="Q8" s="72">
        <v>2442</v>
      </c>
      <c r="R8" s="59"/>
      <c r="S8" s="59" t="s">
        <v>6008</v>
      </c>
      <c r="T8" s="59" t="s">
        <v>6009</v>
      </c>
      <c r="U8" s="59"/>
      <c r="V8" s="59" t="s">
        <v>6015</v>
      </c>
      <c r="W8" s="59" t="s">
        <v>665</v>
      </c>
      <c r="X8" s="59" t="s">
        <v>8008</v>
      </c>
      <c r="Y8" s="59" t="s">
        <v>694</v>
      </c>
      <c r="Z8" s="59" t="s">
        <v>714</v>
      </c>
      <c r="AA8" s="59" t="s">
        <v>715</v>
      </c>
      <c r="AB8" s="59" t="s">
        <v>716</v>
      </c>
      <c r="AC8" s="59" t="s">
        <v>7840</v>
      </c>
      <c r="AD8" s="59" t="s">
        <v>7861</v>
      </c>
      <c r="AE8" s="59">
        <v>43890.427337962959</v>
      </c>
      <c r="AF8" s="59">
        <v>43892.362187499995</v>
      </c>
      <c r="AG8" s="59" t="s">
        <v>547</v>
      </c>
      <c r="AH8" s="59" t="s">
        <v>719</v>
      </c>
      <c r="AI8" s="59" t="s">
        <v>545</v>
      </c>
      <c r="AJ8" s="59" t="s">
        <v>922</v>
      </c>
      <c r="AK8" s="59" t="s">
        <v>921</v>
      </c>
      <c r="AL8" s="59" t="s">
        <v>488</v>
      </c>
      <c r="AM8" s="59" t="s">
        <v>11</v>
      </c>
      <c r="AN8" s="59" t="s">
        <v>488</v>
      </c>
      <c r="AO8" s="59" t="s">
        <v>922</v>
      </c>
      <c r="AP8" s="59" t="s">
        <v>921</v>
      </c>
      <c r="AQ8" s="59" t="s">
        <v>498</v>
      </c>
      <c r="AR8" s="59">
        <v>43896.367928240739</v>
      </c>
      <c r="AS8" s="59"/>
      <c r="AT8" s="59">
        <v>43896.367928240739</v>
      </c>
      <c r="AU8" s="59" t="s">
        <v>7969</v>
      </c>
      <c r="AV8" s="59"/>
      <c r="AW8" s="59" t="s">
        <v>14</v>
      </c>
      <c r="AX8" s="59"/>
      <c r="AY8" s="59"/>
      <c r="AZ8" s="59"/>
      <c r="BA8" s="59"/>
      <c r="BB8" s="59"/>
      <c r="BC8" s="59"/>
      <c r="BD8" s="59"/>
      <c r="BE8" s="59"/>
      <c r="BF8" s="59"/>
      <c r="BG8" s="59"/>
      <c r="BH8" s="59"/>
      <c r="BI8" s="59"/>
      <c r="BJ8" s="59"/>
      <c r="BK8" s="59" t="s">
        <v>718</v>
      </c>
      <c r="BL8" s="59" t="s">
        <v>7862</v>
      </c>
      <c r="BM8" s="59"/>
      <c r="BN8" s="59"/>
      <c r="BO8" s="59"/>
      <c r="BP8" s="59"/>
      <c r="BQ8" s="59"/>
      <c r="BR8" s="59" t="s">
        <v>7863</v>
      </c>
      <c r="BS8" s="59"/>
      <c r="BT8" s="59" t="s">
        <v>6013</v>
      </c>
      <c r="BU8" s="59">
        <v>43921.99998842593</v>
      </c>
      <c r="BV8" s="72">
        <v>0</v>
      </c>
      <c r="BW8" s="72">
        <v>246.96</v>
      </c>
      <c r="BX8" s="72">
        <v>0</v>
      </c>
      <c r="BY8" s="72">
        <v>0</v>
      </c>
      <c r="BZ8" s="72">
        <v>0</v>
      </c>
      <c r="CA8" s="72">
        <v>0</v>
      </c>
      <c r="CB8" s="72">
        <v>246.96</v>
      </c>
      <c r="CC8" s="59"/>
      <c r="CD8" s="59"/>
      <c r="CE8" s="59"/>
      <c r="CF8" s="59"/>
      <c r="CG8" s="59"/>
      <c r="CH8" s="59"/>
      <c r="CI8" s="59"/>
      <c r="CJ8" s="59" t="s">
        <v>7971</v>
      </c>
      <c r="CK8" s="59" t="s">
        <v>4067</v>
      </c>
      <c r="CL8" s="72" t="s">
        <v>10363</v>
      </c>
      <c r="CM8" s="72"/>
      <c r="CN8" s="72" t="s">
        <v>10383</v>
      </c>
    </row>
    <row r="9" spans="1:92" ht="27" customHeight="1">
      <c r="A9" s="72">
        <v>202003</v>
      </c>
      <c r="B9" s="59" t="s">
        <v>7959</v>
      </c>
      <c r="C9" s="59" t="s">
        <v>6004</v>
      </c>
      <c r="D9" s="59" t="s">
        <v>8009</v>
      </c>
      <c r="E9" s="59" t="e">
        <f>VLOOKUP(D9,原数据!B:C,2,FALSE)</f>
        <v>#N/A</v>
      </c>
      <c r="F9" s="59" t="s">
        <v>6005</v>
      </c>
      <c r="G9" s="59" t="s">
        <v>1069</v>
      </c>
      <c r="H9" s="59" t="s">
        <v>6006</v>
      </c>
      <c r="I9" s="59" t="s">
        <v>8010</v>
      </c>
      <c r="J9" s="59" t="s">
        <v>8011</v>
      </c>
      <c r="K9" s="59" t="s">
        <v>485</v>
      </c>
      <c r="L9" s="59" t="s">
        <v>1074</v>
      </c>
      <c r="M9" s="59" t="s">
        <v>486</v>
      </c>
      <c r="N9" s="59" t="s">
        <v>437</v>
      </c>
      <c r="O9" s="65">
        <v>43883</v>
      </c>
      <c r="P9" s="65">
        <v>43910</v>
      </c>
      <c r="Q9" s="72">
        <v>2722</v>
      </c>
      <c r="R9" s="59"/>
      <c r="S9" s="59" t="s">
        <v>6008</v>
      </c>
      <c r="T9" s="59" t="s">
        <v>6009</v>
      </c>
      <c r="U9" s="59"/>
      <c r="V9" s="59" t="s">
        <v>6015</v>
      </c>
      <c r="W9" s="59" t="s">
        <v>491</v>
      </c>
      <c r="X9" s="59" t="s">
        <v>8012</v>
      </c>
      <c r="Y9" s="59" t="s">
        <v>694</v>
      </c>
      <c r="Z9" s="59" t="s">
        <v>714</v>
      </c>
      <c r="AA9" s="59" t="s">
        <v>715</v>
      </c>
      <c r="AB9" s="59" t="s">
        <v>716</v>
      </c>
      <c r="AC9" s="59" t="s">
        <v>7840</v>
      </c>
      <c r="AD9" s="59" t="s">
        <v>6076</v>
      </c>
      <c r="AE9" s="59">
        <v>43890.493958333333</v>
      </c>
      <c r="AF9" s="59">
        <v>43892.362280092595</v>
      </c>
      <c r="AG9" s="59" t="s">
        <v>547</v>
      </c>
      <c r="AH9" s="59" t="s">
        <v>719</v>
      </c>
      <c r="AI9" s="59" t="s">
        <v>545</v>
      </c>
      <c r="AJ9" s="59" t="s">
        <v>922</v>
      </c>
      <c r="AK9" s="59" t="s">
        <v>921</v>
      </c>
      <c r="AL9" s="59" t="s">
        <v>488</v>
      </c>
      <c r="AM9" s="59" t="s">
        <v>11</v>
      </c>
      <c r="AN9" s="59" t="s">
        <v>488</v>
      </c>
      <c r="AO9" s="59" t="s">
        <v>922</v>
      </c>
      <c r="AP9" s="59" t="s">
        <v>921</v>
      </c>
      <c r="AQ9" s="59" t="s">
        <v>498</v>
      </c>
      <c r="AR9" s="59">
        <v>43896.365844907406</v>
      </c>
      <c r="AS9" s="59"/>
      <c r="AT9" s="59">
        <v>43896.365844907406</v>
      </c>
      <c r="AU9" s="59" t="s">
        <v>7969</v>
      </c>
      <c r="AV9" s="59"/>
      <c r="AW9" s="59" t="s">
        <v>14</v>
      </c>
      <c r="AX9" s="59"/>
      <c r="AY9" s="59"/>
      <c r="AZ9" s="59"/>
      <c r="BA9" s="59"/>
      <c r="BB9" s="59"/>
      <c r="BC9" s="59"/>
      <c r="BD9" s="59"/>
      <c r="BE9" s="59"/>
      <c r="BF9" s="59"/>
      <c r="BG9" s="59"/>
      <c r="BH9" s="59"/>
      <c r="BI9" s="59"/>
      <c r="BJ9" s="59"/>
      <c r="BK9" s="59" t="s">
        <v>718</v>
      </c>
      <c r="BL9" s="59" t="s">
        <v>7627</v>
      </c>
      <c r="BM9" s="59"/>
      <c r="BN9" s="59"/>
      <c r="BO9" s="59"/>
      <c r="BP9" s="59"/>
      <c r="BQ9" s="59"/>
      <c r="BR9" s="59" t="s">
        <v>7829</v>
      </c>
      <c r="BS9" s="59"/>
      <c r="BT9" s="59" t="s">
        <v>6013</v>
      </c>
      <c r="BU9" s="59">
        <v>43921.99998842593</v>
      </c>
      <c r="BV9" s="72">
        <v>0</v>
      </c>
      <c r="BW9" s="72">
        <v>246.96</v>
      </c>
      <c r="BX9" s="72">
        <v>0</v>
      </c>
      <c r="BY9" s="72">
        <v>0</v>
      </c>
      <c r="BZ9" s="72">
        <v>0</v>
      </c>
      <c r="CA9" s="72">
        <v>0</v>
      </c>
      <c r="CB9" s="72">
        <v>246.96</v>
      </c>
      <c r="CC9" s="59"/>
      <c r="CD9" s="59"/>
      <c r="CE9" s="59"/>
      <c r="CF9" s="59"/>
      <c r="CG9" s="59"/>
      <c r="CH9" s="59"/>
      <c r="CI9" s="59"/>
      <c r="CJ9" s="59" t="s">
        <v>7971</v>
      </c>
      <c r="CK9" s="59" t="s">
        <v>8013</v>
      </c>
      <c r="CL9" s="72" t="s">
        <v>10363</v>
      </c>
      <c r="CM9" s="72"/>
      <c r="CN9" s="72" t="s">
        <v>10383</v>
      </c>
    </row>
    <row r="10" spans="1:92" ht="27" customHeight="1">
      <c r="A10" s="72">
        <v>202003</v>
      </c>
      <c r="B10" s="59" t="s">
        <v>7959</v>
      </c>
      <c r="C10" s="59" t="s">
        <v>6004</v>
      </c>
      <c r="D10" s="59" t="s">
        <v>8014</v>
      </c>
      <c r="E10" s="59" t="e">
        <f>VLOOKUP(D10,原数据!B:C,2,FALSE)</f>
        <v>#N/A</v>
      </c>
      <c r="F10" s="59" t="s">
        <v>6005</v>
      </c>
      <c r="G10" s="59" t="s">
        <v>1069</v>
      </c>
      <c r="H10" s="59" t="s">
        <v>6006</v>
      </c>
      <c r="I10" s="59" t="s">
        <v>8015</v>
      </c>
      <c r="J10" s="59" t="s">
        <v>8016</v>
      </c>
      <c r="K10" s="59" t="s">
        <v>485</v>
      </c>
      <c r="L10" s="59" t="s">
        <v>1074</v>
      </c>
      <c r="M10" s="59" t="s">
        <v>486</v>
      </c>
      <c r="N10" s="59" t="s">
        <v>437</v>
      </c>
      <c r="O10" s="65">
        <v>43850</v>
      </c>
      <c r="P10" s="65">
        <v>43922</v>
      </c>
      <c r="Q10" s="72">
        <v>2449</v>
      </c>
      <c r="R10" s="59"/>
      <c r="S10" s="59" t="s">
        <v>6008</v>
      </c>
      <c r="T10" s="59" t="s">
        <v>6009</v>
      </c>
      <c r="U10" s="59"/>
      <c r="V10" s="59" t="s">
        <v>6015</v>
      </c>
      <c r="W10" s="59" t="s">
        <v>665</v>
      </c>
      <c r="X10" s="59" t="s">
        <v>8017</v>
      </c>
      <c r="Y10" s="59" t="s">
        <v>694</v>
      </c>
      <c r="Z10" s="59" t="s">
        <v>714</v>
      </c>
      <c r="AA10" s="59" t="s">
        <v>715</v>
      </c>
      <c r="AB10" s="59" t="s">
        <v>716</v>
      </c>
      <c r="AC10" s="59" t="s">
        <v>7840</v>
      </c>
      <c r="AD10" s="59" t="s">
        <v>7861</v>
      </c>
      <c r="AE10" s="59">
        <v>43890.432870370365</v>
      </c>
      <c r="AF10" s="59">
        <v>43892.567256944443</v>
      </c>
      <c r="AG10" s="59" t="s">
        <v>547</v>
      </c>
      <c r="AH10" s="59" t="s">
        <v>719</v>
      </c>
      <c r="AI10" s="59" t="s">
        <v>545</v>
      </c>
      <c r="AJ10" s="59" t="s">
        <v>922</v>
      </c>
      <c r="AK10" s="59" t="s">
        <v>921</v>
      </c>
      <c r="AL10" s="59" t="s">
        <v>488</v>
      </c>
      <c r="AM10" s="59" t="s">
        <v>11</v>
      </c>
      <c r="AN10" s="59" t="s">
        <v>488</v>
      </c>
      <c r="AO10" s="59" t="s">
        <v>922</v>
      </c>
      <c r="AP10" s="59" t="s">
        <v>921</v>
      </c>
      <c r="AQ10" s="59" t="s">
        <v>500</v>
      </c>
      <c r="AR10" s="59">
        <v>43894.673032407409</v>
      </c>
      <c r="AS10" s="59"/>
      <c r="AT10" s="59">
        <v>43894.673032407409</v>
      </c>
      <c r="AU10" s="59" t="s">
        <v>7998</v>
      </c>
      <c r="AV10" s="59"/>
      <c r="AW10" s="59" t="s">
        <v>14</v>
      </c>
      <c r="AX10" s="59"/>
      <c r="AY10" s="59"/>
      <c r="AZ10" s="59"/>
      <c r="BA10" s="59"/>
      <c r="BB10" s="59"/>
      <c r="BC10" s="59"/>
      <c r="BD10" s="59"/>
      <c r="BE10" s="59"/>
      <c r="BF10" s="59"/>
      <c r="BG10" s="59"/>
      <c r="BH10" s="59"/>
      <c r="BI10" s="59"/>
      <c r="BJ10" s="59"/>
      <c r="BK10" s="59" t="s">
        <v>718</v>
      </c>
      <c r="BL10" s="59" t="s">
        <v>7862</v>
      </c>
      <c r="BM10" s="59"/>
      <c r="BN10" s="59"/>
      <c r="BO10" s="59"/>
      <c r="BP10" s="59"/>
      <c r="BQ10" s="59"/>
      <c r="BR10" s="59" t="s">
        <v>7863</v>
      </c>
      <c r="BS10" s="59"/>
      <c r="BT10" s="59" t="s">
        <v>6013</v>
      </c>
      <c r="BU10" s="59">
        <v>43921.99998842593</v>
      </c>
      <c r="BV10" s="72">
        <v>0</v>
      </c>
      <c r="BW10" s="72">
        <v>246.96</v>
      </c>
      <c r="BX10" s="72">
        <v>0</v>
      </c>
      <c r="BY10" s="72">
        <v>0</v>
      </c>
      <c r="BZ10" s="72">
        <v>0</v>
      </c>
      <c r="CA10" s="72">
        <v>0</v>
      </c>
      <c r="CB10" s="72">
        <v>246.96</v>
      </c>
      <c r="CC10" s="59"/>
      <c r="CD10" s="59"/>
      <c r="CE10" s="59"/>
      <c r="CF10" s="59"/>
      <c r="CG10" s="59"/>
      <c r="CH10" s="59"/>
      <c r="CI10" s="59"/>
      <c r="CJ10" s="59" t="s">
        <v>7971</v>
      </c>
      <c r="CK10" s="59" t="s">
        <v>4067</v>
      </c>
      <c r="CL10" s="72" t="s">
        <v>10363</v>
      </c>
      <c r="CM10" s="72"/>
      <c r="CN10" s="72" t="s">
        <v>10383</v>
      </c>
    </row>
    <row r="11" spans="1:92" ht="27" customHeight="1">
      <c r="A11" s="72">
        <v>202003</v>
      </c>
      <c r="B11" s="59" t="s">
        <v>7959</v>
      </c>
      <c r="C11" s="59" t="s">
        <v>6004</v>
      </c>
      <c r="D11" s="59" t="s">
        <v>8018</v>
      </c>
      <c r="E11" s="59" t="e">
        <f>VLOOKUP(D11,原数据!B:C,2,FALSE)</f>
        <v>#N/A</v>
      </c>
      <c r="F11" s="59" t="s">
        <v>6005</v>
      </c>
      <c r="G11" s="59" t="s">
        <v>1069</v>
      </c>
      <c r="H11" s="59" t="s">
        <v>6006</v>
      </c>
      <c r="I11" s="59" t="s">
        <v>8019</v>
      </c>
      <c r="J11" s="59" t="s">
        <v>8020</v>
      </c>
      <c r="K11" s="59" t="s">
        <v>485</v>
      </c>
      <c r="L11" s="59" t="s">
        <v>1074</v>
      </c>
      <c r="M11" s="59" t="s">
        <v>486</v>
      </c>
      <c r="N11" s="59" t="s">
        <v>437</v>
      </c>
      <c r="O11" s="65">
        <v>43849</v>
      </c>
      <c r="P11" s="65">
        <v>43922</v>
      </c>
      <c r="Q11" s="72">
        <v>2448</v>
      </c>
      <c r="R11" s="59"/>
      <c r="S11" s="59" t="s">
        <v>6008</v>
      </c>
      <c r="T11" s="59" t="s">
        <v>6009</v>
      </c>
      <c r="U11" s="59"/>
      <c r="V11" s="59" t="s">
        <v>6015</v>
      </c>
      <c r="W11" s="59" t="s">
        <v>665</v>
      </c>
      <c r="X11" s="59" t="s">
        <v>8021</v>
      </c>
      <c r="Y11" s="59" t="s">
        <v>694</v>
      </c>
      <c r="Z11" s="59" t="s">
        <v>714</v>
      </c>
      <c r="AA11" s="59" t="s">
        <v>715</v>
      </c>
      <c r="AB11" s="59" t="s">
        <v>716</v>
      </c>
      <c r="AC11" s="59" t="s">
        <v>7840</v>
      </c>
      <c r="AD11" s="59" t="s">
        <v>7861</v>
      </c>
      <c r="AE11" s="59">
        <v>43890.440011574072</v>
      </c>
      <c r="AF11" s="59">
        <v>43892.567361111112</v>
      </c>
      <c r="AG11" s="59" t="s">
        <v>547</v>
      </c>
      <c r="AH11" s="59" t="s">
        <v>719</v>
      </c>
      <c r="AI11" s="59" t="s">
        <v>545</v>
      </c>
      <c r="AJ11" s="59" t="s">
        <v>922</v>
      </c>
      <c r="AK11" s="59" t="s">
        <v>921</v>
      </c>
      <c r="AL11" s="59" t="s">
        <v>488</v>
      </c>
      <c r="AM11" s="59" t="s">
        <v>11</v>
      </c>
      <c r="AN11" s="59" t="s">
        <v>488</v>
      </c>
      <c r="AO11" s="59" t="s">
        <v>922</v>
      </c>
      <c r="AP11" s="59" t="s">
        <v>921</v>
      </c>
      <c r="AQ11" s="59" t="s">
        <v>500</v>
      </c>
      <c r="AR11" s="59">
        <v>43894.672222222223</v>
      </c>
      <c r="AS11" s="59"/>
      <c r="AT11" s="59">
        <v>43894.672222222223</v>
      </c>
      <c r="AU11" s="59" t="s">
        <v>7998</v>
      </c>
      <c r="AV11" s="59"/>
      <c r="AW11" s="59" t="s">
        <v>14</v>
      </c>
      <c r="AX11" s="59"/>
      <c r="AY11" s="59"/>
      <c r="AZ11" s="59"/>
      <c r="BA11" s="59"/>
      <c r="BB11" s="59"/>
      <c r="BC11" s="59"/>
      <c r="BD11" s="59"/>
      <c r="BE11" s="59"/>
      <c r="BF11" s="59"/>
      <c r="BG11" s="59"/>
      <c r="BH11" s="59"/>
      <c r="BI11" s="59"/>
      <c r="BJ11" s="59"/>
      <c r="BK11" s="59" t="s">
        <v>718</v>
      </c>
      <c r="BL11" s="59" t="s">
        <v>7862</v>
      </c>
      <c r="BM11" s="59"/>
      <c r="BN11" s="59"/>
      <c r="BO11" s="59"/>
      <c r="BP11" s="59"/>
      <c r="BQ11" s="59"/>
      <c r="BR11" s="59" t="s">
        <v>7863</v>
      </c>
      <c r="BS11" s="59"/>
      <c r="BT11" s="59" t="s">
        <v>6013</v>
      </c>
      <c r="BU11" s="59">
        <v>43921.99998842593</v>
      </c>
      <c r="BV11" s="72">
        <v>0</v>
      </c>
      <c r="BW11" s="72">
        <v>246.96</v>
      </c>
      <c r="BX11" s="72">
        <v>0</v>
      </c>
      <c r="BY11" s="72">
        <v>0</v>
      </c>
      <c r="BZ11" s="72">
        <v>0</v>
      </c>
      <c r="CA11" s="72">
        <v>0</v>
      </c>
      <c r="CB11" s="72">
        <v>246.96</v>
      </c>
      <c r="CC11" s="59"/>
      <c r="CD11" s="59"/>
      <c r="CE11" s="59"/>
      <c r="CF11" s="59"/>
      <c r="CG11" s="59"/>
      <c r="CH11" s="59"/>
      <c r="CI11" s="59"/>
      <c r="CJ11" s="59" t="s">
        <v>7971</v>
      </c>
      <c r="CK11" s="59" t="s">
        <v>4067</v>
      </c>
      <c r="CL11" s="72" t="s">
        <v>10363</v>
      </c>
      <c r="CM11" s="72"/>
      <c r="CN11" s="72" t="s">
        <v>10383</v>
      </c>
    </row>
    <row r="12" spans="1:92" ht="27" customHeight="1">
      <c r="A12" s="72">
        <v>202003</v>
      </c>
      <c r="B12" s="59" t="s">
        <v>7959</v>
      </c>
      <c r="C12" s="59" t="s">
        <v>6004</v>
      </c>
      <c r="D12" s="59" t="s">
        <v>8022</v>
      </c>
      <c r="E12" s="59" t="e">
        <f>VLOOKUP(D12,原数据!B:C,2,FALSE)</f>
        <v>#N/A</v>
      </c>
      <c r="F12" s="59" t="s">
        <v>6005</v>
      </c>
      <c r="G12" s="59" t="s">
        <v>1069</v>
      </c>
      <c r="H12" s="59" t="s">
        <v>6006</v>
      </c>
      <c r="I12" s="59" t="s">
        <v>8023</v>
      </c>
      <c r="J12" s="59" t="s">
        <v>8024</v>
      </c>
      <c r="K12" s="59" t="s">
        <v>485</v>
      </c>
      <c r="L12" s="59" t="s">
        <v>1074</v>
      </c>
      <c r="M12" s="59" t="s">
        <v>486</v>
      </c>
      <c r="N12" s="59" t="s">
        <v>437</v>
      </c>
      <c r="O12" s="65">
        <v>43849</v>
      </c>
      <c r="P12" s="65">
        <v>43892</v>
      </c>
      <c r="Q12" s="72">
        <v>20</v>
      </c>
      <c r="R12" s="59"/>
      <c r="S12" s="59" t="s">
        <v>6008</v>
      </c>
      <c r="T12" s="59" t="s">
        <v>6009</v>
      </c>
      <c r="U12" s="59"/>
      <c r="V12" s="59" t="s">
        <v>6015</v>
      </c>
      <c r="W12" s="59" t="s">
        <v>665</v>
      </c>
      <c r="X12" s="59" t="s">
        <v>8025</v>
      </c>
      <c r="Y12" s="59" t="s">
        <v>694</v>
      </c>
      <c r="Z12" s="59" t="s">
        <v>714</v>
      </c>
      <c r="AA12" s="59" t="s">
        <v>715</v>
      </c>
      <c r="AB12" s="59" t="s">
        <v>716</v>
      </c>
      <c r="AC12" s="59" t="s">
        <v>7840</v>
      </c>
      <c r="AD12" s="59" t="s">
        <v>7861</v>
      </c>
      <c r="AE12" s="59">
        <v>43890.476273148146</v>
      </c>
      <c r="AF12" s="59">
        <v>43892.567465277782</v>
      </c>
      <c r="AG12" s="59" t="s">
        <v>547</v>
      </c>
      <c r="AH12" s="59" t="s">
        <v>719</v>
      </c>
      <c r="AI12" s="59" t="s">
        <v>545</v>
      </c>
      <c r="AJ12" s="59" t="s">
        <v>922</v>
      </c>
      <c r="AK12" s="59" t="s">
        <v>921</v>
      </c>
      <c r="AL12" s="59" t="s">
        <v>488</v>
      </c>
      <c r="AM12" s="59" t="s">
        <v>11</v>
      </c>
      <c r="AN12" s="59" t="s">
        <v>488</v>
      </c>
      <c r="AO12" s="59" t="s">
        <v>922</v>
      </c>
      <c r="AP12" s="59" t="s">
        <v>921</v>
      </c>
      <c r="AQ12" s="59" t="s">
        <v>500</v>
      </c>
      <c r="AR12" s="59">
        <v>43894.652222222227</v>
      </c>
      <c r="AS12" s="59" t="s">
        <v>2905</v>
      </c>
      <c r="AT12" s="59">
        <v>43894.652222222227</v>
      </c>
      <c r="AU12" s="59" t="s">
        <v>7998</v>
      </c>
      <c r="AV12" s="59"/>
      <c r="AW12" s="59" t="s">
        <v>14</v>
      </c>
      <c r="AX12" s="59"/>
      <c r="AY12" s="59"/>
      <c r="AZ12" s="59"/>
      <c r="BA12" s="59"/>
      <c r="BB12" s="59"/>
      <c r="BC12" s="59"/>
      <c r="BD12" s="59"/>
      <c r="BE12" s="59"/>
      <c r="BF12" s="59"/>
      <c r="BG12" s="59"/>
      <c r="BH12" s="59"/>
      <c r="BI12" s="59"/>
      <c r="BJ12" s="59"/>
      <c r="BK12" s="59" t="s">
        <v>718</v>
      </c>
      <c r="BL12" s="59" t="s">
        <v>7862</v>
      </c>
      <c r="BM12" s="59"/>
      <c r="BN12" s="59"/>
      <c r="BO12" s="59"/>
      <c r="BP12" s="59"/>
      <c r="BQ12" s="59"/>
      <c r="BR12" s="59" t="s">
        <v>7863</v>
      </c>
      <c r="BS12" s="59"/>
      <c r="BT12" s="59" t="s">
        <v>6013</v>
      </c>
      <c r="BU12" s="59">
        <v>43921.99998842593</v>
      </c>
      <c r="BV12" s="72">
        <v>0</v>
      </c>
      <c r="BW12" s="72">
        <v>246.96</v>
      </c>
      <c r="BX12" s="72">
        <v>0</v>
      </c>
      <c r="BY12" s="72">
        <v>0</v>
      </c>
      <c r="BZ12" s="72">
        <v>0</v>
      </c>
      <c r="CA12" s="72">
        <v>0</v>
      </c>
      <c r="CB12" s="72">
        <v>246.96</v>
      </c>
      <c r="CC12" s="59"/>
      <c r="CD12" s="59"/>
      <c r="CE12" s="59"/>
      <c r="CF12" s="59"/>
      <c r="CG12" s="59"/>
      <c r="CH12" s="59"/>
      <c r="CI12" s="59"/>
      <c r="CJ12" s="59" t="s">
        <v>7971</v>
      </c>
      <c r="CK12" s="59" t="s">
        <v>4067</v>
      </c>
      <c r="CL12" s="72" t="s">
        <v>10363</v>
      </c>
      <c r="CM12" s="72"/>
      <c r="CN12" s="72" t="s">
        <v>10383</v>
      </c>
    </row>
    <row r="13" spans="1:92" ht="27" customHeight="1">
      <c r="A13" s="72">
        <v>202003</v>
      </c>
      <c r="B13" s="59" t="s">
        <v>7959</v>
      </c>
      <c r="C13" s="59" t="s">
        <v>6004</v>
      </c>
      <c r="D13" s="59" t="s">
        <v>8026</v>
      </c>
      <c r="E13" s="59" t="e">
        <f>VLOOKUP(D13,原数据!B:C,2,FALSE)</f>
        <v>#N/A</v>
      </c>
      <c r="F13" s="59" t="s">
        <v>6005</v>
      </c>
      <c r="G13" s="59" t="s">
        <v>479</v>
      </c>
      <c r="H13" s="59" t="s">
        <v>6006</v>
      </c>
      <c r="I13" s="59" t="s">
        <v>8027</v>
      </c>
      <c r="J13" s="59" t="s">
        <v>8028</v>
      </c>
      <c r="K13" s="59" t="s">
        <v>485</v>
      </c>
      <c r="L13" s="59" t="s">
        <v>1074</v>
      </c>
      <c r="M13" s="59" t="s">
        <v>486</v>
      </c>
      <c r="N13" s="59" t="s">
        <v>437</v>
      </c>
      <c r="O13" s="65">
        <v>43324</v>
      </c>
      <c r="P13" s="65">
        <v>43441</v>
      </c>
      <c r="Q13" s="72">
        <v>134705</v>
      </c>
      <c r="R13" s="59"/>
      <c r="S13" s="59" t="s">
        <v>6008</v>
      </c>
      <c r="T13" s="59" t="s">
        <v>6128</v>
      </c>
      <c r="U13" s="59"/>
      <c r="V13" s="59" t="s">
        <v>6053</v>
      </c>
      <c r="W13" s="59" t="s">
        <v>521</v>
      </c>
      <c r="X13" s="59" t="s">
        <v>8029</v>
      </c>
      <c r="Y13" s="59" t="s">
        <v>694</v>
      </c>
      <c r="Z13" s="59" t="s">
        <v>714</v>
      </c>
      <c r="AA13" s="59" t="s">
        <v>715</v>
      </c>
      <c r="AB13" s="59" t="s">
        <v>716</v>
      </c>
      <c r="AC13" s="59" t="s">
        <v>8030</v>
      </c>
      <c r="AD13" s="59" t="s">
        <v>6055</v>
      </c>
      <c r="AE13" s="59">
        <v>43892.352013888885</v>
      </c>
      <c r="AF13" s="59">
        <v>43892.567650462966</v>
      </c>
      <c r="AG13" s="59" t="s">
        <v>547</v>
      </c>
      <c r="AH13" s="59" t="s">
        <v>719</v>
      </c>
      <c r="AI13" s="59" t="s">
        <v>545</v>
      </c>
      <c r="AJ13" s="59" t="s">
        <v>162</v>
      </c>
      <c r="AK13" s="59" t="s">
        <v>38</v>
      </c>
      <c r="AL13" s="59" t="s">
        <v>488</v>
      </c>
      <c r="AM13" s="59" t="s">
        <v>11</v>
      </c>
      <c r="AN13" s="59" t="s">
        <v>488</v>
      </c>
      <c r="AO13" s="59" t="s">
        <v>162</v>
      </c>
      <c r="AP13" s="59" t="s">
        <v>38</v>
      </c>
      <c r="AQ13" s="59" t="s">
        <v>500</v>
      </c>
      <c r="AR13" s="59">
        <v>43894.623935185184</v>
      </c>
      <c r="AS13" s="59"/>
      <c r="AT13" s="59">
        <v>43894.623935185184</v>
      </c>
      <c r="AU13" s="59" t="s">
        <v>7998</v>
      </c>
      <c r="AV13" s="59"/>
      <c r="AW13" s="59" t="s">
        <v>14</v>
      </c>
      <c r="AX13" s="59"/>
      <c r="AY13" s="59"/>
      <c r="AZ13" s="59"/>
      <c r="BA13" s="59"/>
      <c r="BB13" s="59"/>
      <c r="BC13" s="59"/>
      <c r="BD13" s="59"/>
      <c r="BE13" s="59"/>
      <c r="BF13" s="59"/>
      <c r="BG13" s="59"/>
      <c r="BH13" s="59"/>
      <c r="BI13" s="59"/>
      <c r="BJ13" s="59"/>
      <c r="BK13" s="59" t="s">
        <v>718</v>
      </c>
      <c r="BL13" s="59" t="s">
        <v>7281</v>
      </c>
      <c r="BM13" s="59"/>
      <c r="BN13" s="59"/>
      <c r="BO13" s="59"/>
      <c r="BP13" s="59"/>
      <c r="BQ13" s="59"/>
      <c r="BR13" s="59" t="s">
        <v>7865</v>
      </c>
      <c r="BS13" s="59"/>
      <c r="BT13" s="59" t="s">
        <v>6013</v>
      </c>
      <c r="BU13" s="59">
        <v>43921.99998842593</v>
      </c>
      <c r="BV13" s="72">
        <v>0</v>
      </c>
      <c r="BW13" s="72">
        <v>246.96</v>
      </c>
      <c r="BX13" s="72">
        <v>0</v>
      </c>
      <c r="BY13" s="72">
        <v>0</v>
      </c>
      <c r="BZ13" s="72">
        <v>0</v>
      </c>
      <c r="CA13" s="72">
        <v>0</v>
      </c>
      <c r="CB13" s="72">
        <v>246.96</v>
      </c>
      <c r="CC13" s="59"/>
      <c r="CD13" s="59"/>
      <c r="CE13" s="59"/>
      <c r="CF13" s="59"/>
      <c r="CG13" s="59"/>
      <c r="CH13" s="59"/>
      <c r="CI13" s="59"/>
      <c r="CJ13" s="59" t="s">
        <v>7971</v>
      </c>
      <c r="CK13" s="59" t="s">
        <v>8013</v>
      </c>
      <c r="CL13" s="72" t="s">
        <v>10363</v>
      </c>
      <c r="CM13" s="72"/>
      <c r="CN13" s="72" t="s">
        <v>10383</v>
      </c>
    </row>
    <row r="14" spans="1:92" ht="27" customHeight="1">
      <c r="A14" s="72">
        <v>202003</v>
      </c>
      <c r="B14" s="59" t="s">
        <v>7959</v>
      </c>
      <c r="C14" s="59" t="s">
        <v>6004</v>
      </c>
      <c r="D14" s="59" t="s">
        <v>8031</v>
      </c>
      <c r="E14" s="59" t="e">
        <f>VLOOKUP(D14,原数据!B:C,2,FALSE)</f>
        <v>#N/A</v>
      </c>
      <c r="F14" s="59" t="s">
        <v>6005</v>
      </c>
      <c r="G14" s="59" t="s">
        <v>479</v>
      </c>
      <c r="H14" s="59" t="s">
        <v>6006</v>
      </c>
      <c r="I14" s="59" t="s">
        <v>8032</v>
      </c>
      <c r="J14" s="59" t="s">
        <v>8033</v>
      </c>
      <c r="K14" s="59" t="s">
        <v>485</v>
      </c>
      <c r="L14" s="59" t="s">
        <v>1074</v>
      </c>
      <c r="M14" s="59" t="s">
        <v>486</v>
      </c>
      <c r="N14" s="59" t="s">
        <v>437</v>
      </c>
      <c r="O14" s="65">
        <v>43595</v>
      </c>
      <c r="P14" s="65">
        <v>43727</v>
      </c>
      <c r="Q14" s="72">
        <v>43427</v>
      </c>
      <c r="R14" s="59"/>
      <c r="S14" s="59" t="s">
        <v>6008</v>
      </c>
      <c r="T14" s="59" t="s">
        <v>6128</v>
      </c>
      <c r="U14" s="59"/>
      <c r="V14" s="59" t="s">
        <v>6053</v>
      </c>
      <c r="W14" s="59" t="s">
        <v>521</v>
      </c>
      <c r="X14" s="59" t="s">
        <v>8034</v>
      </c>
      <c r="Y14" s="59" t="s">
        <v>694</v>
      </c>
      <c r="Z14" s="59" t="s">
        <v>714</v>
      </c>
      <c r="AA14" s="59" t="s">
        <v>715</v>
      </c>
      <c r="AB14" s="59" t="s">
        <v>716</v>
      </c>
      <c r="AC14" s="59" t="s">
        <v>8035</v>
      </c>
      <c r="AD14" s="59" t="s">
        <v>6055</v>
      </c>
      <c r="AE14" s="59">
        <v>43894.879537037035</v>
      </c>
      <c r="AF14" s="59">
        <v>43898.751435185186</v>
      </c>
      <c r="AG14" s="59" t="s">
        <v>547</v>
      </c>
      <c r="AH14" s="59" t="s">
        <v>719</v>
      </c>
      <c r="AI14" s="59" t="s">
        <v>545</v>
      </c>
      <c r="AJ14" s="59" t="s">
        <v>162</v>
      </c>
      <c r="AK14" s="59" t="s">
        <v>38</v>
      </c>
      <c r="AL14" s="59" t="s">
        <v>488</v>
      </c>
      <c r="AM14" s="59" t="s">
        <v>11</v>
      </c>
      <c r="AN14" s="59" t="s">
        <v>488</v>
      </c>
      <c r="AO14" s="59" t="s">
        <v>162</v>
      </c>
      <c r="AP14" s="59" t="s">
        <v>38</v>
      </c>
      <c r="AQ14" s="59" t="s">
        <v>500</v>
      </c>
      <c r="AR14" s="59">
        <v>43900.361666666664</v>
      </c>
      <c r="AS14" s="59"/>
      <c r="AT14" s="59">
        <v>43900.361666666664</v>
      </c>
      <c r="AU14" s="59" t="s">
        <v>8036</v>
      </c>
      <c r="AV14" s="59"/>
      <c r="AW14" s="59" t="s">
        <v>14</v>
      </c>
      <c r="AX14" s="59"/>
      <c r="AY14" s="59"/>
      <c r="AZ14" s="59"/>
      <c r="BA14" s="59"/>
      <c r="BB14" s="59"/>
      <c r="BC14" s="59"/>
      <c r="BD14" s="59"/>
      <c r="BE14" s="59"/>
      <c r="BF14" s="59"/>
      <c r="BG14" s="59"/>
      <c r="BH14" s="59"/>
      <c r="BI14" s="59"/>
      <c r="BJ14" s="59"/>
      <c r="BK14" s="59" t="s">
        <v>718</v>
      </c>
      <c r="BL14" s="59" t="s">
        <v>7281</v>
      </c>
      <c r="BM14" s="59"/>
      <c r="BN14" s="59"/>
      <c r="BO14" s="59"/>
      <c r="BP14" s="59"/>
      <c r="BQ14" s="59"/>
      <c r="BR14" s="59" t="s">
        <v>7865</v>
      </c>
      <c r="BS14" s="59"/>
      <c r="BT14" s="59" t="s">
        <v>6013</v>
      </c>
      <c r="BU14" s="59">
        <v>43921.99998842593</v>
      </c>
      <c r="BV14" s="72">
        <v>0</v>
      </c>
      <c r="BW14" s="72">
        <v>246.96</v>
      </c>
      <c r="BX14" s="72">
        <v>0</v>
      </c>
      <c r="BY14" s="72">
        <v>0</v>
      </c>
      <c r="BZ14" s="72">
        <v>0</v>
      </c>
      <c r="CA14" s="72">
        <v>0</v>
      </c>
      <c r="CB14" s="72">
        <v>246.96</v>
      </c>
      <c r="CC14" s="59"/>
      <c r="CD14" s="59"/>
      <c r="CE14" s="59"/>
      <c r="CF14" s="59"/>
      <c r="CG14" s="59"/>
      <c r="CH14" s="59"/>
      <c r="CI14" s="59"/>
      <c r="CJ14" s="59" t="s">
        <v>7971</v>
      </c>
      <c r="CK14" s="59" t="s">
        <v>8013</v>
      </c>
      <c r="CL14" s="72" t="s">
        <v>10363</v>
      </c>
      <c r="CM14" s="72"/>
      <c r="CN14" s="72" t="s">
        <v>10383</v>
      </c>
    </row>
    <row r="15" spans="1:92" ht="27" customHeight="1">
      <c r="A15" s="72">
        <v>202003</v>
      </c>
      <c r="B15" s="59" t="s">
        <v>7959</v>
      </c>
      <c r="C15" s="59" t="s">
        <v>6004</v>
      </c>
      <c r="D15" s="59" t="s">
        <v>8037</v>
      </c>
      <c r="E15" s="59" t="e">
        <f>VLOOKUP(D15,原数据!B:C,2,FALSE)</f>
        <v>#N/A</v>
      </c>
      <c r="F15" s="59" t="s">
        <v>6005</v>
      </c>
      <c r="G15" s="59" t="s">
        <v>479</v>
      </c>
      <c r="H15" s="59" t="s">
        <v>6006</v>
      </c>
      <c r="I15" s="59" t="s">
        <v>8038</v>
      </c>
      <c r="J15" s="59" t="s">
        <v>8039</v>
      </c>
      <c r="K15" s="59" t="s">
        <v>485</v>
      </c>
      <c r="L15" s="59" t="s">
        <v>1074</v>
      </c>
      <c r="M15" s="59" t="s">
        <v>486</v>
      </c>
      <c r="N15" s="59" t="s">
        <v>437</v>
      </c>
      <c r="O15" s="65">
        <v>43643</v>
      </c>
      <c r="P15" s="65">
        <v>43672</v>
      </c>
      <c r="Q15" s="72">
        <v>49352</v>
      </c>
      <c r="R15" s="59"/>
      <c r="S15" s="59" t="s">
        <v>6008</v>
      </c>
      <c r="T15" s="59" t="s">
        <v>6128</v>
      </c>
      <c r="U15" s="59"/>
      <c r="V15" s="59" t="s">
        <v>6053</v>
      </c>
      <c r="W15" s="59" t="s">
        <v>535</v>
      </c>
      <c r="X15" s="59" t="s">
        <v>8040</v>
      </c>
      <c r="Y15" s="59" t="s">
        <v>694</v>
      </c>
      <c r="Z15" s="59" t="s">
        <v>714</v>
      </c>
      <c r="AA15" s="59" t="s">
        <v>715</v>
      </c>
      <c r="AB15" s="59" t="s">
        <v>716</v>
      </c>
      <c r="AC15" s="59" t="s">
        <v>6075</v>
      </c>
      <c r="AD15" s="59" t="s">
        <v>8041</v>
      </c>
      <c r="AE15" s="59">
        <v>43898.466817129629</v>
      </c>
      <c r="AF15" s="59">
        <v>43898.753900462965</v>
      </c>
      <c r="AG15" s="59" t="s">
        <v>547</v>
      </c>
      <c r="AH15" s="59" t="s">
        <v>719</v>
      </c>
      <c r="AI15" s="59" t="s">
        <v>545</v>
      </c>
      <c r="AJ15" s="59" t="s">
        <v>100</v>
      </c>
      <c r="AK15" s="59" t="s">
        <v>38</v>
      </c>
      <c r="AL15" s="59" t="s">
        <v>488</v>
      </c>
      <c r="AM15" s="59" t="s">
        <v>11</v>
      </c>
      <c r="AN15" s="59" t="s">
        <v>488</v>
      </c>
      <c r="AO15" s="59" t="s">
        <v>100</v>
      </c>
      <c r="AP15" s="59" t="s">
        <v>38</v>
      </c>
      <c r="AQ15" s="59" t="s">
        <v>500</v>
      </c>
      <c r="AR15" s="59">
        <v>43900.601909722223</v>
      </c>
      <c r="AS15" s="59"/>
      <c r="AT15" s="59">
        <v>43900.601909722223</v>
      </c>
      <c r="AU15" s="59" t="s">
        <v>8036</v>
      </c>
      <c r="AV15" s="59"/>
      <c r="AW15" s="59" t="s">
        <v>14</v>
      </c>
      <c r="AX15" s="59"/>
      <c r="AY15" s="59"/>
      <c r="AZ15" s="59"/>
      <c r="BA15" s="59"/>
      <c r="BB15" s="59"/>
      <c r="BC15" s="59"/>
      <c r="BD15" s="59"/>
      <c r="BE15" s="59"/>
      <c r="BF15" s="59"/>
      <c r="BG15" s="59"/>
      <c r="BH15" s="59"/>
      <c r="BI15" s="59"/>
      <c r="BJ15" s="59"/>
      <c r="BK15" s="59" t="s">
        <v>718</v>
      </c>
      <c r="BL15" s="59" t="s">
        <v>7511</v>
      </c>
      <c r="BM15" s="59"/>
      <c r="BN15" s="59"/>
      <c r="BO15" s="59"/>
      <c r="BP15" s="59"/>
      <c r="BQ15" s="59"/>
      <c r="BR15" s="59" t="s">
        <v>7858</v>
      </c>
      <c r="BS15" s="59"/>
      <c r="BT15" s="59" t="s">
        <v>6013</v>
      </c>
      <c r="BU15" s="59">
        <v>43921.99998842593</v>
      </c>
      <c r="BV15" s="72">
        <v>0</v>
      </c>
      <c r="BW15" s="72">
        <v>246.96</v>
      </c>
      <c r="BX15" s="72">
        <v>0</v>
      </c>
      <c r="BY15" s="72">
        <v>0</v>
      </c>
      <c r="BZ15" s="72">
        <v>0</v>
      </c>
      <c r="CA15" s="72">
        <v>0</v>
      </c>
      <c r="CB15" s="72">
        <v>246.96</v>
      </c>
      <c r="CC15" s="59"/>
      <c r="CD15" s="59"/>
      <c r="CE15" s="59"/>
      <c r="CF15" s="59"/>
      <c r="CG15" s="59"/>
      <c r="CH15" s="59"/>
      <c r="CI15" s="59"/>
      <c r="CJ15" s="59" t="s">
        <v>7971</v>
      </c>
      <c r="CK15" s="59" t="s">
        <v>4067</v>
      </c>
      <c r="CL15" s="72" t="s">
        <v>10363</v>
      </c>
      <c r="CM15" s="72"/>
      <c r="CN15" s="72" t="s">
        <v>10383</v>
      </c>
    </row>
    <row r="16" spans="1:92" ht="27" customHeight="1">
      <c r="A16" s="72">
        <v>202003</v>
      </c>
      <c r="B16" s="59" t="s">
        <v>7959</v>
      </c>
      <c r="C16" s="59" t="s">
        <v>6004</v>
      </c>
      <c r="D16" s="59" t="s">
        <v>8042</v>
      </c>
      <c r="E16" s="59" t="e">
        <f>VLOOKUP(D16,原数据!B:C,2,FALSE)</f>
        <v>#N/A</v>
      </c>
      <c r="F16" s="59" t="s">
        <v>6005</v>
      </c>
      <c r="G16" s="59" t="s">
        <v>479</v>
      </c>
      <c r="H16" s="59" t="s">
        <v>6006</v>
      </c>
      <c r="I16" s="59" t="s">
        <v>6737</v>
      </c>
      <c r="J16" s="59" t="s">
        <v>717</v>
      </c>
      <c r="K16" s="59" t="s">
        <v>485</v>
      </c>
      <c r="L16" s="59" t="s">
        <v>1074</v>
      </c>
      <c r="M16" s="59" t="s">
        <v>486</v>
      </c>
      <c r="N16" s="59" t="s">
        <v>437</v>
      </c>
      <c r="O16" s="65">
        <v>43780</v>
      </c>
      <c r="P16" s="65">
        <v>43790</v>
      </c>
      <c r="Q16" s="72">
        <v>21425</v>
      </c>
      <c r="R16" s="59"/>
      <c r="S16" s="59" t="s">
        <v>6008</v>
      </c>
      <c r="T16" s="59" t="s">
        <v>6128</v>
      </c>
      <c r="U16" s="59"/>
      <c r="V16" s="59" t="s">
        <v>6053</v>
      </c>
      <c r="W16" s="59" t="s">
        <v>535</v>
      </c>
      <c r="X16" s="59" t="s">
        <v>720</v>
      </c>
      <c r="Y16" s="59" t="s">
        <v>694</v>
      </c>
      <c r="Z16" s="59" t="s">
        <v>714</v>
      </c>
      <c r="AA16" s="59" t="s">
        <v>715</v>
      </c>
      <c r="AB16" s="59" t="s">
        <v>716</v>
      </c>
      <c r="AC16" s="59" t="s">
        <v>6075</v>
      </c>
      <c r="AD16" s="59" t="s">
        <v>6738</v>
      </c>
      <c r="AE16" s="59">
        <v>43895.39875</v>
      </c>
      <c r="AF16" s="59">
        <v>43898.754432870366</v>
      </c>
      <c r="AG16" s="59" t="s">
        <v>547</v>
      </c>
      <c r="AH16" s="59" t="s">
        <v>719</v>
      </c>
      <c r="AI16" s="59" t="s">
        <v>545</v>
      </c>
      <c r="AJ16" s="59" t="s">
        <v>95</v>
      </c>
      <c r="AK16" s="59" t="s">
        <v>38</v>
      </c>
      <c r="AL16" s="59" t="s">
        <v>488</v>
      </c>
      <c r="AM16" s="59" t="s">
        <v>11</v>
      </c>
      <c r="AN16" s="59" t="s">
        <v>488</v>
      </c>
      <c r="AO16" s="59" t="s">
        <v>95</v>
      </c>
      <c r="AP16" s="59" t="s">
        <v>38</v>
      </c>
      <c r="AQ16" s="59" t="s">
        <v>500</v>
      </c>
      <c r="AR16" s="59">
        <v>43900.601712962962</v>
      </c>
      <c r="AS16" s="59"/>
      <c r="AT16" s="59">
        <v>43900.601712962962</v>
      </c>
      <c r="AU16" s="59" t="s">
        <v>8036</v>
      </c>
      <c r="AV16" s="59"/>
      <c r="AW16" s="59" t="s">
        <v>14</v>
      </c>
      <c r="AX16" s="59"/>
      <c r="AY16" s="59"/>
      <c r="AZ16" s="59"/>
      <c r="BA16" s="59"/>
      <c r="BB16" s="59"/>
      <c r="BC16" s="59"/>
      <c r="BD16" s="59"/>
      <c r="BE16" s="59"/>
      <c r="BF16" s="59"/>
      <c r="BG16" s="59"/>
      <c r="BH16" s="59"/>
      <c r="BI16" s="59"/>
      <c r="BJ16" s="59"/>
      <c r="BK16" s="59" t="s">
        <v>718</v>
      </c>
      <c r="BL16" s="59" t="s">
        <v>7511</v>
      </c>
      <c r="BM16" s="59"/>
      <c r="BN16" s="59"/>
      <c r="BO16" s="59"/>
      <c r="BP16" s="59"/>
      <c r="BQ16" s="59"/>
      <c r="BR16" s="59" t="s">
        <v>7858</v>
      </c>
      <c r="BS16" s="59"/>
      <c r="BT16" s="59" t="s">
        <v>6013</v>
      </c>
      <c r="BU16" s="59">
        <v>43921.99998842593</v>
      </c>
      <c r="BV16" s="72">
        <v>0</v>
      </c>
      <c r="BW16" s="72">
        <v>246.96</v>
      </c>
      <c r="BX16" s="72">
        <v>0</v>
      </c>
      <c r="BY16" s="72">
        <v>0</v>
      </c>
      <c r="BZ16" s="72">
        <v>0</v>
      </c>
      <c r="CA16" s="72">
        <v>0</v>
      </c>
      <c r="CB16" s="72">
        <v>246.96</v>
      </c>
      <c r="CC16" s="59"/>
      <c r="CD16" s="59"/>
      <c r="CE16" s="59"/>
      <c r="CF16" s="59"/>
      <c r="CG16" s="59"/>
      <c r="CH16" s="59"/>
      <c r="CI16" s="59"/>
      <c r="CJ16" s="59" t="s">
        <v>7971</v>
      </c>
      <c r="CK16" s="59" t="s">
        <v>8013</v>
      </c>
      <c r="CL16" s="72" t="s">
        <v>10363</v>
      </c>
      <c r="CM16" s="72"/>
      <c r="CN16" s="72" t="s">
        <v>10383</v>
      </c>
    </row>
    <row r="17" spans="1:92" ht="27" customHeight="1">
      <c r="A17" s="72">
        <v>202003</v>
      </c>
      <c r="B17" s="59" t="s">
        <v>7959</v>
      </c>
      <c r="C17" s="59" t="s">
        <v>6004</v>
      </c>
      <c r="D17" s="59" t="s">
        <v>5714</v>
      </c>
      <c r="E17" s="59" t="str">
        <f>VLOOKUP(D17,原数据!B:C,2,FALSE)</f>
        <v>RCMFT000024683202003100013</v>
      </c>
      <c r="F17" s="59" t="s">
        <v>6005</v>
      </c>
      <c r="G17" s="59" t="s">
        <v>479</v>
      </c>
      <c r="H17" s="59" t="s">
        <v>6006</v>
      </c>
      <c r="I17" s="59" t="s">
        <v>8043</v>
      </c>
      <c r="J17" s="59" t="s">
        <v>8044</v>
      </c>
      <c r="K17" s="59" t="s">
        <v>485</v>
      </c>
      <c r="L17" s="59" t="s">
        <v>1074</v>
      </c>
      <c r="M17" s="59" t="s">
        <v>486</v>
      </c>
      <c r="N17" s="59" t="s">
        <v>437</v>
      </c>
      <c r="O17" s="65">
        <v>43788</v>
      </c>
      <c r="P17" s="65">
        <v>43801</v>
      </c>
      <c r="Q17" s="72">
        <v>27721</v>
      </c>
      <c r="R17" s="59"/>
      <c r="S17" s="59" t="s">
        <v>6008</v>
      </c>
      <c r="T17" s="59" t="s">
        <v>6128</v>
      </c>
      <c r="U17" s="59"/>
      <c r="V17" s="59" t="s">
        <v>6053</v>
      </c>
      <c r="W17" s="59" t="s">
        <v>535</v>
      </c>
      <c r="X17" s="59" t="s">
        <v>8045</v>
      </c>
      <c r="Y17" s="59" t="s">
        <v>694</v>
      </c>
      <c r="Z17" s="59" t="s">
        <v>714</v>
      </c>
      <c r="AA17" s="59" t="s">
        <v>715</v>
      </c>
      <c r="AB17" s="59" t="s">
        <v>716</v>
      </c>
      <c r="AC17" s="59" t="s">
        <v>8046</v>
      </c>
      <c r="AD17" s="59" t="s">
        <v>6738</v>
      </c>
      <c r="AE17" s="59">
        <v>43899.633831018524</v>
      </c>
      <c r="AF17" s="59">
        <v>43900.689618055556</v>
      </c>
      <c r="AG17" s="59" t="s">
        <v>3191</v>
      </c>
      <c r="AH17" s="59" t="s">
        <v>8047</v>
      </c>
      <c r="AI17" s="59" t="s">
        <v>3189</v>
      </c>
      <c r="AJ17" s="59" t="s">
        <v>33</v>
      </c>
      <c r="AK17" s="59" t="s">
        <v>34</v>
      </c>
      <c r="AL17" s="59" t="s">
        <v>488</v>
      </c>
      <c r="AM17" s="59" t="s">
        <v>11</v>
      </c>
      <c r="AN17" s="59" t="s">
        <v>488</v>
      </c>
      <c r="AO17" s="59" t="s">
        <v>95</v>
      </c>
      <c r="AP17" s="59" t="s">
        <v>38</v>
      </c>
      <c r="AQ17" s="59" t="s">
        <v>500</v>
      </c>
      <c r="AR17" s="59">
        <v>43902.38989583333</v>
      </c>
      <c r="AS17" s="59"/>
      <c r="AT17" s="59">
        <v>43902.38989583333</v>
      </c>
      <c r="AU17" s="59" t="s">
        <v>7989</v>
      </c>
      <c r="AV17" s="59"/>
      <c r="AW17" s="59" t="s">
        <v>14</v>
      </c>
      <c r="AX17" s="59"/>
      <c r="AY17" s="59"/>
      <c r="AZ17" s="59"/>
      <c r="BA17" s="59"/>
      <c r="BB17" s="59"/>
      <c r="BC17" s="59"/>
      <c r="BD17" s="59"/>
      <c r="BE17" s="59"/>
      <c r="BF17" s="59"/>
      <c r="BG17" s="59"/>
      <c r="BH17" s="59"/>
      <c r="BI17" s="59"/>
      <c r="BJ17" s="59"/>
      <c r="BK17" s="59"/>
      <c r="BL17" s="59" t="s">
        <v>7511</v>
      </c>
      <c r="BM17" s="59"/>
      <c r="BN17" s="59"/>
      <c r="BO17" s="59"/>
      <c r="BP17" s="59"/>
      <c r="BQ17" s="59"/>
      <c r="BR17" s="59" t="s">
        <v>7891</v>
      </c>
      <c r="BS17" s="59"/>
      <c r="BT17" s="59" t="s">
        <v>6013</v>
      </c>
      <c r="BU17" s="59">
        <v>43921.99998842593</v>
      </c>
      <c r="BV17" s="72">
        <v>72.39</v>
      </c>
      <c r="BW17" s="72">
        <v>123.48</v>
      </c>
      <c r="BX17" s="72">
        <v>0</v>
      </c>
      <c r="BY17" s="72">
        <v>11.58</v>
      </c>
      <c r="BZ17" s="72">
        <v>7.96</v>
      </c>
      <c r="CA17" s="72">
        <v>0</v>
      </c>
      <c r="CB17" s="72">
        <v>215.41000000000003</v>
      </c>
      <c r="CC17" s="59"/>
      <c r="CD17" s="59"/>
      <c r="CE17" s="59"/>
      <c r="CF17" s="59"/>
      <c r="CG17" s="59"/>
      <c r="CH17" s="59"/>
      <c r="CI17" s="59"/>
      <c r="CJ17" s="59" t="s">
        <v>7971</v>
      </c>
      <c r="CK17" s="59" t="s">
        <v>8013</v>
      </c>
      <c r="CL17" s="72" t="s">
        <v>4806</v>
      </c>
      <c r="CM17" s="72"/>
      <c r="CN17" s="72" t="s">
        <v>10383</v>
      </c>
    </row>
    <row r="18" spans="1:92" ht="27" customHeight="1">
      <c r="A18" s="72">
        <v>202003</v>
      </c>
      <c r="B18" s="59" t="s">
        <v>7959</v>
      </c>
      <c r="C18" s="59" t="s">
        <v>6004</v>
      </c>
      <c r="D18" s="59" t="s">
        <v>5338</v>
      </c>
      <c r="E18" s="59" t="str">
        <f>VLOOKUP(D18,原数据!B:C,2,FALSE)</f>
        <v>RCMFT000036794202003010007</v>
      </c>
      <c r="F18" s="59" t="s">
        <v>6005</v>
      </c>
      <c r="G18" s="59" t="s">
        <v>479</v>
      </c>
      <c r="H18" s="59" t="s">
        <v>6006</v>
      </c>
      <c r="I18" s="59" t="s">
        <v>7617</v>
      </c>
      <c r="J18" s="59" t="s">
        <v>3893</v>
      </c>
      <c r="K18" s="59" t="s">
        <v>485</v>
      </c>
      <c r="L18" s="59" t="s">
        <v>1074</v>
      </c>
      <c r="M18" s="59" t="s">
        <v>486</v>
      </c>
      <c r="N18" s="59" t="s">
        <v>437</v>
      </c>
      <c r="O18" s="65">
        <v>43568</v>
      </c>
      <c r="P18" s="65">
        <v>43574</v>
      </c>
      <c r="Q18" s="72">
        <v>71960</v>
      </c>
      <c r="R18" s="59"/>
      <c r="S18" s="59" t="s">
        <v>6008</v>
      </c>
      <c r="T18" s="59" t="s">
        <v>6009</v>
      </c>
      <c r="U18" s="59"/>
      <c r="V18" s="59" t="s">
        <v>3101</v>
      </c>
      <c r="W18" s="59" t="s">
        <v>665</v>
      </c>
      <c r="X18" s="59" t="s">
        <v>3896</v>
      </c>
      <c r="Y18" s="59" t="s">
        <v>569</v>
      </c>
      <c r="Z18" s="59" t="s">
        <v>8048</v>
      </c>
      <c r="AA18" s="59" t="s">
        <v>8049</v>
      </c>
      <c r="AB18" s="59" t="s">
        <v>8050</v>
      </c>
      <c r="AC18" s="59" t="s">
        <v>8051</v>
      </c>
      <c r="AD18" s="59" t="s">
        <v>7619</v>
      </c>
      <c r="AE18" s="59">
        <v>43890.719849537039</v>
      </c>
      <c r="AF18" s="59">
        <v>43891.667245370365</v>
      </c>
      <c r="AG18" s="59" t="s">
        <v>489</v>
      </c>
      <c r="AH18" s="59" t="s">
        <v>8052</v>
      </c>
      <c r="AI18" s="59" t="s">
        <v>487</v>
      </c>
      <c r="AJ18" s="59" t="s">
        <v>100</v>
      </c>
      <c r="AK18" s="59" t="s">
        <v>38</v>
      </c>
      <c r="AL18" s="59" t="s">
        <v>488</v>
      </c>
      <c r="AM18" s="59" t="s">
        <v>11</v>
      </c>
      <c r="AN18" s="59" t="s">
        <v>488</v>
      </c>
      <c r="AO18" s="59" t="s">
        <v>100</v>
      </c>
      <c r="AP18" s="59" t="s">
        <v>38</v>
      </c>
      <c r="AQ18" s="59" t="s">
        <v>498</v>
      </c>
      <c r="AR18" s="59">
        <v>43894.429641203707</v>
      </c>
      <c r="AS18" s="59" t="s">
        <v>1263</v>
      </c>
      <c r="AT18" s="59">
        <v>43894.429641203707</v>
      </c>
      <c r="AU18" s="59" t="s">
        <v>550</v>
      </c>
      <c r="AV18" s="59" t="s">
        <v>8053</v>
      </c>
      <c r="AW18" s="59" t="s">
        <v>14</v>
      </c>
      <c r="AX18" s="59"/>
      <c r="AY18" s="59"/>
      <c r="AZ18" s="59"/>
      <c r="BA18" s="59"/>
      <c r="BB18" s="59"/>
      <c r="BC18" s="59"/>
      <c r="BD18" s="59"/>
      <c r="BE18" s="59"/>
      <c r="BF18" s="59"/>
      <c r="BG18" s="59"/>
      <c r="BH18" s="59"/>
      <c r="BI18" s="59"/>
      <c r="BJ18" s="59"/>
      <c r="BK18" s="59" t="s">
        <v>8054</v>
      </c>
      <c r="BL18" s="59" t="s">
        <v>7247</v>
      </c>
      <c r="BM18" s="59"/>
      <c r="BN18" s="59"/>
      <c r="BO18" s="59"/>
      <c r="BP18" s="59"/>
      <c r="BQ18" s="59"/>
      <c r="BR18" s="59" t="s">
        <v>7865</v>
      </c>
      <c r="BS18" s="59"/>
      <c r="BT18" s="59" t="s">
        <v>6013</v>
      </c>
      <c r="BU18" s="59">
        <v>43921.99998842593</v>
      </c>
      <c r="BV18" s="72">
        <v>3158.75</v>
      </c>
      <c r="BW18" s="72">
        <v>105.84</v>
      </c>
      <c r="BX18" s="72">
        <v>0</v>
      </c>
      <c r="BY18" s="72">
        <v>505.4</v>
      </c>
      <c r="BZ18" s="72">
        <v>347.46</v>
      </c>
      <c r="CA18" s="72">
        <v>0</v>
      </c>
      <c r="CB18" s="72">
        <v>4117.45</v>
      </c>
      <c r="CC18" s="59"/>
      <c r="CD18" s="59"/>
      <c r="CE18" s="59"/>
      <c r="CF18" s="59"/>
      <c r="CG18" s="59"/>
      <c r="CH18" s="59"/>
      <c r="CI18" s="59"/>
      <c r="CJ18" s="59" t="s">
        <v>7971</v>
      </c>
      <c r="CK18" s="59" t="s">
        <v>4067</v>
      </c>
      <c r="CL18" s="72" t="s">
        <v>2377</v>
      </c>
      <c r="CM18" s="72"/>
      <c r="CN18" s="72" t="s">
        <v>10417</v>
      </c>
    </row>
    <row r="19" spans="1:92" ht="27" customHeight="1">
      <c r="A19" s="72">
        <v>202003</v>
      </c>
      <c r="B19" s="59" t="s">
        <v>7959</v>
      </c>
      <c r="C19" s="59" t="s">
        <v>6004</v>
      </c>
      <c r="D19" s="59" t="s">
        <v>5087</v>
      </c>
      <c r="E19" s="59" t="str">
        <f>VLOOKUP(D19,原数据!B:C,2,FALSE)</f>
        <v>RCMFT000079472202003070003</v>
      </c>
      <c r="F19" s="59" t="s">
        <v>6005</v>
      </c>
      <c r="G19" s="59" t="s">
        <v>479</v>
      </c>
      <c r="H19" s="59" t="s">
        <v>6006</v>
      </c>
      <c r="I19" s="59" t="s">
        <v>8055</v>
      </c>
      <c r="J19" s="59" t="s">
        <v>8056</v>
      </c>
      <c r="K19" s="59" t="s">
        <v>485</v>
      </c>
      <c r="L19" s="59" t="s">
        <v>1074</v>
      </c>
      <c r="M19" s="59" t="s">
        <v>486</v>
      </c>
      <c r="N19" s="59" t="s">
        <v>437</v>
      </c>
      <c r="O19" s="65">
        <v>43645</v>
      </c>
      <c r="P19" s="65">
        <v>43663</v>
      </c>
      <c r="Q19" s="72">
        <v>47288</v>
      </c>
      <c r="R19" s="59"/>
      <c r="S19" s="59" t="s">
        <v>6008</v>
      </c>
      <c r="T19" s="59" t="s">
        <v>6009</v>
      </c>
      <c r="U19" s="59"/>
      <c r="V19" s="59" t="s">
        <v>3101</v>
      </c>
      <c r="W19" s="59" t="s">
        <v>665</v>
      </c>
      <c r="X19" s="59" t="s">
        <v>8057</v>
      </c>
      <c r="Y19" s="59" t="s">
        <v>585</v>
      </c>
      <c r="Z19" s="59" t="s">
        <v>3799</v>
      </c>
      <c r="AA19" s="59" t="s">
        <v>3800</v>
      </c>
      <c r="AB19" s="59" t="s">
        <v>3801</v>
      </c>
      <c r="AC19" s="59" t="s">
        <v>8058</v>
      </c>
      <c r="AD19" s="59" t="s">
        <v>6436</v>
      </c>
      <c r="AE19" s="59">
        <v>43896.598900462966</v>
      </c>
      <c r="AF19" s="59">
        <v>43897.622465277775</v>
      </c>
      <c r="AG19" s="59" t="s">
        <v>547</v>
      </c>
      <c r="AH19" s="59" t="s">
        <v>8059</v>
      </c>
      <c r="AI19" s="59" t="s">
        <v>545</v>
      </c>
      <c r="AJ19" s="59" t="s">
        <v>12</v>
      </c>
      <c r="AK19" s="59" t="s">
        <v>13</v>
      </c>
      <c r="AL19" s="59" t="s">
        <v>488</v>
      </c>
      <c r="AM19" s="59" t="s">
        <v>11</v>
      </c>
      <c r="AN19" s="59" t="s">
        <v>488</v>
      </c>
      <c r="AO19" s="59" t="s">
        <v>12</v>
      </c>
      <c r="AP19" s="59" t="s">
        <v>13</v>
      </c>
      <c r="AQ19" s="59" t="s">
        <v>500</v>
      </c>
      <c r="AR19" s="59">
        <v>43900.612766203703</v>
      </c>
      <c r="AS19" s="59"/>
      <c r="AT19" s="59">
        <v>43900.612766203703</v>
      </c>
      <c r="AU19" s="59" t="s">
        <v>538</v>
      </c>
      <c r="AV19" s="59"/>
      <c r="AW19" s="59" t="s">
        <v>14</v>
      </c>
      <c r="AX19" s="59"/>
      <c r="AY19" s="59"/>
      <c r="AZ19" s="59"/>
      <c r="BA19" s="59"/>
      <c r="BB19" s="59"/>
      <c r="BC19" s="59"/>
      <c r="BD19" s="59"/>
      <c r="BE19" s="59"/>
      <c r="BF19" s="59"/>
      <c r="BG19" s="59"/>
      <c r="BH19" s="59"/>
      <c r="BI19" s="59"/>
      <c r="BJ19" s="59"/>
      <c r="BK19" s="59"/>
      <c r="BL19" s="59" t="s">
        <v>7295</v>
      </c>
      <c r="BM19" s="59"/>
      <c r="BN19" s="59"/>
      <c r="BO19" s="59"/>
      <c r="BP19" s="59"/>
      <c r="BQ19" s="59"/>
      <c r="BR19" s="59" t="s">
        <v>8060</v>
      </c>
      <c r="BS19" s="59"/>
      <c r="BT19" s="59" t="s">
        <v>6013</v>
      </c>
      <c r="BU19" s="59">
        <v>43921.99998842593</v>
      </c>
      <c r="BV19" s="72">
        <v>453.46</v>
      </c>
      <c r="BW19" s="72">
        <v>246.96</v>
      </c>
      <c r="BX19" s="72">
        <v>0</v>
      </c>
      <c r="BY19" s="72">
        <v>72.55</v>
      </c>
      <c r="BZ19" s="72">
        <v>49.88</v>
      </c>
      <c r="CA19" s="72">
        <v>0</v>
      </c>
      <c r="CB19" s="72">
        <v>822.84999999999991</v>
      </c>
      <c r="CC19" s="59"/>
      <c r="CD19" s="59"/>
      <c r="CE19" s="59"/>
      <c r="CF19" s="59"/>
      <c r="CG19" s="59"/>
      <c r="CH19" s="59"/>
      <c r="CI19" s="59"/>
      <c r="CJ19" s="59" t="s">
        <v>7971</v>
      </c>
      <c r="CK19" s="59" t="s">
        <v>4067</v>
      </c>
      <c r="CL19" s="72" t="s">
        <v>2377</v>
      </c>
      <c r="CM19" s="72"/>
      <c r="CN19" s="72" t="s">
        <v>10417</v>
      </c>
    </row>
    <row r="20" spans="1:92" ht="27" customHeight="1">
      <c r="A20" s="72">
        <v>202003</v>
      </c>
      <c r="B20" s="59" t="s">
        <v>7959</v>
      </c>
      <c r="C20" s="59" t="s">
        <v>6004</v>
      </c>
      <c r="D20" s="59" t="s">
        <v>5404</v>
      </c>
      <c r="E20" s="59" t="str">
        <f>VLOOKUP(D20,原数据!B:C,2,FALSE)</f>
        <v>RCMFT000854202003080003</v>
      </c>
      <c r="F20" s="59" t="s">
        <v>6005</v>
      </c>
      <c r="G20" s="59" t="s">
        <v>628</v>
      </c>
      <c r="H20" s="59" t="s">
        <v>6006</v>
      </c>
      <c r="I20" s="59" t="s">
        <v>8061</v>
      </c>
      <c r="J20" s="59" t="s">
        <v>8062</v>
      </c>
      <c r="K20" s="59" t="s">
        <v>485</v>
      </c>
      <c r="L20" s="59" t="s">
        <v>1074</v>
      </c>
      <c r="M20" s="59" t="s">
        <v>544</v>
      </c>
      <c r="N20" s="59" t="s">
        <v>437</v>
      </c>
      <c r="O20" s="65">
        <v>43633</v>
      </c>
      <c r="P20" s="65">
        <v>43672</v>
      </c>
      <c r="Q20" s="72">
        <v>69413</v>
      </c>
      <c r="R20" s="59"/>
      <c r="S20" s="59" t="s">
        <v>6008</v>
      </c>
      <c r="T20" s="59" t="s">
        <v>6181</v>
      </c>
      <c r="U20" s="59"/>
      <c r="V20" s="59" t="s">
        <v>6065</v>
      </c>
      <c r="W20" s="59" t="s">
        <v>701</v>
      </c>
      <c r="X20" s="59" t="s">
        <v>8063</v>
      </c>
      <c r="Y20" s="59" t="s">
        <v>675</v>
      </c>
      <c r="Z20" s="59" t="s">
        <v>1583</v>
      </c>
      <c r="AA20" s="59" t="s">
        <v>1584</v>
      </c>
      <c r="AB20" s="59" t="s">
        <v>1585</v>
      </c>
      <c r="AC20" s="59" t="s">
        <v>8064</v>
      </c>
      <c r="AD20" s="59" t="s">
        <v>6305</v>
      </c>
      <c r="AE20" s="59">
        <v>43897.585821759261</v>
      </c>
      <c r="AF20" s="59">
        <v>43898.703796296293</v>
      </c>
      <c r="AG20" s="59" t="s">
        <v>547</v>
      </c>
      <c r="AH20" s="59" t="s">
        <v>8065</v>
      </c>
      <c r="AI20" s="59" t="s">
        <v>545</v>
      </c>
      <c r="AJ20" s="59" t="s">
        <v>68</v>
      </c>
      <c r="AK20" s="59" t="s">
        <v>38</v>
      </c>
      <c r="AL20" s="59" t="s">
        <v>488</v>
      </c>
      <c r="AM20" s="59" t="s">
        <v>11</v>
      </c>
      <c r="AN20" s="59" t="s">
        <v>488</v>
      </c>
      <c r="AO20" s="59" t="s">
        <v>68</v>
      </c>
      <c r="AP20" s="59" t="s">
        <v>38</v>
      </c>
      <c r="AQ20" s="59" t="s">
        <v>500</v>
      </c>
      <c r="AR20" s="59">
        <v>43900.612951388888</v>
      </c>
      <c r="AS20" s="59"/>
      <c r="AT20" s="59">
        <v>43900.612951388888</v>
      </c>
      <c r="AU20" s="59" t="s">
        <v>941</v>
      </c>
      <c r="AV20" s="59"/>
      <c r="AW20" s="59" t="s">
        <v>14</v>
      </c>
      <c r="AX20" s="59"/>
      <c r="AY20" s="59"/>
      <c r="AZ20" s="59"/>
      <c r="BA20" s="59"/>
      <c r="BB20" s="59"/>
      <c r="BC20" s="59"/>
      <c r="BD20" s="59"/>
      <c r="BE20" s="59"/>
      <c r="BF20" s="59"/>
      <c r="BG20" s="59"/>
      <c r="BH20" s="59"/>
      <c r="BI20" s="59"/>
      <c r="BJ20" s="59"/>
      <c r="BK20" s="59" t="s">
        <v>8066</v>
      </c>
      <c r="BL20" s="59" t="s">
        <v>7297</v>
      </c>
      <c r="BM20" s="59"/>
      <c r="BN20" s="59"/>
      <c r="BO20" s="59"/>
      <c r="BP20" s="59"/>
      <c r="BQ20" s="59"/>
      <c r="BR20" s="59" t="s">
        <v>7941</v>
      </c>
      <c r="BS20" s="59"/>
      <c r="BT20" s="59" t="s">
        <v>6013</v>
      </c>
      <c r="BU20" s="59">
        <v>43921.99998842593</v>
      </c>
      <c r="BV20" s="72">
        <v>2944.62</v>
      </c>
      <c r="BW20" s="72">
        <v>246.96</v>
      </c>
      <c r="BX20" s="72">
        <v>0</v>
      </c>
      <c r="BY20" s="72">
        <v>471.13</v>
      </c>
      <c r="BZ20" s="72">
        <v>323.89999999999998</v>
      </c>
      <c r="CA20" s="72">
        <v>0</v>
      </c>
      <c r="CB20" s="72">
        <v>3986.61</v>
      </c>
      <c r="CC20" s="59"/>
      <c r="CD20" s="59"/>
      <c r="CE20" s="59"/>
      <c r="CF20" s="59"/>
      <c r="CG20" s="59"/>
      <c r="CH20" s="59"/>
      <c r="CI20" s="59"/>
      <c r="CJ20" s="59" t="s">
        <v>8067</v>
      </c>
      <c r="CK20" s="59" t="s">
        <v>8013</v>
      </c>
      <c r="CL20" s="72" t="s">
        <v>5143</v>
      </c>
      <c r="CM20" s="72"/>
      <c r="CN20" s="72" t="s">
        <v>10369</v>
      </c>
    </row>
    <row r="21" spans="1:92" ht="27" customHeight="1">
      <c r="A21" s="72">
        <v>202003</v>
      </c>
      <c r="B21" s="59" t="s">
        <v>7959</v>
      </c>
      <c r="C21" s="59" t="s">
        <v>6004</v>
      </c>
      <c r="D21" s="59" t="s">
        <v>5189</v>
      </c>
      <c r="E21" s="59" t="str">
        <f>VLOOKUP(D21,原数据!B:C,2,FALSE)</f>
        <v>RCMFT001769202003050018</v>
      </c>
      <c r="F21" s="59" t="s">
        <v>6005</v>
      </c>
      <c r="G21" s="59" t="s">
        <v>479</v>
      </c>
      <c r="H21" s="59" t="s">
        <v>6006</v>
      </c>
      <c r="I21" s="59" t="s">
        <v>6479</v>
      </c>
      <c r="J21" s="59" t="s">
        <v>1575</v>
      </c>
      <c r="K21" s="59" t="s">
        <v>485</v>
      </c>
      <c r="L21" s="59" t="s">
        <v>1074</v>
      </c>
      <c r="M21" s="59" t="s">
        <v>486</v>
      </c>
      <c r="N21" s="59" t="s">
        <v>437</v>
      </c>
      <c r="O21" s="65">
        <v>43398</v>
      </c>
      <c r="P21" s="65">
        <v>43725</v>
      </c>
      <c r="Q21" s="72">
        <v>41660</v>
      </c>
      <c r="R21" s="59"/>
      <c r="S21" s="59" t="s">
        <v>6008</v>
      </c>
      <c r="T21" s="59" t="s">
        <v>6009</v>
      </c>
      <c r="U21" s="59"/>
      <c r="V21" s="59" t="s">
        <v>3101</v>
      </c>
      <c r="W21" s="59" t="s">
        <v>665</v>
      </c>
      <c r="X21" s="59" t="s">
        <v>1577</v>
      </c>
      <c r="Y21" s="59" t="s">
        <v>537</v>
      </c>
      <c r="Z21" s="59" t="s">
        <v>1044</v>
      </c>
      <c r="AA21" s="59" t="s">
        <v>1045</v>
      </c>
      <c r="AB21" s="59" t="s">
        <v>1046</v>
      </c>
      <c r="AC21" s="59" t="s">
        <v>6480</v>
      </c>
      <c r="AD21" s="59" t="s">
        <v>6384</v>
      </c>
      <c r="AE21" s="59">
        <v>43895.619699074072</v>
      </c>
      <c r="AF21" s="59">
        <v>43895.708506944444</v>
      </c>
      <c r="AG21" s="59" t="s">
        <v>547</v>
      </c>
      <c r="AH21" s="59" t="s">
        <v>8068</v>
      </c>
      <c r="AI21" s="59" t="s">
        <v>545</v>
      </c>
      <c r="AJ21" s="59" t="s">
        <v>139</v>
      </c>
      <c r="AK21" s="59" t="s">
        <v>140</v>
      </c>
      <c r="AL21" s="59" t="s">
        <v>488</v>
      </c>
      <c r="AM21" s="59" t="s">
        <v>11</v>
      </c>
      <c r="AN21" s="59" t="s">
        <v>488</v>
      </c>
      <c r="AO21" s="59" t="s">
        <v>37</v>
      </c>
      <c r="AP21" s="59" t="s">
        <v>38</v>
      </c>
      <c r="AQ21" s="59" t="s">
        <v>498</v>
      </c>
      <c r="AR21" s="59">
        <v>43899.595451388886</v>
      </c>
      <c r="AS21" s="59"/>
      <c r="AT21" s="59">
        <v>43899.595451388886</v>
      </c>
      <c r="AU21" s="59" t="s">
        <v>941</v>
      </c>
      <c r="AV21" s="59"/>
      <c r="AW21" s="59" t="s">
        <v>14</v>
      </c>
      <c r="AX21" s="59"/>
      <c r="AY21" s="59"/>
      <c r="AZ21" s="59"/>
      <c r="BA21" s="59"/>
      <c r="BB21" s="59"/>
      <c r="BC21" s="59"/>
      <c r="BD21" s="59"/>
      <c r="BE21" s="59"/>
      <c r="BF21" s="59"/>
      <c r="BG21" s="59"/>
      <c r="BH21" s="59"/>
      <c r="BI21" s="59"/>
      <c r="BJ21" s="59"/>
      <c r="BK21" s="59"/>
      <c r="BL21" s="59" t="s">
        <v>7295</v>
      </c>
      <c r="BM21" s="59"/>
      <c r="BN21" s="59"/>
      <c r="BO21" s="59"/>
      <c r="BP21" s="59"/>
      <c r="BQ21" s="59"/>
      <c r="BR21" s="59" t="s">
        <v>8069</v>
      </c>
      <c r="BS21" s="59"/>
      <c r="BT21" s="59" t="s">
        <v>6013</v>
      </c>
      <c r="BU21" s="59">
        <v>43921.99998842593</v>
      </c>
      <c r="BV21" s="72">
        <v>147.12</v>
      </c>
      <c r="BW21" s="72">
        <v>246.96</v>
      </c>
      <c r="BX21" s="72">
        <v>0</v>
      </c>
      <c r="BY21" s="72">
        <v>23.53</v>
      </c>
      <c r="BZ21" s="72">
        <v>16.18</v>
      </c>
      <c r="CA21" s="72">
        <v>0</v>
      </c>
      <c r="CB21" s="72">
        <v>433.79</v>
      </c>
      <c r="CC21" s="59"/>
      <c r="CD21" s="59"/>
      <c r="CE21" s="59"/>
      <c r="CF21" s="59"/>
      <c r="CG21" s="59"/>
      <c r="CH21" s="59"/>
      <c r="CI21" s="59"/>
      <c r="CJ21" s="59" t="s">
        <v>7971</v>
      </c>
      <c r="CK21" s="59" t="s">
        <v>4067</v>
      </c>
      <c r="CL21" s="72" t="s">
        <v>5133</v>
      </c>
      <c r="CM21" s="72"/>
      <c r="CN21" s="72" t="s">
        <v>10383</v>
      </c>
    </row>
    <row r="22" spans="1:92" ht="27" customHeight="1">
      <c r="A22" s="72">
        <v>202003</v>
      </c>
      <c r="B22" s="59" t="s">
        <v>7959</v>
      </c>
      <c r="C22" s="59" t="s">
        <v>6004</v>
      </c>
      <c r="D22" s="59" t="s">
        <v>5178</v>
      </c>
      <c r="E22" s="59" t="str">
        <f>VLOOKUP(D22,原数据!B:C,2,FALSE)</f>
        <v>RCMFT001769202003100011</v>
      </c>
      <c r="F22" s="59" t="s">
        <v>6005</v>
      </c>
      <c r="G22" s="59" t="s">
        <v>479</v>
      </c>
      <c r="H22" s="59" t="s">
        <v>6006</v>
      </c>
      <c r="I22" s="59" t="s">
        <v>8070</v>
      </c>
      <c r="J22" s="59" t="s">
        <v>8071</v>
      </c>
      <c r="K22" s="59" t="s">
        <v>485</v>
      </c>
      <c r="L22" s="59" t="s">
        <v>1074</v>
      </c>
      <c r="M22" s="59" t="s">
        <v>486</v>
      </c>
      <c r="N22" s="59" t="s">
        <v>437</v>
      </c>
      <c r="O22" s="65">
        <v>43826</v>
      </c>
      <c r="P22" s="65">
        <v>43839</v>
      </c>
      <c r="Q22" s="72">
        <v>8754</v>
      </c>
      <c r="R22" s="59"/>
      <c r="S22" s="59" t="s">
        <v>6008</v>
      </c>
      <c r="T22" s="59" t="s">
        <v>6009</v>
      </c>
      <c r="U22" s="59"/>
      <c r="V22" s="59" t="s">
        <v>6015</v>
      </c>
      <c r="W22" s="59" t="s">
        <v>535</v>
      </c>
      <c r="X22" s="59" t="s">
        <v>8072</v>
      </c>
      <c r="Y22" s="59" t="s">
        <v>537</v>
      </c>
      <c r="Z22" s="59" t="s">
        <v>1044</v>
      </c>
      <c r="AA22" s="59" t="s">
        <v>1045</v>
      </c>
      <c r="AB22" s="59" t="s">
        <v>1046</v>
      </c>
      <c r="AC22" s="59" t="s">
        <v>8073</v>
      </c>
      <c r="AD22" s="59" t="s">
        <v>6191</v>
      </c>
      <c r="AE22" s="59">
        <v>43899.46056712963</v>
      </c>
      <c r="AF22" s="59">
        <v>43900.745104166665</v>
      </c>
      <c r="AG22" s="59" t="s">
        <v>547</v>
      </c>
      <c r="AH22" s="59" t="s">
        <v>8074</v>
      </c>
      <c r="AI22" s="59" t="s">
        <v>545</v>
      </c>
      <c r="AJ22" s="59" t="s">
        <v>41</v>
      </c>
      <c r="AK22" s="59" t="s">
        <v>42</v>
      </c>
      <c r="AL22" s="59" t="s">
        <v>488</v>
      </c>
      <c r="AM22" s="59" t="s">
        <v>11</v>
      </c>
      <c r="AN22" s="59" t="s">
        <v>488</v>
      </c>
      <c r="AO22" s="59" t="s">
        <v>95</v>
      </c>
      <c r="AP22" s="59" t="s">
        <v>38</v>
      </c>
      <c r="AQ22" s="59" t="s">
        <v>500</v>
      </c>
      <c r="AR22" s="59">
        <v>43902.465509259258</v>
      </c>
      <c r="AS22" s="59"/>
      <c r="AT22" s="59">
        <v>43902.465509259258</v>
      </c>
      <c r="AU22" s="59" t="s">
        <v>577</v>
      </c>
      <c r="AV22" s="59"/>
      <c r="AW22" s="59" t="s">
        <v>14</v>
      </c>
      <c r="AX22" s="59"/>
      <c r="AY22" s="59"/>
      <c r="AZ22" s="59"/>
      <c r="BA22" s="59"/>
      <c r="BB22" s="59"/>
      <c r="BC22" s="59"/>
      <c r="BD22" s="59"/>
      <c r="BE22" s="59"/>
      <c r="BF22" s="59"/>
      <c r="BG22" s="59"/>
      <c r="BH22" s="59"/>
      <c r="BI22" s="59"/>
      <c r="BJ22" s="59"/>
      <c r="BK22" s="59"/>
      <c r="BL22" s="59" t="s">
        <v>7272</v>
      </c>
      <c r="BM22" s="59"/>
      <c r="BN22" s="59"/>
      <c r="BO22" s="59"/>
      <c r="BP22" s="59"/>
      <c r="BQ22" s="59"/>
      <c r="BR22" s="59" t="s">
        <v>7847</v>
      </c>
      <c r="BS22" s="59"/>
      <c r="BT22" s="59" t="s">
        <v>6013</v>
      </c>
      <c r="BU22" s="59">
        <v>43921.99998842593</v>
      </c>
      <c r="BV22" s="72">
        <v>80.12</v>
      </c>
      <c r="BW22" s="72">
        <v>246.96</v>
      </c>
      <c r="BX22" s="72">
        <v>0</v>
      </c>
      <c r="BY22" s="72">
        <v>12.81</v>
      </c>
      <c r="BZ22" s="72">
        <v>8.81</v>
      </c>
      <c r="CA22" s="72">
        <v>0</v>
      </c>
      <c r="CB22" s="72">
        <v>348.70000000000005</v>
      </c>
      <c r="CC22" s="59"/>
      <c r="CD22" s="59"/>
      <c r="CE22" s="59"/>
      <c r="CF22" s="59"/>
      <c r="CG22" s="59"/>
      <c r="CH22" s="59"/>
      <c r="CI22" s="59"/>
      <c r="CJ22" s="59" t="s">
        <v>7971</v>
      </c>
      <c r="CK22" s="59" t="s">
        <v>8013</v>
      </c>
      <c r="CL22" s="72" t="s">
        <v>5179</v>
      </c>
      <c r="CM22" s="72"/>
      <c r="CN22" s="72" t="s">
        <v>10417</v>
      </c>
    </row>
    <row r="23" spans="1:92" ht="27" customHeight="1">
      <c r="A23" s="72">
        <v>202003</v>
      </c>
      <c r="B23" s="59" t="s">
        <v>7959</v>
      </c>
      <c r="C23" s="59" t="s">
        <v>6004</v>
      </c>
      <c r="D23" s="59" t="s">
        <v>5435</v>
      </c>
      <c r="E23" s="59" t="str">
        <f>VLOOKUP(D23,原数据!B:C,2,FALSE)</f>
        <v>RCMFT001873202003090006</v>
      </c>
      <c r="F23" s="59" t="s">
        <v>6005</v>
      </c>
      <c r="G23" s="59" t="s">
        <v>479</v>
      </c>
      <c r="H23" s="59" t="s">
        <v>6006</v>
      </c>
      <c r="I23" s="59" t="s">
        <v>8075</v>
      </c>
      <c r="J23" s="59" t="s">
        <v>8076</v>
      </c>
      <c r="K23" s="59" t="s">
        <v>485</v>
      </c>
      <c r="L23" s="59" t="s">
        <v>1074</v>
      </c>
      <c r="M23" s="59" t="s">
        <v>486</v>
      </c>
      <c r="N23" s="59" t="s">
        <v>437</v>
      </c>
      <c r="O23" s="65">
        <v>43493</v>
      </c>
      <c r="P23" s="65">
        <v>43557</v>
      </c>
      <c r="Q23" s="72">
        <v>160618</v>
      </c>
      <c r="R23" s="59"/>
      <c r="S23" s="59" t="s">
        <v>6008</v>
      </c>
      <c r="T23" s="59" t="s">
        <v>6009</v>
      </c>
      <c r="U23" s="59" t="s">
        <v>3101</v>
      </c>
      <c r="V23" s="59" t="s">
        <v>3101</v>
      </c>
      <c r="W23" s="59" t="s">
        <v>665</v>
      </c>
      <c r="X23" s="59" t="s">
        <v>8077</v>
      </c>
      <c r="Y23" s="59" t="s">
        <v>657</v>
      </c>
      <c r="Z23" s="59" t="s">
        <v>648</v>
      </c>
      <c r="AA23" s="59" t="s">
        <v>6491</v>
      </c>
      <c r="AB23" s="59" t="s">
        <v>649</v>
      </c>
      <c r="AC23" s="59" t="s">
        <v>8078</v>
      </c>
      <c r="AD23" s="59" t="s">
        <v>6210</v>
      </c>
      <c r="AE23" s="59">
        <v>43899.621527777781</v>
      </c>
      <c r="AF23" s="59">
        <v>43899.724409722221</v>
      </c>
      <c r="AG23" s="59" t="s">
        <v>507</v>
      </c>
      <c r="AH23" s="59" t="s">
        <v>10457</v>
      </c>
      <c r="AI23" s="59" t="s">
        <v>505</v>
      </c>
      <c r="AJ23" s="59" t="s">
        <v>37</v>
      </c>
      <c r="AK23" s="59" t="s">
        <v>38</v>
      </c>
      <c r="AL23" s="59" t="s">
        <v>488</v>
      </c>
      <c r="AM23" s="59" t="s">
        <v>11</v>
      </c>
      <c r="AN23" s="59" t="s">
        <v>488</v>
      </c>
      <c r="AO23" s="59" t="s">
        <v>37</v>
      </c>
      <c r="AP23" s="59" t="s">
        <v>38</v>
      </c>
      <c r="AQ23" s="59" t="s">
        <v>498</v>
      </c>
      <c r="AR23" s="59">
        <v>43901.616701388892</v>
      </c>
      <c r="AS23" s="59" t="s">
        <v>1263</v>
      </c>
      <c r="AT23" s="59">
        <v>43901.616701388892</v>
      </c>
      <c r="AU23" s="59" t="s">
        <v>577</v>
      </c>
      <c r="AV23" s="59" t="s">
        <v>8079</v>
      </c>
      <c r="AW23" s="59" t="s">
        <v>14</v>
      </c>
      <c r="AX23" s="59"/>
      <c r="AY23" s="59"/>
      <c r="AZ23" s="59"/>
      <c r="BA23" s="59"/>
      <c r="BB23" s="59"/>
      <c r="BC23" s="59"/>
      <c r="BD23" s="59"/>
      <c r="BE23" s="59"/>
      <c r="BF23" s="59"/>
      <c r="BG23" s="59"/>
      <c r="BH23" s="59"/>
      <c r="BI23" s="59"/>
      <c r="BJ23" s="59"/>
      <c r="BK23" s="59"/>
      <c r="BL23" s="59" t="s">
        <v>7511</v>
      </c>
      <c r="BM23" s="59"/>
      <c r="BN23" s="59"/>
      <c r="BO23" s="59"/>
      <c r="BP23" s="59"/>
      <c r="BQ23" s="59"/>
      <c r="BR23" s="59" t="s">
        <v>7835</v>
      </c>
      <c r="BS23" s="59"/>
      <c r="BT23" s="59" t="s">
        <v>6013</v>
      </c>
      <c r="BU23" s="59">
        <v>43921.99998842593</v>
      </c>
      <c r="BV23" s="72">
        <v>2507</v>
      </c>
      <c r="BW23" s="72">
        <v>105.84</v>
      </c>
      <c r="BX23" s="72">
        <v>0</v>
      </c>
      <c r="BY23" s="72">
        <v>401.12</v>
      </c>
      <c r="BZ23" s="72">
        <v>275.77</v>
      </c>
      <c r="CA23" s="72">
        <v>0</v>
      </c>
      <c r="CB23" s="72">
        <v>3289.73</v>
      </c>
      <c r="CC23" s="59"/>
      <c r="CD23" s="59"/>
      <c r="CE23" s="59"/>
      <c r="CF23" s="59"/>
      <c r="CG23" s="59"/>
      <c r="CH23" s="59"/>
      <c r="CI23" s="59"/>
      <c r="CJ23" s="59" t="s">
        <v>7971</v>
      </c>
      <c r="CK23" s="59" t="s">
        <v>4067</v>
      </c>
      <c r="CL23" s="72" t="s">
        <v>10396</v>
      </c>
      <c r="CM23" s="72"/>
      <c r="CN23" s="72" t="s">
        <v>10375</v>
      </c>
    </row>
    <row r="24" spans="1:92" ht="27" customHeight="1">
      <c r="A24" s="72">
        <v>202003</v>
      </c>
      <c r="B24" s="59" t="s">
        <v>7959</v>
      </c>
      <c r="C24" s="59" t="s">
        <v>6004</v>
      </c>
      <c r="D24" s="59" t="s">
        <v>8080</v>
      </c>
      <c r="E24" s="59" t="e">
        <f>VLOOKUP(D24,原数据!B:C,2,FALSE)</f>
        <v>#N/A</v>
      </c>
      <c r="F24" s="59" t="s">
        <v>6005</v>
      </c>
      <c r="G24" s="59" t="s">
        <v>479</v>
      </c>
      <c r="H24" s="59" t="s">
        <v>6006</v>
      </c>
      <c r="I24" s="59" t="s">
        <v>7352</v>
      </c>
      <c r="J24" s="59" t="s">
        <v>3989</v>
      </c>
      <c r="K24" s="59" t="s">
        <v>485</v>
      </c>
      <c r="L24" s="59" t="s">
        <v>1074</v>
      </c>
      <c r="M24" s="59" t="s">
        <v>486</v>
      </c>
      <c r="N24" s="59" t="s">
        <v>437</v>
      </c>
      <c r="O24" s="65">
        <v>43802</v>
      </c>
      <c r="P24" s="65">
        <v>43843</v>
      </c>
      <c r="Q24" s="72">
        <v>17945</v>
      </c>
      <c r="R24" s="59"/>
      <c r="S24" s="59" t="s">
        <v>6008</v>
      </c>
      <c r="T24" s="59" t="s">
        <v>6009</v>
      </c>
      <c r="U24" s="59"/>
      <c r="V24" s="59" t="s">
        <v>6057</v>
      </c>
      <c r="W24" s="59" t="s">
        <v>535</v>
      </c>
      <c r="X24" s="59" t="s">
        <v>3991</v>
      </c>
      <c r="Y24" s="59" t="s">
        <v>1289</v>
      </c>
      <c r="Z24" s="59" t="s">
        <v>3986</v>
      </c>
      <c r="AA24" s="59" t="s">
        <v>3987</v>
      </c>
      <c r="AB24" s="59" t="s">
        <v>3988</v>
      </c>
      <c r="AC24" s="59" t="s">
        <v>8081</v>
      </c>
      <c r="AD24" s="59" t="s">
        <v>6612</v>
      </c>
      <c r="AE24" s="59">
        <v>43897.553275462968</v>
      </c>
      <c r="AF24" s="59">
        <v>43897.620451388888</v>
      </c>
      <c r="AG24" s="59" t="s">
        <v>547</v>
      </c>
      <c r="AH24" s="59" t="s">
        <v>10458</v>
      </c>
      <c r="AI24" s="59" t="s">
        <v>545</v>
      </c>
      <c r="AJ24" s="59" t="s">
        <v>95</v>
      </c>
      <c r="AK24" s="59" t="s">
        <v>38</v>
      </c>
      <c r="AL24" s="59" t="s">
        <v>488</v>
      </c>
      <c r="AM24" s="59" t="s">
        <v>11</v>
      </c>
      <c r="AN24" s="59" t="s">
        <v>488</v>
      </c>
      <c r="AO24" s="59" t="s">
        <v>95</v>
      </c>
      <c r="AP24" s="59" t="s">
        <v>38</v>
      </c>
      <c r="AQ24" s="59" t="s">
        <v>500</v>
      </c>
      <c r="AR24" s="59">
        <v>43900.603703703702</v>
      </c>
      <c r="AS24" s="59"/>
      <c r="AT24" s="59">
        <v>43900.603703703702</v>
      </c>
      <c r="AU24" s="59" t="s">
        <v>538</v>
      </c>
      <c r="AV24" s="59"/>
      <c r="AW24" s="59" t="s">
        <v>14</v>
      </c>
      <c r="AX24" s="59"/>
      <c r="AY24" s="59"/>
      <c r="AZ24" s="59"/>
      <c r="BA24" s="59"/>
      <c r="BB24" s="59"/>
      <c r="BC24" s="59"/>
      <c r="BD24" s="59"/>
      <c r="BE24" s="59"/>
      <c r="BF24" s="59"/>
      <c r="BG24" s="59"/>
      <c r="BH24" s="59"/>
      <c r="BI24" s="59"/>
      <c r="BJ24" s="59"/>
      <c r="BK24" s="59" t="s">
        <v>3212</v>
      </c>
      <c r="BL24" s="59" t="s">
        <v>7247</v>
      </c>
      <c r="BM24" s="59"/>
      <c r="BN24" s="59"/>
      <c r="BO24" s="59"/>
      <c r="BP24" s="59"/>
      <c r="BQ24" s="59"/>
      <c r="BR24" s="59" t="s">
        <v>7847</v>
      </c>
      <c r="BS24" s="59"/>
      <c r="BT24" s="59" t="s">
        <v>6013</v>
      </c>
      <c r="BU24" s="59">
        <v>43921.99998842593</v>
      </c>
      <c r="BV24" s="72">
        <v>0</v>
      </c>
      <c r="BW24" s="72">
        <v>95.76</v>
      </c>
      <c r="BX24" s="72">
        <v>0</v>
      </c>
      <c r="BY24" s="72">
        <v>0</v>
      </c>
      <c r="BZ24" s="72">
        <v>0</v>
      </c>
      <c r="CA24" s="72">
        <v>0</v>
      </c>
      <c r="CB24" s="72">
        <v>95.76</v>
      </c>
      <c r="CC24" s="59"/>
      <c r="CD24" s="59"/>
      <c r="CE24" s="59"/>
      <c r="CF24" s="59"/>
      <c r="CG24" s="59"/>
      <c r="CH24" s="59"/>
      <c r="CI24" s="59"/>
      <c r="CJ24" s="59" t="s">
        <v>7971</v>
      </c>
      <c r="CK24" s="59" t="s">
        <v>8013</v>
      </c>
      <c r="CL24" s="72" t="s">
        <v>10360</v>
      </c>
      <c r="CM24" s="72"/>
      <c r="CN24" s="72" t="s">
        <v>10417</v>
      </c>
    </row>
    <row r="25" spans="1:92" ht="27" customHeight="1">
      <c r="A25" s="72">
        <v>202003</v>
      </c>
      <c r="B25" s="59" t="s">
        <v>7959</v>
      </c>
      <c r="C25" s="59" t="s">
        <v>6004</v>
      </c>
      <c r="D25" s="59" t="s">
        <v>8082</v>
      </c>
      <c r="E25" s="59" t="e">
        <f>VLOOKUP(D25,原数据!B:C,2,FALSE)</f>
        <v>#N/A</v>
      </c>
      <c r="F25" s="59" t="s">
        <v>6005</v>
      </c>
      <c r="G25" s="59" t="s">
        <v>479</v>
      </c>
      <c r="H25" s="59" t="s">
        <v>6006</v>
      </c>
      <c r="I25" s="59" t="s">
        <v>8083</v>
      </c>
      <c r="J25" s="59" t="s">
        <v>8084</v>
      </c>
      <c r="K25" s="59" t="s">
        <v>485</v>
      </c>
      <c r="L25" s="59" t="s">
        <v>1074</v>
      </c>
      <c r="M25" s="59" t="s">
        <v>486</v>
      </c>
      <c r="N25" s="59" t="s">
        <v>437</v>
      </c>
      <c r="O25" s="65">
        <v>43386</v>
      </c>
      <c r="P25" s="65">
        <v>43720</v>
      </c>
      <c r="Q25" s="72">
        <v>107882</v>
      </c>
      <c r="R25" s="59"/>
      <c r="S25" s="59" t="s">
        <v>6008</v>
      </c>
      <c r="T25" s="59" t="s">
        <v>6181</v>
      </c>
      <c r="U25" s="59"/>
      <c r="V25" s="59" t="s">
        <v>6045</v>
      </c>
      <c r="W25" s="59" t="s">
        <v>491</v>
      </c>
      <c r="X25" s="59" t="s">
        <v>8085</v>
      </c>
      <c r="Y25" s="59" t="s">
        <v>711</v>
      </c>
      <c r="Z25" s="59" t="s">
        <v>8086</v>
      </c>
      <c r="AA25" s="59" t="s">
        <v>8087</v>
      </c>
      <c r="AB25" s="59" t="s">
        <v>8088</v>
      </c>
      <c r="AC25" s="59" t="s">
        <v>8089</v>
      </c>
      <c r="AD25" s="59" t="s">
        <v>7981</v>
      </c>
      <c r="AE25" s="59">
        <v>43892.602326388893</v>
      </c>
      <c r="AF25" s="59">
        <v>43895.371793981481</v>
      </c>
      <c r="AG25" s="59" t="s">
        <v>489</v>
      </c>
      <c r="AH25" s="59" t="s">
        <v>10459</v>
      </c>
      <c r="AI25" s="59" t="s">
        <v>487</v>
      </c>
      <c r="AJ25" s="59" t="s">
        <v>182</v>
      </c>
      <c r="AK25" s="59" t="s">
        <v>183</v>
      </c>
      <c r="AL25" s="59" t="s">
        <v>488</v>
      </c>
      <c r="AM25" s="59" t="s">
        <v>11</v>
      </c>
      <c r="AN25" s="59" t="s">
        <v>488</v>
      </c>
      <c r="AO25" s="59" t="s">
        <v>182</v>
      </c>
      <c r="AP25" s="59" t="s">
        <v>183</v>
      </c>
      <c r="AQ25" s="59" t="s">
        <v>498</v>
      </c>
      <c r="AR25" s="59">
        <v>43899.473981481482</v>
      </c>
      <c r="AS25" s="59"/>
      <c r="AT25" s="59">
        <v>43899.473981481482</v>
      </c>
      <c r="AU25" s="59" t="s">
        <v>577</v>
      </c>
      <c r="AV25" s="59"/>
      <c r="AW25" s="59" t="s">
        <v>14</v>
      </c>
      <c r="AX25" s="59"/>
      <c r="AY25" s="59"/>
      <c r="AZ25" s="59"/>
      <c r="BA25" s="59"/>
      <c r="BB25" s="59"/>
      <c r="BC25" s="59"/>
      <c r="BD25" s="59"/>
      <c r="BE25" s="59"/>
      <c r="BF25" s="59"/>
      <c r="BG25" s="59"/>
      <c r="BH25" s="59"/>
      <c r="BI25" s="59"/>
      <c r="BJ25" s="59"/>
      <c r="BK25" s="59" t="s">
        <v>8090</v>
      </c>
      <c r="BL25" s="59" t="s">
        <v>7653</v>
      </c>
      <c r="BM25" s="59"/>
      <c r="BN25" s="59"/>
      <c r="BO25" s="59"/>
      <c r="BP25" s="59"/>
      <c r="BQ25" s="59"/>
      <c r="BR25" s="59" t="s">
        <v>7932</v>
      </c>
      <c r="BS25" s="59"/>
      <c r="BT25" s="59" t="s">
        <v>6013</v>
      </c>
      <c r="BU25" s="59">
        <v>43921.99998842593</v>
      </c>
      <c r="BV25" s="72">
        <v>0</v>
      </c>
      <c r="BW25" s="72">
        <v>123.48</v>
      </c>
      <c r="BX25" s="72">
        <v>0</v>
      </c>
      <c r="BY25" s="72">
        <v>0</v>
      </c>
      <c r="BZ25" s="72">
        <v>0</v>
      </c>
      <c r="CA25" s="72">
        <v>0</v>
      </c>
      <c r="CB25" s="72">
        <v>123.48</v>
      </c>
      <c r="CC25" s="59"/>
      <c r="CD25" s="59"/>
      <c r="CE25" s="59"/>
      <c r="CF25" s="59"/>
      <c r="CG25" s="59"/>
      <c r="CH25" s="59"/>
      <c r="CI25" s="59"/>
      <c r="CJ25" s="59" t="s">
        <v>7977</v>
      </c>
      <c r="CK25" s="59" t="s">
        <v>4067</v>
      </c>
      <c r="CL25" s="72" t="s">
        <v>10460</v>
      </c>
      <c r="CM25" s="72"/>
      <c r="CN25" s="72" t="s">
        <v>10375</v>
      </c>
    </row>
    <row r="26" spans="1:92" ht="27" customHeight="1">
      <c r="A26" s="72">
        <v>202003</v>
      </c>
      <c r="B26" s="59" t="s">
        <v>7959</v>
      </c>
      <c r="C26" s="59" t="s">
        <v>6004</v>
      </c>
      <c r="D26" s="59" t="s">
        <v>8091</v>
      </c>
      <c r="E26" s="59" t="e">
        <f>VLOOKUP(D26,原数据!B:C,2,FALSE)</f>
        <v>#N/A</v>
      </c>
      <c r="F26" s="59" t="s">
        <v>6005</v>
      </c>
      <c r="G26" s="59" t="s">
        <v>479</v>
      </c>
      <c r="H26" s="59" t="s">
        <v>6006</v>
      </c>
      <c r="I26" s="59" t="s">
        <v>8092</v>
      </c>
      <c r="J26" s="59" t="s">
        <v>8093</v>
      </c>
      <c r="K26" s="59" t="s">
        <v>485</v>
      </c>
      <c r="L26" s="59" t="s">
        <v>1074</v>
      </c>
      <c r="M26" s="59" t="s">
        <v>544</v>
      </c>
      <c r="N26" s="59" t="s">
        <v>437</v>
      </c>
      <c r="O26" s="65">
        <v>43780</v>
      </c>
      <c r="P26" s="65">
        <v>43850</v>
      </c>
      <c r="Q26" s="72">
        <v>1211</v>
      </c>
      <c r="R26" s="59"/>
      <c r="S26" s="59" t="s">
        <v>6008</v>
      </c>
      <c r="T26" s="59" t="s">
        <v>6181</v>
      </c>
      <c r="U26" s="59"/>
      <c r="V26" s="59" t="s">
        <v>6714</v>
      </c>
      <c r="W26" s="59" t="s">
        <v>600</v>
      </c>
      <c r="X26" s="59" t="s">
        <v>8094</v>
      </c>
      <c r="Y26" s="59" t="s">
        <v>537</v>
      </c>
      <c r="Z26" s="59" t="s">
        <v>748</v>
      </c>
      <c r="AA26" s="59" t="s">
        <v>749</v>
      </c>
      <c r="AB26" s="59" t="s">
        <v>750</v>
      </c>
      <c r="AC26" s="59" t="s">
        <v>8095</v>
      </c>
      <c r="AD26" s="59" t="s">
        <v>6716</v>
      </c>
      <c r="AE26" s="59">
        <v>43898.661504629628</v>
      </c>
      <c r="AF26" s="59">
        <v>43898.712754629625</v>
      </c>
      <c r="AG26" s="59" t="s">
        <v>547</v>
      </c>
      <c r="AH26" s="59" t="s">
        <v>8096</v>
      </c>
      <c r="AI26" s="59" t="s">
        <v>545</v>
      </c>
      <c r="AJ26" s="59" t="s">
        <v>68</v>
      </c>
      <c r="AK26" s="59" t="s">
        <v>38</v>
      </c>
      <c r="AL26" s="59" t="s">
        <v>488</v>
      </c>
      <c r="AM26" s="59" t="s">
        <v>11</v>
      </c>
      <c r="AN26" s="59" t="s">
        <v>488</v>
      </c>
      <c r="AO26" s="59" t="s">
        <v>68</v>
      </c>
      <c r="AP26" s="59" t="s">
        <v>38</v>
      </c>
      <c r="AQ26" s="59" t="s">
        <v>500</v>
      </c>
      <c r="AR26" s="59">
        <v>43900.544768518521</v>
      </c>
      <c r="AS26" s="59"/>
      <c r="AT26" s="59">
        <v>43900.544768518521</v>
      </c>
      <c r="AU26" s="59" t="s">
        <v>941</v>
      </c>
      <c r="AV26" s="59"/>
      <c r="AW26" s="59" t="s">
        <v>14</v>
      </c>
      <c r="AX26" s="59"/>
      <c r="AY26" s="59"/>
      <c r="AZ26" s="59"/>
      <c r="BA26" s="59"/>
      <c r="BB26" s="59"/>
      <c r="BC26" s="59"/>
      <c r="BD26" s="59"/>
      <c r="BE26" s="59"/>
      <c r="BF26" s="59"/>
      <c r="BG26" s="59"/>
      <c r="BH26" s="59"/>
      <c r="BI26" s="59"/>
      <c r="BJ26" s="59"/>
      <c r="BK26" s="59" t="s">
        <v>8097</v>
      </c>
      <c r="BL26" s="59" t="s">
        <v>7252</v>
      </c>
      <c r="BM26" s="59"/>
      <c r="BN26" s="59"/>
      <c r="BO26" s="59"/>
      <c r="BP26" s="59"/>
      <c r="BQ26" s="59"/>
      <c r="BR26" s="59" t="s">
        <v>7941</v>
      </c>
      <c r="BS26" s="59"/>
      <c r="BT26" s="59" t="s">
        <v>6013</v>
      </c>
      <c r="BU26" s="59">
        <v>43921.99998842593</v>
      </c>
      <c r="BV26" s="72">
        <v>0</v>
      </c>
      <c r="BW26" s="72">
        <v>246.96</v>
      </c>
      <c r="BX26" s="72">
        <v>0</v>
      </c>
      <c r="BY26" s="72">
        <v>0</v>
      </c>
      <c r="BZ26" s="72">
        <v>0</v>
      </c>
      <c r="CA26" s="72">
        <v>0</v>
      </c>
      <c r="CB26" s="72">
        <v>246.96</v>
      </c>
      <c r="CC26" s="59"/>
      <c r="CD26" s="59"/>
      <c r="CE26" s="59"/>
      <c r="CF26" s="59"/>
      <c r="CG26" s="59"/>
      <c r="CH26" s="59"/>
      <c r="CI26" s="59"/>
      <c r="CJ26" s="59" t="s">
        <v>8067</v>
      </c>
      <c r="CK26" s="59" t="s">
        <v>8013</v>
      </c>
      <c r="CL26" s="72" t="s">
        <v>10363</v>
      </c>
      <c r="CM26" s="72"/>
      <c r="CN26" s="72" t="s">
        <v>10383</v>
      </c>
    </row>
    <row r="27" spans="1:92" ht="27" customHeight="1">
      <c r="A27" s="72">
        <v>202003</v>
      </c>
      <c r="B27" s="59" t="s">
        <v>7959</v>
      </c>
      <c r="C27" s="59" t="s">
        <v>6004</v>
      </c>
      <c r="D27" s="59" t="s">
        <v>5129</v>
      </c>
      <c r="E27" s="59" t="str">
        <f>VLOOKUP(D27,原数据!B:C,2,FALSE)</f>
        <v>RCMFT003126202003050005</v>
      </c>
      <c r="F27" s="59" t="s">
        <v>6005</v>
      </c>
      <c r="G27" s="59" t="s">
        <v>479</v>
      </c>
      <c r="H27" s="59" t="s">
        <v>6006</v>
      </c>
      <c r="I27" s="59" t="s">
        <v>8098</v>
      </c>
      <c r="J27" s="59" t="s">
        <v>8099</v>
      </c>
      <c r="K27" s="59" t="s">
        <v>485</v>
      </c>
      <c r="L27" s="59" t="s">
        <v>1074</v>
      </c>
      <c r="M27" s="59" t="s">
        <v>486</v>
      </c>
      <c r="N27" s="59" t="s">
        <v>437</v>
      </c>
      <c r="O27" s="65">
        <v>43822</v>
      </c>
      <c r="P27" s="65">
        <v>43837</v>
      </c>
      <c r="Q27" s="72">
        <v>12134</v>
      </c>
      <c r="R27" s="59"/>
      <c r="S27" s="59" t="s">
        <v>6008</v>
      </c>
      <c r="T27" s="59" t="s">
        <v>6009</v>
      </c>
      <c r="U27" s="59"/>
      <c r="V27" s="59" t="s">
        <v>6015</v>
      </c>
      <c r="W27" s="59" t="s">
        <v>665</v>
      </c>
      <c r="X27" s="59" t="s">
        <v>8100</v>
      </c>
      <c r="Y27" s="59" t="s">
        <v>1469</v>
      </c>
      <c r="Z27" s="59" t="s">
        <v>8101</v>
      </c>
      <c r="AA27" s="59" t="s">
        <v>8102</v>
      </c>
      <c r="AB27" s="59" t="s">
        <v>8103</v>
      </c>
      <c r="AC27" s="59" t="s">
        <v>8104</v>
      </c>
      <c r="AD27" s="59" t="s">
        <v>8105</v>
      </c>
      <c r="AE27" s="59">
        <v>43895.397858796292</v>
      </c>
      <c r="AF27" s="59">
        <v>43895.720462962963</v>
      </c>
      <c r="AG27" s="59" t="s">
        <v>975</v>
      </c>
      <c r="AH27" s="59" t="s">
        <v>8106</v>
      </c>
      <c r="AI27" s="59" t="s">
        <v>974</v>
      </c>
      <c r="AJ27" s="59" t="s">
        <v>29</v>
      </c>
      <c r="AK27" s="59" t="s">
        <v>30</v>
      </c>
      <c r="AL27" s="59" t="s">
        <v>488</v>
      </c>
      <c r="AM27" s="59" t="s">
        <v>11</v>
      </c>
      <c r="AN27" s="59" t="s">
        <v>488</v>
      </c>
      <c r="AO27" s="59" t="s">
        <v>29</v>
      </c>
      <c r="AP27" s="59" t="s">
        <v>30</v>
      </c>
      <c r="AQ27" s="59" t="s">
        <v>498</v>
      </c>
      <c r="AR27" s="59">
        <v>43899.45584490741</v>
      </c>
      <c r="AS27" s="59"/>
      <c r="AT27" s="59">
        <v>43899.45584490741</v>
      </c>
      <c r="AU27" s="59" t="s">
        <v>941</v>
      </c>
      <c r="AV27" s="59"/>
      <c r="AW27" s="59" t="s">
        <v>14</v>
      </c>
      <c r="AX27" s="59"/>
      <c r="AY27" s="59"/>
      <c r="AZ27" s="59"/>
      <c r="BA27" s="59"/>
      <c r="BB27" s="59"/>
      <c r="BC27" s="59"/>
      <c r="BD27" s="59"/>
      <c r="BE27" s="59"/>
      <c r="BF27" s="59"/>
      <c r="BG27" s="59"/>
      <c r="BH27" s="59"/>
      <c r="BI27" s="59"/>
      <c r="BJ27" s="59"/>
      <c r="BK27" s="59"/>
      <c r="BL27" s="59" t="s">
        <v>7862</v>
      </c>
      <c r="BM27" s="59"/>
      <c r="BN27" s="59"/>
      <c r="BO27" s="59"/>
      <c r="BP27" s="59"/>
      <c r="BQ27" s="59"/>
      <c r="BR27" s="59" t="s">
        <v>7863</v>
      </c>
      <c r="BS27" s="59"/>
      <c r="BT27" s="59" t="s">
        <v>6013</v>
      </c>
      <c r="BU27" s="59">
        <v>43921.99998842593</v>
      </c>
      <c r="BV27" s="72">
        <v>41.11</v>
      </c>
      <c r="BW27" s="72">
        <v>105.84</v>
      </c>
      <c r="BX27" s="72">
        <v>0</v>
      </c>
      <c r="BY27" s="72">
        <v>6.57</v>
      </c>
      <c r="BZ27" s="72">
        <v>4.5199999999999996</v>
      </c>
      <c r="CA27" s="72">
        <v>0</v>
      </c>
      <c r="CB27" s="72">
        <v>158.04</v>
      </c>
      <c r="CC27" s="59"/>
      <c r="CD27" s="59"/>
      <c r="CE27" s="59"/>
      <c r="CF27" s="59"/>
      <c r="CG27" s="59"/>
      <c r="CH27" s="59"/>
      <c r="CI27" s="59"/>
      <c r="CJ27" s="59" t="s">
        <v>7971</v>
      </c>
      <c r="CK27" s="59" t="s">
        <v>4067</v>
      </c>
      <c r="CL27" s="72" t="s">
        <v>4984</v>
      </c>
      <c r="CM27" s="72"/>
      <c r="CN27" s="72" t="s">
        <v>10383</v>
      </c>
    </row>
    <row r="28" spans="1:92" ht="27" customHeight="1">
      <c r="A28" s="72">
        <v>202003</v>
      </c>
      <c r="B28" s="59" t="s">
        <v>7959</v>
      </c>
      <c r="C28" s="59" t="s">
        <v>6004</v>
      </c>
      <c r="D28" s="59" t="s">
        <v>8107</v>
      </c>
      <c r="E28" s="59" t="e">
        <f>VLOOKUP(D28,原数据!B:C,2,FALSE)</f>
        <v>#N/A</v>
      </c>
      <c r="F28" s="59" t="s">
        <v>6005</v>
      </c>
      <c r="G28" s="59" t="s">
        <v>479</v>
      </c>
      <c r="H28" s="59" t="s">
        <v>6006</v>
      </c>
      <c r="I28" s="59" t="s">
        <v>8108</v>
      </c>
      <c r="J28" s="59" t="s">
        <v>8109</v>
      </c>
      <c r="K28" s="59" t="s">
        <v>485</v>
      </c>
      <c r="L28" s="59" t="s">
        <v>1074</v>
      </c>
      <c r="M28" s="59" t="s">
        <v>486</v>
      </c>
      <c r="N28" s="59" t="s">
        <v>437</v>
      </c>
      <c r="O28" s="65">
        <v>43574</v>
      </c>
      <c r="P28" s="65">
        <v>43694</v>
      </c>
      <c r="Q28" s="72">
        <v>114238</v>
      </c>
      <c r="R28" s="59"/>
      <c r="S28" s="59" t="s">
        <v>6008</v>
      </c>
      <c r="T28" s="59" t="s">
        <v>6009</v>
      </c>
      <c r="U28" s="59"/>
      <c r="V28" s="59" t="s">
        <v>6057</v>
      </c>
      <c r="W28" s="59" t="s">
        <v>535</v>
      </c>
      <c r="X28" s="59" t="s">
        <v>8110</v>
      </c>
      <c r="Y28" s="59" t="s">
        <v>646</v>
      </c>
      <c r="Z28" s="59" t="s">
        <v>2496</v>
      </c>
      <c r="AA28" s="59" t="s">
        <v>2497</v>
      </c>
      <c r="AB28" s="59" t="s">
        <v>2498</v>
      </c>
      <c r="AC28" s="59" t="s">
        <v>8111</v>
      </c>
      <c r="AD28" s="59" t="s">
        <v>6612</v>
      </c>
      <c r="AE28" s="59">
        <v>43893.615115740744</v>
      </c>
      <c r="AF28" s="59">
        <v>43895.416747685187</v>
      </c>
      <c r="AG28" s="59" t="s">
        <v>612</v>
      </c>
      <c r="AH28" s="59" t="s">
        <v>10461</v>
      </c>
      <c r="AI28" s="59" t="s">
        <v>609</v>
      </c>
      <c r="AJ28" s="59" t="s">
        <v>922</v>
      </c>
      <c r="AK28" s="59" t="s">
        <v>921</v>
      </c>
      <c r="AL28" s="59" t="s">
        <v>488</v>
      </c>
      <c r="AM28" s="59" t="s">
        <v>11</v>
      </c>
      <c r="AN28" s="59" t="s">
        <v>488</v>
      </c>
      <c r="AO28" s="59" t="s">
        <v>922</v>
      </c>
      <c r="AP28" s="59" t="s">
        <v>921</v>
      </c>
      <c r="AQ28" s="59" t="s">
        <v>498</v>
      </c>
      <c r="AR28" s="59">
        <v>43899.584062499998</v>
      </c>
      <c r="AS28" s="59"/>
      <c r="AT28" s="59">
        <v>43899.584062499998</v>
      </c>
      <c r="AU28" s="59" t="s">
        <v>7969</v>
      </c>
      <c r="AV28" s="59"/>
      <c r="AW28" s="59" t="s">
        <v>14</v>
      </c>
      <c r="AX28" s="59"/>
      <c r="AY28" s="59"/>
      <c r="AZ28" s="59"/>
      <c r="BA28" s="59"/>
      <c r="BB28" s="59"/>
      <c r="BC28" s="59"/>
      <c r="BD28" s="59"/>
      <c r="BE28" s="59"/>
      <c r="BF28" s="59"/>
      <c r="BG28" s="59"/>
      <c r="BH28" s="59"/>
      <c r="BI28" s="59"/>
      <c r="BJ28" s="59"/>
      <c r="BK28" s="59"/>
      <c r="BL28" s="59" t="s">
        <v>7247</v>
      </c>
      <c r="BM28" s="59"/>
      <c r="BN28" s="59"/>
      <c r="BO28" s="59"/>
      <c r="BP28" s="59"/>
      <c r="BQ28" s="59"/>
      <c r="BR28" s="59" t="s">
        <v>7847</v>
      </c>
      <c r="BS28" s="59"/>
      <c r="BT28" s="59" t="s">
        <v>6013</v>
      </c>
      <c r="BU28" s="59">
        <v>43921.99998842593</v>
      </c>
      <c r="BV28" s="72">
        <v>0</v>
      </c>
      <c r="BW28" s="72">
        <v>95.76</v>
      </c>
      <c r="BX28" s="72">
        <v>0</v>
      </c>
      <c r="BY28" s="72">
        <v>0</v>
      </c>
      <c r="BZ28" s="72">
        <v>0</v>
      </c>
      <c r="CA28" s="72">
        <v>0</v>
      </c>
      <c r="CB28" s="72">
        <v>95.76</v>
      </c>
      <c r="CC28" s="59"/>
      <c r="CD28" s="59"/>
      <c r="CE28" s="59"/>
      <c r="CF28" s="59"/>
      <c r="CG28" s="59"/>
      <c r="CH28" s="59"/>
      <c r="CI28" s="59"/>
      <c r="CJ28" s="59" t="s">
        <v>7971</v>
      </c>
      <c r="CK28" s="59" t="s">
        <v>8013</v>
      </c>
      <c r="CL28" s="72" t="s">
        <v>10363</v>
      </c>
      <c r="CM28" s="72"/>
      <c r="CN28" s="72" t="s">
        <v>10383</v>
      </c>
    </row>
    <row r="29" spans="1:92" ht="27" customHeight="1">
      <c r="A29" s="72">
        <v>202003</v>
      </c>
      <c r="B29" s="59" t="s">
        <v>7959</v>
      </c>
      <c r="C29" s="59" t="s">
        <v>6004</v>
      </c>
      <c r="D29" s="59" t="s">
        <v>8112</v>
      </c>
      <c r="E29" s="59" t="e">
        <f>VLOOKUP(D29,原数据!B:C,2,FALSE)</f>
        <v>#N/A</v>
      </c>
      <c r="F29" s="59" t="s">
        <v>6005</v>
      </c>
      <c r="G29" s="59" t="s">
        <v>479</v>
      </c>
      <c r="H29" s="59" t="s">
        <v>6006</v>
      </c>
      <c r="I29" s="59" t="s">
        <v>7313</v>
      </c>
      <c r="J29" s="59" t="s">
        <v>4450</v>
      </c>
      <c r="K29" s="59" t="s">
        <v>485</v>
      </c>
      <c r="L29" s="59" t="s">
        <v>1074</v>
      </c>
      <c r="M29" s="59" t="s">
        <v>486</v>
      </c>
      <c r="N29" s="59" t="s">
        <v>437</v>
      </c>
      <c r="O29" s="65">
        <v>43570</v>
      </c>
      <c r="P29" s="65">
        <v>43600</v>
      </c>
      <c r="Q29" s="72">
        <v>47293</v>
      </c>
      <c r="R29" s="59"/>
      <c r="S29" s="59" t="s">
        <v>6008</v>
      </c>
      <c r="T29" s="59" t="s">
        <v>6009</v>
      </c>
      <c r="U29" s="59"/>
      <c r="V29" s="59" t="s">
        <v>3101</v>
      </c>
      <c r="W29" s="59" t="s">
        <v>491</v>
      </c>
      <c r="X29" s="59" t="s">
        <v>4452</v>
      </c>
      <c r="Y29" s="59" t="s">
        <v>585</v>
      </c>
      <c r="Z29" s="59" t="s">
        <v>579</v>
      </c>
      <c r="AA29" s="59" t="s">
        <v>580</v>
      </c>
      <c r="AB29" s="59" t="s">
        <v>581</v>
      </c>
      <c r="AC29" s="59" t="s">
        <v>7314</v>
      </c>
      <c r="AD29" s="59" t="s">
        <v>6062</v>
      </c>
      <c r="AE29" s="59">
        <v>43895.387511574074</v>
      </c>
      <c r="AF29" s="59">
        <v>43895.600347222222</v>
      </c>
      <c r="AG29" s="59" t="s">
        <v>489</v>
      </c>
      <c r="AH29" s="59" t="s">
        <v>10462</v>
      </c>
      <c r="AI29" s="59" t="s">
        <v>487</v>
      </c>
      <c r="AJ29" s="59" t="s">
        <v>226</v>
      </c>
      <c r="AK29" s="59" t="s">
        <v>227</v>
      </c>
      <c r="AL29" s="59" t="s">
        <v>488</v>
      </c>
      <c r="AM29" s="59" t="s">
        <v>11</v>
      </c>
      <c r="AN29" s="59" t="s">
        <v>488</v>
      </c>
      <c r="AO29" s="59" t="s">
        <v>226</v>
      </c>
      <c r="AP29" s="59" t="s">
        <v>227</v>
      </c>
      <c r="AQ29" s="59" t="s">
        <v>498</v>
      </c>
      <c r="AR29" s="59">
        <v>43902.571030092593</v>
      </c>
      <c r="AS29" s="59"/>
      <c r="AT29" s="59">
        <v>43902.571030092593</v>
      </c>
      <c r="AU29" s="59" t="s">
        <v>7998</v>
      </c>
      <c r="AV29" s="59" t="s">
        <v>8113</v>
      </c>
      <c r="AW29" s="59" t="s">
        <v>14</v>
      </c>
      <c r="AX29" s="59"/>
      <c r="AY29" s="59"/>
      <c r="AZ29" s="59"/>
      <c r="BA29" s="59"/>
      <c r="BB29" s="59"/>
      <c r="BC29" s="59"/>
      <c r="BD29" s="59"/>
      <c r="BE29" s="59"/>
      <c r="BF29" s="59"/>
      <c r="BG29" s="59"/>
      <c r="BH29" s="59"/>
      <c r="BI29" s="59"/>
      <c r="BJ29" s="59"/>
      <c r="BK29" s="59"/>
      <c r="BL29" s="59" t="s">
        <v>7247</v>
      </c>
      <c r="BM29" s="59"/>
      <c r="BN29" s="59"/>
      <c r="BO29" s="59"/>
      <c r="BP29" s="59"/>
      <c r="BQ29" s="59"/>
      <c r="BR29" s="59" t="s">
        <v>8114</v>
      </c>
      <c r="BS29" s="59"/>
      <c r="BT29" s="59" t="s">
        <v>6013</v>
      </c>
      <c r="BU29" s="59">
        <v>43921.99998842593</v>
      </c>
      <c r="BV29" s="72">
        <v>0</v>
      </c>
      <c r="BW29" s="72">
        <v>246.96</v>
      </c>
      <c r="BX29" s="72">
        <v>0</v>
      </c>
      <c r="BY29" s="72">
        <v>0</v>
      </c>
      <c r="BZ29" s="72">
        <v>0</v>
      </c>
      <c r="CA29" s="72">
        <v>0</v>
      </c>
      <c r="CB29" s="72">
        <v>246.96</v>
      </c>
      <c r="CC29" s="59"/>
      <c r="CD29" s="59"/>
      <c r="CE29" s="59"/>
      <c r="CF29" s="59"/>
      <c r="CG29" s="59"/>
      <c r="CH29" s="59"/>
      <c r="CI29" s="59"/>
      <c r="CJ29" s="59" t="s">
        <v>7971</v>
      </c>
      <c r="CK29" s="59" t="s">
        <v>8013</v>
      </c>
      <c r="CL29" s="72" t="s">
        <v>10360</v>
      </c>
      <c r="CM29" s="72"/>
      <c r="CN29" s="72" t="s">
        <v>10417</v>
      </c>
    </row>
    <row r="30" spans="1:92" ht="27" customHeight="1">
      <c r="A30" s="72">
        <v>202003</v>
      </c>
      <c r="B30" s="59" t="s">
        <v>7959</v>
      </c>
      <c r="C30" s="59" t="s">
        <v>6004</v>
      </c>
      <c r="D30" s="59" t="s">
        <v>8115</v>
      </c>
      <c r="E30" s="59" t="e">
        <f>VLOOKUP(D30,原数据!B:C,2,FALSE)</f>
        <v>#N/A</v>
      </c>
      <c r="F30" s="59" t="s">
        <v>6005</v>
      </c>
      <c r="G30" s="59" t="s">
        <v>479</v>
      </c>
      <c r="H30" s="59" t="s">
        <v>6006</v>
      </c>
      <c r="I30" s="59" t="s">
        <v>8116</v>
      </c>
      <c r="J30" s="59" t="s">
        <v>8117</v>
      </c>
      <c r="K30" s="59" t="s">
        <v>485</v>
      </c>
      <c r="L30" s="59" t="s">
        <v>1074</v>
      </c>
      <c r="M30" s="59" t="s">
        <v>486</v>
      </c>
      <c r="N30" s="59" t="s">
        <v>437</v>
      </c>
      <c r="O30" s="65">
        <v>43570</v>
      </c>
      <c r="P30" s="65">
        <v>43670</v>
      </c>
      <c r="Q30" s="72">
        <v>36635</v>
      </c>
      <c r="R30" s="59"/>
      <c r="S30" s="59" t="s">
        <v>6008</v>
      </c>
      <c r="T30" s="59" t="s">
        <v>6009</v>
      </c>
      <c r="U30" s="59"/>
      <c r="V30" s="59" t="s">
        <v>3101</v>
      </c>
      <c r="W30" s="59" t="s">
        <v>665</v>
      </c>
      <c r="X30" s="59" t="s">
        <v>8118</v>
      </c>
      <c r="Y30" s="59" t="s">
        <v>585</v>
      </c>
      <c r="Z30" s="59" t="s">
        <v>579</v>
      </c>
      <c r="AA30" s="59" t="s">
        <v>580</v>
      </c>
      <c r="AB30" s="59" t="s">
        <v>581</v>
      </c>
      <c r="AC30" s="59" t="s">
        <v>8119</v>
      </c>
      <c r="AD30" s="59" t="s">
        <v>6073</v>
      </c>
      <c r="AE30" s="59">
        <v>43896.558344907404</v>
      </c>
      <c r="AF30" s="59">
        <v>43896.658761574072</v>
      </c>
      <c r="AG30" s="59" t="s">
        <v>1267</v>
      </c>
      <c r="AH30" s="59" t="s">
        <v>10463</v>
      </c>
      <c r="AI30" s="59" t="s">
        <v>1266</v>
      </c>
      <c r="AJ30" s="59" t="s">
        <v>80</v>
      </c>
      <c r="AK30" s="59" t="s">
        <v>81</v>
      </c>
      <c r="AL30" s="59" t="s">
        <v>488</v>
      </c>
      <c r="AM30" s="59" t="s">
        <v>11</v>
      </c>
      <c r="AN30" s="59" t="s">
        <v>488</v>
      </c>
      <c r="AO30" s="59" t="s">
        <v>80</v>
      </c>
      <c r="AP30" s="59" t="s">
        <v>81</v>
      </c>
      <c r="AQ30" s="59" t="s">
        <v>498</v>
      </c>
      <c r="AR30" s="59">
        <v>43900.657199074078</v>
      </c>
      <c r="AS30" s="59"/>
      <c r="AT30" s="59">
        <v>43900.657199074078</v>
      </c>
      <c r="AU30" s="59" t="s">
        <v>1103</v>
      </c>
      <c r="AV30" s="59"/>
      <c r="AW30" s="59" t="s">
        <v>14</v>
      </c>
      <c r="AX30" s="59"/>
      <c r="AY30" s="59"/>
      <c r="AZ30" s="59"/>
      <c r="BA30" s="59"/>
      <c r="BB30" s="59"/>
      <c r="BC30" s="59"/>
      <c r="BD30" s="59"/>
      <c r="BE30" s="59"/>
      <c r="BF30" s="59"/>
      <c r="BG30" s="59"/>
      <c r="BH30" s="59"/>
      <c r="BI30" s="59"/>
      <c r="BJ30" s="59"/>
      <c r="BK30" s="59"/>
      <c r="BL30" s="59" t="s">
        <v>7326</v>
      </c>
      <c r="BM30" s="59"/>
      <c r="BN30" s="59"/>
      <c r="BO30" s="59"/>
      <c r="BP30" s="59"/>
      <c r="BQ30" s="59"/>
      <c r="BR30" s="59" t="s">
        <v>7835</v>
      </c>
      <c r="BS30" s="59"/>
      <c r="BT30" s="59" t="s">
        <v>6013</v>
      </c>
      <c r="BU30" s="59">
        <v>43921.99998842593</v>
      </c>
      <c r="BV30" s="72">
        <v>0</v>
      </c>
      <c r="BW30" s="72">
        <v>246.96</v>
      </c>
      <c r="BX30" s="72">
        <v>0</v>
      </c>
      <c r="BY30" s="72">
        <v>0</v>
      </c>
      <c r="BZ30" s="72">
        <v>0</v>
      </c>
      <c r="CA30" s="72">
        <v>0</v>
      </c>
      <c r="CB30" s="72">
        <v>246.96</v>
      </c>
      <c r="CC30" s="59"/>
      <c r="CD30" s="59"/>
      <c r="CE30" s="59"/>
      <c r="CF30" s="59"/>
      <c r="CG30" s="59"/>
      <c r="CH30" s="59"/>
      <c r="CI30" s="59"/>
      <c r="CJ30" s="59" t="s">
        <v>7971</v>
      </c>
      <c r="CK30" s="59" t="s">
        <v>4067</v>
      </c>
      <c r="CL30" s="72" t="s">
        <v>10360</v>
      </c>
      <c r="CM30" s="72"/>
      <c r="CN30" s="72" t="s">
        <v>10417</v>
      </c>
    </row>
    <row r="31" spans="1:92" ht="27" customHeight="1">
      <c r="A31" s="72">
        <v>202003</v>
      </c>
      <c r="B31" s="59" t="s">
        <v>7959</v>
      </c>
      <c r="C31" s="59" t="s">
        <v>6004</v>
      </c>
      <c r="D31" s="59" t="s">
        <v>5213</v>
      </c>
      <c r="E31" s="59" t="str">
        <f>VLOOKUP(D31,原数据!B:C,2,FALSE)</f>
        <v>RCMFT003759202003010001</v>
      </c>
      <c r="F31" s="59" t="s">
        <v>6005</v>
      </c>
      <c r="G31" s="59" t="s">
        <v>479</v>
      </c>
      <c r="H31" s="59" t="s">
        <v>6006</v>
      </c>
      <c r="I31" s="59" t="s">
        <v>8120</v>
      </c>
      <c r="J31" s="59" t="s">
        <v>8121</v>
      </c>
      <c r="K31" s="59" t="s">
        <v>485</v>
      </c>
      <c r="L31" s="59" t="s">
        <v>1074</v>
      </c>
      <c r="M31" s="59" t="s">
        <v>486</v>
      </c>
      <c r="N31" s="59" t="s">
        <v>437</v>
      </c>
      <c r="O31" s="65">
        <v>43489</v>
      </c>
      <c r="P31" s="65">
        <v>43522</v>
      </c>
      <c r="Q31" s="72">
        <v>133252</v>
      </c>
      <c r="R31" s="59"/>
      <c r="S31" s="59" t="s">
        <v>6008</v>
      </c>
      <c r="T31" s="59" t="s">
        <v>6009</v>
      </c>
      <c r="U31" s="59"/>
      <c r="V31" s="59" t="s">
        <v>3101</v>
      </c>
      <c r="W31" s="59" t="s">
        <v>535</v>
      </c>
      <c r="X31" s="59" t="s">
        <v>8122</v>
      </c>
      <c r="Y31" s="59" t="s">
        <v>537</v>
      </c>
      <c r="Z31" s="59" t="s">
        <v>2970</v>
      </c>
      <c r="AA31" s="59" t="s">
        <v>2971</v>
      </c>
      <c r="AB31" s="59" t="s">
        <v>2972</v>
      </c>
      <c r="AC31" s="59" t="s">
        <v>8123</v>
      </c>
      <c r="AD31" s="59" t="s">
        <v>6191</v>
      </c>
      <c r="AE31" s="59">
        <v>43891.447650462964</v>
      </c>
      <c r="AF31" s="59">
        <v>43891.726122685184</v>
      </c>
      <c r="AG31" s="59" t="s">
        <v>507</v>
      </c>
      <c r="AH31" s="59" t="s">
        <v>8124</v>
      </c>
      <c r="AI31" s="59" t="s">
        <v>505</v>
      </c>
      <c r="AJ31" s="59" t="s">
        <v>232</v>
      </c>
      <c r="AK31" s="59" t="s">
        <v>233</v>
      </c>
      <c r="AL31" s="59" t="s">
        <v>488</v>
      </c>
      <c r="AM31" s="59" t="s">
        <v>11</v>
      </c>
      <c r="AN31" s="59" t="s">
        <v>488</v>
      </c>
      <c r="AO31" s="59" t="s">
        <v>162</v>
      </c>
      <c r="AP31" s="59" t="s">
        <v>38</v>
      </c>
      <c r="AQ31" s="59" t="s">
        <v>498</v>
      </c>
      <c r="AR31" s="59">
        <v>43894.58730324074</v>
      </c>
      <c r="AS31" s="59"/>
      <c r="AT31" s="59">
        <v>43894.58730324074</v>
      </c>
      <c r="AU31" s="59" t="s">
        <v>941</v>
      </c>
      <c r="AV31" s="59"/>
      <c r="AW31" s="59" t="s">
        <v>14</v>
      </c>
      <c r="AX31" s="59"/>
      <c r="AY31" s="59"/>
      <c r="AZ31" s="59"/>
      <c r="BA31" s="59"/>
      <c r="BB31" s="59"/>
      <c r="BC31" s="59"/>
      <c r="BD31" s="59"/>
      <c r="BE31" s="59"/>
      <c r="BF31" s="59"/>
      <c r="BG31" s="59"/>
      <c r="BH31" s="59"/>
      <c r="BI31" s="59"/>
      <c r="BJ31" s="59"/>
      <c r="BK31" s="59"/>
      <c r="BL31" s="59" t="s">
        <v>7272</v>
      </c>
      <c r="BM31" s="59"/>
      <c r="BN31" s="59"/>
      <c r="BO31" s="59"/>
      <c r="BP31" s="59"/>
      <c r="BQ31" s="59"/>
      <c r="BR31" s="59" t="s">
        <v>7847</v>
      </c>
      <c r="BS31" s="59"/>
      <c r="BT31" s="59" t="s">
        <v>6013</v>
      </c>
      <c r="BU31" s="59">
        <v>43921.99998842593</v>
      </c>
      <c r="BV31" s="72">
        <v>265.44</v>
      </c>
      <c r="BW31" s="72">
        <v>123.48</v>
      </c>
      <c r="BX31" s="72">
        <v>0</v>
      </c>
      <c r="BY31" s="72">
        <v>42.47</v>
      </c>
      <c r="BZ31" s="72">
        <v>29.19</v>
      </c>
      <c r="CA31" s="72">
        <v>0</v>
      </c>
      <c r="CB31" s="72">
        <v>460.58</v>
      </c>
      <c r="CC31" s="59"/>
      <c r="CD31" s="59"/>
      <c r="CE31" s="59"/>
      <c r="CF31" s="59"/>
      <c r="CG31" s="59"/>
      <c r="CH31" s="59"/>
      <c r="CI31" s="59"/>
      <c r="CJ31" s="59" t="s">
        <v>7971</v>
      </c>
      <c r="CK31" s="59" t="s">
        <v>8013</v>
      </c>
      <c r="CL31" s="72" t="s">
        <v>5011</v>
      </c>
      <c r="CM31" s="72"/>
      <c r="CN31" s="72" t="s">
        <v>10375</v>
      </c>
    </row>
    <row r="32" spans="1:92" ht="27" customHeight="1">
      <c r="A32" s="72">
        <v>202003</v>
      </c>
      <c r="B32" s="59" t="s">
        <v>7959</v>
      </c>
      <c r="C32" s="59" t="s">
        <v>6004</v>
      </c>
      <c r="D32" s="59" t="s">
        <v>8125</v>
      </c>
      <c r="E32" s="59" t="e">
        <f>VLOOKUP(D32,原数据!B:C,2,FALSE)</f>
        <v>#N/A</v>
      </c>
      <c r="F32" s="59" t="s">
        <v>6005</v>
      </c>
      <c r="G32" s="59" t="s">
        <v>479</v>
      </c>
      <c r="H32" s="59" t="s">
        <v>6006</v>
      </c>
      <c r="I32" s="59" t="s">
        <v>8126</v>
      </c>
      <c r="J32" s="59" t="s">
        <v>8127</v>
      </c>
      <c r="K32" s="59" t="s">
        <v>485</v>
      </c>
      <c r="L32" s="59" t="s">
        <v>1074</v>
      </c>
      <c r="M32" s="59" t="s">
        <v>486</v>
      </c>
      <c r="N32" s="59" t="s">
        <v>437</v>
      </c>
      <c r="O32" s="65">
        <v>43531</v>
      </c>
      <c r="P32" s="65">
        <v>43690</v>
      </c>
      <c r="Q32" s="72">
        <v>55753</v>
      </c>
      <c r="R32" s="59"/>
      <c r="S32" s="59" t="s">
        <v>6008</v>
      </c>
      <c r="T32" s="59" t="s">
        <v>6009</v>
      </c>
      <c r="U32" s="59"/>
      <c r="V32" s="59" t="s">
        <v>6057</v>
      </c>
      <c r="W32" s="59" t="s">
        <v>535</v>
      </c>
      <c r="X32" s="59" t="s">
        <v>8128</v>
      </c>
      <c r="Y32" s="59" t="s">
        <v>537</v>
      </c>
      <c r="Z32" s="59" t="s">
        <v>2662</v>
      </c>
      <c r="AA32" s="59" t="s">
        <v>2663</v>
      </c>
      <c r="AB32" s="59" t="s">
        <v>2664</v>
      </c>
      <c r="AC32" s="59" t="s">
        <v>8129</v>
      </c>
      <c r="AD32" s="59" t="s">
        <v>6612</v>
      </c>
      <c r="AE32" s="59">
        <v>43895.427476851852</v>
      </c>
      <c r="AF32" s="59">
        <v>43895.660231481481</v>
      </c>
      <c r="AG32" s="59" t="s">
        <v>489</v>
      </c>
      <c r="AH32" s="59" t="s">
        <v>8130</v>
      </c>
      <c r="AI32" s="59" t="s">
        <v>487</v>
      </c>
      <c r="AJ32" s="59" t="s">
        <v>2081</v>
      </c>
      <c r="AK32" s="59" t="s">
        <v>38</v>
      </c>
      <c r="AL32" s="59" t="s">
        <v>488</v>
      </c>
      <c r="AM32" s="59" t="s">
        <v>11</v>
      </c>
      <c r="AN32" s="59" t="s">
        <v>488</v>
      </c>
      <c r="AO32" s="59" t="s">
        <v>2081</v>
      </c>
      <c r="AP32" s="59" t="s">
        <v>38</v>
      </c>
      <c r="AQ32" s="59" t="s">
        <v>498</v>
      </c>
      <c r="AR32" s="59">
        <v>43899.584872685184</v>
      </c>
      <c r="AS32" s="59"/>
      <c r="AT32" s="59">
        <v>43899.584872685184</v>
      </c>
      <c r="AU32" s="59" t="s">
        <v>7998</v>
      </c>
      <c r="AV32" s="59"/>
      <c r="AW32" s="59" t="s">
        <v>14</v>
      </c>
      <c r="AX32" s="59"/>
      <c r="AY32" s="59"/>
      <c r="AZ32" s="59"/>
      <c r="BA32" s="59"/>
      <c r="BB32" s="59"/>
      <c r="BC32" s="59"/>
      <c r="BD32" s="59"/>
      <c r="BE32" s="59"/>
      <c r="BF32" s="59"/>
      <c r="BG32" s="59"/>
      <c r="BH32" s="59"/>
      <c r="BI32" s="59"/>
      <c r="BJ32" s="59"/>
      <c r="BK32" s="59"/>
      <c r="BL32" s="59" t="s">
        <v>7247</v>
      </c>
      <c r="BM32" s="59"/>
      <c r="BN32" s="59"/>
      <c r="BO32" s="59"/>
      <c r="BP32" s="59"/>
      <c r="BQ32" s="59"/>
      <c r="BR32" s="59" t="s">
        <v>7847</v>
      </c>
      <c r="BS32" s="59"/>
      <c r="BT32" s="59" t="s">
        <v>6013</v>
      </c>
      <c r="BU32" s="59">
        <v>43921.99998842593</v>
      </c>
      <c r="BV32" s="72">
        <v>0</v>
      </c>
      <c r="BW32" s="72">
        <v>105.84</v>
      </c>
      <c r="BX32" s="72">
        <v>0</v>
      </c>
      <c r="BY32" s="72">
        <v>0</v>
      </c>
      <c r="BZ32" s="72">
        <v>0</v>
      </c>
      <c r="CA32" s="72">
        <v>0</v>
      </c>
      <c r="CB32" s="72">
        <v>105.84</v>
      </c>
      <c r="CC32" s="59"/>
      <c r="CD32" s="59"/>
      <c r="CE32" s="59"/>
      <c r="CF32" s="59"/>
      <c r="CG32" s="59"/>
      <c r="CH32" s="59"/>
      <c r="CI32" s="59"/>
      <c r="CJ32" s="59" t="s">
        <v>7971</v>
      </c>
      <c r="CK32" s="59" t="s">
        <v>8013</v>
      </c>
      <c r="CL32" s="72" t="s">
        <v>10360</v>
      </c>
      <c r="CM32" s="72"/>
      <c r="CN32" s="72" t="s">
        <v>10417</v>
      </c>
    </row>
    <row r="33" spans="1:92" ht="27" customHeight="1">
      <c r="A33" s="72">
        <v>202003</v>
      </c>
      <c r="B33" s="59" t="s">
        <v>7959</v>
      </c>
      <c r="C33" s="59" t="s">
        <v>6004</v>
      </c>
      <c r="D33" s="59" t="s">
        <v>8131</v>
      </c>
      <c r="E33" s="59" t="e">
        <f>VLOOKUP(D33,原数据!B:C,2,FALSE)</f>
        <v>#N/A</v>
      </c>
      <c r="F33" s="59" t="s">
        <v>6005</v>
      </c>
      <c r="G33" s="59" t="s">
        <v>479</v>
      </c>
      <c r="H33" s="59" t="s">
        <v>6006</v>
      </c>
      <c r="I33" s="59" t="s">
        <v>8132</v>
      </c>
      <c r="J33" s="59" t="s">
        <v>8133</v>
      </c>
      <c r="K33" s="59" t="s">
        <v>485</v>
      </c>
      <c r="L33" s="59" t="s">
        <v>1074</v>
      </c>
      <c r="M33" s="59" t="s">
        <v>486</v>
      </c>
      <c r="N33" s="59" t="s">
        <v>437</v>
      </c>
      <c r="O33" s="65">
        <v>43693</v>
      </c>
      <c r="P33" s="65">
        <v>43761</v>
      </c>
      <c r="Q33" s="72">
        <v>31479</v>
      </c>
      <c r="R33" s="59"/>
      <c r="S33" s="59" t="s">
        <v>6008</v>
      </c>
      <c r="T33" s="59" t="s">
        <v>6181</v>
      </c>
      <c r="U33" s="59"/>
      <c r="V33" s="59" t="s">
        <v>6045</v>
      </c>
      <c r="W33" s="59" t="s">
        <v>491</v>
      </c>
      <c r="X33" s="59" t="s">
        <v>8134</v>
      </c>
      <c r="Y33" s="59" t="s">
        <v>537</v>
      </c>
      <c r="Z33" s="59" t="s">
        <v>2662</v>
      </c>
      <c r="AA33" s="59" t="s">
        <v>2663</v>
      </c>
      <c r="AB33" s="59" t="s">
        <v>2664</v>
      </c>
      <c r="AC33" s="59" t="s">
        <v>8135</v>
      </c>
      <c r="AD33" s="59" t="s">
        <v>6411</v>
      </c>
      <c r="AE33" s="59">
        <v>43900.451562499999</v>
      </c>
      <c r="AF33" s="59">
        <v>43900.674363425926</v>
      </c>
      <c r="AG33" s="59" t="s">
        <v>547</v>
      </c>
      <c r="AH33" s="59" t="s">
        <v>8136</v>
      </c>
      <c r="AI33" s="59" t="s">
        <v>545</v>
      </c>
      <c r="AJ33" s="59" t="s">
        <v>95</v>
      </c>
      <c r="AK33" s="59" t="s">
        <v>38</v>
      </c>
      <c r="AL33" s="59" t="s">
        <v>488</v>
      </c>
      <c r="AM33" s="59" t="s">
        <v>11</v>
      </c>
      <c r="AN33" s="59" t="s">
        <v>488</v>
      </c>
      <c r="AO33" s="59" t="s">
        <v>95</v>
      </c>
      <c r="AP33" s="59" t="s">
        <v>38</v>
      </c>
      <c r="AQ33" s="59" t="s">
        <v>500</v>
      </c>
      <c r="AR33" s="59">
        <v>43902.399097222224</v>
      </c>
      <c r="AS33" s="59"/>
      <c r="AT33" s="59">
        <v>43902.399097222224</v>
      </c>
      <c r="AU33" s="59" t="s">
        <v>7989</v>
      </c>
      <c r="AV33" s="59"/>
      <c r="AW33" s="59" t="s">
        <v>14</v>
      </c>
      <c r="AX33" s="59"/>
      <c r="AY33" s="59"/>
      <c r="AZ33" s="59"/>
      <c r="BA33" s="59"/>
      <c r="BB33" s="59"/>
      <c r="BC33" s="59"/>
      <c r="BD33" s="59"/>
      <c r="BE33" s="59"/>
      <c r="BF33" s="59"/>
      <c r="BG33" s="59"/>
      <c r="BH33" s="59"/>
      <c r="BI33" s="59"/>
      <c r="BJ33" s="59"/>
      <c r="BK33" s="59"/>
      <c r="BL33" s="59" t="s">
        <v>7653</v>
      </c>
      <c r="BM33" s="59"/>
      <c r="BN33" s="59"/>
      <c r="BO33" s="59"/>
      <c r="BP33" s="59"/>
      <c r="BQ33" s="59"/>
      <c r="BR33" s="59"/>
      <c r="BS33" s="59"/>
      <c r="BT33" s="59" t="s">
        <v>6013</v>
      </c>
      <c r="BU33" s="59">
        <v>43921.99998842593</v>
      </c>
      <c r="BV33" s="72">
        <v>0</v>
      </c>
      <c r="BW33" s="72">
        <v>105.84</v>
      </c>
      <c r="BX33" s="72">
        <v>0</v>
      </c>
      <c r="BY33" s="72">
        <v>0</v>
      </c>
      <c r="BZ33" s="72">
        <v>0</v>
      </c>
      <c r="CA33" s="72">
        <v>0</v>
      </c>
      <c r="CB33" s="72">
        <v>105.84</v>
      </c>
      <c r="CC33" s="59"/>
      <c r="CD33" s="59"/>
      <c r="CE33" s="59"/>
      <c r="CF33" s="59"/>
      <c r="CG33" s="59"/>
      <c r="CH33" s="59"/>
      <c r="CI33" s="59"/>
      <c r="CJ33" s="59" t="s">
        <v>7977</v>
      </c>
      <c r="CK33" s="59" t="s">
        <v>4067</v>
      </c>
      <c r="CL33" s="72" t="s">
        <v>10360</v>
      </c>
      <c r="CM33" s="72"/>
      <c r="CN33" s="72" t="s">
        <v>10417</v>
      </c>
    </row>
    <row r="34" spans="1:92" ht="27" customHeight="1">
      <c r="A34" s="72">
        <v>202003</v>
      </c>
      <c r="B34" s="59" t="s">
        <v>7959</v>
      </c>
      <c r="C34" s="59" t="s">
        <v>6004</v>
      </c>
      <c r="D34" s="59" t="s">
        <v>5270</v>
      </c>
      <c r="E34" s="59" t="str">
        <f>VLOOKUP(D34,原数据!B:C,2,FALSE)</f>
        <v>RCMFT003775202003020028</v>
      </c>
      <c r="F34" s="59" t="s">
        <v>6005</v>
      </c>
      <c r="G34" s="59" t="s">
        <v>479</v>
      </c>
      <c r="H34" s="59" t="s">
        <v>6006</v>
      </c>
      <c r="I34" s="59" t="s">
        <v>8137</v>
      </c>
      <c r="J34" s="59" t="s">
        <v>8138</v>
      </c>
      <c r="K34" s="59" t="s">
        <v>485</v>
      </c>
      <c r="L34" s="59" t="s">
        <v>1074</v>
      </c>
      <c r="M34" s="59" t="s">
        <v>486</v>
      </c>
      <c r="N34" s="59" t="s">
        <v>437</v>
      </c>
      <c r="O34" s="65">
        <v>43507</v>
      </c>
      <c r="P34" s="65">
        <v>43753</v>
      </c>
      <c r="Q34" s="72">
        <v>36952</v>
      </c>
      <c r="R34" s="59"/>
      <c r="S34" s="59" t="s">
        <v>6008</v>
      </c>
      <c r="T34" s="59" t="s">
        <v>6181</v>
      </c>
      <c r="U34" s="59"/>
      <c r="V34" s="59" t="s">
        <v>584</v>
      </c>
      <c r="W34" s="59" t="s">
        <v>535</v>
      </c>
      <c r="X34" s="59" t="s">
        <v>8139</v>
      </c>
      <c r="Y34" s="59" t="s">
        <v>711</v>
      </c>
      <c r="Z34" s="59" t="s">
        <v>704</v>
      </c>
      <c r="AA34" s="59" t="s">
        <v>705</v>
      </c>
      <c r="AB34" s="59" t="s">
        <v>706</v>
      </c>
      <c r="AC34" s="59" t="s">
        <v>8140</v>
      </c>
      <c r="AD34" s="59" t="s">
        <v>6909</v>
      </c>
      <c r="AE34" s="59">
        <v>43889.386979166666</v>
      </c>
      <c r="AF34" s="59">
        <v>43892.405972222223</v>
      </c>
      <c r="AG34" s="59" t="s">
        <v>489</v>
      </c>
      <c r="AH34" s="59" t="s">
        <v>8141</v>
      </c>
      <c r="AI34" s="59" t="s">
        <v>487</v>
      </c>
      <c r="AJ34" s="59" t="s">
        <v>12</v>
      </c>
      <c r="AK34" s="59" t="s">
        <v>13</v>
      </c>
      <c r="AL34" s="59" t="s">
        <v>488</v>
      </c>
      <c r="AM34" s="59" t="s">
        <v>11</v>
      </c>
      <c r="AN34" s="59" t="s">
        <v>488</v>
      </c>
      <c r="AO34" s="59" t="s">
        <v>12</v>
      </c>
      <c r="AP34" s="59" t="s">
        <v>13</v>
      </c>
      <c r="AQ34" s="59" t="s">
        <v>498</v>
      </c>
      <c r="AR34" s="59">
        <v>43894.63</v>
      </c>
      <c r="AS34" s="59"/>
      <c r="AT34" s="59">
        <v>43894.63</v>
      </c>
      <c r="AU34" s="59" t="s">
        <v>7969</v>
      </c>
      <c r="AV34" s="59"/>
      <c r="AW34" s="59" t="s">
        <v>14</v>
      </c>
      <c r="AX34" s="59"/>
      <c r="AY34" s="59"/>
      <c r="AZ34" s="59"/>
      <c r="BA34" s="59"/>
      <c r="BB34" s="59"/>
      <c r="BC34" s="59"/>
      <c r="BD34" s="59"/>
      <c r="BE34" s="59"/>
      <c r="BF34" s="59"/>
      <c r="BG34" s="59"/>
      <c r="BH34" s="59"/>
      <c r="BI34" s="59"/>
      <c r="BJ34" s="59"/>
      <c r="BK34" s="59" t="s">
        <v>708</v>
      </c>
      <c r="BL34" s="59" t="s">
        <v>7272</v>
      </c>
      <c r="BM34" s="59"/>
      <c r="BN34" s="59"/>
      <c r="BO34" s="59"/>
      <c r="BP34" s="59"/>
      <c r="BQ34" s="59"/>
      <c r="BR34" s="59" t="s">
        <v>7847</v>
      </c>
      <c r="BS34" s="59"/>
      <c r="BT34" s="59" t="s">
        <v>6013</v>
      </c>
      <c r="BU34" s="59">
        <v>43921.99998842593</v>
      </c>
      <c r="BV34" s="72">
        <v>453.46</v>
      </c>
      <c r="BW34" s="72">
        <v>123.48</v>
      </c>
      <c r="BX34" s="72">
        <v>0</v>
      </c>
      <c r="BY34" s="72">
        <v>72.55</v>
      </c>
      <c r="BZ34" s="72">
        <v>49.88</v>
      </c>
      <c r="CA34" s="72">
        <v>0</v>
      </c>
      <c r="CB34" s="72">
        <v>699.36999999999989</v>
      </c>
      <c r="CC34" s="59"/>
      <c r="CD34" s="59"/>
      <c r="CE34" s="59"/>
      <c r="CF34" s="59"/>
      <c r="CG34" s="59"/>
      <c r="CH34" s="59"/>
      <c r="CI34" s="59"/>
      <c r="CJ34" s="59" t="s">
        <v>7977</v>
      </c>
      <c r="CK34" s="59" t="s">
        <v>8013</v>
      </c>
      <c r="CL34" s="72" t="s">
        <v>2377</v>
      </c>
      <c r="CM34" s="72"/>
      <c r="CN34" s="72" t="s">
        <v>10417</v>
      </c>
    </row>
    <row r="35" spans="1:92" ht="27" customHeight="1">
      <c r="A35" s="72">
        <v>202003</v>
      </c>
      <c r="B35" s="59" t="s">
        <v>7959</v>
      </c>
      <c r="C35" s="59" t="s">
        <v>6004</v>
      </c>
      <c r="D35" s="59" t="s">
        <v>5272</v>
      </c>
      <c r="E35" s="59" t="str">
        <f>VLOOKUP(D35,原数据!B:C,2,FALSE)</f>
        <v>RCMFT003775202003080014</v>
      </c>
      <c r="F35" s="59" t="s">
        <v>6005</v>
      </c>
      <c r="G35" s="59" t="s">
        <v>479</v>
      </c>
      <c r="H35" s="59" t="s">
        <v>6006</v>
      </c>
      <c r="I35" s="59" t="s">
        <v>8142</v>
      </c>
      <c r="J35" s="59" t="s">
        <v>8143</v>
      </c>
      <c r="K35" s="59" t="s">
        <v>485</v>
      </c>
      <c r="L35" s="59" t="s">
        <v>1074</v>
      </c>
      <c r="M35" s="59" t="s">
        <v>486</v>
      </c>
      <c r="N35" s="59" t="s">
        <v>437</v>
      </c>
      <c r="O35" s="65">
        <v>43700</v>
      </c>
      <c r="P35" s="65">
        <v>43788</v>
      </c>
      <c r="Q35" s="72">
        <v>36282</v>
      </c>
      <c r="R35" s="59"/>
      <c r="S35" s="59" t="s">
        <v>6008</v>
      </c>
      <c r="T35" s="59" t="s">
        <v>6009</v>
      </c>
      <c r="U35" s="59"/>
      <c r="V35" s="59" t="s">
        <v>3101</v>
      </c>
      <c r="W35" s="59" t="s">
        <v>535</v>
      </c>
      <c r="X35" s="59" t="s">
        <v>8144</v>
      </c>
      <c r="Y35" s="59" t="s">
        <v>711</v>
      </c>
      <c r="Z35" s="59" t="s">
        <v>704</v>
      </c>
      <c r="AA35" s="59" t="s">
        <v>705</v>
      </c>
      <c r="AB35" s="59" t="s">
        <v>706</v>
      </c>
      <c r="AC35" s="59" t="s">
        <v>6389</v>
      </c>
      <c r="AD35" s="59" t="s">
        <v>6328</v>
      </c>
      <c r="AE35" s="59">
        <v>43898.491597222222</v>
      </c>
      <c r="AF35" s="59">
        <v>43898.545046296298</v>
      </c>
      <c r="AG35" s="59" t="s">
        <v>489</v>
      </c>
      <c r="AH35" s="59" t="s">
        <v>8145</v>
      </c>
      <c r="AI35" s="59" t="s">
        <v>487</v>
      </c>
      <c r="AJ35" s="59" t="s">
        <v>12</v>
      </c>
      <c r="AK35" s="59" t="s">
        <v>13</v>
      </c>
      <c r="AL35" s="59" t="s">
        <v>488</v>
      </c>
      <c r="AM35" s="59" t="s">
        <v>11</v>
      </c>
      <c r="AN35" s="59" t="s">
        <v>488</v>
      </c>
      <c r="AO35" s="59" t="s">
        <v>12</v>
      </c>
      <c r="AP35" s="59" t="s">
        <v>13</v>
      </c>
      <c r="AQ35" s="59" t="s">
        <v>500</v>
      </c>
      <c r="AR35" s="59">
        <v>43900.516388888893</v>
      </c>
      <c r="AS35" s="59"/>
      <c r="AT35" s="59">
        <v>43900.516388888893</v>
      </c>
      <c r="AU35" s="59" t="s">
        <v>7989</v>
      </c>
      <c r="AV35" s="59"/>
      <c r="AW35" s="59" t="s">
        <v>14</v>
      </c>
      <c r="AX35" s="59"/>
      <c r="AY35" s="59"/>
      <c r="AZ35" s="59"/>
      <c r="BA35" s="59"/>
      <c r="BB35" s="59"/>
      <c r="BC35" s="59"/>
      <c r="BD35" s="59"/>
      <c r="BE35" s="59"/>
      <c r="BF35" s="59"/>
      <c r="BG35" s="59"/>
      <c r="BH35" s="59"/>
      <c r="BI35" s="59"/>
      <c r="BJ35" s="59"/>
      <c r="BK35" s="59" t="s">
        <v>2376</v>
      </c>
      <c r="BL35" s="59" t="s">
        <v>7247</v>
      </c>
      <c r="BM35" s="59"/>
      <c r="BN35" s="59"/>
      <c r="BO35" s="59"/>
      <c r="BP35" s="59"/>
      <c r="BQ35" s="59"/>
      <c r="BR35" s="59" t="s">
        <v>8146</v>
      </c>
      <c r="BS35" s="59"/>
      <c r="BT35" s="59" t="s">
        <v>6013</v>
      </c>
      <c r="BU35" s="59">
        <v>43921.99998842593</v>
      </c>
      <c r="BV35" s="72">
        <v>453.46</v>
      </c>
      <c r="BW35" s="72">
        <v>123.48</v>
      </c>
      <c r="BX35" s="72">
        <v>0</v>
      </c>
      <c r="BY35" s="72">
        <v>72.55</v>
      </c>
      <c r="BZ35" s="72">
        <v>49.88</v>
      </c>
      <c r="CA35" s="72">
        <v>0</v>
      </c>
      <c r="CB35" s="72">
        <v>699.36999999999989</v>
      </c>
      <c r="CC35" s="59"/>
      <c r="CD35" s="59"/>
      <c r="CE35" s="59"/>
      <c r="CF35" s="59"/>
      <c r="CG35" s="59"/>
      <c r="CH35" s="59"/>
      <c r="CI35" s="59"/>
      <c r="CJ35" s="59" t="s">
        <v>7971</v>
      </c>
      <c r="CK35" s="59" t="s">
        <v>8013</v>
      </c>
      <c r="CL35" s="72" t="s">
        <v>2377</v>
      </c>
      <c r="CM35" s="72"/>
      <c r="CN35" s="72" t="s">
        <v>10406</v>
      </c>
    </row>
    <row r="36" spans="1:92" ht="27" customHeight="1">
      <c r="A36" s="72">
        <v>202003</v>
      </c>
      <c r="B36" s="59" t="s">
        <v>7959</v>
      </c>
      <c r="C36" s="59" t="s">
        <v>6004</v>
      </c>
      <c r="D36" s="59" t="s">
        <v>5274</v>
      </c>
      <c r="E36" s="59" t="str">
        <f>VLOOKUP(D36,原数据!B:C,2,FALSE)</f>
        <v>RCMFT003775202003100030</v>
      </c>
      <c r="F36" s="59" t="s">
        <v>6005</v>
      </c>
      <c r="G36" s="59" t="s">
        <v>479</v>
      </c>
      <c r="H36" s="59" t="s">
        <v>6006</v>
      </c>
      <c r="I36" s="59" t="s">
        <v>8147</v>
      </c>
      <c r="J36" s="59" t="s">
        <v>8148</v>
      </c>
      <c r="K36" s="59" t="s">
        <v>485</v>
      </c>
      <c r="L36" s="59" t="s">
        <v>1074</v>
      </c>
      <c r="M36" s="59" t="s">
        <v>486</v>
      </c>
      <c r="N36" s="59" t="s">
        <v>437</v>
      </c>
      <c r="O36" s="65">
        <v>43700</v>
      </c>
      <c r="P36" s="65">
        <v>43788</v>
      </c>
      <c r="Q36" s="72">
        <v>38840</v>
      </c>
      <c r="R36" s="59"/>
      <c r="S36" s="59" t="s">
        <v>6008</v>
      </c>
      <c r="T36" s="59" t="s">
        <v>6009</v>
      </c>
      <c r="U36" s="59"/>
      <c r="V36" s="59" t="s">
        <v>3101</v>
      </c>
      <c r="W36" s="59" t="s">
        <v>535</v>
      </c>
      <c r="X36" s="59" t="s">
        <v>8149</v>
      </c>
      <c r="Y36" s="59" t="s">
        <v>711</v>
      </c>
      <c r="Z36" s="59" t="s">
        <v>704</v>
      </c>
      <c r="AA36" s="59" t="s">
        <v>705</v>
      </c>
      <c r="AB36" s="59" t="s">
        <v>706</v>
      </c>
      <c r="AC36" s="59" t="s">
        <v>6204</v>
      </c>
      <c r="AD36" s="59" t="s">
        <v>6328</v>
      </c>
      <c r="AE36" s="59">
        <v>43899.661539351851</v>
      </c>
      <c r="AF36" s="59">
        <v>43900.5699537037</v>
      </c>
      <c r="AG36" s="59" t="s">
        <v>489</v>
      </c>
      <c r="AH36" s="59" t="s">
        <v>8150</v>
      </c>
      <c r="AI36" s="59" t="s">
        <v>487</v>
      </c>
      <c r="AJ36" s="59" t="s">
        <v>12</v>
      </c>
      <c r="AK36" s="59" t="s">
        <v>13</v>
      </c>
      <c r="AL36" s="59" t="s">
        <v>488</v>
      </c>
      <c r="AM36" s="59" t="s">
        <v>11</v>
      </c>
      <c r="AN36" s="59" t="s">
        <v>488</v>
      </c>
      <c r="AO36" s="59" t="s">
        <v>12</v>
      </c>
      <c r="AP36" s="59" t="s">
        <v>13</v>
      </c>
      <c r="AQ36" s="59" t="s">
        <v>498</v>
      </c>
      <c r="AR36" s="59">
        <v>43902.428935185184</v>
      </c>
      <c r="AS36" s="59"/>
      <c r="AT36" s="59">
        <v>43902.428935185184</v>
      </c>
      <c r="AU36" s="59" t="s">
        <v>1103</v>
      </c>
      <c r="AV36" s="59"/>
      <c r="AW36" s="59" t="s">
        <v>14</v>
      </c>
      <c r="AX36" s="59"/>
      <c r="AY36" s="59"/>
      <c r="AZ36" s="59"/>
      <c r="BA36" s="59"/>
      <c r="BB36" s="59"/>
      <c r="BC36" s="59"/>
      <c r="BD36" s="59"/>
      <c r="BE36" s="59"/>
      <c r="BF36" s="59"/>
      <c r="BG36" s="59"/>
      <c r="BH36" s="59"/>
      <c r="BI36" s="59"/>
      <c r="BJ36" s="59"/>
      <c r="BK36" s="59" t="s">
        <v>744</v>
      </c>
      <c r="BL36" s="59" t="s">
        <v>7247</v>
      </c>
      <c r="BM36" s="59"/>
      <c r="BN36" s="59"/>
      <c r="BO36" s="59"/>
      <c r="BP36" s="59"/>
      <c r="BQ36" s="59"/>
      <c r="BR36" s="59" t="s">
        <v>8146</v>
      </c>
      <c r="BS36" s="59"/>
      <c r="BT36" s="59" t="s">
        <v>6013</v>
      </c>
      <c r="BU36" s="59">
        <v>43921.99998842593</v>
      </c>
      <c r="BV36" s="72">
        <v>453.46</v>
      </c>
      <c r="BW36" s="72">
        <v>123.48</v>
      </c>
      <c r="BX36" s="72">
        <v>0</v>
      </c>
      <c r="BY36" s="72">
        <v>72.55</v>
      </c>
      <c r="BZ36" s="72">
        <v>49.88</v>
      </c>
      <c r="CA36" s="72">
        <v>0</v>
      </c>
      <c r="CB36" s="72">
        <v>699.36999999999989</v>
      </c>
      <c r="CC36" s="59"/>
      <c r="CD36" s="59"/>
      <c r="CE36" s="59"/>
      <c r="CF36" s="59"/>
      <c r="CG36" s="59"/>
      <c r="CH36" s="59"/>
      <c r="CI36" s="59"/>
      <c r="CJ36" s="59" t="s">
        <v>7971</v>
      </c>
      <c r="CK36" s="59" t="s">
        <v>8013</v>
      </c>
      <c r="CL36" s="72" t="s">
        <v>2377</v>
      </c>
      <c r="CM36" s="72"/>
      <c r="CN36" s="72" t="s">
        <v>10406</v>
      </c>
    </row>
    <row r="37" spans="1:92" ht="27" customHeight="1">
      <c r="A37" s="72">
        <v>202003</v>
      </c>
      <c r="B37" s="59" t="s">
        <v>7959</v>
      </c>
      <c r="C37" s="59" t="s">
        <v>6004</v>
      </c>
      <c r="D37" s="59" t="s">
        <v>5476</v>
      </c>
      <c r="E37" s="59" t="str">
        <f>VLOOKUP(D37,原数据!B:C,2,FALSE)</f>
        <v>RCMFT003820202003090005</v>
      </c>
      <c r="F37" s="59" t="s">
        <v>6005</v>
      </c>
      <c r="G37" s="59" t="s">
        <v>479</v>
      </c>
      <c r="H37" s="59" t="s">
        <v>6006</v>
      </c>
      <c r="I37" s="59" t="s">
        <v>7385</v>
      </c>
      <c r="J37" s="59" t="s">
        <v>3563</v>
      </c>
      <c r="K37" s="59" t="s">
        <v>485</v>
      </c>
      <c r="L37" s="59" t="s">
        <v>1074</v>
      </c>
      <c r="M37" s="59" t="s">
        <v>486</v>
      </c>
      <c r="N37" s="59" t="s">
        <v>437</v>
      </c>
      <c r="O37" s="65">
        <v>43748</v>
      </c>
      <c r="P37" s="65">
        <v>43795</v>
      </c>
      <c r="Q37" s="72">
        <v>45499</v>
      </c>
      <c r="R37" s="59"/>
      <c r="S37" s="59" t="s">
        <v>6008</v>
      </c>
      <c r="T37" s="59" t="s">
        <v>6250</v>
      </c>
      <c r="U37" s="59"/>
      <c r="V37" s="59" t="s">
        <v>6087</v>
      </c>
      <c r="W37" s="59" t="s">
        <v>878</v>
      </c>
      <c r="X37" s="59" t="s">
        <v>3565</v>
      </c>
      <c r="Y37" s="59" t="s">
        <v>511</v>
      </c>
      <c r="Z37" s="59" t="s">
        <v>1276</v>
      </c>
      <c r="AA37" s="59" t="s">
        <v>1277</v>
      </c>
      <c r="AB37" s="59" t="s">
        <v>1278</v>
      </c>
      <c r="AC37" s="59" t="s">
        <v>7386</v>
      </c>
      <c r="AD37" s="59" t="s">
        <v>6089</v>
      </c>
      <c r="AE37" s="59">
        <v>43899.568240740744</v>
      </c>
      <c r="AF37" s="59">
        <v>43899.810636574075</v>
      </c>
      <c r="AG37" s="59" t="s">
        <v>489</v>
      </c>
      <c r="AH37" s="59" t="s">
        <v>8151</v>
      </c>
      <c r="AI37" s="59" t="s">
        <v>487</v>
      </c>
      <c r="AJ37" s="59" t="s">
        <v>95</v>
      </c>
      <c r="AK37" s="59" t="s">
        <v>38</v>
      </c>
      <c r="AL37" s="59" t="s">
        <v>488</v>
      </c>
      <c r="AM37" s="59" t="s">
        <v>11</v>
      </c>
      <c r="AN37" s="59" t="s">
        <v>488</v>
      </c>
      <c r="AO37" s="59" t="s">
        <v>95</v>
      </c>
      <c r="AP37" s="59" t="s">
        <v>38</v>
      </c>
      <c r="AQ37" s="59" t="s">
        <v>498</v>
      </c>
      <c r="AR37" s="59">
        <v>43901.573680555557</v>
      </c>
      <c r="AS37" s="59"/>
      <c r="AT37" s="59">
        <v>43901.573680555557</v>
      </c>
      <c r="AU37" s="59" t="s">
        <v>8036</v>
      </c>
      <c r="AV37" s="59"/>
      <c r="AW37" s="59" t="s">
        <v>14</v>
      </c>
      <c r="AX37" s="59"/>
      <c r="AY37" s="59"/>
      <c r="AZ37" s="59"/>
      <c r="BA37" s="59"/>
      <c r="BB37" s="59"/>
      <c r="BC37" s="59"/>
      <c r="BD37" s="59"/>
      <c r="BE37" s="59"/>
      <c r="BF37" s="59"/>
      <c r="BG37" s="59"/>
      <c r="BH37" s="59"/>
      <c r="BI37" s="59"/>
      <c r="BJ37" s="59"/>
      <c r="BK37" s="59"/>
      <c r="BL37" s="59" t="s">
        <v>7387</v>
      </c>
      <c r="BM37" s="59"/>
      <c r="BN37" s="59"/>
      <c r="BO37" s="59"/>
      <c r="BP37" s="59"/>
      <c r="BQ37" s="59"/>
      <c r="BR37" s="59" t="s">
        <v>7847</v>
      </c>
      <c r="BS37" s="59"/>
      <c r="BT37" s="59" t="s">
        <v>6013</v>
      </c>
      <c r="BU37" s="59">
        <v>43921.99998842593</v>
      </c>
      <c r="BV37" s="72">
        <v>2947.28</v>
      </c>
      <c r="BW37" s="72">
        <v>95.76</v>
      </c>
      <c r="BX37" s="72">
        <v>0</v>
      </c>
      <c r="BY37" s="72">
        <v>471.56</v>
      </c>
      <c r="BZ37" s="72">
        <v>324.2</v>
      </c>
      <c r="CA37" s="72">
        <v>0</v>
      </c>
      <c r="CB37" s="72">
        <v>3838.8</v>
      </c>
      <c r="CC37" s="59"/>
      <c r="CD37" s="59"/>
      <c r="CE37" s="59"/>
      <c r="CF37" s="59"/>
      <c r="CG37" s="59"/>
      <c r="CH37" s="59"/>
      <c r="CI37" s="59"/>
      <c r="CJ37" s="59" t="s">
        <v>7977</v>
      </c>
      <c r="CK37" s="59" t="s">
        <v>8013</v>
      </c>
      <c r="CL37" s="72" t="s">
        <v>2377</v>
      </c>
      <c r="CM37" s="72"/>
      <c r="CN37" s="72" t="s">
        <v>10406</v>
      </c>
    </row>
    <row r="38" spans="1:92" ht="27" customHeight="1">
      <c r="A38" s="72">
        <v>202003</v>
      </c>
      <c r="B38" s="59" t="s">
        <v>7959</v>
      </c>
      <c r="C38" s="59" t="s">
        <v>6004</v>
      </c>
      <c r="D38" s="59" t="s">
        <v>8152</v>
      </c>
      <c r="E38" s="59" t="e">
        <f>VLOOKUP(D38,原数据!B:C,2,FALSE)</f>
        <v>#N/A</v>
      </c>
      <c r="F38" s="59" t="s">
        <v>6005</v>
      </c>
      <c r="G38" s="59" t="s">
        <v>479</v>
      </c>
      <c r="H38" s="59" t="s">
        <v>6006</v>
      </c>
      <c r="I38" s="59" t="s">
        <v>8153</v>
      </c>
      <c r="J38" s="59" t="s">
        <v>8154</v>
      </c>
      <c r="K38" s="59" t="s">
        <v>485</v>
      </c>
      <c r="L38" s="59" t="s">
        <v>1074</v>
      </c>
      <c r="M38" s="59" t="s">
        <v>486</v>
      </c>
      <c r="N38" s="59" t="s">
        <v>437</v>
      </c>
      <c r="O38" s="65">
        <v>43530</v>
      </c>
      <c r="P38" s="65">
        <v>43542</v>
      </c>
      <c r="Q38" s="72">
        <v>108441</v>
      </c>
      <c r="R38" s="59"/>
      <c r="S38" s="59" t="s">
        <v>6008</v>
      </c>
      <c r="T38" s="59" t="s">
        <v>6009</v>
      </c>
      <c r="U38" s="59"/>
      <c r="V38" s="59" t="s">
        <v>3101</v>
      </c>
      <c r="W38" s="59" t="s">
        <v>665</v>
      </c>
      <c r="X38" s="59" t="s">
        <v>8155</v>
      </c>
      <c r="Y38" s="59" t="s">
        <v>675</v>
      </c>
      <c r="Z38" s="59" t="s">
        <v>2516</v>
      </c>
      <c r="AA38" s="59" t="s">
        <v>2517</v>
      </c>
      <c r="AB38" s="59" t="s">
        <v>2518</v>
      </c>
      <c r="AC38" s="59" t="s">
        <v>8156</v>
      </c>
      <c r="AD38" s="59" t="s">
        <v>7113</v>
      </c>
      <c r="AE38" s="59">
        <v>43892.551469907412</v>
      </c>
      <c r="AF38" s="59">
        <v>43893.605543981481</v>
      </c>
      <c r="AG38" s="59" t="s">
        <v>565</v>
      </c>
      <c r="AH38" s="59" t="s">
        <v>8157</v>
      </c>
      <c r="AI38" s="59" t="s">
        <v>564</v>
      </c>
      <c r="AJ38" s="59" t="s">
        <v>100</v>
      </c>
      <c r="AK38" s="59" t="s">
        <v>38</v>
      </c>
      <c r="AL38" s="59" t="s">
        <v>488</v>
      </c>
      <c r="AM38" s="59" t="s">
        <v>11</v>
      </c>
      <c r="AN38" s="59" t="s">
        <v>488</v>
      </c>
      <c r="AO38" s="59" t="s">
        <v>100</v>
      </c>
      <c r="AP38" s="59" t="s">
        <v>38</v>
      </c>
      <c r="AQ38" s="59" t="s">
        <v>498</v>
      </c>
      <c r="AR38" s="59">
        <v>43895.623495370368</v>
      </c>
      <c r="AS38" s="59"/>
      <c r="AT38" s="59">
        <v>43895.623495370368</v>
      </c>
      <c r="AU38" s="59" t="s">
        <v>538</v>
      </c>
      <c r="AV38" s="59"/>
      <c r="AW38" s="59" t="s">
        <v>14</v>
      </c>
      <c r="AX38" s="59"/>
      <c r="AY38" s="59"/>
      <c r="AZ38" s="59"/>
      <c r="BA38" s="59"/>
      <c r="BB38" s="59"/>
      <c r="BC38" s="59"/>
      <c r="BD38" s="59"/>
      <c r="BE38" s="59"/>
      <c r="BF38" s="59"/>
      <c r="BG38" s="59"/>
      <c r="BH38" s="59"/>
      <c r="BI38" s="59"/>
      <c r="BJ38" s="59"/>
      <c r="BK38" s="59" t="s">
        <v>8158</v>
      </c>
      <c r="BL38" s="59" t="s">
        <v>7429</v>
      </c>
      <c r="BM38" s="59"/>
      <c r="BN38" s="59"/>
      <c r="BO38" s="59"/>
      <c r="BP38" s="59"/>
      <c r="BQ38" s="59"/>
      <c r="BR38" s="59" t="s">
        <v>7835</v>
      </c>
      <c r="BS38" s="59"/>
      <c r="BT38" s="59" t="s">
        <v>6013</v>
      </c>
      <c r="BU38" s="59">
        <v>43921.99998842593</v>
      </c>
      <c r="BV38" s="72">
        <v>0</v>
      </c>
      <c r="BW38" s="72">
        <v>123.48</v>
      </c>
      <c r="BX38" s="72">
        <v>0</v>
      </c>
      <c r="BY38" s="72">
        <v>0</v>
      </c>
      <c r="BZ38" s="72">
        <v>0</v>
      </c>
      <c r="CA38" s="72">
        <v>0</v>
      </c>
      <c r="CB38" s="72">
        <v>123.48</v>
      </c>
      <c r="CC38" s="59"/>
      <c r="CD38" s="59"/>
      <c r="CE38" s="59"/>
      <c r="CF38" s="59"/>
      <c r="CG38" s="59"/>
      <c r="CH38" s="59"/>
      <c r="CI38" s="59"/>
      <c r="CJ38" s="59" t="s">
        <v>7971</v>
      </c>
      <c r="CK38" s="59" t="s">
        <v>4067</v>
      </c>
      <c r="CL38" s="72" t="s">
        <v>10363</v>
      </c>
      <c r="CM38" s="72"/>
      <c r="CN38" s="72" t="s">
        <v>10383</v>
      </c>
    </row>
    <row r="39" spans="1:92" ht="27" customHeight="1">
      <c r="A39" s="72">
        <v>202003</v>
      </c>
      <c r="B39" s="59" t="s">
        <v>7959</v>
      </c>
      <c r="C39" s="59" t="s">
        <v>6004</v>
      </c>
      <c r="D39" s="59" t="s">
        <v>8159</v>
      </c>
      <c r="E39" s="59" t="e">
        <f>VLOOKUP(D39,原数据!B:C,2,FALSE)</f>
        <v>#N/A</v>
      </c>
      <c r="F39" s="59" t="s">
        <v>6005</v>
      </c>
      <c r="G39" s="59" t="s">
        <v>479</v>
      </c>
      <c r="H39" s="59" t="s">
        <v>6006</v>
      </c>
      <c r="I39" s="59" t="s">
        <v>8160</v>
      </c>
      <c r="J39" s="59" t="s">
        <v>8161</v>
      </c>
      <c r="K39" s="59" t="s">
        <v>485</v>
      </c>
      <c r="L39" s="59" t="s">
        <v>1074</v>
      </c>
      <c r="M39" s="59" t="s">
        <v>544</v>
      </c>
      <c r="N39" s="59" t="s">
        <v>437</v>
      </c>
      <c r="O39" s="65">
        <v>43539</v>
      </c>
      <c r="P39" s="65">
        <v>43738</v>
      </c>
      <c r="Q39" s="72">
        <v>12003</v>
      </c>
      <c r="R39" s="59"/>
      <c r="S39" s="59" t="s">
        <v>6008</v>
      </c>
      <c r="T39" s="59" t="s">
        <v>6181</v>
      </c>
      <c r="U39" s="59"/>
      <c r="V39" s="59" t="s">
        <v>6182</v>
      </c>
      <c r="W39" s="59" t="s">
        <v>600</v>
      </c>
      <c r="X39" s="59" t="s">
        <v>8162</v>
      </c>
      <c r="Y39" s="59" t="s">
        <v>675</v>
      </c>
      <c r="Z39" s="59" t="s">
        <v>2516</v>
      </c>
      <c r="AA39" s="59" t="s">
        <v>2517</v>
      </c>
      <c r="AB39" s="59" t="s">
        <v>2518</v>
      </c>
      <c r="AC39" s="59" t="s">
        <v>8163</v>
      </c>
      <c r="AD39" s="59" t="s">
        <v>6217</v>
      </c>
      <c r="AE39" s="59">
        <v>43896.678912037038</v>
      </c>
      <c r="AF39" s="59">
        <v>43897.497511574074</v>
      </c>
      <c r="AG39" s="59" t="s">
        <v>565</v>
      </c>
      <c r="AH39" s="59" t="s">
        <v>8164</v>
      </c>
      <c r="AI39" s="59" t="s">
        <v>564</v>
      </c>
      <c r="AJ39" s="59" t="s">
        <v>922</v>
      </c>
      <c r="AK39" s="59" t="s">
        <v>921</v>
      </c>
      <c r="AL39" s="59" t="s">
        <v>488</v>
      </c>
      <c r="AM39" s="59" t="s">
        <v>11</v>
      </c>
      <c r="AN39" s="59" t="s">
        <v>488</v>
      </c>
      <c r="AO39" s="59" t="s">
        <v>922</v>
      </c>
      <c r="AP39" s="59" t="s">
        <v>921</v>
      </c>
      <c r="AQ39" s="59" t="s">
        <v>500</v>
      </c>
      <c r="AR39" s="59">
        <v>43900.63008101852</v>
      </c>
      <c r="AS39" s="59"/>
      <c r="AT39" s="59">
        <v>43900.63008101852</v>
      </c>
      <c r="AU39" s="59" t="s">
        <v>721</v>
      </c>
      <c r="AV39" s="59"/>
      <c r="AW39" s="59" t="s">
        <v>14</v>
      </c>
      <c r="AX39" s="59"/>
      <c r="AY39" s="59"/>
      <c r="AZ39" s="59"/>
      <c r="BA39" s="59"/>
      <c r="BB39" s="59"/>
      <c r="BC39" s="59"/>
      <c r="BD39" s="59"/>
      <c r="BE39" s="59"/>
      <c r="BF39" s="59"/>
      <c r="BG39" s="59"/>
      <c r="BH39" s="59"/>
      <c r="BI39" s="59"/>
      <c r="BJ39" s="59"/>
      <c r="BK39" s="59" t="s">
        <v>8165</v>
      </c>
      <c r="BL39" s="59" t="s">
        <v>7257</v>
      </c>
      <c r="BM39" s="59"/>
      <c r="BN39" s="59"/>
      <c r="BO39" s="59"/>
      <c r="BP39" s="59"/>
      <c r="BQ39" s="59"/>
      <c r="BR39" s="59" t="s">
        <v>7917</v>
      </c>
      <c r="BS39" s="59"/>
      <c r="BT39" s="59" t="s">
        <v>6013</v>
      </c>
      <c r="BU39" s="59">
        <v>43921.99998842593</v>
      </c>
      <c r="BV39" s="72">
        <v>0</v>
      </c>
      <c r="BW39" s="72">
        <v>123.48</v>
      </c>
      <c r="BX39" s="72">
        <v>0</v>
      </c>
      <c r="BY39" s="72">
        <v>0</v>
      </c>
      <c r="BZ39" s="72">
        <v>0</v>
      </c>
      <c r="CA39" s="72">
        <v>0</v>
      </c>
      <c r="CB39" s="72">
        <v>123.48</v>
      </c>
      <c r="CC39" s="59"/>
      <c r="CD39" s="59"/>
      <c r="CE39" s="59"/>
      <c r="CF39" s="59"/>
      <c r="CG39" s="59"/>
      <c r="CH39" s="59"/>
      <c r="CI39" s="59"/>
      <c r="CJ39" s="59" t="s">
        <v>8067</v>
      </c>
      <c r="CK39" s="59" t="s">
        <v>8013</v>
      </c>
      <c r="CL39" s="72" t="s">
        <v>10402</v>
      </c>
      <c r="CM39" s="72"/>
      <c r="CN39" s="72" t="s">
        <v>10383</v>
      </c>
    </row>
    <row r="40" spans="1:92" ht="27" customHeight="1">
      <c r="A40" s="72">
        <v>202003</v>
      </c>
      <c r="B40" s="59" t="s">
        <v>7959</v>
      </c>
      <c r="C40" s="59" t="s">
        <v>6004</v>
      </c>
      <c r="D40" s="59" t="s">
        <v>5482</v>
      </c>
      <c r="E40" s="59" t="str">
        <f>VLOOKUP(D40,原数据!B:C,2,FALSE)</f>
        <v>RCMFT003842202003070001</v>
      </c>
      <c r="F40" s="59" t="s">
        <v>6005</v>
      </c>
      <c r="G40" s="59" t="s">
        <v>479</v>
      </c>
      <c r="H40" s="59" t="s">
        <v>6006</v>
      </c>
      <c r="I40" s="59" t="s">
        <v>8166</v>
      </c>
      <c r="J40" s="59" t="s">
        <v>8167</v>
      </c>
      <c r="K40" s="59" t="s">
        <v>485</v>
      </c>
      <c r="L40" s="59" t="s">
        <v>1074</v>
      </c>
      <c r="M40" s="59" t="s">
        <v>486</v>
      </c>
      <c r="N40" s="59" t="s">
        <v>437</v>
      </c>
      <c r="O40" s="65">
        <v>43536</v>
      </c>
      <c r="P40" s="65">
        <v>43675</v>
      </c>
      <c r="Q40" s="72">
        <v>163211</v>
      </c>
      <c r="R40" s="59"/>
      <c r="S40" s="59" t="s">
        <v>6008</v>
      </c>
      <c r="T40" s="59" t="s">
        <v>6250</v>
      </c>
      <c r="U40" s="59"/>
      <c r="V40" s="59" t="s">
        <v>6087</v>
      </c>
      <c r="W40" s="59" t="s">
        <v>878</v>
      </c>
      <c r="X40" s="59" t="s">
        <v>8168</v>
      </c>
      <c r="Y40" s="59" t="s">
        <v>557</v>
      </c>
      <c r="Z40" s="59" t="s">
        <v>1697</v>
      </c>
      <c r="AA40" s="59" t="s">
        <v>1698</v>
      </c>
      <c r="AB40" s="59" t="s">
        <v>1699</v>
      </c>
      <c r="AC40" s="59" t="s">
        <v>8169</v>
      </c>
      <c r="AD40" s="59" t="s">
        <v>6584</v>
      </c>
      <c r="AE40" s="59">
        <v>43896.593506944446</v>
      </c>
      <c r="AF40" s="59">
        <v>43897.384131944447</v>
      </c>
      <c r="AG40" s="59" t="s">
        <v>565</v>
      </c>
      <c r="AH40" s="59" t="s">
        <v>8170</v>
      </c>
      <c r="AI40" s="59" t="s">
        <v>564</v>
      </c>
      <c r="AJ40" s="59" t="s">
        <v>100</v>
      </c>
      <c r="AK40" s="59" t="s">
        <v>38</v>
      </c>
      <c r="AL40" s="59" t="s">
        <v>488</v>
      </c>
      <c r="AM40" s="59" t="s">
        <v>11</v>
      </c>
      <c r="AN40" s="59" t="s">
        <v>488</v>
      </c>
      <c r="AO40" s="59" t="s">
        <v>100</v>
      </c>
      <c r="AP40" s="59" t="s">
        <v>38</v>
      </c>
      <c r="AQ40" s="59" t="s">
        <v>500</v>
      </c>
      <c r="AR40" s="59">
        <v>43900.633460648147</v>
      </c>
      <c r="AS40" s="59"/>
      <c r="AT40" s="59">
        <v>43900.633460648147</v>
      </c>
      <c r="AU40" s="59" t="s">
        <v>550</v>
      </c>
      <c r="AV40" s="59"/>
      <c r="AW40" s="59" t="s">
        <v>14</v>
      </c>
      <c r="AX40" s="59"/>
      <c r="AY40" s="59"/>
      <c r="AZ40" s="59"/>
      <c r="BA40" s="59"/>
      <c r="BB40" s="59"/>
      <c r="BC40" s="59"/>
      <c r="BD40" s="59"/>
      <c r="BE40" s="59"/>
      <c r="BF40" s="59"/>
      <c r="BG40" s="59"/>
      <c r="BH40" s="59"/>
      <c r="BI40" s="59"/>
      <c r="BJ40" s="59"/>
      <c r="BK40" s="59"/>
      <c r="BL40" s="59" t="s">
        <v>7611</v>
      </c>
      <c r="BM40" s="59"/>
      <c r="BN40" s="59"/>
      <c r="BO40" s="59"/>
      <c r="BP40" s="59"/>
      <c r="BQ40" s="59"/>
      <c r="BR40" s="59" t="s">
        <v>7832</v>
      </c>
      <c r="BS40" s="59"/>
      <c r="BT40" s="59" t="s">
        <v>6013</v>
      </c>
      <c r="BU40" s="59">
        <v>43921.99998842593</v>
      </c>
      <c r="BV40" s="72">
        <v>3158.75</v>
      </c>
      <c r="BW40" s="72">
        <v>105.84</v>
      </c>
      <c r="BX40" s="72">
        <v>0</v>
      </c>
      <c r="BY40" s="72">
        <v>505.4</v>
      </c>
      <c r="BZ40" s="72">
        <v>347.46</v>
      </c>
      <c r="CA40" s="72">
        <v>0</v>
      </c>
      <c r="CB40" s="72">
        <v>4117.45</v>
      </c>
      <c r="CC40" s="59"/>
      <c r="CD40" s="59"/>
      <c r="CE40" s="59"/>
      <c r="CF40" s="59"/>
      <c r="CG40" s="59"/>
      <c r="CH40" s="59"/>
      <c r="CI40" s="59"/>
      <c r="CJ40" s="59" t="s">
        <v>7977</v>
      </c>
      <c r="CK40" s="59" t="s">
        <v>4067</v>
      </c>
      <c r="CL40" s="72" t="s">
        <v>5143</v>
      </c>
      <c r="CM40" s="72"/>
      <c r="CN40" s="72" t="s">
        <v>10369</v>
      </c>
    </row>
    <row r="41" spans="1:92" ht="27" customHeight="1">
      <c r="A41" s="72">
        <v>202003</v>
      </c>
      <c r="B41" s="59" t="s">
        <v>7959</v>
      </c>
      <c r="C41" s="59" t="s">
        <v>6004</v>
      </c>
      <c r="D41" s="59" t="s">
        <v>5755</v>
      </c>
      <c r="E41" s="59" t="str">
        <f>VLOOKUP(D41,原数据!B:C,2,FALSE)</f>
        <v>RCMFT003902202003100026</v>
      </c>
      <c r="F41" s="59" t="s">
        <v>6005</v>
      </c>
      <c r="G41" s="59" t="s">
        <v>479</v>
      </c>
      <c r="H41" s="59" t="s">
        <v>6006</v>
      </c>
      <c r="I41" s="59" t="s">
        <v>8171</v>
      </c>
      <c r="J41" s="59" t="s">
        <v>8172</v>
      </c>
      <c r="K41" s="59" t="s">
        <v>485</v>
      </c>
      <c r="L41" s="59" t="s">
        <v>1074</v>
      </c>
      <c r="M41" s="59" t="s">
        <v>486</v>
      </c>
      <c r="N41" s="59" t="s">
        <v>437</v>
      </c>
      <c r="O41" s="65">
        <v>43430</v>
      </c>
      <c r="P41" s="65">
        <v>43637</v>
      </c>
      <c r="Q41" s="72">
        <v>145596</v>
      </c>
      <c r="R41" s="59"/>
      <c r="S41" s="59" t="s">
        <v>6008</v>
      </c>
      <c r="T41" s="59" t="s">
        <v>6009</v>
      </c>
      <c r="U41" s="59"/>
      <c r="V41" s="59" t="s">
        <v>1663</v>
      </c>
      <c r="W41" s="59" t="s">
        <v>1281</v>
      </c>
      <c r="X41" s="59" t="s">
        <v>8173</v>
      </c>
      <c r="Y41" s="59" t="s">
        <v>992</v>
      </c>
      <c r="Z41" s="59" t="s">
        <v>2355</v>
      </c>
      <c r="AA41" s="59" t="s">
        <v>2356</v>
      </c>
      <c r="AB41" s="59" t="s">
        <v>2357</v>
      </c>
      <c r="AC41" s="59" t="s">
        <v>8174</v>
      </c>
      <c r="AD41" s="59" t="s">
        <v>2586</v>
      </c>
      <c r="AE41" s="59">
        <v>43900.434097222227</v>
      </c>
      <c r="AF41" s="59">
        <v>43900.483564814815</v>
      </c>
      <c r="AG41" s="59" t="s">
        <v>3168</v>
      </c>
      <c r="AH41" s="59" t="s">
        <v>10464</v>
      </c>
      <c r="AI41" s="59" t="s">
        <v>3167</v>
      </c>
      <c r="AJ41" s="59" t="s">
        <v>292</v>
      </c>
      <c r="AK41" s="59" t="s">
        <v>293</v>
      </c>
      <c r="AL41" s="59" t="s">
        <v>488</v>
      </c>
      <c r="AM41" s="59" t="s">
        <v>11</v>
      </c>
      <c r="AN41" s="59" t="s">
        <v>488</v>
      </c>
      <c r="AO41" s="59" t="s">
        <v>292</v>
      </c>
      <c r="AP41" s="59" t="s">
        <v>293</v>
      </c>
      <c r="AQ41" s="59" t="s">
        <v>500</v>
      </c>
      <c r="AR41" s="59">
        <v>43902.393564814818</v>
      </c>
      <c r="AS41" s="59"/>
      <c r="AT41" s="59">
        <v>43902.393564814818</v>
      </c>
      <c r="AU41" s="59" t="s">
        <v>721</v>
      </c>
      <c r="AV41" s="59"/>
      <c r="AW41" s="59" t="s">
        <v>14</v>
      </c>
      <c r="AX41" s="59"/>
      <c r="AY41" s="59"/>
      <c r="AZ41" s="59"/>
      <c r="BA41" s="59"/>
      <c r="BB41" s="59"/>
      <c r="BC41" s="59"/>
      <c r="BD41" s="59"/>
      <c r="BE41" s="59"/>
      <c r="BF41" s="59"/>
      <c r="BG41" s="59"/>
      <c r="BH41" s="59"/>
      <c r="BI41" s="59"/>
      <c r="BJ41" s="59"/>
      <c r="BK41" s="59"/>
      <c r="BL41" s="59" t="s">
        <v>7390</v>
      </c>
      <c r="BM41" s="59"/>
      <c r="BN41" s="59"/>
      <c r="BO41" s="59"/>
      <c r="BP41" s="59"/>
      <c r="BQ41" s="59"/>
      <c r="BR41" s="59" t="s">
        <v>7847</v>
      </c>
      <c r="BS41" s="59"/>
      <c r="BT41" s="59" t="s">
        <v>6013</v>
      </c>
      <c r="BU41" s="59">
        <v>43921.99998842593</v>
      </c>
      <c r="BV41" s="72">
        <v>485.98</v>
      </c>
      <c r="BW41" s="72">
        <v>95.76</v>
      </c>
      <c r="BX41" s="72">
        <v>0</v>
      </c>
      <c r="BY41" s="72">
        <v>77.75</v>
      </c>
      <c r="BZ41" s="72">
        <v>53.45</v>
      </c>
      <c r="CA41" s="72">
        <v>0</v>
      </c>
      <c r="CB41" s="72">
        <v>712.94</v>
      </c>
      <c r="CC41" s="59"/>
      <c r="CD41" s="59"/>
      <c r="CE41" s="59"/>
      <c r="CF41" s="59"/>
      <c r="CG41" s="59"/>
      <c r="CH41" s="59"/>
      <c r="CI41" s="59"/>
      <c r="CJ41" s="59" t="s">
        <v>7971</v>
      </c>
      <c r="CK41" s="59" t="s">
        <v>7991</v>
      </c>
      <c r="CL41" s="72" t="s">
        <v>10382</v>
      </c>
      <c r="CM41" s="72"/>
      <c r="CN41" s="72" t="s">
        <v>10383</v>
      </c>
    </row>
    <row r="42" spans="1:92" ht="27" customHeight="1">
      <c r="A42" s="72">
        <v>202003</v>
      </c>
      <c r="B42" s="59" t="s">
        <v>7959</v>
      </c>
      <c r="C42" s="59" t="s">
        <v>6004</v>
      </c>
      <c r="D42" s="59" t="s">
        <v>5568</v>
      </c>
      <c r="E42" s="59" t="str">
        <f>VLOOKUP(D42,原数据!B:C,2,FALSE)</f>
        <v>RCMFT004864202003100094</v>
      </c>
      <c r="F42" s="59" t="s">
        <v>6005</v>
      </c>
      <c r="G42" s="59" t="s">
        <v>479</v>
      </c>
      <c r="H42" s="59" t="s">
        <v>6006</v>
      </c>
      <c r="I42" s="59" t="s">
        <v>8175</v>
      </c>
      <c r="J42" s="59" t="s">
        <v>8176</v>
      </c>
      <c r="K42" s="59" t="s">
        <v>485</v>
      </c>
      <c r="L42" s="59" t="s">
        <v>1074</v>
      </c>
      <c r="M42" s="59" t="s">
        <v>486</v>
      </c>
      <c r="N42" s="59" t="s">
        <v>437</v>
      </c>
      <c r="O42" s="65">
        <v>43670</v>
      </c>
      <c r="P42" s="65">
        <v>43696</v>
      </c>
      <c r="Q42" s="72">
        <v>99794</v>
      </c>
      <c r="R42" s="59"/>
      <c r="S42" s="59" t="s">
        <v>6008</v>
      </c>
      <c r="T42" s="59" t="s">
        <v>6009</v>
      </c>
      <c r="U42" s="59"/>
      <c r="V42" s="59" t="s">
        <v>6037</v>
      </c>
      <c r="W42" s="59" t="s">
        <v>614</v>
      </c>
      <c r="X42" s="59" t="s">
        <v>8177</v>
      </c>
      <c r="Y42" s="59" t="s">
        <v>684</v>
      </c>
      <c r="Z42" s="59" t="s">
        <v>677</v>
      </c>
      <c r="AA42" s="59" t="s">
        <v>678</v>
      </c>
      <c r="AB42" s="59" t="s">
        <v>679</v>
      </c>
      <c r="AC42" s="59" t="s">
        <v>8178</v>
      </c>
      <c r="AD42" s="59" t="s">
        <v>6615</v>
      </c>
      <c r="AE42" s="59">
        <v>43898.433807870373</v>
      </c>
      <c r="AF42" s="59">
        <v>43900.678877314815</v>
      </c>
      <c r="AG42" s="59" t="s">
        <v>489</v>
      </c>
      <c r="AH42" s="59" t="s">
        <v>8179</v>
      </c>
      <c r="AI42" s="59" t="s">
        <v>487</v>
      </c>
      <c r="AJ42" s="59" t="s">
        <v>611</v>
      </c>
      <c r="AK42" s="59" t="s">
        <v>610</v>
      </c>
      <c r="AL42" s="59" t="s">
        <v>488</v>
      </c>
      <c r="AM42" s="59" t="s">
        <v>11</v>
      </c>
      <c r="AN42" s="59" t="s">
        <v>488</v>
      </c>
      <c r="AO42" s="59" t="s">
        <v>611</v>
      </c>
      <c r="AP42" s="59" t="s">
        <v>610</v>
      </c>
      <c r="AQ42" s="59" t="s">
        <v>500</v>
      </c>
      <c r="AR42" s="59">
        <v>43902.393414351856</v>
      </c>
      <c r="AS42" s="59"/>
      <c r="AT42" s="59">
        <v>43902.393414351856</v>
      </c>
      <c r="AU42" s="59" t="s">
        <v>7989</v>
      </c>
      <c r="AV42" s="59"/>
      <c r="AW42" s="59" t="s">
        <v>14</v>
      </c>
      <c r="AX42" s="59"/>
      <c r="AY42" s="59"/>
      <c r="AZ42" s="59"/>
      <c r="BA42" s="59"/>
      <c r="BB42" s="59"/>
      <c r="BC42" s="59"/>
      <c r="BD42" s="59"/>
      <c r="BE42" s="59"/>
      <c r="BF42" s="59"/>
      <c r="BG42" s="59"/>
      <c r="BH42" s="59"/>
      <c r="BI42" s="59"/>
      <c r="BJ42" s="59"/>
      <c r="BK42" s="59"/>
      <c r="BL42" s="59" t="s">
        <v>7247</v>
      </c>
      <c r="BM42" s="59"/>
      <c r="BN42" s="59"/>
      <c r="BO42" s="59"/>
      <c r="BP42" s="59"/>
      <c r="BQ42" s="59"/>
      <c r="BR42" s="59" t="s">
        <v>7847</v>
      </c>
      <c r="BS42" s="59"/>
      <c r="BT42" s="59" t="s">
        <v>6013</v>
      </c>
      <c r="BU42" s="59">
        <v>43921.99998842593</v>
      </c>
      <c r="BV42" s="72">
        <v>115.6</v>
      </c>
      <c r="BW42" s="72">
        <v>123.48</v>
      </c>
      <c r="BX42" s="72">
        <v>0</v>
      </c>
      <c r="BY42" s="72">
        <v>18.489999999999998</v>
      </c>
      <c r="BZ42" s="72">
        <v>12.71</v>
      </c>
      <c r="CA42" s="72">
        <v>0</v>
      </c>
      <c r="CB42" s="72">
        <v>270.27999999999997</v>
      </c>
      <c r="CC42" s="59"/>
      <c r="CD42" s="59"/>
      <c r="CE42" s="59"/>
      <c r="CF42" s="59"/>
      <c r="CG42" s="59"/>
      <c r="CH42" s="59"/>
      <c r="CI42" s="59"/>
      <c r="CJ42" s="59" t="s">
        <v>7971</v>
      </c>
      <c r="CK42" s="59" t="s">
        <v>7991</v>
      </c>
      <c r="CL42" s="72" t="s">
        <v>5569</v>
      </c>
      <c r="CM42" s="72"/>
      <c r="CN42" s="72" t="s">
        <v>10369</v>
      </c>
    </row>
    <row r="43" spans="1:92" ht="27" customHeight="1">
      <c r="A43" s="72">
        <v>202003</v>
      </c>
      <c r="B43" s="59" t="s">
        <v>7959</v>
      </c>
      <c r="C43" s="59" t="s">
        <v>6004</v>
      </c>
      <c r="D43" s="59" t="s">
        <v>5662</v>
      </c>
      <c r="E43" s="59" t="str">
        <f>VLOOKUP(D43,原数据!B:C,2,FALSE)</f>
        <v>RCMFT006253202003080026</v>
      </c>
      <c r="F43" s="59" t="s">
        <v>6005</v>
      </c>
      <c r="G43" s="59" t="s">
        <v>479</v>
      </c>
      <c r="H43" s="59" t="s">
        <v>6006</v>
      </c>
      <c r="I43" s="59" t="s">
        <v>8180</v>
      </c>
      <c r="J43" s="59" t="s">
        <v>8181</v>
      </c>
      <c r="K43" s="59" t="s">
        <v>485</v>
      </c>
      <c r="L43" s="59" t="s">
        <v>1074</v>
      </c>
      <c r="M43" s="59" t="s">
        <v>486</v>
      </c>
      <c r="N43" s="59" t="s">
        <v>437</v>
      </c>
      <c r="O43" s="65">
        <v>43718</v>
      </c>
      <c r="P43" s="65">
        <v>43731</v>
      </c>
      <c r="Q43" s="72">
        <v>83469</v>
      </c>
      <c r="R43" s="59"/>
      <c r="S43" s="59" t="s">
        <v>6008</v>
      </c>
      <c r="T43" s="59" t="s">
        <v>6009</v>
      </c>
      <c r="U43" s="59"/>
      <c r="V43" s="59" t="s">
        <v>6057</v>
      </c>
      <c r="W43" s="59" t="s">
        <v>665</v>
      </c>
      <c r="X43" s="59" t="s">
        <v>8182</v>
      </c>
      <c r="Y43" s="59" t="s">
        <v>766</v>
      </c>
      <c r="Z43" s="59" t="s">
        <v>931</v>
      </c>
      <c r="AA43" s="59" t="s">
        <v>932</v>
      </c>
      <c r="AB43" s="59" t="s">
        <v>933</v>
      </c>
      <c r="AC43" s="59" t="s">
        <v>8183</v>
      </c>
      <c r="AD43" s="59" t="s">
        <v>6431</v>
      </c>
      <c r="AE43" s="59">
        <v>43897.434513888889</v>
      </c>
      <c r="AF43" s="59">
        <v>43898.642800925925</v>
      </c>
      <c r="AG43" s="59" t="s">
        <v>612</v>
      </c>
      <c r="AH43" s="59" t="s">
        <v>3086</v>
      </c>
      <c r="AI43" s="59" t="s">
        <v>609</v>
      </c>
      <c r="AJ43" s="59" t="s">
        <v>100</v>
      </c>
      <c r="AK43" s="59" t="s">
        <v>38</v>
      </c>
      <c r="AL43" s="59" t="s">
        <v>488</v>
      </c>
      <c r="AM43" s="59" t="s">
        <v>11</v>
      </c>
      <c r="AN43" s="59" t="s">
        <v>488</v>
      </c>
      <c r="AO43" s="59" t="s">
        <v>100</v>
      </c>
      <c r="AP43" s="59" t="s">
        <v>38</v>
      </c>
      <c r="AQ43" s="59" t="s">
        <v>500</v>
      </c>
      <c r="AR43" s="59">
        <v>43900.407326388886</v>
      </c>
      <c r="AS43" s="59"/>
      <c r="AT43" s="59">
        <v>43900.407326388886</v>
      </c>
      <c r="AU43" s="59" t="s">
        <v>7998</v>
      </c>
      <c r="AV43" s="59"/>
      <c r="AW43" s="59" t="s">
        <v>14</v>
      </c>
      <c r="AX43" s="59"/>
      <c r="AY43" s="59"/>
      <c r="AZ43" s="59"/>
      <c r="BA43" s="59"/>
      <c r="BB43" s="59"/>
      <c r="BC43" s="59"/>
      <c r="BD43" s="59"/>
      <c r="BE43" s="59"/>
      <c r="BF43" s="59"/>
      <c r="BG43" s="59"/>
      <c r="BH43" s="59"/>
      <c r="BI43" s="59"/>
      <c r="BJ43" s="59"/>
      <c r="BK43" s="59"/>
      <c r="BL43" s="59" t="s">
        <v>7285</v>
      </c>
      <c r="BM43" s="59"/>
      <c r="BN43" s="59"/>
      <c r="BO43" s="59"/>
      <c r="BP43" s="59"/>
      <c r="BQ43" s="59"/>
      <c r="BR43" s="59" t="s">
        <v>8069</v>
      </c>
      <c r="BS43" s="59"/>
      <c r="BT43" s="59" t="s">
        <v>6013</v>
      </c>
      <c r="BU43" s="59">
        <v>43921.99998842593</v>
      </c>
      <c r="BV43" s="72">
        <v>3158.75</v>
      </c>
      <c r="BW43" s="72">
        <v>123.48</v>
      </c>
      <c r="BX43" s="72">
        <v>0</v>
      </c>
      <c r="BY43" s="72">
        <v>505.4</v>
      </c>
      <c r="BZ43" s="72">
        <v>347.46</v>
      </c>
      <c r="CA43" s="72">
        <v>0</v>
      </c>
      <c r="CB43" s="72">
        <v>4135.09</v>
      </c>
      <c r="CC43" s="59"/>
      <c r="CD43" s="59"/>
      <c r="CE43" s="59"/>
      <c r="CF43" s="59"/>
      <c r="CG43" s="59"/>
      <c r="CH43" s="59"/>
      <c r="CI43" s="59"/>
      <c r="CJ43" s="59" t="s">
        <v>7971</v>
      </c>
      <c r="CK43" s="59" t="s">
        <v>4067</v>
      </c>
      <c r="CL43" s="72" t="s">
        <v>5012</v>
      </c>
      <c r="CM43" s="72"/>
      <c r="CN43" s="72" t="s">
        <v>10383</v>
      </c>
    </row>
    <row r="44" spans="1:92" ht="27" customHeight="1">
      <c r="A44" s="72">
        <v>202003</v>
      </c>
      <c r="B44" s="59" t="s">
        <v>7959</v>
      </c>
      <c r="C44" s="59" t="s">
        <v>6004</v>
      </c>
      <c r="D44" s="59" t="s">
        <v>5680</v>
      </c>
      <c r="E44" s="59" t="str">
        <f>VLOOKUP(D44,原数据!B:C,2,FALSE)</f>
        <v>RCMFT006323202003090001</v>
      </c>
      <c r="F44" s="59" t="s">
        <v>6005</v>
      </c>
      <c r="G44" s="59" t="s">
        <v>479</v>
      </c>
      <c r="H44" s="59" t="s">
        <v>6006</v>
      </c>
      <c r="I44" s="59" t="s">
        <v>8184</v>
      </c>
      <c r="J44" s="59" t="s">
        <v>8185</v>
      </c>
      <c r="K44" s="59" t="s">
        <v>485</v>
      </c>
      <c r="L44" s="59" t="s">
        <v>1074</v>
      </c>
      <c r="M44" s="59" t="s">
        <v>486</v>
      </c>
      <c r="N44" s="59" t="s">
        <v>437</v>
      </c>
      <c r="O44" s="65">
        <v>43247</v>
      </c>
      <c r="P44" s="65">
        <v>43339</v>
      </c>
      <c r="Q44" s="72">
        <v>120000</v>
      </c>
      <c r="R44" s="59"/>
      <c r="S44" s="59" t="s">
        <v>6008</v>
      </c>
      <c r="T44" s="59" t="s">
        <v>6009</v>
      </c>
      <c r="U44" s="59"/>
      <c r="V44" s="59" t="s">
        <v>6027</v>
      </c>
      <c r="W44" s="59" t="s">
        <v>808</v>
      </c>
      <c r="X44" s="59" t="s">
        <v>8186</v>
      </c>
      <c r="Y44" s="59" t="s">
        <v>537</v>
      </c>
      <c r="Z44" s="59" t="s">
        <v>1208</v>
      </c>
      <c r="AA44" s="59" t="s">
        <v>1209</v>
      </c>
      <c r="AB44" s="59" t="s">
        <v>1210</v>
      </c>
      <c r="AC44" s="59" t="s">
        <v>8187</v>
      </c>
      <c r="AD44" s="59" t="s">
        <v>6571</v>
      </c>
      <c r="AE44" s="59">
        <v>43888.343101851853</v>
      </c>
      <c r="AF44" s="59">
        <v>43899.324942129635</v>
      </c>
      <c r="AG44" s="59" t="s">
        <v>489</v>
      </c>
      <c r="AH44" s="59" t="s">
        <v>8188</v>
      </c>
      <c r="AI44" s="59" t="s">
        <v>487</v>
      </c>
      <c r="AJ44" s="59" t="s">
        <v>37</v>
      </c>
      <c r="AK44" s="59" t="s">
        <v>38</v>
      </c>
      <c r="AL44" s="59" t="s">
        <v>488</v>
      </c>
      <c r="AM44" s="59" t="s">
        <v>11</v>
      </c>
      <c r="AN44" s="59" t="s">
        <v>488</v>
      </c>
      <c r="AO44" s="59" t="s">
        <v>37</v>
      </c>
      <c r="AP44" s="59" t="s">
        <v>38</v>
      </c>
      <c r="AQ44" s="59" t="s">
        <v>498</v>
      </c>
      <c r="AR44" s="59">
        <v>43901.458715277782</v>
      </c>
      <c r="AS44" s="59" t="s">
        <v>1263</v>
      </c>
      <c r="AT44" s="59">
        <v>43901.458715277782</v>
      </c>
      <c r="AU44" s="59" t="s">
        <v>941</v>
      </c>
      <c r="AV44" s="59" t="s">
        <v>8189</v>
      </c>
      <c r="AW44" s="59" t="s">
        <v>14</v>
      </c>
      <c r="AX44" s="59"/>
      <c r="AY44" s="59"/>
      <c r="AZ44" s="59"/>
      <c r="BA44" s="59"/>
      <c r="BB44" s="59"/>
      <c r="BC44" s="59"/>
      <c r="BD44" s="59"/>
      <c r="BE44" s="59"/>
      <c r="BF44" s="59"/>
      <c r="BG44" s="59"/>
      <c r="BH44" s="59"/>
      <c r="BI44" s="59"/>
      <c r="BJ44" s="59"/>
      <c r="BK44" s="59" t="s">
        <v>8190</v>
      </c>
      <c r="BL44" s="59" t="s">
        <v>7247</v>
      </c>
      <c r="BM44" s="59"/>
      <c r="BN44" s="59"/>
      <c r="BO44" s="59"/>
      <c r="BP44" s="59"/>
      <c r="BQ44" s="59"/>
      <c r="BR44" s="59" t="s">
        <v>7835</v>
      </c>
      <c r="BS44" s="59"/>
      <c r="BT44" s="59" t="s">
        <v>6013</v>
      </c>
      <c r="BU44" s="59">
        <v>43921.99998842593</v>
      </c>
      <c r="BV44" s="72">
        <v>2507</v>
      </c>
      <c r="BW44" s="72">
        <v>105.84</v>
      </c>
      <c r="BX44" s="72">
        <v>0</v>
      </c>
      <c r="BY44" s="72">
        <v>401.12</v>
      </c>
      <c r="BZ44" s="72">
        <v>275.77</v>
      </c>
      <c r="CA44" s="72">
        <v>0</v>
      </c>
      <c r="CB44" s="72">
        <v>3289.73</v>
      </c>
      <c r="CC44" s="59"/>
      <c r="CD44" s="59"/>
      <c r="CE44" s="59"/>
      <c r="CF44" s="59"/>
      <c r="CG44" s="59"/>
      <c r="CH44" s="59"/>
      <c r="CI44" s="59"/>
      <c r="CJ44" s="59" t="s">
        <v>7971</v>
      </c>
      <c r="CK44" s="59" t="s">
        <v>4067</v>
      </c>
      <c r="CL44" s="72" t="s">
        <v>5681</v>
      </c>
      <c r="CM44" s="72"/>
      <c r="CN44" s="72" t="s">
        <v>10383</v>
      </c>
    </row>
    <row r="45" spans="1:92" ht="27" customHeight="1">
      <c r="A45" s="72">
        <v>202003</v>
      </c>
      <c r="B45" s="59" t="s">
        <v>7959</v>
      </c>
      <c r="C45" s="59" t="s">
        <v>6004</v>
      </c>
      <c r="D45" s="59" t="s">
        <v>5684</v>
      </c>
      <c r="E45" s="59" t="str">
        <f>VLOOKUP(D45,原数据!B:C,2,FALSE)</f>
        <v>RCMFT006332202003060002</v>
      </c>
      <c r="F45" s="59" t="s">
        <v>6005</v>
      </c>
      <c r="G45" s="59" t="s">
        <v>628</v>
      </c>
      <c r="H45" s="59" t="s">
        <v>6006</v>
      </c>
      <c r="I45" s="59" t="s">
        <v>8191</v>
      </c>
      <c r="J45" s="59" t="s">
        <v>8192</v>
      </c>
      <c r="K45" s="59" t="s">
        <v>485</v>
      </c>
      <c r="L45" s="59" t="s">
        <v>1074</v>
      </c>
      <c r="M45" s="59" t="s">
        <v>486</v>
      </c>
      <c r="N45" s="59" t="s">
        <v>437</v>
      </c>
      <c r="O45" s="65">
        <v>43612</v>
      </c>
      <c r="P45" s="65">
        <v>43717</v>
      </c>
      <c r="Q45" s="72">
        <v>45119</v>
      </c>
      <c r="R45" s="59"/>
      <c r="S45" s="59" t="s">
        <v>6008</v>
      </c>
      <c r="T45" s="59" t="s">
        <v>6009</v>
      </c>
      <c r="U45" s="59"/>
      <c r="V45" s="59" t="s">
        <v>3101</v>
      </c>
      <c r="W45" s="59" t="s">
        <v>665</v>
      </c>
      <c r="X45" s="59" t="s">
        <v>8193</v>
      </c>
      <c r="Y45" s="59" t="s">
        <v>961</v>
      </c>
      <c r="Z45" s="59" t="s">
        <v>1980</v>
      </c>
      <c r="AA45" s="59" t="s">
        <v>1981</v>
      </c>
      <c r="AB45" s="59" t="s">
        <v>1982</v>
      </c>
      <c r="AC45" s="59" t="s">
        <v>8194</v>
      </c>
      <c r="AD45" s="59" t="s">
        <v>6012</v>
      </c>
      <c r="AE45" s="59">
        <v>43896.626504629632</v>
      </c>
      <c r="AF45" s="59">
        <v>43896.655023148152</v>
      </c>
      <c r="AG45" s="59" t="s">
        <v>598</v>
      </c>
      <c r="AH45" s="59" t="s">
        <v>8195</v>
      </c>
      <c r="AI45" s="59" t="s">
        <v>597</v>
      </c>
      <c r="AJ45" s="59" t="s">
        <v>100</v>
      </c>
      <c r="AK45" s="59" t="s">
        <v>38</v>
      </c>
      <c r="AL45" s="59" t="s">
        <v>488</v>
      </c>
      <c r="AM45" s="59" t="s">
        <v>11</v>
      </c>
      <c r="AN45" s="59" t="s">
        <v>488</v>
      </c>
      <c r="AO45" s="59" t="s">
        <v>100</v>
      </c>
      <c r="AP45" s="59" t="s">
        <v>38</v>
      </c>
      <c r="AQ45" s="59" t="s">
        <v>498</v>
      </c>
      <c r="AR45" s="59">
        <v>43899.358437499999</v>
      </c>
      <c r="AS45" s="59" t="s">
        <v>1263</v>
      </c>
      <c r="AT45" s="59">
        <v>43899.358437499999</v>
      </c>
      <c r="AU45" s="59" t="s">
        <v>1103</v>
      </c>
      <c r="AV45" s="59" t="s">
        <v>8196</v>
      </c>
      <c r="AW45" s="59" t="s">
        <v>14</v>
      </c>
      <c r="AX45" s="59"/>
      <c r="AY45" s="59"/>
      <c r="AZ45" s="59"/>
      <c r="BA45" s="59"/>
      <c r="BB45" s="59"/>
      <c r="BC45" s="59"/>
      <c r="BD45" s="59"/>
      <c r="BE45" s="59"/>
      <c r="BF45" s="59"/>
      <c r="BG45" s="59"/>
      <c r="BH45" s="59"/>
      <c r="BI45" s="59"/>
      <c r="BJ45" s="59"/>
      <c r="BK45" s="59"/>
      <c r="BL45" s="59" t="s">
        <v>7276</v>
      </c>
      <c r="BM45" s="59"/>
      <c r="BN45" s="59"/>
      <c r="BO45" s="59"/>
      <c r="BP45" s="59"/>
      <c r="BQ45" s="59"/>
      <c r="BR45" s="59" t="s">
        <v>7865</v>
      </c>
      <c r="BS45" s="59"/>
      <c r="BT45" s="59" t="s">
        <v>6013</v>
      </c>
      <c r="BU45" s="59">
        <v>43921.99998842593</v>
      </c>
      <c r="BV45" s="72">
        <v>3158.75</v>
      </c>
      <c r="BW45" s="72">
        <v>123.48</v>
      </c>
      <c r="BX45" s="72">
        <v>0</v>
      </c>
      <c r="BY45" s="72">
        <v>505.4</v>
      </c>
      <c r="BZ45" s="72">
        <v>347.46</v>
      </c>
      <c r="CA45" s="72">
        <v>0</v>
      </c>
      <c r="CB45" s="72">
        <v>4135.09</v>
      </c>
      <c r="CC45" s="59"/>
      <c r="CD45" s="59"/>
      <c r="CE45" s="59"/>
      <c r="CF45" s="59"/>
      <c r="CG45" s="59"/>
      <c r="CH45" s="59"/>
      <c r="CI45" s="59"/>
      <c r="CJ45" s="59" t="s">
        <v>7971</v>
      </c>
      <c r="CK45" s="59" t="s">
        <v>4067</v>
      </c>
      <c r="CL45" s="72" t="s">
        <v>2377</v>
      </c>
      <c r="CM45" s="72"/>
      <c r="CN45" s="72" t="s">
        <v>10417</v>
      </c>
    </row>
    <row r="46" spans="1:92" ht="27" customHeight="1">
      <c r="A46" s="72">
        <v>202003</v>
      </c>
      <c r="B46" s="59" t="s">
        <v>7959</v>
      </c>
      <c r="C46" s="59" t="s">
        <v>6004</v>
      </c>
      <c r="D46" s="59" t="s">
        <v>8197</v>
      </c>
      <c r="E46" s="59" t="e">
        <f>VLOOKUP(D46,原数据!B:C,2,FALSE)</f>
        <v>#N/A</v>
      </c>
      <c r="F46" s="59" t="s">
        <v>6005</v>
      </c>
      <c r="G46" s="59" t="s">
        <v>628</v>
      </c>
      <c r="H46" s="59" t="s">
        <v>6006</v>
      </c>
      <c r="I46" s="59" t="s">
        <v>8198</v>
      </c>
      <c r="J46" s="59" t="s">
        <v>8199</v>
      </c>
      <c r="K46" s="59" t="s">
        <v>485</v>
      </c>
      <c r="L46" s="59" t="s">
        <v>1074</v>
      </c>
      <c r="M46" s="59" t="s">
        <v>486</v>
      </c>
      <c r="N46" s="59" t="s">
        <v>437</v>
      </c>
      <c r="O46" s="65">
        <v>43851</v>
      </c>
      <c r="P46" s="65">
        <v>43921</v>
      </c>
      <c r="Q46" s="72">
        <v>976</v>
      </c>
      <c r="R46" s="59"/>
      <c r="S46" s="59" t="s">
        <v>6008</v>
      </c>
      <c r="T46" s="59" t="s">
        <v>6250</v>
      </c>
      <c r="U46" s="59"/>
      <c r="V46" s="59" t="s">
        <v>6087</v>
      </c>
      <c r="W46" s="59" t="s">
        <v>878</v>
      </c>
      <c r="X46" s="59" t="s">
        <v>8200</v>
      </c>
      <c r="Y46" s="59" t="s">
        <v>1249</v>
      </c>
      <c r="Z46" s="59" t="s">
        <v>3471</v>
      </c>
      <c r="AA46" s="59" t="s">
        <v>3472</v>
      </c>
      <c r="AB46" s="59" t="s">
        <v>3473</v>
      </c>
      <c r="AC46" s="59" t="s">
        <v>8201</v>
      </c>
      <c r="AD46" s="59" t="s">
        <v>6584</v>
      </c>
      <c r="AE46" s="59">
        <v>43896.650821759264</v>
      </c>
      <c r="AF46" s="59">
        <v>43898.546064814815</v>
      </c>
      <c r="AG46" s="59" t="s">
        <v>547</v>
      </c>
      <c r="AH46" s="59" t="s">
        <v>10465</v>
      </c>
      <c r="AI46" s="59" t="s">
        <v>545</v>
      </c>
      <c r="AJ46" s="59" t="s">
        <v>37</v>
      </c>
      <c r="AK46" s="59" t="s">
        <v>38</v>
      </c>
      <c r="AL46" s="59" t="s">
        <v>488</v>
      </c>
      <c r="AM46" s="59" t="s">
        <v>11</v>
      </c>
      <c r="AN46" s="59" t="s">
        <v>488</v>
      </c>
      <c r="AO46" s="59" t="s">
        <v>37</v>
      </c>
      <c r="AP46" s="59" t="s">
        <v>38</v>
      </c>
      <c r="AQ46" s="59" t="s">
        <v>500</v>
      </c>
      <c r="AR46" s="59">
        <v>43901.655775462961</v>
      </c>
      <c r="AS46" s="59"/>
      <c r="AT46" s="59">
        <v>43901.655775462961</v>
      </c>
      <c r="AU46" s="59" t="s">
        <v>7989</v>
      </c>
      <c r="AV46" s="59"/>
      <c r="AW46" s="59" t="s">
        <v>14</v>
      </c>
      <c r="AX46" s="59"/>
      <c r="AY46" s="59"/>
      <c r="AZ46" s="59"/>
      <c r="BA46" s="59"/>
      <c r="BB46" s="59"/>
      <c r="BC46" s="59" t="s">
        <v>8202</v>
      </c>
      <c r="BD46" s="59" t="s">
        <v>480</v>
      </c>
      <c r="BE46" s="59"/>
      <c r="BF46" s="59" t="s">
        <v>7826</v>
      </c>
      <c r="BG46" s="59" t="s">
        <v>8203</v>
      </c>
      <c r="BH46" s="59" t="s">
        <v>8204</v>
      </c>
      <c r="BI46" s="59"/>
      <c r="BJ46" s="59"/>
      <c r="BK46" s="59" t="s">
        <v>8205</v>
      </c>
      <c r="BL46" s="59" t="s">
        <v>7611</v>
      </c>
      <c r="BM46" s="59"/>
      <c r="BN46" s="59"/>
      <c r="BO46" s="59"/>
      <c r="BP46" s="59"/>
      <c r="BQ46" s="59"/>
      <c r="BR46" s="59" t="s">
        <v>7847</v>
      </c>
      <c r="BS46" s="59"/>
      <c r="BT46" s="59" t="s">
        <v>6013</v>
      </c>
      <c r="BU46" s="59">
        <v>43921.99998842593</v>
      </c>
      <c r="BV46" s="72">
        <v>0</v>
      </c>
      <c r="BW46" s="72">
        <v>223.44</v>
      </c>
      <c r="BX46" s="72">
        <v>432</v>
      </c>
      <c r="BY46" s="72">
        <v>0</v>
      </c>
      <c r="BZ46" s="72">
        <v>0</v>
      </c>
      <c r="CA46" s="72">
        <v>0</v>
      </c>
      <c r="CB46" s="72">
        <v>655.44</v>
      </c>
      <c r="CC46" s="59"/>
      <c r="CD46" s="59"/>
      <c r="CE46" s="59"/>
      <c r="CF46" s="59"/>
      <c r="CG46" s="59"/>
      <c r="CH46" s="59"/>
      <c r="CI46" s="59"/>
      <c r="CJ46" s="59" t="s">
        <v>7977</v>
      </c>
      <c r="CK46" s="59" t="s">
        <v>4067</v>
      </c>
      <c r="CL46" s="72" t="s">
        <v>10363</v>
      </c>
      <c r="CM46" s="72"/>
      <c r="CN46" s="72" t="s">
        <v>10383</v>
      </c>
    </row>
    <row r="47" spans="1:92" ht="27" customHeight="1">
      <c r="A47" s="72">
        <v>202003</v>
      </c>
      <c r="B47" s="59" t="s">
        <v>7959</v>
      </c>
      <c r="C47" s="59" t="s">
        <v>6004</v>
      </c>
      <c r="D47" s="59" t="s">
        <v>5690</v>
      </c>
      <c r="E47" s="59" t="str">
        <f>VLOOKUP(D47,原数据!B:C,2,FALSE)</f>
        <v>RCMFT006400202003040001</v>
      </c>
      <c r="F47" s="59" t="s">
        <v>6005</v>
      </c>
      <c r="G47" s="59" t="s">
        <v>479</v>
      </c>
      <c r="H47" s="59" t="s">
        <v>6006</v>
      </c>
      <c r="I47" s="59" t="s">
        <v>8206</v>
      </c>
      <c r="J47" s="59" t="s">
        <v>8207</v>
      </c>
      <c r="K47" s="59" t="s">
        <v>485</v>
      </c>
      <c r="L47" s="59" t="s">
        <v>1074</v>
      </c>
      <c r="M47" s="59" t="s">
        <v>486</v>
      </c>
      <c r="N47" s="59" t="s">
        <v>437</v>
      </c>
      <c r="O47" s="65">
        <v>43816</v>
      </c>
      <c r="P47" s="65">
        <v>43832</v>
      </c>
      <c r="Q47" s="72">
        <v>23011</v>
      </c>
      <c r="R47" s="59"/>
      <c r="S47" s="59" t="s">
        <v>6008</v>
      </c>
      <c r="T47" s="59" t="s">
        <v>6250</v>
      </c>
      <c r="U47" s="59"/>
      <c r="V47" s="59" t="s">
        <v>6087</v>
      </c>
      <c r="W47" s="59" t="s">
        <v>878</v>
      </c>
      <c r="X47" s="59" t="s">
        <v>8208</v>
      </c>
      <c r="Y47" s="59" t="s">
        <v>557</v>
      </c>
      <c r="Z47" s="59" t="s">
        <v>8209</v>
      </c>
      <c r="AA47" s="59" t="s">
        <v>8210</v>
      </c>
      <c r="AB47" s="59" t="s">
        <v>8211</v>
      </c>
      <c r="AC47" s="59" t="s">
        <v>8212</v>
      </c>
      <c r="AD47" s="59" t="s">
        <v>6089</v>
      </c>
      <c r="AE47" s="59">
        <v>43894.360659722224</v>
      </c>
      <c r="AF47" s="59">
        <v>43898.384027777778</v>
      </c>
      <c r="AG47" s="59" t="s">
        <v>8213</v>
      </c>
      <c r="AH47" s="59" t="s">
        <v>10466</v>
      </c>
      <c r="AI47" s="59" t="s">
        <v>8214</v>
      </c>
      <c r="AJ47" s="59" t="s">
        <v>4864</v>
      </c>
      <c r="AK47" s="59" t="s">
        <v>4863</v>
      </c>
      <c r="AL47" s="59" t="s">
        <v>488</v>
      </c>
      <c r="AM47" s="59" t="s">
        <v>11</v>
      </c>
      <c r="AN47" s="59" t="s">
        <v>488</v>
      </c>
      <c r="AO47" s="59" t="s">
        <v>4864</v>
      </c>
      <c r="AP47" s="59" t="s">
        <v>4863</v>
      </c>
      <c r="AQ47" s="59" t="s">
        <v>500</v>
      </c>
      <c r="AR47" s="59">
        <v>43901.57366898148</v>
      </c>
      <c r="AS47" s="59"/>
      <c r="AT47" s="59">
        <v>43901.57366898148</v>
      </c>
      <c r="AU47" s="59" t="s">
        <v>577</v>
      </c>
      <c r="AV47" s="59"/>
      <c r="AW47" s="59" t="s">
        <v>14</v>
      </c>
      <c r="AX47" s="59"/>
      <c r="AY47" s="59"/>
      <c r="AZ47" s="59"/>
      <c r="BA47" s="59"/>
      <c r="BB47" s="59"/>
      <c r="BC47" s="59"/>
      <c r="BD47" s="59"/>
      <c r="BE47" s="59"/>
      <c r="BF47" s="59"/>
      <c r="BG47" s="59"/>
      <c r="BH47" s="59"/>
      <c r="BI47" s="59"/>
      <c r="BJ47" s="59"/>
      <c r="BK47" s="59"/>
      <c r="BL47" s="59" t="s">
        <v>7387</v>
      </c>
      <c r="BM47" s="59"/>
      <c r="BN47" s="59"/>
      <c r="BO47" s="59"/>
      <c r="BP47" s="59"/>
      <c r="BQ47" s="59"/>
      <c r="BR47" s="59" t="s">
        <v>7847</v>
      </c>
      <c r="BS47" s="59"/>
      <c r="BT47" s="59" t="s">
        <v>6013</v>
      </c>
      <c r="BU47" s="59">
        <v>43921.99998842593</v>
      </c>
      <c r="BV47" s="72">
        <v>232.22</v>
      </c>
      <c r="BW47" s="72">
        <v>71.819999999999993</v>
      </c>
      <c r="BX47" s="72">
        <v>0</v>
      </c>
      <c r="BY47" s="72">
        <v>37.15</v>
      </c>
      <c r="BZ47" s="72">
        <v>25.54</v>
      </c>
      <c r="CA47" s="72">
        <v>0</v>
      </c>
      <c r="CB47" s="72">
        <v>366.72999999999996</v>
      </c>
      <c r="CC47" s="59"/>
      <c r="CD47" s="59"/>
      <c r="CE47" s="59"/>
      <c r="CF47" s="59"/>
      <c r="CG47" s="59"/>
      <c r="CH47" s="59"/>
      <c r="CI47" s="59"/>
      <c r="CJ47" s="59" t="s">
        <v>7977</v>
      </c>
      <c r="CK47" s="59" t="s">
        <v>8013</v>
      </c>
      <c r="CL47" s="72" t="s">
        <v>10448</v>
      </c>
      <c r="CM47" s="72"/>
      <c r="CN47" s="72" t="s">
        <v>10706</v>
      </c>
    </row>
    <row r="48" spans="1:92" ht="27" customHeight="1">
      <c r="A48" s="72">
        <v>202003</v>
      </c>
      <c r="B48" s="59" t="s">
        <v>7959</v>
      </c>
      <c r="C48" s="59" t="s">
        <v>6004</v>
      </c>
      <c r="D48" s="59" t="s">
        <v>8215</v>
      </c>
      <c r="E48" s="59" t="e">
        <f>VLOOKUP(D48,原数据!B:C,2,FALSE)</f>
        <v>#N/A</v>
      </c>
      <c r="F48" s="59" t="s">
        <v>6005</v>
      </c>
      <c r="G48" s="59" t="s">
        <v>479</v>
      </c>
      <c r="H48" s="59" t="s">
        <v>6006</v>
      </c>
      <c r="I48" s="59" t="s">
        <v>8216</v>
      </c>
      <c r="J48" s="59" t="s">
        <v>8217</v>
      </c>
      <c r="K48" s="59" t="s">
        <v>485</v>
      </c>
      <c r="L48" s="59" t="s">
        <v>1074</v>
      </c>
      <c r="M48" s="59" t="s">
        <v>486</v>
      </c>
      <c r="N48" s="59" t="s">
        <v>437</v>
      </c>
      <c r="O48" s="65">
        <v>43395</v>
      </c>
      <c r="P48" s="65">
        <v>43601</v>
      </c>
      <c r="Q48" s="72">
        <v>60233</v>
      </c>
      <c r="R48" s="59"/>
      <c r="S48" s="59" t="s">
        <v>6008</v>
      </c>
      <c r="T48" s="59" t="s">
        <v>6009</v>
      </c>
      <c r="U48" s="59"/>
      <c r="V48" s="59" t="s">
        <v>3101</v>
      </c>
      <c r="W48" s="59" t="s">
        <v>665</v>
      </c>
      <c r="X48" s="59" t="s">
        <v>8218</v>
      </c>
      <c r="Y48" s="59" t="s">
        <v>766</v>
      </c>
      <c r="Z48" s="59" t="s">
        <v>1889</v>
      </c>
      <c r="AA48" s="59" t="s">
        <v>1890</v>
      </c>
      <c r="AB48" s="59" t="s">
        <v>1891</v>
      </c>
      <c r="AC48" s="59" t="s">
        <v>6204</v>
      </c>
      <c r="AD48" s="59" t="s">
        <v>6436</v>
      </c>
      <c r="AE48" s="59">
        <v>43898.518032407403</v>
      </c>
      <c r="AF48" s="59">
        <v>43899.399108796293</v>
      </c>
      <c r="AG48" s="59" t="s">
        <v>489</v>
      </c>
      <c r="AH48" s="59" t="s">
        <v>8219</v>
      </c>
      <c r="AI48" s="59" t="s">
        <v>487</v>
      </c>
      <c r="AJ48" s="59" t="s">
        <v>37</v>
      </c>
      <c r="AK48" s="59" t="s">
        <v>38</v>
      </c>
      <c r="AL48" s="59" t="s">
        <v>488</v>
      </c>
      <c r="AM48" s="59" t="s">
        <v>11</v>
      </c>
      <c r="AN48" s="59" t="s">
        <v>488</v>
      </c>
      <c r="AO48" s="59" t="s">
        <v>37</v>
      </c>
      <c r="AP48" s="59" t="s">
        <v>38</v>
      </c>
      <c r="AQ48" s="59" t="s">
        <v>498</v>
      </c>
      <c r="AR48" s="59">
        <v>43901.661168981482</v>
      </c>
      <c r="AS48" s="59"/>
      <c r="AT48" s="59">
        <v>43901.661168981482</v>
      </c>
      <c r="AU48" s="59" t="s">
        <v>550</v>
      </c>
      <c r="AV48" s="59"/>
      <c r="AW48" s="59" t="s">
        <v>14</v>
      </c>
      <c r="AX48" s="59"/>
      <c r="AY48" s="59"/>
      <c r="AZ48" s="59"/>
      <c r="BA48" s="59"/>
      <c r="BB48" s="59"/>
      <c r="BC48" s="59"/>
      <c r="BD48" s="59"/>
      <c r="BE48" s="59"/>
      <c r="BF48" s="59"/>
      <c r="BG48" s="59"/>
      <c r="BH48" s="59"/>
      <c r="BI48" s="59"/>
      <c r="BJ48" s="59"/>
      <c r="BK48" s="59" t="s">
        <v>8220</v>
      </c>
      <c r="BL48" s="59" t="s">
        <v>7295</v>
      </c>
      <c r="BM48" s="59"/>
      <c r="BN48" s="59"/>
      <c r="BO48" s="59"/>
      <c r="BP48" s="59"/>
      <c r="BQ48" s="59"/>
      <c r="BR48" s="59" t="s">
        <v>8221</v>
      </c>
      <c r="BS48" s="59"/>
      <c r="BT48" s="59" t="s">
        <v>6013</v>
      </c>
      <c r="BU48" s="59">
        <v>43921.99998842593</v>
      </c>
      <c r="BV48" s="72">
        <v>0</v>
      </c>
      <c r="BW48" s="72">
        <v>123.48</v>
      </c>
      <c r="BX48" s="72">
        <v>0</v>
      </c>
      <c r="BY48" s="72">
        <v>0</v>
      </c>
      <c r="BZ48" s="72">
        <v>0</v>
      </c>
      <c r="CA48" s="72">
        <v>0</v>
      </c>
      <c r="CB48" s="72">
        <v>123.48</v>
      </c>
      <c r="CC48" s="59"/>
      <c r="CD48" s="59"/>
      <c r="CE48" s="59"/>
      <c r="CF48" s="59"/>
      <c r="CG48" s="59"/>
      <c r="CH48" s="59"/>
      <c r="CI48" s="59"/>
      <c r="CJ48" s="59" t="s">
        <v>7971</v>
      </c>
      <c r="CK48" s="59" t="s">
        <v>4067</v>
      </c>
      <c r="CL48" s="72" t="s">
        <v>10363</v>
      </c>
      <c r="CM48" s="72"/>
      <c r="CN48" s="72" t="s">
        <v>10383</v>
      </c>
    </row>
    <row r="49" spans="1:92" ht="27" customHeight="1">
      <c r="A49" s="72">
        <v>202003</v>
      </c>
      <c r="B49" s="59" t="s">
        <v>7959</v>
      </c>
      <c r="C49" s="59" t="s">
        <v>6004</v>
      </c>
      <c r="D49" s="59" t="s">
        <v>5257</v>
      </c>
      <c r="E49" s="59" t="str">
        <f>VLOOKUP(D49,原数据!B:C,2,FALSE)</f>
        <v>RCMFT006832202003050002</v>
      </c>
      <c r="F49" s="59" t="s">
        <v>6005</v>
      </c>
      <c r="G49" s="59" t="s">
        <v>479</v>
      </c>
      <c r="H49" s="59" t="s">
        <v>6006</v>
      </c>
      <c r="I49" s="59" t="s">
        <v>8222</v>
      </c>
      <c r="J49" s="59" t="s">
        <v>8223</v>
      </c>
      <c r="K49" s="59" t="s">
        <v>485</v>
      </c>
      <c r="L49" s="59" t="s">
        <v>1074</v>
      </c>
      <c r="M49" s="59" t="s">
        <v>486</v>
      </c>
      <c r="N49" s="59" t="s">
        <v>437</v>
      </c>
      <c r="O49" s="65">
        <v>43838</v>
      </c>
      <c r="P49" s="65">
        <v>43849</v>
      </c>
      <c r="Q49" s="72">
        <v>15552</v>
      </c>
      <c r="R49" s="59"/>
      <c r="S49" s="59" t="s">
        <v>6008</v>
      </c>
      <c r="T49" s="59" t="s">
        <v>6009</v>
      </c>
      <c r="U49" s="59"/>
      <c r="V49" s="59" t="s">
        <v>8224</v>
      </c>
      <c r="W49" s="59" t="s">
        <v>8225</v>
      </c>
      <c r="X49" s="59" t="s">
        <v>8226</v>
      </c>
      <c r="Y49" s="59" t="s">
        <v>711</v>
      </c>
      <c r="Z49" s="59" t="s">
        <v>8227</v>
      </c>
      <c r="AA49" s="59" t="s">
        <v>8228</v>
      </c>
      <c r="AB49" s="59" t="s">
        <v>8229</v>
      </c>
      <c r="AC49" s="59" t="s">
        <v>8230</v>
      </c>
      <c r="AD49" s="59" t="s">
        <v>8231</v>
      </c>
      <c r="AE49" s="59">
        <v>43894.564155092594</v>
      </c>
      <c r="AF49" s="59">
        <v>43895.411944444444</v>
      </c>
      <c r="AG49" s="59" t="s">
        <v>547</v>
      </c>
      <c r="AH49" s="59" t="s">
        <v>8232</v>
      </c>
      <c r="AI49" s="59" t="s">
        <v>545</v>
      </c>
      <c r="AJ49" s="59" t="s">
        <v>41</v>
      </c>
      <c r="AK49" s="59" t="s">
        <v>42</v>
      </c>
      <c r="AL49" s="59" t="s">
        <v>488</v>
      </c>
      <c r="AM49" s="59" t="s">
        <v>11</v>
      </c>
      <c r="AN49" s="59" t="s">
        <v>488</v>
      </c>
      <c r="AO49" s="59" t="s">
        <v>41</v>
      </c>
      <c r="AP49" s="59" t="s">
        <v>42</v>
      </c>
      <c r="AQ49" s="59" t="s">
        <v>498</v>
      </c>
      <c r="AR49" s="59">
        <v>43899.600057870368</v>
      </c>
      <c r="AS49" s="59"/>
      <c r="AT49" s="59">
        <v>43899.600057870368</v>
      </c>
      <c r="AU49" s="59" t="s">
        <v>7969</v>
      </c>
      <c r="AV49" s="59"/>
      <c r="AW49" s="59" t="s">
        <v>14</v>
      </c>
      <c r="AX49" s="59"/>
      <c r="AY49" s="59"/>
      <c r="AZ49" s="59"/>
      <c r="BA49" s="59"/>
      <c r="BB49" s="59"/>
      <c r="BC49" s="59"/>
      <c r="BD49" s="59"/>
      <c r="BE49" s="59"/>
      <c r="BF49" s="59"/>
      <c r="BG49" s="59"/>
      <c r="BH49" s="59"/>
      <c r="BI49" s="59"/>
      <c r="BJ49" s="59"/>
      <c r="BK49" s="59"/>
      <c r="BL49" s="59" t="s">
        <v>7511</v>
      </c>
      <c r="BM49" s="59"/>
      <c r="BN49" s="59"/>
      <c r="BO49" s="59"/>
      <c r="BP49" s="59"/>
      <c r="BQ49" s="59"/>
      <c r="BR49" s="59" t="s">
        <v>7847</v>
      </c>
      <c r="BS49" s="59"/>
      <c r="BT49" s="59" t="s">
        <v>6013</v>
      </c>
      <c r="BU49" s="59">
        <v>43921.99998842593</v>
      </c>
      <c r="BV49" s="72">
        <v>80.12</v>
      </c>
      <c r="BW49" s="72">
        <v>246.96</v>
      </c>
      <c r="BX49" s="72">
        <v>0</v>
      </c>
      <c r="BY49" s="72">
        <v>12.81</v>
      </c>
      <c r="BZ49" s="72">
        <v>8.81</v>
      </c>
      <c r="CA49" s="72">
        <v>0</v>
      </c>
      <c r="CB49" s="72">
        <v>348.70000000000005</v>
      </c>
      <c r="CC49" s="59"/>
      <c r="CD49" s="59"/>
      <c r="CE49" s="59"/>
      <c r="CF49" s="59"/>
      <c r="CG49" s="59"/>
      <c r="CH49" s="59"/>
      <c r="CI49" s="59"/>
      <c r="CJ49" s="59" t="s">
        <v>7971</v>
      </c>
      <c r="CK49" s="59" t="s">
        <v>8013</v>
      </c>
      <c r="CL49" s="72" t="s">
        <v>5179</v>
      </c>
      <c r="CM49" s="72"/>
      <c r="CN49" s="72" t="s">
        <v>10417</v>
      </c>
    </row>
    <row r="50" spans="1:92" ht="27" customHeight="1">
      <c r="A50" s="72">
        <v>202003</v>
      </c>
      <c r="B50" s="59" t="s">
        <v>7959</v>
      </c>
      <c r="C50" s="59" t="s">
        <v>6004</v>
      </c>
      <c r="D50" s="59" t="s">
        <v>5216</v>
      </c>
      <c r="E50" s="59" t="str">
        <f>VLOOKUP(D50,原数据!B:C,2,FALSE)</f>
        <v>RCMFT006866202003020016</v>
      </c>
      <c r="F50" s="59" t="s">
        <v>6005</v>
      </c>
      <c r="G50" s="59" t="s">
        <v>479</v>
      </c>
      <c r="H50" s="59" t="s">
        <v>6006</v>
      </c>
      <c r="I50" s="59" t="s">
        <v>8233</v>
      </c>
      <c r="J50" s="59" t="s">
        <v>8234</v>
      </c>
      <c r="K50" s="59" t="s">
        <v>485</v>
      </c>
      <c r="L50" s="59" t="s">
        <v>1074</v>
      </c>
      <c r="M50" s="59" t="s">
        <v>486</v>
      </c>
      <c r="N50" s="59" t="s">
        <v>437</v>
      </c>
      <c r="O50" s="65">
        <v>43644</v>
      </c>
      <c r="P50" s="65">
        <v>43710</v>
      </c>
      <c r="Q50" s="72">
        <v>83157</v>
      </c>
      <c r="R50" s="59"/>
      <c r="S50" s="59" t="s">
        <v>6008</v>
      </c>
      <c r="T50" s="59" t="s">
        <v>6181</v>
      </c>
      <c r="U50" s="59"/>
      <c r="V50" s="59" t="s">
        <v>6101</v>
      </c>
      <c r="W50" s="59" t="s">
        <v>535</v>
      </c>
      <c r="X50" s="59" t="s">
        <v>8235</v>
      </c>
      <c r="Y50" s="59" t="s">
        <v>636</v>
      </c>
      <c r="Z50" s="59" t="s">
        <v>2067</v>
      </c>
      <c r="AA50" s="59" t="s">
        <v>2068</v>
      </c>
      <c r="AB50" s="59" t="s">
        <v>2069</v>
      </c>
      <c r="AC50" s="59" t="s">
        <v>8236</v>
      </c>
      <c r="AD50" s="59" t="s">
        <v>6560</v>
      </c>
      <c r="AE50" s="59">
        <v>43892.525312500002</v>
      </c>
      <c r="AF50" s="59">
        <v>43892.576909722222</v>
      </c>
      <c r="AG50" s="59" t="s">
        <v>489</v>
      </c>
      <c r="AH50" s="59" t="s">
        <v>8237</v>
      </c>
      <c r="AI50" s="59" t="s">
        <v>487</v>
      </c>
      <c r="AJ50" s="59" t="s">
        <v>139</v>
      </c>
      <c r="AK50" s="59" t="s">
        <v>140</v>
      </c>
      <c r="AL50" s="59" t="s">
        <v>488</v>
      </c>
      <c r="AM50" s="59" t="s">
        <v>11</v>
      </c>
      <c r="AN50" s="59" t="s">
        <v>488</v>
      </c>
      <c r="AO50" s="59" t="s">
        <v>139</v>
      </c>
      <c r="AP50" s="59" t="s">
        <v>140</v>
      </c>
      <c r="AQ50" s="59" t="s">
        <v>500</v>
      </c>
      <c r="AR50" s="59">
        <v>43894.584976851853</v>
      </c>
      <c r="AS50" s="59"/>
      <c r="AT50" s="59">
        <v>43894.584976851853</v>
      </c>
      <c r="AU50" s="59" t="s">
        <v>7998</v>
      </c>
      <c r="AV50" s="59"/>
      <c r="AW50" s="59" t="s">
        <v>14</v>
      </c>
      <c r="AX50" s="59"/>
      <c r="AY50" s="59"/>
      <c r="AZ50" s="59"/>
      <c r="BA50" s="59"/>
      <c r="BB50" s="59"/>
      <c r="BC50" s="59"/>
      <c r="BD50" s="59"/>
      <c r="BE50" s="59"/>
      <c r="BF50" s="59"/>
      <c r="BG50" s="59"/>
      <c r="BH50" s="59"/>
      <c r="BI50" s="59"/>
      <c r="BJ50" s="59"/>
      <c r="BK50" s="59" t="s">
        <v>8238</v>
      </c>
      <c r="BL50" s="59" t="s">
        <v>7247</v>
      </c>
      <c r="BM50" s="59" t="s">
        <v>8239</v>
      </c>
      <c r="BN50" s="59"/>
      <c r="BO50" s="59"/>
      <c r="BP50" s="59"/>
      <c r="BQ50" s="59"/>
      <c r="BR50" s="59" t="s">
        <v>7932</v>
      </c>
      <c r="BS50" s="59"/>
      <c r="BT50" s="59" t="s">
        <v>6013</v>
      </c>
      <c r="BU50" s="59">
        <v>43921.99998842593</v>
      </c>
      <c r="BV50" s="72">
        <v>147.12</v>
      </c>
      <c r="BW50" s="72">
        <v>111.72</v>
      </c>
      <c r="BX50" s="72">
        <v>0</v>
      </c>
      <c r="BY50" s="72">
        <v>23.53</v>
      </c>
      <c r="BZ50" s="72">
        <v>16.18</v>
      </c>
      <c r="CA50" s="72">
        <v>0</v>
      </c>
      <c r="CB50" s="72">
        <v>298.55</v>
      </c>
      <c r="CC50" s="59"/>
      <c r="CD50" s="59"/>
      <c r="CE50" s="59"/>
      <c r="CF50" s="59"/>
      <c r="CG50" s="59"/>
      <c r="CH50" s="59"/>
      <c r="CI50" s="59"/>
      <c r="CJ50" s="59" t="s">
        <v>7977</v>
      </c>
      <c r="CK50" s="59" t="s">
        <v>4067</v>
      </c>
      <c r="CL50" s="72" t="s">
        <v>5133</v>
      </c>
      <c r="CM50" s="72"/>
      <c r="CN50" s="72" t="s">
        <v>10383</v>
      </c>
    </row>
    <row r="51" spans="1:92" ht="27" customHeight="1">
      <c r="A51" s="72">
        <v>202003</v>
      </c>
      <c r="B51" s="59" t="s">
        <v>7959</v>
      </c>
      <c r="C51" s="59" t="s">
        <v>6004</v>
      </c>
      <c r="D51" s="59" t="s">
        <v>5749</v>
      </c>
      <c r="E51" s="59" t="str">
        <f>VLOOKUP(D51,原数据!B:C,2,FALSE)</f>
        <v>RCMFT006883202003100001</v>
      </c>
      <c r="F51" s="59" t="s">
        <v>6005</v>
      </c>
      <c r="G51" s="59" t="s">
        <v>479</v>
      </c>
      <c r="H51" s="59" t="s">
        <v>6006</v>
      </c>
      <c r="I51" s="59" t="s">
        <v>8240</v>
      </c>
      <c r="J51" s="59" t="s">
        <v>8241</v>
      </c>
      <c r="K51" s="59" t="s">
        <v>485</v>
      </c>
      <c r="L51" s="59" t="s">
        <v>1074</v>
      </c>
      <c r="M51" s="59" t="s">
        <v>486</v>
      </c>
      <c r="N51" s="59" t="s">
        <v>437</v>
      </c>
      <c r="O51" s="65">
        <v>43636</v>
      </c>
      <c r="P51" s="65">
        <v>43727</v>
      </c>
      <c r="Q51" s="72">
        <v>83786</v>
      </c>
      <c r="R51" s="59"/>
      <c r="S51" s="59" t="s">
        <v>6008</v>
      </c>
      <c r="T51" s="59" t="s">
        <v>6009</v>
      </c>
      <c r="U51" s="59"/>
      <c r="V51" s="59" t="s">
        <v>3101</v>
      </c>
      <c r="W51" s="59" t="s">
        <v>491</v>
      </c>
      <c r="X51" s="59" t="s">
        <v>8242</v>
      </c>
      <c r="Y51" s="59" t="s">
        <v>992</v>
      </c>
      <c r="Z51" s="59" t="s">
        <v>8243</v>
      </c>
      <c r="AA51" s="59" t="s">
        <v>8244</v>
      </c>
      <c r="AB51" s="59" t="s">
        <v>8245</v>
      </c>
      <c r="AC51" s="59" t="s">
        <v>8246</v>
      </c>
      <c r="AD51" s="59" t="s">
        <v>6199</v>
      </c>
      <c r="AE51" s="59">
        <v>43899.641793981486</v>
      </c>
      <c r="AF51" s="59">
        <v>43900.629849537036</v>
      </c>
      <c r="AG51" s="59" t="s">
        <v>547</v>
      </c>
      <c r="AH51" s="59" t="s">
        <v>8247</v>
      </c>
      <c r="AI51" s="59" t="s">
        <v>545</v>
      </c>
      <c r="AJ51" s="59" t="s">
        <v>80</v>
      </c>
      <c r="AK51" s="59" t="s">
        <v>81</v>
      </c>
      <c r="AL51" s="59" t="s">
        <v>488</v>
      </c>
      <c r="AM51" s="59" t="s">
        <v>11</v>
      </c>
      <c r="AN51" s="59" t="s">
        <v>488</v>
      </c>
      <c r="AO51" s="59" t="s">
        <v>80</v>
      </c>
      <c r="AP51" s="59" t="s">
        <v>81</v>
      </c>
      <c r="AQ51" s="59" t="s">
        <v>500</v>
      </c>
      <c r="AR51" s="59">
        <v>43902.568483796298</v>
      </c>
      <c r="AS51" s="59"/>
      <c r="AT51" s="59">
        <v>43902.568483796298</v>
      </c>
      <c r="AU51" s="59" t="s">
        <v>8248</v>
      </c>
      <c r="AV51" s="59"/>
      <c r="AW51" s="59" t="s">
        <v>14</v>
      </c>
      <c r="AX51" s="59"/>
      <c r="AY51" s="59"/>
      <c r="AZ51" s="59"/>
      <c r="BA51" s="59"/>
      <c r="BB51" s="59"/>
      <c r="BC51" s="59"/>
      <c r="BD51" s="59"/>
      <c r="BE51" s="59"/>
      <c r="BF51" s="59"/>
      <c r="BG51" s="59"/>
      <c r="BH51" s="59"/>
      <c r="BI51" s="59"/>
      <c r="BJ51" s="59"/>
      <c r="BK51" s="59"/>
      <c r="BL51" s="59" t="s">
        <v>7247</v>
      </c>
      <c r="BM51" s="59"/>
      <c r="BN51" s="59"/>
      <c r="BO51" s="59"/>
      <c r="BP51" s="59"/>
      <c r="BQ51" s="59"/>
      <c r="BR51" s="59" t="s">
        <v>7875</v>
      </c>
      <c r="BS51" s="59"/>
      <c r="BT51" s="59" t="s">
        <v>6013</v>
      </c>
      <c r="BU51" s="59">
        <v>43921.99998842593</v>
      </c>
      <c r="BV51" s="72">
        <v>186.25</v>
      </c>
      <c r="BW51" s="72">
        <v>223.44</v>
      </c>
      <c r="BX51" s="72">
        <v>0</v>
      </c>
      <c r="BY51" s="72">
        <v>29.8</v>
      </c>
      <c r="BZ51" s="72">
        <v>20.48</v>
      </c>
      <c r="CA51" s="72">
        <v>0</v>
      </c>
      <c r="CB51" s="72">
        <v>459.97</v>
      </c>
      <c r="CC51" s="59"/>
      <c r="CD51" s="59"/>
      <c r="CE51" s="59"/>
      <c r="CF51" s="59"/>
      <c r="CG51" s="59"/>
      <c r="CH51" s="59"/>
      <c r="CI51" s="59"/>
      <c r="CJ51" s="59" t="s">
        <v>7971</v>
      </c>
      <c r="CK51" s="59" t="s">
        <v>8013</v>
      </c>
      <c r="CL51" s="72" t="s">
        <v>5133</v>
      </c>
      <c r="CM51" s="72"/>
      <c r="CN51" s="72" t="s">
        <v>10383</v>
      </c>
    </row>
    <row r="52" spans="1:92" ht="27" customHeight="1">
      <c r="A52" s="72">
        <v>202003</v>
      </c>
      <c r="B52" s="59" t="s">
        <v>7959</v>
      </c>
      <c r="C52" s="59" t="s">
        <v>6004</v>
      </c>
      <c r="D52" s="59" t="s">
        <v>8249</v>
      </c>
      <c r="E52" s="59" t="e">
        <f>VLOOKUP(D52,原数据!B:C,2,FALSE)</f>
        <v>#N/A</v>
      </c>
      <c r="F52" s="59" t="s">
        <v>6005</v>
      </c>
      <c r="G52" s="59" t="s">
        <v>479</v>
      </c>
      <c r="H52" s="59" t="s">
        <v>6006</v>
      </c>
      <c r="I52" s="59" t="s">
        <v>8250</v>
      </c>
      <c r="J52" s="59" t="s">
        <v>8251</v>
      </c>
      <c r="K52" s="59" t="s">
        <v>485</v>
      </c>
      <c r="L52" s="59" t="s">
        <v>1074</v>
      </c>
      <c r="M52" s="59" t="s">
        <v>486</v>
      </c>
      <c r="N52" s="59" t="s">
        <v>437</v>
      </c>
      <c r="O52" s="65">
        <v>43664</v>
      </c>
      <c r="P52" s="65">
        <v>43677</v>
      </c>
      <c r="Q52" s="72">
        <v>69631</v>
      </c>
      <c r="R52" s="59"/>
      <c r="S52" s="59" t="s">
        <v>6008</v>
      </c>
      <c r="T52" s="59" t="s">
        <v>6128</v>
      </c>
      <c r="U52" s="59"/>
      <c r="V52" s="59" t="s">
        <v>6053</v>
      </c>
      <c r="W52" s="59" t="s">
        <v>521</v>
      </c>
      <c r="X52" s="59" t="s">
        <v>8252</v>
      </c>
      <c r="Y52" s="59" t="s">
        <v>524</v>
      </c>
      <c r="Z52" s="59" t="s">
        <v>2451</v>
      </c>
      <c r="AA52" s="59" t="s">
        <v>2452</v>
      </c>
      <c r="AB52" s="59" t="s">
        <v>2453</v>
      </c>
      <c r="AC52" s="59" t="s">
        <v>6075</v>
      </c>
      <c r="AD52" s="59" t="s">
        <v>6055</v>
      </c>
      <c r="AE52" s="59">
        <v>43898.669166666667</v>
      </c>
      <c r="AF52" s="59">
        <v>43898.729930555557</v>
      </c>
      <c r="AG52" s="59" t="s">
        <v>612</v>
      </c>
      <c r="AH52" s="59" t="s">
        <v>8253</v>
      </c>
      <c r="AI52" s="59" t="s">
        <v>609</v>
      </c>
      <c r="AJ52" s="59" t="s">
        <v>922</v>
      </c>
      <c r="AK52" s="59" t="s">
        <v>921</v>
      </c>
      <c r="AL52" s="59" t="s">
        <v>488</v>
      </c>
      <c r="AM52" s="59" t="s">
        <v>11</v>
      </c>
      <c r="AN52" s="59" t="s">
        <v>488</v>
      </c>
      <c r="AO52" s="59" t="s">
        <v>922</v>
      </c>
      <c r="AP52" s="59" t="s">
        <v>921</v>
      </c>
      <c r="AQ52" s="59" t="s">
        <v>500</v>
      </c>
      <c r="AR52" s="59">
        <v>43900.479525462964</v>
      </c>
      <c r="AS52" s="59"/>
      <c r="AT52" s="59">
        <v>43900.479525462964</v>
      </c>
      <c r="AU52" s="59" t="s">
        <v>941</v>
      </c>
      <c r="AV52" s="59"/>
      <c r="AW52" s="59" t="s">
        <v>14</v>
      </c>
      <c r="AX52" s="59"/>
      <c r="AY52" s="59"/>
      <c r="AZ52" s="59"/>
      <c r="BA52" s="59"/>
      <c r="BB52" s="59"/>
      <c r="BC52" s="59"/>
      <c r="BD52" s="59"/>
      <c r="BE52" s="59"/>
      <c r="BF52" s="59"/>
      <c r="BG52" s="59"/>
      <c r="BH52" s="59"/>
      <c r="BI52" s="59"/>
      <c r="BJ52" s="59"/>
      <c r="BK52" s="59"/>
      <c r="BL52" s="59" t="s">
        <v>7281</v>
      </c>
      <c r="BM52" s="59"/>
      <c r="BN52" s="59"/>
      <c r="BO52" s="59"/>
      <c r="BP52" s="59"/>
      <c r="BQ52" s="59"/>
      <c r="BR52" s="59" t="s">
        <v>7865</v>
      </c>
      <c r="BS52" s="59"/>
      <c r="BT52" s="59" t="s">
        <v>6013</v>
      </c>
      <c r="BU52" s="59">
        <v>43921.99998842593</v>
      </c>
      <c r="BV52" s="72">
        <v>0</v>
      </c>
      <c r="BW52" s="72">
        <v>246.96</v>
      </c>
      <c r="BX52" s="72">
        <v>0</v>
      </c>
      <c r="BY52" s="72">
        <v>0</v>
      </c>
      <c r="BZ52" s="72">
        <v>0</v>
      </c>
      <c r="CA52" s="72">
        <v>0</v>
      </c>
      <c r="CB52" s="72">
        <v>246.96</v>
      </c>
      <c r="CC52" s="59"/>
      <c r="CD52" s="59"/>
      <c r="CE52" s="59"/>
      <c r="CF52" s="59"/>
      <c r="CG52" s="59"/>
      <c r="CH52" s="59"/>
      <c r="CI52" s="59"/>
      <c r="CJ52" s="59" t="s">
        <v>7971</v>
      </c>
      <c r="CK52" s="59" t="s">
        <v>8013</v>
      </c>
      <c r="CL52" s="72" t="s">
        <v>10363</v>
      </c>
      <c r="CM52" s="72"/>
      <c r="CN52" s="72" t="s">
        <v>10383</v>
      </c>
    </row>
    <row r="53" spans="1:92" ht="27" customHeight="1">
      <c r="A53" s="72">
        <v>202003</v>
      </c>
      <c r="B53" s="59" t="s">
        <v>7959</v>
      </c>
      <c r="C53" s="59" t="s">
        <v>6004</v>
      </c>
      <c r="D53" s="59" t="s">
        <v>5811</v>
      </c>
      <c r="E53" s="59" t="str">
        <f>VLOOKUP(D53,原数据!B:C,2,FALSE)</f>
        <v>RCMFT006909202003070010</v>
      </c>
      <c r="F53" s="59" t="s">
        <v>6005</v>
      </c>
      <c r="G53" s="59" t="s">
        <v>479</v>
      </c>
      <c r="H53" s="59" t="s">
        <v>6006</v>
      </c>
      <c r="I53" s="59" t="s">
        <v>8254</v>
      </c>
      <c r="J53" s="59" t="s">
        <v>8255</v>
      </c>
      <c r="K53" s="59" t="s">
        <v>485</v>
      </c>
      <c r="L53" s="59" t="s">
        <v>1074</v>
      </c>
      <c r="M53" s="59" t="s">
        <v>486</v>
      </c>
      <c r="N53" s="59" t="s">
        <v>437</v>
      </c>
      <c r="O53" s="65">
        <v>43643</v>
      </c>
      <c r="P53" s="65">
        <v>43677</v>
      </c>
      <c r="Q53" s="72">
        <v>48841</v>
      </c>
      <c r="R53" s="59"/>
      <c r="S53" s="59" t="s">
        <v>6008</v>
      </c>
      <c r="T53" s="59" t="s">
        <v>6009</v>
      </c>
      <c r="U53" s="59"/>
      <c r="V53" s="59" t="s">
        <v>3101</v>
      </c>
      <c r="W53" s="59" t="s">
        <v>535</v>
      </c>
      <c r="X53" s="59" t="s">
        <v>8256</v>
      </c>
      <c r="Y53" s="59" t="s">
        <v>493</v>
      </c>
      <c r="Z53" s="59" t="s">
        <v>1251</v>
      </c>
      <c r="AA53" s="59" t="s">
        <v>1252</v>
      </c>
      <c r="AB53" s="59" t="s">
        <v>1253</v>
      </c>
      <c r="AC53" s="59" t="s">
        <v>8257</v>
      </c>
      <c r="AD53" s="59" t="s">
        <v>7400</v>
      </c>
      <c r="AE53" s="59">
        <v>43896.570057870369</v>
      </c>
      <c r="AF53" s="59">
        <v>43897.644189814819</v>
      </c>
      <c r="AG53" s="59" t="s">
        <v>612</v>
      </c>
      <c r="AH53" s="59" t="s">
        <v>8258</v>
      </c>
      <c r="AI53" s="59" t="s">
        <v>609</v>
      </c>
      <c r="AJ53" s="59" t="s">
        <v>100</v>
      </c>
      <c r="AK53" s="59" t="s">
        <v>38</v>
      </c>
      <c r="AL53" s="59" t="s">
        <v>488</v>
      </c>
      <c r="AM53" s="59" t="s">
        <v>11</v>
      </c>
      <c r="AN53" s="59" t="s">
        <v>488</v>
      </c>
      <c r="AO53" s="59" t="s">
        <v>100</v>
      </c>
      <c r="AP53" s="59" t="s">
        <v>38</v>
      </c>
      <c r="AQ53" s="59" t="s">
        <v>500</v>
      </c>
      <c r="AR53" s="59">
        <v>43900.571018518516</v>
      </c>
      <c r="AS53" s="59"/>
      <c r="AT53" s="59">
        <v>43900.571018518516</v>
      </c>
      <c r="AU53" s="59" t="s">
        <v>538</v>
      </c>
      <c r="AV53" s="59"/>
      <c r="AW53" s="59" t="s">
        <v>14</v>
      </c>
      <c r="AX53" s="59"/>
      <c r="AY53" s="59"/>
      <c r="AZ53" s="59"/>
      <c r="BA53" s="59"/>
      <c r="BB53" s="59"/>
      <c r="BC53" s="59"/>
      <c r="BD53" s="59"/>
      <c r="BE53" s="59"/>
      <c r="BF53" s="59"/>
      <c r="BG53" s="59"/>
      <c r="BH53" s="59"/>
      <c r="BI53" s="59"/>
      <c r="BJ53" s="59"/>
      <c r="BK53" s="59"/>
      <c r="BL53" s="59" t="s">
        <v>7272</v>
      </c>
      <c r="BM53" s="59"/>
      <c r="BN53" s="59"/>
      <c r="BO53" s="59"/>
      <c r="BP53" s="59"/>
      <c r="BQ53" s="59"/>
      <c r="BR53" s="59" t="s">
        <v>7832</v>
      </c>
      <c r="BS53" s="59"/>
      <c r="BT53" s="59" t="s">
        <v>6013</v>
      </c>
      <c r="BU53" s="59">
        <v>43921.99998842593</v>
      </c>
      <c r="BV53" s="72">
        <v>3158.75</v>
      </c>
      <c r="BW53" s="72">
        <v>95.76</v>
      </c>
      <c r="BX53" s="72">
        <v>0</v>
      </c>
      <c r="BY53" s="72">
        <v>505.4</v>
      </c>
      <c r="BZ53" s="72">
        <v>347.46</v>
      </c>
      <c r="CA53" s="72">
        <v>0</v>
      </c>
      <c r="CB53" s="72">
        <v>4107.37</v>
      </c>
      <c r="CC53" s="59"/>
      <c r="CD53" s="59"/>
      <c r="CE53" s="59"/>
      <c r="CF53" s="59"/>
      <c r="CG53" s="59"/>
      <c r="CH53" s="59"/>
      <c r="CI53" s="59"/>
      <c r="CJ53" s="59" t="s">
        <v>7971</v>
      </c>
      <c r="CK53" s="59" t="s">
        <v>4067</v>
      </c>
      <c r="CL53" s="72" t="s">
        <v>2377</v>
      </c>
      <c r="CM53" s="72"/>
      <c r="CN53" s="72" t="s">
        <v>10417</v>
      </c>
    </row>
    <row r="54" spans="1:92" ht="27" customHeight="1">
      <c r="A54" s="72">
        <v>202003</v>
      </c>
      <c r="B54" s="59" t="s">
        <v>7959</v>
      </c>
      <c r="C54" s="59" t="s">
        <v>6004</v>
      </c>
      <c r="D54" s="59" t="s">
        <v>8259</v>
      </c>
      <c r="E54" s="59" t="e">
        <f>VLOOKUP(D54,原数据!B:C,2,FALSE)</f>
        <v>#N/A</v>
      </c>
      <c r="F54" s="59" t="s">
        <v>6005</v>
      </c>
      <c r="G54" s="59" t="s">
        <v>479</v>
      </c>
      <c r="H54" s="59" t="s">
        <v>6006</v>
      </c>
      <c r="I54" s="59" t="s">
        <v>8260</v>
      </c>
      <c r="J54" s="59" t="s">
        <v>8261</v>
      </c>
      <c r="K54" s="59" t="s">
        <v>485</v>
      </c>
      <c r="L54" s="59" t="s">
        <v>1074</v>
      </c>
      <c r="M54" s="59" t="s">
        <v>486</v>
      </c>
      <c r="N54" s="59" t="s">
        <v>437</v>
      </c>
      <c r="O54" s="65">
        <v>43535</v>
      </c>
      <c r="P54" s="65">
        <v>43542</v>
      </c>
      <c r="Q54" s="72">
        <v>88489</v>
      </c>
      <c r="R54" s="59"/>
      <c r="S54" s="59" t="s">
        <v>6008</v>
      </c>
      <c r="T54" s="59" t="s">
        <v>6009</v>
      </c>
      <c r="U54" s="59" t="s">
        <v>3101</v>
      </c>
      <c r="V54" s="59" t="s">
        <v>3101</v>
      </c>
      <c r="W54" s="59" t="s">
        <v>665</v>
      </c>
      <c r="X54" s="59" t="s">
        <v>8262</v>
      </c>
      <c r="Y54" s="59" t="s">
        <v>557</v>
      </c>
      <c r="Z54" s="59" t="s">
        <v>8263</v>
      </c>
      <c r="AA54" s="59" t="s">
        <v>8264</v>
      </c>
      <c r="AB54" s="59" t="s">
        <v>8265</v>
      </c>
      <c r="AC54" s="59" t="s">
        <v>8266</v>
      </c>
      <c r="AD54" s="59" t="s">
        <v>6210</v>
      </c>
      <c r="AE54" s="59">
        <v>43890.492800925931</v>
      </c>
      <c r="AF54" s="59">
        <v>43891.608969907407</v>
      </c>
      <c r="AG54" s="59" t="s">
        <v>1267</v>
      </c>
      <c r="AH54" s="59" t="s">
        <v>10467</v>
      </c>
      <c r="AI54" s="59" t="s">
        <v>1266</v>
      </c>
      <c r="AJ54" s="59" t="s">
        <v>100</v>
      </c>
      <c r="AK54" s="59" t="s">
        <v>38</v>
      </c>
      <c r="AL54" s="59" t="s">
        <v>488</v>
      </c>
      <c r="AM54" s="59" t="s">
        <v>11</v>
      </c>
      <c r="AN54" s="59" t="s">
        <v>488</v>
      </c>
      <c r="AO54" s="59" t="s">
        <v>100</v>
      </c>
      <c r="AP54" s="59" t="s">
        <v>38</v>
      </c>
      <c r="AQ54" s="59" t="s">
        <v>498</v>
      </c>
      <c r="AR54" s="59">
        <v>43894.460173611107</v>
      </c>
      <c r="AS54" s="59"/>
      <c r="AT54" s="59">
        <v>43894.460173611107</v>
      </c>
      <c r="AU54" s="59" t="s">
        <v>550</v>
      </c>
      <c r="AV54" s="59"/>
      <c r="AW54" s="59" t="s">
        <v>14</v>
      </c>
      <c r="AX54" s="59"/>
      <c r="AY54" s="59"/>
      <c r="AZ54" s="59"/>
      <c r="BA54" s="59"/>
      <c r="BB54" s="59"/>
      <c r="BC54" s="59"/>
      <c r="BD54" s="59"/>
      <c r="BE54" s="59"/>
      <c r="BF54" s="59"/>
      <c r="BG54" s="59"/>
      <c r="BH54" s="59"/>
      <c r="BI54" s="59"/>
      <c r="BJ54" s="59"/>
      <c r="BK54" s="59"/>
      <c r="BL54" s="59" t="s">
        <v>7511</v>
      </c>
      <c r="BM54" s="59"/>
      <c r="BN54" s="59"/>
      <c r="BO54" s="59"/>
      <c r="BP54" s="59"/>
      <c r="BQ54" s="59"/>
      <c r="BR54" s="59" t="s">
        <v>7835</v>
      </c>
      <c r="BS54" s="59"/>
      <c r="BT54" s="59" t="s">
        <v>6013</v>
      </c>
      <c r="BU54" s="59">
        <v>43921.99998842593</v>
      </c>
      <c r="BV54" s="72">
        <v>0</v>
      </c>
      <c r="BW54" s="72">
        <v>223.44</v>
      </c>
      <c r="BX54" s="72">
        <v>0</v>
      </c>
      <c r="BY54" s="72">
        <v>0</v>
      </c>
      <c r="BZ54" s="72">
        <v>0</v>
      </c>
      <c r="CA54" s="72">
        <v>0</v>
      </c>
      <c r="CB54" s="72">
        <v>223.44</v>
      </c>
      <c r="CC54" s="59"/>
      <c r="CD54" s="59"/>
      <c r="CE54" s="59"/>
      <c r="CF54" s="59"/>
      <c r="CG54" s="59"/>
      <c r="CH54" s="59"/>
      <c r="CI54" s="59"/>
      <c r="CJ54" s="59" t="s">
        <v>7971</v>
      </c>
      <c r="CK54" s="59" t="s">
        <v>4067</v>
      </c>
      <c r="CL54" s="72" t="s">
        <v>10363</v>
      </c>
      <c r="CM54" s="72"/>
      <c r="CN54" s="72" t="s">
        <v>10383</v>
      </c>
    </row>
    <row r="55" spans="1:92" ht="27" customHeight="1">
      <c r="A55" s="72">
        <v>202003</v>
      </c>
      <c r="B55" s="59" t="s">
        <v>7959</v>
      </c>
      <c r="C55" s="59" t="s">
        <v>6004</v>
      </c>
      <c r="D55" s="59" t="s">
        <v>5877</v>
      </c>
      <c r="E55" s="59" t="str">
        <f>VLOOKUP(D55,原数据!B:C,2,FALSE)</f>
        <v>RCMFT006956202003020005</v>
      </c>
      <c r="F55" s="59" t="s">
        <v>6005</v>
      </c>
      <c r="G55" s="59" t="s">
        <v>479</v>
      </c>
      <c r="H55" s="59" t="s">
        <v>6006</v>
      </c>
      <c r="I55" s="59" t="s">
        <v>8267</v>
      </c>
      <c r="J55" s="59" t="s">
        <v>8268</v>
      </c>
      <c r="K55" s="59" t="s">
        <v>485</v>
      </c>
      <c r="L55" s="59" t="s">
        <v>1074</v>
      </c>
      <c r="M55" s="59" t="s">
        <v>486</v>
      </c>
      <c r="N55" s="59" t="s">
        <v>437</v>
      </c>
      <c r="O55" s="65">
        <v>43439</v>
      </c>
      <c r="P55" s="65">
        <v>43442</v>
      </c>
      <c r="Q55" s="72">
        <v>55836</v>
      </c>
      <c r="R55" s="59"/>
      <c r="S55" s="59" t="s">
        <v>6008</v>
      </c>
      <c r="T55" s="59" t="s">
        <v>6009</v>
      </c>
      <c r="U55" s="59"/>
      <c r="V55" s="59" t="s">
        <v>3101</v>
      </c>
      <c r="W55" s="59" t="s">
        <v>600</v>
      </c>
      <c r="X55" s="59" t="s">
        <v>8269</v>
      </c>
      <c r="Y55" s="59" t="s">
        <v>511</v>
      </c>
      <c r="Z55" s="59" t="s">
        <v>593</v>
      </c>
      <c r="AA55" s="59" t="s">
        <v>594</v>
      </c>
      <c r="AB55" s="59" t="s">
        <v>595</v>
      </c>
      <c r="AC55" s="59" t="s">
        <v>6664</v>
      </c>
      <c r="AD55" s="59" t="s">
        <v>6665</v>
      </c>
      <c r="AE55" s="59">
        <v>43892.435891203699</v>
      </c>
      <c r="AF55" s="59">
        <v>43892.788495370369</v>
      </c>
      <c r="AG55" s="59" t="s">
        <v>507</v>
      </c>
      <c r="AH55" s="59" t="s">
        <v>8270</v>
      </c>
      <c r="AI55" s="59" t="s">
        <v>505</v>
      </c>
      <c r="AJ55" s="59" t="s">
        <v>232</v>
      </c>
      <c r="AK55" s="59" t="s">
        <v>233</v>
      </c>
      <c r="AL55" s="59" t="s">
        <v>488</v>
      </c>
      <c r="AM55" s="59" t="s">
        <v>11</v>
      </c>
      <c r="AN55" s="59" t="s">
        <v>488</v>
      </c>
      <c r="AO55" s="59" t="s">
        <v>232</v>
      </c>
      <c r="AP55" s="59" t="s">
        <v>233</v>
      </c>
      <c r="AQ55" s="59" t="s">
        <v>500</v>
      </c>
      <c r="AR55" s="59">
        <v>43894.666087962964</v>
      </c>
      <c r="AS55" s="59"/>
      <c r="AT55" s="59">
        <v>43894.666087962964</v>
      </c>
      <c r="AU55" s="59" t="s">
        <v>8036</v>
      </c>
      <c r="AV55" s="59"/>
      <c r="AW55" s="59" t="s">
        <v>14</v>
      </c>
      <c r="AX55" s="59"/>
      <c r="AY55" s="59"/>
      <c r="AZ55" s="59"/>
      <c r="BA55" s="59"/>
      <c r="BB55" s="59"/>
      <c r="BC55" s="59"/>
      <c r="BD55" s="59"/>
      <c r="BE55" s="59"/>
      <c r="BF55" s="59"/>
      <c r="BG55" s="59"/>
      <c r="BH55" s="59"/>
      <c r="BI55" s="59"/>
      <c r="BJ55" s="59"/>
      <c r="BK55" s="59"/>
      <c r="BL55" s="59" t="s">
        <v>7461</v>
      </c>
      <c r="BM55" s="59" t="s">
        <v>8271</v>
      </c>
      <c r="BN55" s="59" t="s">
        <v>8272</v>
      </c>
      <c r="BO55" s="59"/>
      <c r="BP55" s="59" t="s">
        <v>8273</v>
      </c>
      <c r="BQ55" s="59" t="s">
        <v>8274</v>
      </c>
      <c r="BR55" s="59" t="s">
        <v>8114</v>
      </c>
      <c r="BS55" s="59"/>
      <c r="BT55" s="59" t="s">
        <v>6013</v>
      </c>
      <c r="BU55" s="59">
        <v>43921.99998842593</v>
      </c>
      <c r="BV55" s="72">
        <v>265.44</v>
      </c>
      <c r="BW55" s="72">
        <v>111.72</v>
      </c>
      <c r="BX55" s="72">
        <v>0</v>
      </c>
      <c r="BY55" s="72">
        <v>42.47</v>
      </c>
      <c r="BZ55" s="72">
        <v>29.19</v>
      </c>
      <c r="CA55" s="72">
        <v>0</v>
      </c>
      <c r="CB55" s="72">
        <v>448.82</v>
      </c>
      <c r="CC55" s="59"/>
      <c r="CD55" s="59"/>
      <c r="CE55" s="59"/>
      <c r="CF55" s="59"/>
      <c r="CG55" s="59"/>
      <c r="CH55" s="59"/>
      <c r="CI55" s="59"/>
      <c r="CJ55" s="59" t="s">
        <v>7971</v>
      </c>
      <c r="CK55" s="59" t="s">
        <v>8013</v>
      </c>
      <c r="CL55" s="72" t="s">
        <v>5878</v>
      </c>
      <c r="CM55" s="72"/>
      <c r="CN55" s="72" t="s">
        <v>10333</v>
      </c>
    </row>
    <row r="56" spans="1:92" ht="27" customHeight="1">
      <c r="A56" s="72">
        <v>202003</v>
      </c>
      <c r="B56" s="59" t="s">
        <v>7959</v>
      </c>
      <c r="C56" s="59" t="s">
        <v>6004</v>
      </c>
      <c r="D56" s="59" t="s">
        <v>5844</v>
      </c>
      <c r="E56" s="59" t="str">
        <f>VLOOKUP(D56,原数据!B:C,2,FALSE)</f>
        <v>RCMFT006956202003040019</v>
      </c>
      <c r="F56" s="59" t="s">
        <v>6005</v>
      </c>
      <c r="G56" s="59" t="s">
        <v>479</v>
      </c>
      <c r="H56" s="59" t="s">
        <v>6006</v>
      </c>
      <c r="I56" s="59" t="s">
        <v>8275</v>
      </c>
      <c r="J56" s="59" t="s">
        <v>8276</v>
      </c>
      <c r="K56" s="59" t="s">
        <v>485</v>
      </c>
      <c r="L56" s="59" t="s">
        <v>1074</v>
      </c>
      <c r="M56" s="59" t="s">
        <v>486</v>
      </c>
      <c r="N56" s="59" t="s">
        <v>437</v>
      </c>
      <c r="O56" s="65">
        <v>43487</v>
      </c>
      <c r="P56" s="65">
        <v>43514</v>
      </c>
      <c r="Q56" s="72">
        <v>44126</v>
      </c>
      <c r="R56" s="59"/>
      <c r="S56" s="59" t="s">
        <v>6008</v>
      </c>
      <c r="T56" s="59" t="s">
        <v>6009</v>
      </c>
      <c r="U56" s="59" t="s">
        <v>3101</v>
      </c>
      <c r="V56" s="59" t="s">
        <v>3101</v>
      </c>
      <c r="W56" s="59" t="s">
        <v>600</v>
      </c>
      <c r="X56" s="59" t="s">
        <v>8277</v>
      </c>
      <c r="Y56" s="59" t="s">
        <v>511</v>
      </c>
      <c r="Z56" s="59" t="s">
        <v>593</v>
      </c>
      <c r="AA56" s="59" t="s">
        <v>594</v>
      </c>
      <c r="AB56" s="59" t="s">
        <v>595</v>
      </c>
      <c r="AC56" s="59" t="s">
        <v>6664</v>
      </c>
      <c r="AD56" s="59" t="s">
        <v>6665</v>
      </c>
      <c r="AE56" s="59">
        <v>43893.483935185184</v>
      </c>
      <c r="AF56" s="59">
        <v>43894.710729166662</v>
      </c>
      <c r="AG56" s="59" t="s">
        <v>507</v>
      </c>
      <c r="AH56" s="59" t="s">
        <v>8278</v>
      </c>
      <c r="AI56" s="59" t="s">
        <v>505</v>
      </c>
      <c r="AJ56" s="59" t="s">
        <v>162</v>
      </c>
      <c r="AK56" s="59" t="s">
        <v>38</v>
      </c>
      <c r="AL56" s="59" t="s">
        <v>488</v>
      </c>
      <c r="AM56" s="59" t="s">
        <v>11</v>
      </c>
      <c r="AN56" s="59" t="s">
        <v>488</v>
      </c>
      <c r="AO56" s="59" t="s">
        <v>162</v>
      </c>
      <c r="AP56" s="59" t="s">
        <v>38</v>
      </c>
      <c r="AQ56" s="59" t="s">
        <v>498</v>
      </c>
      <c r="AR56" s="59">
        <v>43899.595706018517</v>
      </c>
      <c r="AS56" s="59" t="s">
        <v>1263</v>
      </c>
      <c r="AT56" s="59">
        <v>43899.595706018517</v>
      </c>
      <c r="AU56" s="59" t="s">
        <v>7989</v>
      </c>
      <c r="AV56" s="59" t="s">
        <v>8279</v>
      </c>
      <c r="AW56" s="59" t="s">
        <v>14</v>
      </c>
      <c r="AX56" s="59"/>
      <c r="AY56" s="59"/>
      <c r="AZ56" s="59"/>
      <c r="BA56" s="59"/>
      <c r="BB56" s="59"/>
      <c r="BC56" s="59"/>
      <c r="BD56" s="59"/>
      <c r="BE56" s="59"/>
      <c r="BF56" s="59"/>
      <c r="BG56" s="59"/>
      <c r="BH56" s="59"/>
      <c r="BI56" s="59"/>
      <c r="BJ56" s="59"/>
      <c r="BK56" s="59"/>
      <c r="BL56" s="59" t="s">
        <v>7272</v>
      </c>
      <c r="BM56" s="59" t="s">
        <v>8280</v>
      </c>
      <c r="BN56" s="59" t="s">
        <v>8281</v>
      </c>
      <c r="BO56" s="59"/>
      <c r="BP56" s="59" t="s">
        <v>8282</v>
      </c>
      <c r="BQ56" s="59" t="s">
        <v>8283</v>
      </c>
      <c r="BR56" s="59" t="s">
        <v>8114</v>
      </c>
      <c r="BS56" s="59"/>
      <c r="BT56" s="59" t="s">
        <v>6013</v>
      </c>
      <c r="BU56" s="59">
        <v>43921.99998842593</v>
      </c>
      <c r="BV56" s="72">
        <v>2481.7800000000002</v>
      </c>
      <c r="BW56" s="72">
        <v>95.76</v>
      </c>
      <c r="BX56" s="72">
        <v>0</v>
      </c>
      <c r="BY56" s="72">
        <v>397.08</v>
      </c>
      <c r="BZ56" s="72">
        <v>272.99</v>
      </c>
      <c r="CA56" s="72">
        <v>0</v>
      </c>
      <c r="CB56" s="72">
        <v>3247.6100000000006</v>
      </c>
      <c r="CC56" s="59"/>
      <c r="CD56" s="59"/>
      <c r="CE56" s="59"/>
      <c r="CF56" s="59"/>
      <c r="CG56" s="59"/>
      <c r="CH56" s="59"/>
      <c r="CI56" s="59"/>
      <c r="CJ56" s="59" t="s">
        <v>7971</v>
      </c>
      <c r="CK56" s="59" t="s">
        <v>8013</v>
      </c>
      <c r="CL56" s="72" t="s">
        <v>5845</v>
      </c>
      <c r="CM56" s="72"/>
      <c r="CN56" s="72" t="s">
        <v>10369</v>
      </c>
    </row>
    <row r="57" spans="1:92" ht="27" customHeight="1">
      <c r="A57" s="72">
        <v>202003</v>
      </c>
      <c r="B57" s="59" t="s">
        <v>7959</v>
      </c>
      <c r="C57" s="59" t="s">
        <v>6004</v>
      </c>
      <c r="D57" s="59" t="s">
        <v>5880</v>
      </c>
      <c r="E57" s="59" t="str">
        <f>VLOOKUP(D57,原数据!B:C,2,FALSE)</f>
        <v>RCMFT006956202003080027</v>
      </c>
      <c r="F57" s="59" t="s">
        <v>6005</v>
      </c>
      <c r="G57" s="59" t="s">
        <v>479</v>
      </c>
      <c r="H57" s="59" t="s">
        <v>6006</v>
      </c>
      <c r="I57" s="59" t="s">
        <v>8284</v>
      </c>
      <c r="J57" s="59" t="s">
        <v>8285</v>
      </c>
      <c r="K57" s="59" t="s">
        <v>485</v>
      </c>
      <c r="L57" s="59" t="s">
        <v>1074</v>
      </c>
      <c r="M57" s="59" t="s">
        <v>486</v>
      </c>
      <c r="N57" s="59" t="s">
        <v>437</v>
      </c>
      <c r="O57" s="65">
        <v>43439</v>
      </c>
      <c r="P57" s="65">
        <v>43445</v>
      </c>
      <c r="Q57" s="72">
        <v>76303</v>
      </c>
      <c r="R57" s="59"/>
      <c r="S57" s="59" t="s">
        <v>6008</v>
      </c>
      <c r="T57" s="59" t="s">
        <v>6009</v>
      </c>
      <c r="U57" s="59"/>
      <c r="V57" s="59" t="s">
        <v>3101</v>
      </c>
      <c r="W57" s="59" t="s">
        <v>600</v>
      </c>
      <c r="X57" s="59" t="s">
        <v>8286</v>
      </c>
      <c r="Y57" s="59" t="s">
        <v>511</v>
      </c>
      <c r="Z57" s="59" t="s">
        <v>593</v>
      </c>
      <c r="AA57" s="59" t="s">
        <v>594</v>
      </c>
      <c r="AB57" s="59" t="s">
        <v>595</v>
      </c>
      <c r="AC57" s="59" t="s">
        <v>7092</v>
      </c>
      <c r="AD57" s="59" t="s">
        <v>6665</v>
      </c>
      <c r="AE57" s="59">
        <v>43897.450381944444</v>
      </c>
      <c r="AF57" s="59">
        <v>43898.400254629625</v>
      </c>
      <c r="AG57" s="59" t="s">
        <v>507</v>
      </c>
      <c r="AH57" s="59" t="s">
        <v>599</v>
      </c>
      <c r="AI57" s="59" t="s">
        <v>505</v>
      </c>
      <c r="AJ57" s="59" t="s">
        <v>232</v>
      </c>
      <c r="AK57" s="59" t="s">
        <v>233</v>
      </c>
      <c r="AL57" s="59" t="s">
        <v>488</v>
      </c>
      <c r="AM57" s="59" t="s">
        <v>11</v>
      </c>
      <c r="AN57" s="59" t="s">
        <v>488</v>
      </c>
      <c r="AO57" s="59" t="s">
        <v>232</v>
      </c>
      <c r="AP57" s="59" t="s">
        <v>233</v>
      </c>
      <c r="AQ57" s="59" t="s">
        <v>500</v>
      </c>
      <c r="AR57" s="59">
        <v>43901.573287037041</v>
      </c>
      <c r="AS57" s="59"/>
      <c r="AT57" s="59">
        <v>43901.573287037041</v>
      </c>
      <c r="AU57" s="59" t="s">
        <v>577</v>
      </c>
      <c r="AV57" s="59"/>
      <c r="AW57" s="59" t="s">
        <v>14</v>
      </c>
      <c r="AX57" s="59"/>
      <c r="AY57" s="59"/>
      <c r="AZ57" s="59"/>
      <c r="BA57" s="59"/>
      <c r="BB57" s="59"/>
      <c r="BC57" s="59"/>
      <c r="BD57" s="59"/>
      <c r="BE57" s="59"/>
      <c r="BF57" s="59"/>
      <c r="BG57" s="59"/>
      <c r="BH57" s="59"/>
      <c r="BI57" s="59"/>
      <c r="BJ57" s="59"/>
      <c r="BK57" s="59" t="s">
        <v>8287</v>
      </c>
      <c r="BL57" s="59" t="s">
        <v>7461</v>
      </c>
      <c r="BM57" s="59" t="s">
        <v>8288</v>
      </c>
      <c r="BN57" s="59" t="s">
        <v>8289</v>
      </c>
      <c r="BO57" s="59"/>
      <c r="BP57" s="59" t="s">
        <v>8290</v>
      </c>
      <c r="BQ57" s="59" t="s">
        <v>8291</v>
      </c>
      <c r="BR57" s="59" t="s">
        <v>8114</v>
      </c>
      <c r="BS57" s="59"/>
      <c r="BT57" s="59" t="s">
        <v>6013</v>
      </c>
      <c r="BU57" s="59">
        <v>43921.99998842593</v>
      </c>
      <c r="BV57" s="72">
        <v>265.44</v>
      </c>
      <c r="BW57" s="72">
        <v>111.72</v>
      </c>
      <c r="BX57" s="72">
        <v>0</v>
      </c>
      <c r="BY57" s="72">
        <v>42.47</v>
      </c>
      <c r="BZ57" s="72">
        <v>29.19</v>
      </c>
      <c r="CA57" s="72">
        <v>0</v>
      </c>
      <c r="CB57" s="72">
        <v>448.82</v>
      </c>
      <c r="CC57" s="59"/>
      <c r="CD57" s="59"/>
      <c r="CE57" s="59"/>
      <c r="CF57" s="59"/>
      <c r="CG57" s="59"/>
      <c r="CH57" s="59"/>
      <c r="CI57" s="59"/>
      <c r="CJ57" s="59" t="s">
        <v>7971</v>
      </c>
      <c r="CK57" s="59" t="s">
        <v>8013</v>
      </c>
      <c r="CL57" s="72" t="s">
        <v>5623</v>
      </c>
      <c r="CM57" s="72"/>
      <c r="CN57" s="72" t="s">
        <v>10369</v>
      </c>
    </row>
    <row r="58" spans="1:92" ht="27" customHeight="1">
      <c r="A58" s="72">
        <v>202003</v>
      </c>
      <c r="B58" s="59" t="s">
        <v>7959</v>
      </c>
      <c r="C58" s="59" t="s">
        <v>6004</v>
      </c>
      <c r="D58" s="59" t="s">
        <v>5602</v>
      </c>
      <c r="E58" s="59" t="str">
        <f>VLOOKUP(D58,原数据!B:C,2,FALSE)</f>
        <v>RCMFT007021202003030001</v>
      </c>
      <c r="F58" s="59" t="s">
        <v>6005</v>
      </c>
      <c r="G58" s="59" t="s">
        <v>479</v>
      </c>
      <c r="H58" s="59" t="s">
        <v>6006</v>
      </c>
      <c r="I58" s="59" t="s">
        <v>8292</v>
      </c>
      <c r="J58" s="59" t="s">
        <v>8293</v>
      </c>
      <c r="K58" s="59" t="s">
        <v>485</v>
      </c>
      <c r="L58" s="59" t="s">
        <v>1074</v>
      </c>
      <c r="M58" s="59" t="s">
        <v>486</v>
      </c>
      <c r="N58" s="59" t="s">
        <v>437</v>
      </c>
      <c r="O58" s="65">
        <v>43776</v>
      </c>
      <c r="P58" s="65">
        <v>43780</v>
      </c>
      <c r="Q58" s="72">
        <v>36078</v>
      </c>
      <c r="R58" s="59"/>
      <c r="S58" s="59" t="s">
        <v>6008</v>
      </c>
      <c r="T58" s="59" t="s">
        <v>6009</v>
      </c>
      <c r="U58" s="59"/>
      <c r="V58" s="59" t="s">
        <v>6415</v>
      </c>
      <c r="W58" s="59" t="s">
        <v>701</v>
      </c>
      <c r="X58" s="59" t="s">
        <v>8294</v>
      </c>
      <c r="Y58" s="59" t="s">
        <v>493</v>
      </c>
      <c r="Z58" s="59" t="s">
        <v>736</v>
      </c>
      <c r="AA58" s="59" t="s">
        <v>737</v>
      </c>
      <c r="AB58" s="59" t="s">
        <v>738</v>
      </c>
      <c r="AC58" s="59" t="s">
        <v>8295</v>
      </c>
      <c r="AD58" s="59" t="s">
        <v>6417</v>
      </c>
      <c r="AE58" s="59">
        <v>43893.454456018517</v>
      </c>
      <c r="AF58" s="59">
        <v>43893.566145833334</v>
      </c>
      <c r="AG58" s="59" t="s">
        <v>489</v>
      </c>
      <c r="AH58" s="59" t="s">
        <v>8296</v>
      </c>
      <c r="AI58" s="59" t="s">
        <v>487</v>
      </c>
      <c r="AJ58" s="59" t="s">
        <v>71</v>
      </c>
      <c r="AK58" s="59" t="s">
        <v>38</v>
      </c>
      <c r="AL58" s="59" t="s">
        <v>488</v>
      </c>
      <c r="AM58" s="59" t="s">
        <v>11</v>
      </c>
      <c r="AN58" s="59" t="s">
        <v>488</v>
      </c>
      <c r="AO58" s="59" t="s">
        <v>46</v>
      </c>
      <c r="AP58" s="59" t="s">
        <v>47</v>
      </c>
      <c r="AQ58" s="59" t="s">
        <v>498</v>
      </c>
      <c r="AR58" s="59">
        <v>43895.685219907406</v>
      </c>
      <c r="AS58" s="59"/>
      <c r="AT58" s="59">
        <v>43895.685219907406</v>
      </c>
      <c r="AU58" s="59" t="s">
        <v>538</v>
      </c>
      <c r="AV58" s="59"/>
      <c r="AW58" s="59" t="s">
        <v>14</v>
      </c>
      <c r="AX58" s="59"/>
      <c r="AY58" s="59"/>
      <c r="AZ58" s="59"/>
      <c r="BA58" s="59"/>
      <c r="BB58" s="59"/>
      <c r="BC58" s="59"/>
      <c r="BD58" s="59"/>
      <c r="BE58" s="59"/>
      <c r="BF58" s="59"/>
      <c r="BG58" s="59"/>
      <c r="BH58" s="59"/>
      <c r="BI58" s="59"/>
      <c r="BJ58" s="59"/>
      <c r="BK58" s="59"/>
      <c r="BL58" s="59" t="s">
        <v>7247</v>
      </c>
      <c r="BM58" s="59"/>
      <c r="BN58" s="59"/>
      <c r="BO58" s="59"/>
      <c r="BP58" s="59"/>
      <c r="BQ58" s="59"/>
      <c r="BR58" s="59" t="s">
        <v>7847</v>
      </c>
      <c r="BS58" s="59"/>
      <c r="BT58" s="59" t="s">
        <v>6013</v>
      </c>
      <c r="BU58" s="59">
        <v>43921.99998842593</v>
      </c>
      <c r="BV58" s="72">
        <v>89.92</v>
      </c>
      <c r="BW58" s="72">
        <v>111.72</v>
      </c>
      <c r="BX58" s="72">
        <v>0</v>
      </c>
      <c r="BY58" s="72">
        <v>14.38</v>
      </c>
      <c r="BZ58" s="72">
        <v>9.89</v>
      </c>
      <c r="CA58" s="72">
        <v>0</v>
      </c>
      <c r="CB58" s="72">
        <v>225.90999999999997</v>
      </c>
      <c r="CC58" s="59"/>
      <c r="CD58" s="59"/>
      <c r="CE58" s="59"/>
      <c r="CF58" s="59"/>
      <c r="CG58" s="59"/>
      <c r="CH58" s="59"/>
      <c r="CI58" s="59"/>
      <c r="CJ58" s="59" t="s">
        <v>7971</v>
      </c>
      <c r="CK58" s="59" t="s">
        <v>7991</v>
      </c>
      <c r="CL58" s="72" t="s">
        <v>5094</v>
      </c>
      <c r="CM58" s="72"/>
      <c r="CN58" s="72" t="s">
        <v>10383</v>
      </c>
    </row>
    <row r="59" spans="1:92" ht="27" customHeight="1">
      <c r="A59" s="72">
        <v>202003</v>
      </c>
      <c r="B59" s="59" t="s">
        <v>7959</v>
      </c>
      <c r="C59" s="59" t="s">
        <v>6004</v>
      </c>
      <c r="D59" s="59" t="s">
        <v>5741</v>
      </c>
      <c r="E59" s="59" t="str">
        <f>VLOOKUP(D59,原数据!B:C,2,FALSE)</f>
        <v>RCMFT007650202003100001</v>
      </c>
      <c r="F59" s="59" t="s">
        <v>6005</v>
      </c>
      <c r="G59" s="59" t="s">
        <v>628</v>
      </c>
      <c r="H59" s="59" t="s">
        <v>6006</v>
      </c>
      <c r="I59" s="59" t="s">
        <v>8297</v>
      </c>
      <c r="J59" s="59" t="s">
        <v>8298</v>
      </c>
      <c r="K59" s="59" t="s">
        <v>485</v>
      </c>
      <c r="L59" s="59" t="s">
        <v>1074</v>
      </c>
      <c r="M59" s="59" t="s">
        <v>2524</v>
      </c>
      <c r="N59" s="59" t="s">
        <v>437</v>
      </c>
      <c r="O59" s="65">
        <v>43804</v>
      </c>
      <c r="P59" s="65">
        <v>43833</v>
      </c>
      <c r="Q59" s="72">
        <v>13132</v>
      </c>
      <c r="R59" s="59"/>
      <c r="S59" s="59" t="s">
        <v>6008</v>
      </c>
      <c r="T59" s="59" t="s">
        <v>6181</v>
      </c>
      <c r="U59" s="59"/>
      <c r="V59" s="59" t="s">
        <v>6648</v>
      </c>
      <c r="W59" s="59" t="s">
        <v>655</v>
      </c>
      <c r="X59" s="59" t="s">
        <v>8299</v>
      </c>
      <c r="Y59" s="59" t="s">
        <v>992</v>
      </c>
      <c r="Z59" s="59" t="s">
        <v>986</v>
      </c>
      <c r="AA59" s="59" t="s">
        <v>987</v>
      </c>
      <c r="AB59" s="59" t="s">
        <v>988</v>
      </c>
      <c r="AC59" s="59" t="s">
        <v>6163</v>
      </c>
      <c r="AD59" s="59" t="s">
        <v>8300</v>
      </c>
      <c r="AE59" s="59">
        <v>43899.401354166665</v>
      </c>
      <c r="AF59" s="59">
        <v>43900.38118055556</v>
      </c>
      <c r="AG59" s="59" t="s">
        <v>547</v>
      </c>
      <c r="AH59" s="59" t="s">
        <v>8301</v>
      </c>
      <c r="AI59" s="59" t="s">
        <v>545</v>
      </c>
      <c r="AJ59" s="59" t="s">
        <v>46</v>
      </c>
      <c r="AK59" s="59" t="s">
        <v>47</v>
      </c>
      <c r="AL59" s="59" t="s">
        <v>488</v>
      </c>
      <c r="AM59" s="59" t="s">
        <v>11</v>
      </c>
      <c r="AN59" s="59" t="s">
        <v>488</v>
      </c>
      <c r="AO59" s="59" t="s">
        <v>46</v>
      </c>
      <c r="AP59" s="59" t="s">
        <v>47</v>
      </c>
      <c r="AQ59" s="59" t="s">
        <v>498</v>
      </c>
      <c r="AR59" s="59">
        <v>43902.635046296295</v>
      </c>
      <c r="AS59" s="59"/>
      <c r="AT59" s="59">
        <v>43902.635046296295</v>
      </c>
      <c r="AU59" s="59" t="s">
        <v>941</v>
      </c>
      <c r="AV59" s="59"/>
      <c r="AW59" s="59" t="s">
        <v>14</v>
      </c>
      <c r="AX59" s="59"/>
      <c r="AY59" s="59"/>
      <c r="AZ59" s="59"/>
      <c r="BA59" s="59"/>
      <c r="BB59" s="59"/>
      <c r="BC59" s="59"/>
      <c r="BD59" s="59"/>
      <c r="BE59" s="59"/>
      <c r="BF59" s="59"/>
      <c r="BG59" s="59"/>
      <c r="BH59" s="59"/>
      <c r="BI59" s="59"/>
      <c r="BJ59" s="59"/>
      <c r="BK59" s="59"/>
      <c r="BL59" s="59" t="s">
        <v>7790</v>
      </c>
      <c r="BM59" s="59"/>
      <c r="BN59" s="59"/>
      <c r="BO59" s="59"/>
      <c r="BP59" s="59"/>
      <c r="BQ59" s="59"/>
      <c r="BR59" s="59" t="s">
        <v>8302</v>
      </c>
      <c r="BS59" s="59"/>
      <c r="BT59" s="59" t="s">
        <v>6013</v>
      </c>
      <c r="BU59" s="59">
        <v>43921.99998842593</v>
      </c>
      <c r="BV59" s="72">
        <v>89.92</v>
      </c>
      <c r="BW59" s="72">
        <v>223.44</v>
      </c>
      <c r="BX59" s="72">
        <v>0</v>
      </c>
      <c r="BY59" s="72">
        <v>14.38</v>
      </c>
      <c r="BZ59" s="72">
        <v>9.89</v>
      </c>
      <c r="CA59" s="72">
        <v>0</v>
      </c>
      <c r="CB59" s="72">
        <v>337.63</v>
      </c>
      <c r="CC59" s="59"/>
      <c r="CD59" s="59"/>
      <c r="CE59" s="59"/>
      <c r="CF59" s="59"/>
      <c r="CG59" s="59"/>
      <c r="CH59" s="59"/>
      <c r="CI59" s="59"/>
      <c r="CJ59" s="59" t="s">
        <v>8067</v>
      </c>
      <c r="CK59" s="59" t="s">
        <v>7991</v>
      </c>
      <c r="CL59" s="72" t="s">
        <v>5094</v>
      </c>
      <c r="CM59" s="72"/>
      <c r="CN59" s="72" t="s">
        <v>10383</v>
      </c>
    </row>
    <row r="60" spans="1:92" ht="27" customHeight="1">
      <c r="A60" s="72">
        <v>202003</v>
      </c>
      <c r="B60" s="59" t="s">
        <v>7959</v>
      </c>
      <c r="C60" s="59" t="s">
        <v>6004</v>
      </c>
      <c r="D60" s="59" t="s">
        <v>8303</v>
      </c>
      <c r="E60" s="59" t="e">
        <f>VLOOKUP(D60,原数据!B:C,2,FALSE)</f>
        <v>#N/A</v>
      </c>
      <c r="F60" s="59" t="s">
        <v>6005</v>
      </c>
      <c r="G60" s="59" t="s">
        <v>479</v>
      </c>
      <c r="H60" s="59" t="s">
        <v>6006</v>
      </c>
      <c r="I60" s="59" t="s">
        <v>8304</v>
      </c>
      <c r="J60" s="59" t="s">
        <v>8305</v>
      </c>
      <c r="K60" s="59" t="s">
        <v>485</v>
      </c>
      <c r="L60" s="59" t="s">
        <v>1074</v>
      </c>
      <c r="M60" s="59" t="s">
        <v>486</v>
      </c>
      <c r="N60" s="59" t="s">
        <v>437</v>
      </c>
      <c r="O60" s="65">
        <v>43676</v>
      </c>
      <c r="P60" s="65">
        <v>43725</v>
      </c>
      <c r="Q60" s="72">
        <v>58107</v>
      </c>
      <c r="R60" s="59"/>
      <c r="S60" s="59" t="s">
        <v>6008</v>
      </c>
      <c r="T60" s="59" t="s">
        <v>6128</v>
      </c>
      <c r="U60" s="59"/>
      <c r="V60" s="59" t="s">
        <v>6053</v>
      </c>
      <c r="W60" s="59" t="s">
        <v>692</v>
      </c>
      <c r="X60" s="59" t="s">
        <v>8306</v>
      </c>
      <c r="Y60" s="59" t="s">
        <v>524</v>
      </c>
      <c r="Z60" s="59" t="s">
        <v>979</v>
      </c>
      <c r="AA60" s="59" t="s">
        <v>980</v>
      </c>
      <c r="AB60" s="59" t="s">
        <v>981</v>
      </c>
      <c r="AC60" s="59" t="s">
        <v>8307</v>
      </c>
      <c r="AD60" s="59" t="s">
        <v>6359</v>
      </c>
      <c r="AE60" s="59">
        <v>43898.619247685187</v>
      </c>
      <c r="AF60" s="59">
        <v>43898.66741898148</v>
      </c>
      <c r="AG60" s="59" t="s">
        <v>547</v>
      </c>
      <c r="AH60" s="59" t="s">
        <v>10468</v>
      </c>
      <c r="AI60" s="59" t="s">
        <v>545</v>
      </c>
      <c r="AJ60" s="59" t="s">
        <v>12</v>
      </c>
      <c r="AK60" s="59" t="s">
        <v>13</v>
      </c>
      <c r="AL60" s="59" t="s">
        <v>488</v>
      </c>
      <c r="AM60" s="59" t="s">
        <v>11</v>
      </c>
      <c r="AN60" s="59" t="s">
        <v>488</v>
      </c>
      <c r="AO60" s="59" t="s">
        <v>12</v>
      </c>
      <c r="AP60" s="59" t="s">
        <v>13</v>
      </c>
      <c r="AQ60" s="59" t="s">
        <v>500</v>
      </c>
      <c r="AR60" s="59">
        <v>43900.667280092588</v>
      </c>
      <c r="AS60" s="59"/>
      <c r="AT60" s="59">
        <v>43900.667280092588</v>
      </c>
      <c r="AU60" s="59" t="s">
        <v>7998</v>
      </c>
      <c r="AV60" s="59"/>
      <c r="AW60" s="59" t="s">
        <v>14</v>
      </c>
      <c r="AX60" s="59"/>
      <c r="AY60" s="59"/>
      <c r="AZ60" s="59"/>
      <c r="BA60" s="59"/>
      <c r="BB60" s="59"/>
      <c r="BC60" s="59"/>
      <c r="BD60" s="59"/>
      <c r="BE60" s="59"/>
      <c r="BF60" s="59"/>
      <c r="BG60" s="59"/>
      <c r="BH60" s="59"/>
      <c r="BI60" s="59"/>
      <c r="BJ60" s="59"/>
      <c r="BK60" s="59"/>
      <c r="BL60" s="59" t="s">
        <v>7511</v>
      </c>
      <c r="BM60" s="59"/>
      <c r="BN60" s="59"/>
      <c r="BO60" s="59"/>
      <c r="BP60" s="59"/>
      <c r="BQ60" s="59"/>
      <c r="BR60" s="59" t="s">
        <v>7858</v>
      </c>
      <c r="BS60" s="59"/>
      <c r="BT60" s="59" t="s">
        <v>6013</v>
      </c>
      <c r="BU60" s="59">
        <v>43921.99998842593</v>
      </c>
      <c r="BV60" s="72">
        <v>453.46</v>
      </c>
      <c r="BW60" s="72">
        <v>246.96</v>
      </c>
      <c r="BX60" s="72">
        <v>0</v>
      </c>
      <c r="BY60" s="72">
        <v>72.55</v>
      </c>
      <c r="BZ60" s="72">
        <v>49.88</v>
      </c>
      <c r="CA60" s="72">
        <v>0</v>
      </c>
      <c r="CB60" s="72">
        <v>822.84999999999991</v>
      </c>
      <c r="CC60" s="59"/>
      <c r="CD60" s="59"/>
      <c r="CE60" s="59"/>
      <c r="CF60" s="59"/>
      <c r="CG60" s="59"/>
      <c r="CH60" s="59"/>
      <c r="CI60" s="59"/>
      <c r="CJ60" s="59" t="s">
        <v>7971</v>
      </c>
      <c r="CK60" s="59" t="s">
        <v>4067</v>
      </c>
      <c r="CL60" s="72" t="s">
        <v>10360</v>
      </c>
      <c r="CM60" s="72"/>
      <c r="CN60" s="72" t="s">
        <v>10406</v>
      </c>
    </row>
    <row r="61" spans="1:92" ht="27" customHeight="1">
      <c r="A61" s="72">
        <v>202003</v>
      </c>
      <c r="B61" s="59" t="s">
        <v>7959</v>
      </c>
      <c r="C61" s="59" t="s">
        <v>6004</v>
      </c>
      <c r="D61" s="59" t="s">
        <v>5858</v>
      </c>
      <c r="E61" s="59" t="str">
        <f>VLOOKUP(D61,原数据!B:C,2,FALSE)</f>
        <v>RCMFT009861202003090005</v>
      </c>
      <c r="F61" s="59" t="s">
        <v>6005</v>
      </c>
      <c r="G61" s="59" t="s">
        <v>479</v>
      </c>
      <c r="H61" s="59" t="s">
        <v>6006</v>
      </c>
      <c r="I61" s="59" t="s">
        <v>8308</v>
      </c>
      <c r="J61" s="59" t="s">
        <v>8309</v>
      </c>
      <c r="K61" s="59" t="s">
        <v>485</v>
      </c>
      <c r="L61" s="59" t="s">
        <v>1074</v>
      </c>
      <c r="M61" s="59" t="s">
        <v>486</v>
      </c>
      <c r="N61" s="59" t="s">
        <v>437</v>
      </c>
      <c r="O61" s="65">
        <v>43835</v>
      </c>
      <c r="P61" s="65">
        <v>43894</v>
      </c>
      <c r="Q61" s="72">
        <v>2715</v>
      </c>
      <c r="R61" s="59"/>
      <c r="S61" s="59" t="s">
        <v>6008</v>
      </c>
      <c r="T61" s="59" t="s">
        <v>6009</v>
      </c>
      <c r="U61" s="59"/>
      <c r="V61" s="59" t="s">
        <v>6015</v>
      </c>
      <c r="W61" s="59" t="s">
        <v>491</v>
      </c>
      <c r="X61" s="59" t="s">
        <v>8310</v>
      </c>
      <c r="Y61" s="59" t="s">
        <v>2276</v>
      </c>
      <c r="Z61" s="59" t="s">
        <v>4328</v>
      </c>
      <c r="AA61" s="59" t="s">
        <v>4329</v>
      </c>
      <c r="AB61" s="59" t="s">
        <v>4330</v>
      </c>
      <c r="AC61" s="59" t="s">
        <v>8311</v>
      </c>
      <c r="AD61" s="59" t="s">
        <v>6076</v>
      </c>
      <c r="AE61" s="59">
        <v>43899.733506944445</v>
      </c>
      <c r="AF61" s="59">
        <v>43899.79206018518</v>
      </c>
      <c r="AG61" s="59" t="s">
        <v>612</v>
      </c>
      <c r="AH61" s="59" t="s">
        <v>8312</v>
      </c>
      <c r="AI61" s="59" t="s">
        <v>609</v>
      </c>
      <c r="AJ61" s="59" t="s">
        <v>95</v>
      </c>
      <c r="AK61" s="59" t="s">
        <v>38</v>
      </c>
      <c r="AL61" s="59" t="s">
        <v>488</v>
      </c>
      <c r="AM61" s="59" t="s">
        <v>11</v>
      </c>
      <c r="AN61" s="59" t="s">
        <v>488</v>
      </c>
      <c r="AO61" s="59" t="s">
        <v>95</v>
      </c>
      <c r="AP61" s="59" t="s">
        <v>38</v>
      </c>
      <c r="AQ61" s="59" t="s">
        <v>498</v>
      </c>
      <c r="AR61" s="59">
        <v>43901.574108796296</v>
      </c>
      <c r="AS61" s="59"/>
      <c r="AT61" s="59">
        <v>43901.574108796296</v>
      </c>
      <c r="AU61" s="59" t="s">
        <v>8036</v>
      </c>
      <c r="AV61" s="59" t="s">
        <v>8313</v>
      </c>
      <c r="AW61" s="59" t="s">
        <v>14</v>
      </c>
      <c r="AX61" s="59"/>
      <c r="AY61" s="59"/>
      <c r="AZ61" s="59"/>
      <c r="BA61" s="59"/>
      <c r="BB61" s="59"/>
      <c r="BC61" s="59"/>
      <c r="BD61" s="59"/>
      <c r="BE61" s="59"/>
      <c r="BF61" s="59"/>
      <c r="BG61" s="59"/>
      <c r="BH61" s="59"/>
      <c r="BI61" s="59"/>
      <c r="BJ61" s="59"/>
      <c r="BK61" s="59" t="s">
        <v>8314</v>
      </c>
      <c r="BL61" s="59" t="s">
        <v>7627</v>
      </c>
      <c r="BM61" s="59"/>
      <c r="BN61" s="59"/>
      <c r="BO61" s="59"/>
      <c r="BP61" s="59"/>
      <c r="BQ61" s="59"/>
      <c r="BR61" s="59" t="s">
        <v>8315</v>
      </c>
      <c r="BS61" s="59"/>
      <c r="BT61" s="59" t="s">
        <v>6013</v>
      </c>
      <c r="BU61" s="59">
        <v>43921.99998842593</v>
      </c>
      <c r="BV61" s="72">
        <v>2947.28</v>
      </c>
      <c r="BW61" s="72">
        <v>95.76</v>
      </c>
      <c r="BX61" s="72">
        <v>0</v>
      </c>
      <c r="BY61" s="72">
        <v>471.56</v>
      </c>
      <c r="BZ61" s="72">
        <v>324.2</v>
      </c>
      <c r="CA61" s="72">
        <v>0</v>
      </c>
      <c r="CB61" s="72">
        <v>3838.8</v>
      </c>
      <c r="CC61" s="59"/>
      <c r="CD61" s="59"/>
      <c r="CE61" s="59"/>
      <c r="CF61" s="59"/>
      <c r="CG61" s="59"/>
      <c r="CH61" s="59"/>
      <c r="CI61" s="59"/>
      <c r="CJ61" s="59" t="s">
        <v>7971</v>
      </c>
      <c r="CK61" s="59" t="s">
        <v>8013</v>
      </c>
      <c r="CL61" s="72" t="s">
        <v>2377</v>
      </c>
      <c r="CM61" s="72"/>
      <c r="CN61" s="72" t="s">
        <v>10406</v>
      </c>
    </row>
    <row r="62" spans="1:92" ht="27" customHeight="1">
      <c r="A62" s="72">
        <v>202003</v>
      </c>
      <c r="B62" s="59" t="s">
        <v>7959</v>
      </c>
      <c r="C62" s="59" t="s">
        <v>6004</v>
      </c>
      <c r="D62" s="59" t="s">
        <v>8316</v>
      </c>
      <c r="E62" s="59" t="e">
        <f>VLOOKUP(D62,原数据!B:C,2,FALSE)</f>
        <v>#N/A</v>
      </c>
      <c r="F62" s="59" t="s">
        <v>6005</v>
      </c>
      <c r="G62" s="59" t="s">
        <v>479</v>
      </c>
      <c r="H62" s="59" t="s">
        <v>6006</v>
      </c>
      <c r="I62" s="59" t="s">
        <v>8317</v>
      </c>
      <c r="J62" s="59" t="s">
        <v>8318</v>
      </c>
      <c r="K62" s="59" t="s">
        <v>485</v>
      </c>
      <c r="L62" s="59" t="s">
        <v>1074</v>
      </c>
      <c r="M62" s="59" t="s">
        <v>486</v>
      </c>
      <c r="N62" s="59" t="s">
        <v>437</v>
      </c>
      <c r="O62" s="65">
        <v>43524</v>
      </c>
      <c r="P62" s="65">
        <v>43574</v>
      </c>
      <c r="Q62" s="72">
        <v>143067</v>
      </c>
      <c r="R62" s="59"/>
      <c r="S62" s="59" t="s">
        <v>6008</v>
      </c>
      <c r="T62" s="59" t="s">
        <v>6181</v>
      </c>
      <c r="U62" s="59"/>
      <c r="V62" s="59" t="s">
        <v>6045</v>
      </c>
      <c r="W62" s="59" t="s">
        <v>491</v>
      </c>
      <c r="X62" s="59" t="s">
        <v>8319</v>
      </c>
      <c r="Y62" s="59" t="s">
        <v>537</v>
      </c>
      <c r="Z62" s="59" t="s">
        <v>1156</v>
      </c>
      <c r="AA62" s="59" t="s">
        <v>1157</v>
      </c>
      <c r="AB62" s="59" t="s">
        <v>1158</v>
      </c>
      <c r="AC62" s="59" t="s">
        <v>8320</v>
      </c>
      <c r="AD62" s="59" t="s">
        <v>7981</v>
      </c>
      <c r="AE62" s="59">
        <v>43894.485000000001</v>
      </c>
      <c r="AF62" s="59">
        <v>43894.66024305555</v>
      </c>
      <c r="AG62" s="59" t="s">
        <v>565</v>
      </c>
      <c r="AH62" s="59" t="s">
        <v>10469</v>
      </c>
      <c r="AI62" s="59" t="s">
        <v>564</v>
      </c>
      <c r="AJ62" s="59" t="s">
        <v>100</v>
      </c>
      <c r="AK62" s="59" t="s">
        <v>38</v>
      </c>
      <c r="AL62" s="59" t="s">
        <v>488</v>
      </c>
      <c r="AM62" s="59" t="s">
        <v>11</v>
      </c>
      <c r="AN62" s="59" t="s">
        <v>488</v>
      </c>
      <c r="AO62" s="59" t="s">
        <v>100</v>
      </c>
      <c r="AP62" s="59" t="s">
        <v>38</v>
      </c>
      <c r="AQ62" s="59" t="s">
        <v>498</v>
      </c>
      <c r="AR62" s="59">
        <v>43896.578796296293</v>
      </c>
      <c r="AS62" s="59" t="s">
        <v>2905</v>
      </c>
      <c r="AT62" s="59">
        <v>43896.578796296293</v>
      </c>
      <c r="AU62" s="59" t="s">
        <v>7969</v>
      </c>
      <c r="AV62" s="59"/>
      <c r="AW62" s="59" t="s">
        <v>14</v>
      </c>
      <c r="AX62" s="59"/>
      <c r="AY62" s="59"/>
      <c r="AZ62" s="59"/>
      <c r="BA62" s="59"/>
      <c r="BB62" s="59"/>
      <c r="BC62" s="59"/>
      <c r="BD62" s="59"/>
      <c r="BE62" s="59"/>
      <c r="BF62" s="59"/>
      <c r="BG62" s="59"/>
      <c r="BH62" s="59"/>
      <c r="BI62" s="59"/>
      <c r="BJ62" s="59"/>
      <c r="BK62" s="59" t="s">
        <v>8321</v>
      </c>
      <c r="BL62" s="59" t="s">
        <v>7653</v>
      </c>
      <c r="BM62" s="59"/>
      <c r="BN62" s="59"/>
      <c r="BO62" s="59"/>
      <c r="BP62" s="59"/>
      <c r="BQ62" s="59"/>
      <c r="BR62" s="59" t="s">
        <v>7932</v>
      </c>
      <c r="BS62" s="59"/>
      <c r="BT62" s="59" t="s">
        <v>6013</v>
      </c>
      <c r="BU62" s="59">
        <v>43921.99998842593</v>
      </c>
      <c r="BV62" s="72">
        <v>0</v>
      </c>
      <c r="BW62" s="72">
        <v>123.48</v>
      </c>
      <c r="BX62" s="72">
        <v>0</v>
      </c>
      <c r="BY62" s="72">
        <v>0</v>
      </c>
      <c r="BZ62" s="72">
        <v>0</v>
      </c>
      <c r="CA62" s="72">
        <v>0</v>
      </c>
      <c r="CB62" s="72">
        <v>123.48</v>
      </c>
      <c r="CC62" s="59"/>
      <c r="CD62" s="59"/>
      <c r="CE62" s="59"/>
      <c r="CF62" s="59"/>
      <c r="CG62" s="59"/>
      <c r="CH62" s="59"/>
      <c r="CI62" s="59"/>
      <c r="CJ62" s="59" t="s">
        <v>7977</v>
      </c>
      <c r="CK62" s="59" t="s">
        <v>4067</v>
      </c>
      <c r="CL62" s="72" t="s">
        <v>10363</v>
      </c>
      <c r="CM62" s="72"/>
      <c r="CN62" s="72" t="s">
        <v>10383</v>
      </c>
    </row>
    <row r="63" spans="1:92" ht="27" customHeight="1">
      <c r="A63" s="72">
        <v>202003</v>
      </c>
      <c r="B63" s="59" t="s">
        <v>7959</v>
      </c>
      <c r="C63" s="59" t="s">
        <v>6004</v>
      </c>
      <c r="D63" s="59" t="s">
        <v>8322</v>
      </c>
      <c r="E63" s="59" t="e">
        <f>VLOOKUP(D63,原数据!B:C,2,FALSE)</f>
        <v>#N/A</v>
      </c>
      <c r="F63" s="59" t="s">
        <v>6005</v>
      </c>
      <c r="G63" s="59" t="s">
        <v>479</v>
      </c>
      <c r="H63" s="59" t="s">
        <v>6006</v>
      </c>
      <c r="I63" s="59" t="s">
        <v>8323</v>
      </c>
      <c r="J63" s="59" t="s">
        <v>8324</v>
      </c>
      <c r="K63" s="59" t="s">
        <v>485</v>
      </c>
      <c r="L63" s="59" t="s">
        <v>1074</v>
      </c>
      <c r="M63" s="59" t="s">
        <v>486</v>
      </c>
      <c r="N63" s="59" t="s">
        <v>437</v>
      </c>
      <c r="O63" s="65">
        <v>43447</v>
      </c>
      <c r="P63" s="65">
        <v>43473</v>
      </c>
      <c r="Q63" s="72">
        <v>170172</v>
      </c>
      <c r="R63" s="59"/>
      <c r="S63" s="59" t="s">
        <v>6008</v>
      </c>
      <c r="T63" s="59" t="s">
        <v>6181</v>
      </c>
      <c r="U63" s="59"/>
      <c r="V63" s="59" t="s">
        <v>6101</v>
      </c>
      <c r="W63" s="59" t="s">
        <v>535</v>
      </c>
      <c r="X63" s="59" t="s">
        <v>8325</v>
      </c>
      <c r="Y63" s="59" t="s">
        <v>537</v>
      </c>
      <c r="Z63" s="59" t="s">
        <v>1156</v>
      </c>
      <c r="AA63" s="59" t="s">
        <v>1157</v>
      </c>
      <c r="AB63" s="59" t="s">
        <v>1158</v>
      </c>
      <c r="AC63" s="59" t="s">
        <v>8326</v>
      </c>
      <c r="AD63" s="59" t="s">
        <v>8327</v>
      </c>
      <c r="AE63" s="59">
        <v>43897.457870370374</v>
      </c>
      <c r="AF63" s="59">
        <v>43898.471168981487</v>
      </c>
      <c r="AG63" s="59" t="s">
        <v>565</v>
      </c>
      <c r="AH63" s="59" t="s">
        <v>8328</v>
      </c>
      <c r="AI63" s="59" t="s">
        <v>564</v>
      </c>
      <c r="AJ63" s="59" t="s">
        <v>100</v>
      </c>
      <c r="AK63" s="59" t="s">
        <v>38</v>
      </c>
      <c r="AL63" s="59" t="s">
        <v>488</v>
      </c>
      <c r="AM63" s="59" t="s">
        <v>11</v>
      </c>
      <c r="AN63" s="59" t="s">
        <v>488</v>
      </c>
      <c r="AO63" s="59" t="s">
        <v>100</v>
      </c>
      <c r="AP63" s="59" t="s">
        <v>38</v>
      </c>
      <c r="AQ63" s="59" t="s">
        <v>500</v>
      </c>
      <c r="AR63" s="59">
        <v>43901.445810185185</v>
      </c>
      <c r="AS63" s="59"/>
      <c r="AT63" s="59">
        <v>43901.445810185185</v>
      </c>
      <c r="AU63" s="59" t="s">
        <v>7969</v>
      </c>
      <c r="AV63" s="59"/>
      <c r="AW63" s="59" t="s">
        <v>14</v>
      </c>
      <c r="AX63" s="59"/>
      <c r="AY63" s="59"/>
      <c r="AZ63" s="59"/>
      <c r="BA63" s="59"/>
      <c r="BB63" s="59"/>
      <c r="BC63" s="59"/>
      <c r="BD63" s="59"/>
      <c r="BE63" s="59"/>
      <c r="BF63" s="59"/>
      <c r="BG63" s="59"/>
      <c r="BH63" s="59"/>
      <c r="BI63" s="59"/>
      <c r="BJ63" s="59"/>
      <c r="BK63" s="59"/>
      <c r="BL63" s="59" t="s">
        <v>7247</v>
      </c>
      <c r="BM63" s="59"/>
      <c r="BN63" s="59"/>
      <c r="BO63" s="59"/>
      <c r="BP63" s="59"/>
      <c r="BQ63" s="59"/>
      <c r="BR63" s="59" t="s">
        <v>7932</v>
      </c>
      <c r="BS63" s="59"/>
      <c r="BT63" s="59" t="s">
        <v>6013</v>
      </c>
      <c r="BU63" s="59">
        <v>43921.99998842593</v>
      </c>
      <c r="BV63" s="72">
        <v>0</v>
      </c>
      <c r="BW63" s="72">
        <v>123.48</v>
      </c>
      <c r="BX63" s="72">
        <v>0</v>
      </c>
      <c r="BY63" s="72">
        <v>0</v>
      </c>
      <c r="BZ63" s="72">
        <v>0</v>
      </c>
      <c r="CA63" s="72">
        <v>0</v>
      </c>
      <c r="CB63" s="72">
        <v>123.48</v>
      </c>
      <c r="CC63" s="59"/>
      <c r="CD63" s="59"/>
      <c r="CE63" s="59"/>
      <c r="CF63" s="59"/>
      <c r="CG63" s="59"/>
      <c r="CH63" s="59"/>
      <c r="CI63" s="59"/>
      <c r="CJ63" s="59" t="s">
        <v>7977</v>
      </c>
      <c r="CK63" s="59" t="s">
        <v>4067</v>
      </c>
      <c r="CL63" s="72" t="s">
        <v>10363</v>
      </c>
      <c r="CM63" s="72"/>
      <c r="CN63" s="72" t="s">
        <v>10383</v>
      </c>
    </row>
    <row r="64" spans="1:92" ht="27" customHeight="1">
      <c r="A64" s="72">
        <v>202003</v>
      </c>
      <c r="B64" s="59" t="s">
        <v>7959</v>
      </c>
      <c r="C64" s="59" t="s">
        <v>6004</v>
      </c>
      <c r="D64" s="59" t="s">
        <v>8329</v>
      </c>
      <c r="E64" s="59" t="e">
        <f>VLOOKUP(D64,原数据!B:C,2,FALSE)</f>
        <v>#N/A</v>
      </c>
      <c r="F64" s="59" t="s">
        <v>6005</v>
      </c>
      <c r="G64" s="59" t="s">
        <v>628</v>
      </c>
      <c r="H64" s="59" t="s">
        <v>6006</v>
      </c>
      <c r="I64" s="59" t="s">
        <v>8330</v>
      </c>
      <c r="J64" s="59" t="s">
        <v>8331</v>
      </c>
      <c r="K64" s="59" t="s">
        <v>485</v>
      </c>
      <c r="L64" s="59" t="s">
        <v>1074</v>
      </c>
      <c r="M64" s="59" t="s">
        <v>486</v>
      </c>
      <c r="N64" s="59" t="s">
        <v>437</v>
      </c>
      <c r="O64" s="65">
        <v>43645</v>
      </c>
      <c r="P64" s="65">
        <v>43844</v>
      </c>
      <c r="Q64" s="72">
        <v>11611</v>
      </c>
      <c r="R64" s="59"/>
      <c r="S64" s="59" t="s">
        <v>6008</v>
      </c>
      <c r="T64" s="59" t="s">
        <v>6181</v>
      </c>
      <c r="U64" s="59"/>
      <c r="V64" s="59" t="s">
        <v>6101</v>
      </c>
      <c r="W64" s="59" t="s">
        <v>600</v>
      </c>
      <c r="X64" s="59" t="s">
        <v>8332</v>
      </c>
      <c r="Y64" s="59" t="s">
        <v>524</v>
      </c>
      <c r="Z64" s="59" t="s">
        <v>1569</v>
      </c>
      <c r="AA64" s="59" t="s">
        <v>1570</v>
      </c>
      <c r="AB64" s="59" t="s">
        <v>1571</v>
      </c>
      <c r="AC64" s="59" t="s">
        <v>8333</v>
      </c>
      <c r="AD64" s="59" t="s">
        <v>7638</v>
      </c>
      <c r="AE64" s="59">
        <v>43888.646307870367</v>
      </c>
      <c r="AF64" s="59">
        <v>43894.849907407406</v>
      </c>
      <c r="AG64" s="59" t="s">
        <v>489</v>
      </c>
      <c r="AH64" s="59" t="s">
        <v>8334</v>
      </c>
      <c r="AI64" s="59" t="s">
        <v>487</v>
      </c>
      <c r="AJ64" s="59" t="s">
        <v>922</v>
      </c>
      <c r="AK64" s="59" t="s">
        <v>921</v>
      </c>
      <c r="AL64" s="59" t="s">
        <v>488</v>
      </c>
      <c r="AM64" s="59" t="s">
        <v>11</v>
      </c>
      <c r="AN64" s="59" t="s">
        <v>488</v>
      </c>
      <c r="AO64" s="59" t="s">
        <v>922</v>
      </c>
      <c r="AP64" s="59" t="s">
        <v>921</v>
      </c>
      <c r="AQ64" s="59" t="s">
        <v>498</v>
      </c>
      <c r="AR64" s="59">
        <v>43896.419328703705</v>
      </c>
      <c r="AS64" s="59"/>
      <c r="AT64" s="59">
        <v>43896.419328703705</v>
      </c>
      <c r="AU64" s="59" t="s">
        <v>8036</v>
      </c>
      <c r="AV64" s="59"/>
      <c r="AW64" s="59" t="s">
        <v>14</v>
      </c>
      <c r="AX64" s="59"/>
      <c r="AY64" s="59"/>
      <c r="AZ64" s="59"/>
      <c r="BA64" s="59"/>
      <c r="BB64" s="59"/>
      <c r="BC64" s="59" t="s">
        <v>8335</v>
      </c>
      <c r="BD64" s="59" t="s">
        <v>480</v>
      </c>
      <c r="BE64" s="59"/>
      <c r="BF64" s="59" t="s">
        <v>7826</v>
      </c>
      <c r="BG64" s="59" t="s">
        <v>8336</v>
      </c>
      <c r="BH64" s="59" t="s">
        <v>8337</v>
      </c>
      <c r="BI64" s="59"/>
      <c r="BJ64" s="59"/>
      <c r="BK64" s="59" t="s">
        <v>8338</v>
      </c>
      <c r="BL64" s="59" t="s">
        <v>7247</v>
      </c>
      <c r="BM64" s="59"/>
      <c r="BN64" s="59"/>
      <c r="BO64" s="59"/>
      <c r="BP64" s="59"/>
      <c r="BQ64" s="59"/>
      <c r="BR64" s="59" t="s">
        <v>7847</v>
      </c>
      <c r="BS64" s="59"/>
      <c r="BT64" s="59" t="s">
        <v>6013</v>
      </c>
      <c r="BU64" s="59">
        <v>43921.99998842593</v>
      </c>
      <c r="BV64" s="72">
        <v>0</v>
      </c>
      <c r="BW64" s="72">
        <v>246.96</v>
      </c>
      <c r="BX64" s="72">
        <v>528</v>
      </c>
      <c r="BY64" s="72">
        <v>0</v>
      </c>
      <c r="BZ64" s="72">
        <v>0</v>
      </c>
      <c r="CA64" s="72">
        <v>0</v>
      </c>
      <c r="CB64" s="72">
        <v>774.96</v>
      </c>
      <c r="CC64" s="59"/>
      <c r="CD64" s="59"/>
      <c r="CE64" s="59"/>
      <c r="CF64" s="59"/>
      <c r="CG64" s="59"/>
      <c r="CH64" s="59"/>
      <c r="CI64" s="59"/>
      <c r="CJ64" s="59" t="s">
        <v>7977</v>
      </c>
      <c r="CK64" s="59" t="s">
        <v>4067</v>
      </c>
      <c r="CL64" s="72" t="s">
        <v>10363</v>
      </c>
      <c r="CM64" s="72"/>
      <c r="CN64" s="72" t="s">
        <v>10383</v>
      </c>
    </row>
    <row r="65" spans="1:92" ht="27" customHeight="1">
      <c r="A65" s="72">
        <v>202003</v>
      </c>
      <c r="B65" s="59" t="s">
        <v>7959</v>
      </c>
      <c r="C65" s="59" t="s">
        <v>6004</v>
      </c>
      <c r="D65" s="59" t="s">
        <v>5928</v>
      </c>
      <c r="E65" s="59" t="str">
        <f>VLOOKUP(D65,原数据!B:C,2,FALSE)</f>
        <v>RCMFT010425202003080006</v>
      </c>
      <c r="F65" s="59" t="s">
        <v>6005</v>
      </c>
      <c r="G65" s="59" t="s">
        <v>479</v>
      </c>
      <c r="H65" s="59" t="s">
        <v>6006</v>
      </c>
      <c r="I65" s="59" t="s">
        <v>8339</v>
      </c>
      <c r="J65" s="59" t="s">
        <v>8340</v>
      </c>
      <c r="K65" s="59" t="s">
        <v>485</v>
      </c>
      <c r="L65" s="59" t="s">
        <v>1074</v>
      </c>
      <c r="M65" s="59" t="s">
        <v>486</v>
      </c>
      <c r="N65" s="59" t="s">
        <v>437</v>
      </c>
      <c r="O65" s="65">
        <v>43762</v>
      </c>
      <c r="P65" s="65">
        <v>43763</v>
      </c>
      <c r="Q65" s="72">
        <v>38365</v>
      </c>
      <c r="R65" s="59"/>
      <c r="S65" s="59" t="s">
        <v>6008</v>
      </c>
      <c r="T65" s="59" t="s">
        <v>6009</v>
      </c>
      <c r="U65" s="59"/>
      <c r="V65" s="59" t="s">
        <v>4873</v>
      </c>
      <c r="W65" s="59" t="s">
        <v>535</v>
      </c>
      <c r="X65" s="59" t="s">
        <v>8341</v>
      </c>
      <c r="Y65" s="59" t="s">
        <v>585</v>
      </c>
      <c r="Z65" s="59" t="s">
        <v>1008</v>
      </c>
      <c r="AA65" s="59" t="s">
        <v>1009</v>
      </c>
      <c r="AB65" s="59" t="s">
        <v>1010</v>
      </c>
      <c r="AC65" s="59" t="s">
        <v>8342</v>
      </c>
      <c r="AD65" s="59" t="s">
        <v>6140</v>
      </c>
      <c r="AE65" s="59">
        <v>43898.779699074075</v>
      </c>
      <c r="AF65" s="59">
        <v>43898.8980787037</v>
      </c>
      <c r="AG65" s="59" t="s">
        <v>533</v>
      </c>
      <c r="AH65" s="59" t="s">
        <v>10470</v>
      </c>
      <c r="AI65" s="59" t="s">
        <v>531</v>
      </c>
      <c r="AJ65" s="59" t="s">
        <v>71</v>
      </c>
      <c r="AK65" s="59" t="s">
        <v>38</v>
      </c>
      <c r="AL65" s="59" t="s">
        <v>488</v>
      </c>
      <c r="AM65" s="59" t="s">
        <v>11</v>
      </c>
      <c r="AN65" s="59" t="s">
        <v>488</v>
      </c>
      <c r="AO65" s="59" t="s">
        <v>71</v>
      </c>
      <c r="AP65" s="59" t="s">
        <v>38</v>
      </c>
      <c r="AQ65" s="59" t="s">
        <v>500</v>
      </c>
      <c r="AR65" s="59">
        <v>43900.601331018523</v>
      </c>
      <c r="AS65" s="59"/>
      <c r="AT65" s="59">
        <v>43900.601331018523</v>
      </c>
      <c r="AU65" s="59" t="s">
        <v>8036</v>
      </c>
      <c r="AV65" s="59"/>
      <c r="AW65" s="59" t="s">
        <v>14</v>
      </c>
      <c r="AX65" s="59"/>
      <c r="AY65" s="59"/>
      <c r="AZ65" s="59"/>
      <c r="BA65" s="59"/>
      <c r="BB65" s="59"/>
      <c r="BC65" s="59"/>
      <c r="BD65" s="59"/>
      <c r="BE65" s="59"/>
      <c r="BF65" s="59"/>
      <c r="BG65" s="59"/>
      <c r="BH65" s="59"/>
      <c r="BI65" s="59"/>
      <c r="BJ65" s="59"/>
      <c r="BK65" s="59" t="s">
        <v>8343</v>
      </c>
      <c r="BL65" s="59" t="s">
        <v>7272</v>
      </c>
      <c r="BM65" s="59"/>
      <c r="BN65" s="59"/>
      <c r="BO65" s="59"/>
      <c r="BP65" s="59"/>
      <c r="BQ65" s="59"/>
      <c r="BR65" s="59" t="s">
        <v>7847</v>
      </c>
      <c r="BS65" s="59"/>
      <c r="BT65" s="59" t="s">
        <v>6013</v>
      </c>
      <c r="BU65" s="59">
        <v>43921.99998842593</v>
      </c>
      <c r="BV65" s="72">
        <v>1428.42</v>
      </c>
      <c r="BW65" s="72">
        <v>105.84</v>
      </c>
      <c r="BX65" s="72">
        <v>0</v>
      </c>
      <c r="BY65" s="72">
        <v>228.54</v>
      </c>
      <c r="BZ65" s="72">
        <v>157.12</v>
      </c>
      <c r="CA65" s="72">
        <v>0</v>
      </c>
      <c r="CB65" s="72">
        <v>1919.92</v>
      </c>
      <c r="CC65" s="59"/>
      <c r="CD65" s="59"/>
      <c r="CE65" s="59"/>
      <c r="CF65" s="59"/>
      <c r="CG65" s="59"/>
      <c r="CH65" s="59"/>
      <c r="CI65" s="59"/>
      <c r="CJ65" s="59" t="s">
        <v>7971</v>
      </c>
      <c r="CK65" s="59" t="s">
        <v>7991</v>
      </c>
      <c r="CL65" s="72" t="s">
        <v>5011</v>
      </c>
      <c r="CM65" s="72"/>
      <c r="CN65" s="72" t="s">
        <v>10375</v>
      </c>
    </row>
    <row r="66" spans="1:92" ht="27" customHeight="1">
      <c r="A66" s="72">
        <v>202003</v>
      </c>
      <c r="B66" s="59" t="s">
        <v>7959</v>
      </c>
      <c r="C66" s="59" t="s">
        <v>6004</v>
      </c>
      <c r="D66" s="59" t="s">
        <v>5930</v>
      </c>
      <c r="E66" s="59" t="str">
        <f>VLOOKUP(D66,原数据!B:C,2,FALSE)</f>
        <v>RCMFT010425202003080007</v>
      </c>
      <c r="F66" s="59" t="s">
        <v>6005</v>
      </c>
      <c r="G66" s="59" t="s">
        <v>479</v>
      </c>
      <c r="H66" s="59" t="s">
        <v>6006</v>
      </c>
      <c r="I66" s="59" t="s">
        <v>8344</v>
      </c>
      <c r="J66" s="59" t="s">
        <v>8345</v>
      </c>
      <c r="K66" s="59" t="s">
        <v>485</v>
      </c>
      <c r="L66" s="59" t="s">
        <v>1074</v>
      </c>
      <c r="M66" s="59" t="s">
        <v>486</v>
      </c>
      <c r="N66" s="59" t="s">
        <v>437</v>
      </c>
      <c r="O66" s="65">
        <v>43763</v>
      </c>
      <c r="P66" s="65">
        <v>43770</v>
      </c>
      <c r="Q66" s="72">
        <v>33434</v>
      </c>
      <c r="R66" s="59"/>
      <c r="S66" s="59" t="s">
        <v>6008</v>
      </c>
      <c r="T66" s="59" t="s">
        <v>6009</v>
      </c>
      <c r="U66" s="59"/>
      <c r="V66" s="59" t="s">
        <v>4873</v>
      </c>
      <c r="W66" s="59" t="s">
        <v>535</v>
      </c>
      <c r="X66" s="59" t="s">
        <v>8346</v>
      </c>
      <c r="Y66" s="59" t="s">
        <v>585</v>
      </c>
      <c r="Z66" s="59" t="s">
        <v>1008</v>
      </c>
      <c r="AA66" s="59" t="s">
        <v>1009</v>
      </c>
      <c r="AB66" s="59" t="s">
        <v>1010</v>
      </c>
      <c r="AC66" s="59" t="s">
        <v>8342</v>
      </c>
      <c r="AD66" s="59" t="s">
        <v>6140</v>
      </c>
      <c r="AE66" s="59">
        <v>43898.780555555553</v>
      </c>
      <c r="AF66" s="59">
        <v>43898.898333333331</v>
      </c>
      <c r="AG66" s="59" t="s">
        <v>533</v>
      </c>
      <c r="AH66" s="59" t="s">
        <v>8347</v>
      </c>
      <c r="AI66" s="59" t="s">
        <v>531</v>
      </c>
      <c r="AJ66" s="59" t="s">
        <v>71</v>
      </c>
      <c r="AK66" s="59" t="s">
        <v>38</v>
      </c>
      <c r="AL66" s="59" t="s">
        <v>488</v>
      </c>
      <c r="AM66" s="59" t="s">
        <v>11</v>
      </c>
      <c r="AN66" s="59" t="s">
        <v>488</v>
      </c>
      <c r="AO66" s="59" t="s">
        <v>71</v>
      </c>
      <c r="AP66" s="59" t="s">
        <v>38</v>
      </c>
      <c r="AQ66" s="59" t="s">
        <v>500</v>
      </c>
      <c r="AR66" s="59">
        <v>43900.601053240738</v>
      </c>
      <c r="AS66" s="59"/>
      <c r="AT66" s="59">
        <v>43900.601053240738</v>
      </c>
      <c r="AU66" s="59" t="s">
        <v>8036</v>
      </c>
      <c r="AV66" s="59"/>
      <c r="AW66" s="59" t="s">
        <v>14</v>
      </c>
      <c r="AX66" s="59"/>
      <c r="AY66" s="59"/>
      <c r="AZ66" s="59"/>
      <c r="BA66" s="59"/>
      <c r="BB66" s="59"/>
      <c r="BC66" s="59"/>
      <c r="BD66" s="59"/>
      <c r="BE66" s="59"/>
      <c r="BF66" s="59"/>
      <c r="BG66" s="59"/>
      <c r="BH66" s="59"/>
      <c r="BI66" s="59"/>
      <c r="BJ66" s="59"/>
      <c r="BK66" s="59" t="s">
        <v>8348</v>
      </c>
      <c r="BL66" s="59" t="s">
        <v>7272</v>
      </c>
      <c r="BM66" s="59"/>
      <c r="BN66" s="59"/>
      <c r="BO66" s="59"/>
      <c r="BP66" s="59"/>
      <c r="BQ66" s="59"/>
      <c r="BR66" s="59" t="s">
        <v>7847</v>
      </c>
      <c r="BS66" s="59"/>
      <c r="BT66" s="59" t="s">
        <v>6013</v>
      </c>
      <c r="BU66" s="59">
        <v>43921.99998842593</v>
      </c>
      <c r="BV66" s="72">
        <v>1428.42</v>
      </c>
      <c r="BW66" s="72">
        <v>105.84</v>
      </c>
      <c r="BX66" s="72">
        <v>0</v>
      </c>
      <c r="BY66" s="72">
        <v>228.54</v>
      </c>
      <c r="BZ66" s="72">
        <v>157.12</v>
      </c>
      <c r="CA66" s="72">
        <v>0</v>
      </c>
      <c r="CB66" s="72">
        <v>1919.92</v>
      </c>
      <c r="CC66" s="59"/>
      <c r="CD66" s="59"/>
      <c r="CE66" s="59"/>
      <c r="CF66" s="59"/>
      <c r="CG66" s="59"/>
      <c r="CH66" s="59"/>
      <c r="CI66" s="59"/>
      <c r="CJ66" s="59" t="s">
        <v>7971</v>
      </c>
      <c r="CK66" s="59" t="s">
        <v>7991</v>
      </c>
      <c r="CL66" s="72" t="s">
        <v>2377</v>
      </c>
      <c r="CM66" s="72"/>
      <c r="CN66" s="72" t="s">
        <v>10406</v>
      </c>
    </row>
    <row r="67" spans="1:92" ht="27" customHeight="1">
      <c r="A67" s="72">
        <v>202003</v>
      </c>
      <c r="B67" s="59" t="s">
        <v>7959</v>
      </c>
      <c r="C67" s="59" t="s">
        <v>6004</v>
      </c>
      <c r="D67" s="59" t="s">
        <v>8349</v>
      </c>
      <c r="E67" s="59" t="e">
        <f>VLOOKUP(D67,原数据!B:C,2,FALSE)</f>
        <v>#N/A</v>
      </c>
      <c r="F67" s="59" t="s">
        <v>6005</v>
      </c>
      <c r="G67" s="59" t="s">
        <v>628</v>
      </c>
      <c r="H67" s="59" t="s">
        <v>6006</v>
      </c>
      <c r="I67" s="59" t="s">
        <v>8350</v>
      </c>
      <c r="J67" s="59" t="s">
        <v>8351</v>
      </c>
      <c r="K67" s="59" t="s">
        <v>485</v>
      </c>
      <c r="L67" s="59" t="s">
        <v>1074</v>
      </c>
      <c r="M67" s="59" t="s">
        <v>544</v>
      </c>
      <c r="N67" s="59" t="s">
        <v>437</v>
      </c>
      <c r="O67" s="65">
        <v>43673</v>
      </c>
      <c r="P67" s="65">
        <v>43816</v>
      </c>
      <c r="Q67" s="72">
        <v>3842</v>
      </c>
      <c r="R67" s="59"/>
      <c r="S67" s="59" t="s">
        <v>6008</v>
      </c>
      <c r="T67" s="59" t="s">
        <v>6181</v>
      </c>
      <c r="U67" s="59"/>
      <c r="V67" s="59" t="s">
        <v>6452</v>
      </c>
      <c r="W67" s="59" t="s">
        <v>2044</v>
      </c>
      <c r="X67" s="59" t="s">
        <v>8352</v>
      </c>
      <c r="Y67" s="59" t="s">
        <v>2276</v>
      </c>
      <c r="Z67" s="59" t="s">
        <v>8353</v>
      </c>
      <c r="AA67" s="59" t="s">
        <v>8354</v>
      </c>
      <c r="AB67" s="59" t="s">
        <v>8355</v>
      </c>
      <c r="AC67" s="59" t="s">
        <v>695</v>
      </c>
      <c r="AD67" s="59" t="s">
        <v>6454</v>
      </c>
      <c r="AE67" s="59">
        <v>43890.636365740742</v>
      </c>
      <c r="AF67" s="59">
        <v>43891.659560185188</v>
      </c>
      <c r="AG67" s="59" t="s">
        <v>565</v>
      </c>
      <c r="AH67" s="59" t="s">
        <v>8356</v>
      </c>
      <c r="AI67" s="59" t="s">
        <v>564</v>
      </c>
      <c r="AJ67" s="59" t="s">
        <v>68</v>
      </c>
      <c r="AK67" s="59" t="s">
        <v>38</v>
      </c>
      <c r="AL67" s="59" t="s">
        <v>488</v>
      </c>
      <c r="AM67" s="59" t="s">
        <v>11</v>
      </c>
      <c r="AN67" s="59" t="s">
        <v>488</v>
      </c>
      <c r="AO67" s="59" t="s">
        <v>68</v>
      </c>
      <c r="AP67" s="59" t="s">
        <v>38</v>
      </c>
      <c r="AQ67" s="59" t="s">
        <v>498</v>
      </c>
      <c r="AR67" s="59">
        <v>43894.464606481481</v>
      </c>
      <c r="AS67" s="59"/>
      <c r="AT67" s="59">
        <v>43894.464606481481</v>
      </c>
      <c r="AU67" s="59" t="s">
        <v>550</v>
      </c>
      <c r="AV67" s="59"/>
      <c r="AW67" s="59" t="s">
        <v>14</v>
      </c>
      <c r="AX67" s="59"/>
      <c r="AY67" s="59"/>
      <c r="AZ67" s="59"/>
      <c r="BA67" s="59"/>
      <c r="BB67" s="59"/>
      <c r="BC67" s="59" t="s">
        <v>8357</v>
      </c>
      <c r="BD67" s="59" t="s">
        <v>480</v>
      </c>
      <c r="BE67" s="59"/>
      <c r="BF67" s="59" t="s">
        <v>7826</v>
      </c>
      <c r="BG67" s="59" t="s">
        <v>8358</v>
      </c>
      <c r="BH67" s="59" t="s">
        <v>8359</v>
      </c>
      <c r="BI67" s="59"/>
      <c r="BJ67" s="59"/>
      <c r="BK67" s="59" t="s">
        <v>8360</v>
      </c>
      <c r="BL67" s="59" t="s">
        <v>7397</v>
      </c>
      <c r="BM67" s="59"/>
      <c r="BN67" s="59"/>
      <c r="BO67" s="59"/>
      <c r="BP67" s="59"/>
      <c r="BQ67" s="59"/>
      <c r="BR67" s="59"/>
      <c r="BS67" s="59"/>
      <c r="BT67" s="59" t="s">
        <v>6013</v>
      </c>
      <c r="BU67" s="59">
        <v>43921.99998842593</v>
      </c>
      <c r="BV67" s="72">
        <v>0</v>
      </c>
      <c r="BW67" s="72">
        <v>246.96</v>
      </c>
      <c r="BX67" s="72">
        <v>1208</v>
      </c>
      <c r="BY67" s="72">
        <v>0</v>
      </c>
      <c r="BZ67" s="72">
        <v>0</v>
      </c>
      <c r="CA67" s="72">
        <v>0</v>
      </c>
      <c r="CB67" s="72">
        <v>1454.96</v>
      </c>
      <c r="CC67" s="59"/>
      <c r="CD67" s="59"/>
      <c r="CE67" s="59"/>
      <c r="CF67" s="59"/>
      <c r="CG67" s="59"/>
      <c r="CH67" s="59"/>
      <c r="CI67" s="59"/>
      <c r="CJ67" s="59" t="s">
        <v>8067</v>
      </c>
      <c r="CK67" s="59" t="s">
        <v>8013</v>
      </c>
      <c r="CL67" s="72" t="s">
        <v>10363</v>
      </c>
      <c r="CM67" s="72"/>
      <c r="CN67" s="72" t="s">
        <v>10383</v>
      </c>
    </row>
    <row r="68" spans="1:92" ht="27" customHeight="1">
      <c r="A68" s="72">
        <v>202003</v>
      </c>
      <c r="B68" s="59" t="s">
        <v>7959</v>
      </c>
      <c r="C68" s="59" t="s">
        <v>6004</v>
      </c>
      <c r="D68" s="59" t="s">
        <v>5503</v>
      </c>
      <c r="E68" s="59" t="str">
        <f>VLOOKUP(D68,原数据!B:C,2,FALSE)</f>
        <v>RCMFT010643202003050060</v>
      </c>
      <c r="F68" s="59" t="s">
        <v>6005</v>
      </c>
      <c r="G68" s="59" t="s">
        <v>479</v>
      </c>
      <c r="H68" s="59" t="s">
        <v>6006</v>
      </c>
      <c r="I68" s="59" t="s">
        <v>8361</v>
      </c>
      <c r="J68" s="59" t="s">
        <v>8362</v>
      </c>
      <c r="K68" s="59" t="s">
        <v>485</v>
      </c>
      <c r="L68" s="59" t="s">
        <v>1074</v>
      </c>
      <c r="M68" s="59" t="s">
        <v>486</v>
      </c>
      <c r="N68" s="59" t="s">
        <v>437</v>
      </c>
      <c r="O68" s="65">
        <v>43614</v>
      </c>
      <c r="P68" s="65">
        <v>43693</v>
      </c>
      <c r="Q68" s="72">
        <v>78357</v>
      </c>
      <c r="R68" s="59"/>
      <c r="S68" s="59" t="s">
        <v>6008</v>
      </c>
      <c r="T68" s="59" t="s">
        <v>6009</v>
      </c>
      <c r="U68" s="59"/>
      <c r="V68" s="59" t="s">
        <v>6037</v>
      </c>
      <c r="W68" s="59" t="s">
        <v>614</v>
      </c>
      <c r="X68" s="59" t="s">
        <v>8363</v>
      </c>
      <c r="Y68" s="59" t="s">
        <v>684</v>
      </c>
      <c r="Z68" s="59" t="s">
        <v>1400</v>
      </c>
      <c r="AA68" s="59" t="s">
        <v>1401</v>
      </c>
      <c r="AB68" s="59" t="s">
        <v>1402</v>
      </c>
      <c r="AC68" s="59" t="s">
        <v>8364</v>
      </c>
      <c r="AD68" s="59" t="s">
        <v>7494</v>
      </c>
      <c r="AE68" s="59">
        <v>43894.521932870368</v>
      </c>
      <c r="AF68" s="59">
        <v>43895.529699074075</v>
      </c>
      <c r="AG68" s="59" t="s">
        <v>547</v>
      </c>
      <c r="AH68" s="59" t="s">
        <v>8365</v>
      </c>
      <c r="AI68" s="59" t="s">
        <v>545</v>
      </c>
      <c r="AJ68" s="59" t="s">
        <v>46</v>
      </c>
      <c r="AK68" s="59" t="s">
        <v>47</v>
      </c>
      <c r="AL68" s="59" t="s">
        <v>488</v>
      </c>
      <c r="AM68" s="59" t="s">
        <v>11</v>
      </c>
      <c r="AN68" s="59" t="s">
        <v>488</v>
      </c>
      <c r="AO68" s="59" t="s">
        <v>46</v>
      </c>
      <c r="AP68" s="59" t="s">
        <v>47</v>
      </c>
      <c r="AQ68" s="59" t="s">
        <v>498</v>
      </c>
      <c r="AR68" s="59">
        <v>43899.509641203702</v>
      </c>
      <c r="AS68" s="59"/>
      <c r="AT68" s="59">
        <v>43899.509641203702</v>
      </c>
      <c r="AU68" s="59" t="s">
        <v>7989</v>
      </c>
      <c r="AV68" s="59"/>
      <c r="AW68" s="59" t="s">
        <v>14</v>
      </c>
      <c r="AX68" s="59"/>
      <c r="AY68" s="59"/>
      <c r="AZ68" s="59"/>
      <c r="BA68" s="59"/>
      <c r="BB68" s="59"/>
      <c r="BC68" s="59"/>
      <c r="BD68" s="59"/>
      <c r="BE68" s="59"/>
      <c r="BF68" s="59"/>
      <c r="BG68" s="59"/>
      <c r="BH68" s="59"/>
      <c r="BI68" s="59"/>
      <c r="BJ68" s="59"/>
      <c r="BK68" s="59"/>
      <c r="BL68" s="59" t="s">
        <v>7247</v>
      </c>
      <c r="BM68" s="59"/>
      <c r="BN68" s="59"/>
      <c r="BO68" s="59"/>
      <c r="BP68" s="59"/>
      <c r="BQ68" s="59"/>
      <c r="BR68" s="59" t="s">
        <v>7847</v>
      </c>
      <c r="BS68" s="59"/>
      <c r="BT68" s="59" t="s">
        <v>6013</v>
      </c>
      <c r="BU68" s="59">
        <v>43921.99998842593</v>
      </c>
      <c r="BV68" s="72">
        <v>89.92</v>
      </c>
      <c r="BW68" s="72">
        <v>223.44</v>
      </c>
      <c r="BX68" s="72">
        <v>0</v>
      </c>
      <c r="BY68" s="72">
        <v>14.38</v>
      </c>
      <c r="BZ68" s="72">
        <v>9.89</v>
      </c>
      <c r="CA68" s="72">
        <v>0</v>
      </c>
      <c r="CB68" s="72">
        <v>337.63</v>
      </c>
      <c r="CC68" s="59"/>
      <c r="CD68" s="59"/>
      <c r="CE68" s="59"/>
      <c r="CF68" s="59"/>
      <c r="CG68" s="59"/>
      <c r="CH68" s="59"/>
      <c r="CI68" s="59"/>
      <c r="CJ68" s="59" t="s">
        <v>7971</v>
      </c>
      <c r="CK68" s="59" t="s">
        <v>7991</v>
      </c>
      <c r="CL68" s="72" t="s">
        <v>5094</v>
      </c>
      <c r="CM68" s="72"/>
      <c r="CN68" s="72" t="s">
        <v>10383</v>
      </c>
    </row>
    <row r="69" spans="1:92" ht="27" customHeight="1">
      <c r="A69" s="72">
        <v>202003</v>
      </c>
      <c r="B69" s="59" t="s">
        <v>7959</v>
      </c>
      <c r="C69" s="59" t="s">
        <v>6004</v>
      </c>
      <c r="D69" s="59" t="s">
        <v>8366</v>
      </c>
      <c r="E69" s="59" t="e">
        <f>VLOOKUP(D69,原数据!B:C,2,FALSE)</f>
        <v>#N/A</v>
      </c>
      <c r="F69" s="59" t="s">
        <v>6005</v>
      </c>
      <c r="G69" s="59" t="s">
        <v>479</v>
      </c>
      <c r="H69" s="59" t="s">
        <v>6006</v>
      </c>
      <c r="I69" s="59" t="s">
        <v>8367</v>
      </c>
      <c r="J69" s="59" t="s">
        <v>8368</v>
      </c>
      <c r="K69" s="59" t="s">
        <v>485</v>
      </c>
      <c r="L69" s="59" t="s">
        <v>1074</v>
      </c>
      <c r="M69" s="59" t="s">
        <v>486</v>
      </c>
      <c r="N69" s="59" t="s">
        <v>437</v>
      </c>
      <c r="O69" s="65">
        <v>43455</v>
      </c>
      <c r="P69" s="65">
        <v>43551</v>
      </c>
      <c r="Q69" s="72">
        <v>138172</v>
      </c>
      <c r="R69" s="59"/>
      <c r="S69" s="59" t="s">
        <v>6008</v>
      </c>
      <c r="T69" s="59" t="s">
        <v>6009</v>
      </c>
      <c r="U69" s="59"/>
      <c r="V69" s="59" t="s">
        <v>4634</v>
      </c>
      <c r="W69" s="59" t="s">
        <v>567</v>
      </c>
      <c r="X69" s="59" t="s">
        <v>8369</v>
      </c>
      <c r="Y69" s="59" t="s">
        <v>1365</v>
      </c>
      <c r="Z69" s="59" t="s">
        <v>2808</v>
      </c>
      <c r="AA69" s="59" t="s">
        <v>2809</v>
      </c>
      <c r="AB69" s="59" t="s">
        <v>2810</v>
      </c>
      <c r="AC69" s="59" t="s">
        <v>8370</v>
      </c>
      <c r="AD69" s="59" t="s">
        <v>6032</v>
      </c>
      <c r="AE69" s="59">
        <v>43888.453252314815</v>
      </c>
      <c r="AF69" s="59">
        <v>43891.774918981479</v>
      </c>
      <c r="AG69" s="59" t="s">
        <v>533</v>
      </c>
      <c r="AH69" s="59" t="s">
        <v>8371</v>
      </c>
      <c r="AI69" s="59" t="s">
        <v>531</v>
      </c>
      <c r="AJ69" s="59" t="s">
        <v>400</v>
      </c>
      <c r="AK69" s="59" t="s">
        <v>233</v>
      </c>
      <c r="AL69" s="59" t="s">
        <v>488</v>
      </c>
      <c r="AM69" s="59" t="s">
        <v>11</v>
      </c>
      <c r="AN69" s="59" t="s">
        <v>488</v>
      </c>
      <c r="AO69" s="59" t="s">
        <v>400</v>
      </c>
      <c r="AP69" s="59" t="s">
        <v>233</v>
      </c>
      <c r="AQ69" s="59" t="s">
        <v>498</v>
      </c>
      <c r="AR69" s="59">
        <v>43894.550891203704</v>
      </c>
      <c r="AS69" s="59"/>
      <c r="AT69" s="59">
        <v>43894.550891203704</v>
      </c>
      <c r="AU69" s="59" t="s">
        <v>941</v>
      </c>
      <c r="AV69" s="59"/>
      <c r="AW69" s="59" t="s">
        <v>14</v>
      </c>
      <c r="AX69" s="59"/>
      <c r="AY69" s="59"/>
      <c r="AZ69" s="59"/>
      <c r="BA69" s="59"/>
      <c r="BB69" s="59"/>
      <c r="BC69" s="59"/>
      <c r="BD69" s="59"/>
      <c r="BE69" s="59"/>
      <c r="BF69" s="59"/>
      <c r="BG69" s="59"/>
      <c r="BH69" s="59"/>
      <c r="BI69" s="59"/>
      <c r="BJ69" s="59"/>
      <c r="BK69" s="59" t="s">
        <v>8372</v>
      </c>
      <c r="BL69" s="59" t="s">
        <v>7247</v>
      </c>
      <c r="BM69" s="59"/>
      <c r="BN69" s="59"/>
      <c r="BO69" s="59"/>
      <c r="BP69" s="59"/>
      <c r="BQ69" s="59"/>
      <c r="BR69" s="59" t="s">
        <v>7847</v>
      </c>
      <c r="BS69" s="59"/>
      <c r="BT69" s="59" t="s">
        <v>6013</v>
      </c>
      <c r="BU69" s="59">
        <v>43921.99998842593</v>
      </c>
      <c r="BV69" s="72">
        <v>0</v>
      </c>
      <c r="BW69" s="72">
        <v>111.72</v>
      </c>
      <c r="BX69" s="72">
        <v>0</v>
      </c>
      <c r="BY69" s="72">
        <v>0</v>
      </c>
      <c r="BZ69" s="72">
        <v>0</v>
      </c>
      <c r="CA69" s="72">
        <v>0</v>
      </c>
      <c r="CB69" s="72">
        <v>111.72</v>
      </c>
      <c r="CC69" s="59"/>
      <c r="CD69" s="59"/>
      <c r="CE69" s="59"/>
      <c r="CF69" s="59"/>
      <c r="CG69" s="59"/>
      <c r="CH69" s="59"/>
      <c r="CI69" s="59"/>
      <c r="CJ69" s="59" t="s">
        <v>7971</v>
      </c>
      <c r="CK69" s="59" t="s">
        <v>8013</v>
      </c>
      <c r="CL69" s="72" t="s">
        <v>10382</v>
      </c>
      <c r="CM69" s="72"/>
      <c r="CN69" s="72" t="s">
        <v>5048</v>
      </c>
    </row>
    <row r="70" spans="1:92" ht="27" customHeight="1">
      <c r="A70" s="72">
        <v>202003</v>
      </c>
      <c r="B70" s="59" t="s">
        <v>7959</v>
      </c>
      <c r="C70" s="59" t="s">
        <v>6004</v>
      </c>
      <c r="D70" s="59" t="s">
        <v>5886</v>
      </c>
      <c r="E70" s="59" t="str">
        <f>VLOOKUP(D70,原数据!B:C,2,FALSE)</f>
        <v>RCMFT010747202003100001</v>
      </c>
      <c r="F70" s="59" t="s">
        <v>6005</v>
      </c>
      <c r="G70" s="59" t="s">
        <v>479</v>
      </c>
      <c r="H70" s="59" t="s">
        <v>6006</v>
      </c>
      <c r="I70" s="59" t="s">
        <v>8373</v>
      </c>
      <c r="J70" s="59" t="s">
        <v>8374</v>
      </c>
      <c r="K70" s="59" t="s">
        <v>485</v>
      </c>
      <c r="L70" s="59" t="s">
        <v>1074</v>
      </c>
      <c r="M70" s="59" t="s">
        <v>486</v>
      </c>
      <c r="N70" s="59" t="s">
        <v>437</v>
      </c>
      <c r="O70" s="65">
        <v>43460</v>
      </c>
      <c r="P70" s="65">
        <v>43583</v>
      </c>
      <c r="Q70" s="72">
        <v>199772</v>
      </c>
      <c r="R70" s="59"/>
      <c r="S70" s="59" t="s">
        <v>6008</v>
      </c>
      <c r="T70" s="59" t="s">
        <v>6009</v>
      </c>
      <c r="U70" s="59"/>
      <c r="V70" s="59" t="s">
        <v>6340</v>
      </c>
      <c r="W70" s="59" t="s">
        <v>1281</v>
      </c>
      <c r="X70" s="59" t="s">
        <v>8375</v>
      </c>
      <c r="Y70" s="59" t="s">
        <v>1365</v>
      </c>
      <c r="Z70" s="59" t="s">
        <v>2808</v>
      </c>
      <c r="AA70" s="59" t="s">
        <v>2809</v>
      </c>
      <c r="AB70" s="59" t="s">
        <v>2810</v>
      </c>
      <c r="AC70" s="59" t="s">
        <v>8376</v>
      </c>
      <c r="AD70" s="59" t="s">
        <v>6396</v>
      </c>
      <c r="AE70" s="59">
        <v>43899.746921296297</v>
      </c>
      <c r="AF70" s="59">
        <v>43900.688125000001</v>
      </c>
      <c r="AG70" s="59" t="s">
        <v>1267</v>
      </c>
      <c r="AH70" s="59" t="s">
        <v>8377</v>
      </c>
      <c r="AI70" s="59" t="s">
        <v>1266</v>
      </c>
      <c r="AJ70" s="59" t="s">
        <v>400</v>
      </c>
      <c r="AK70" s="59" t="s">
        <v>233</v>
      </c>
      <c r="AL70" s="59" t="s">
        <v>488</v>
      </c>
      <c r="AM70" s="59" t="s">
        <v>11</v>
      </c>
      <c r="AN70" s="59" t="s">
        <v>488</v>
      </c>
      <c r="AO70" s="59" t="s">
        <v>400</v>
      </c>
      <c r="AP70" s="59" t="s">
        <v>233</v>
      </c>
      <c r="AQ70" s="59" t="s">
        <v>500</v>
      </c>
      <c r="AR70" s="59">
        <v>43902.390960648147</v>
      </c>
      <c r="AS70" s="59"/>
      <c r="AT70" s="59">
        <v>43902.390960648147</v>
      </c>
      <c r="AU70" s="59" t="s">
        <v>7989</v>
      </c>
      <c r="AV70" s="59"/>
      <c r="AW70" s="59" t="s">
        <v>14</v>
      </c>
      <c r="AX70" s="59"/>
      <c r="AY70" s="59"/>
      <c r="AZ70" s="59"/>
      <c r="BA70" s="59"/>
      <c r="BB70" s="59"/>
      <c r="BC70" s="59"/>
      <c r="BD70" s="59"/>
      <c r="BE70" s="59"/>
      <c r="BF70" s="59"/>
      <c r="BG70" s="59"/>
      <c r="BH70" s="59"/>
      <c r="BI70" s="59"/>
      <c r="BJ70" s="59"/>
      <c r="BK70" s="59"/>
      <c r="BL70" s="59" t="s">
        <v>7390</v>
      </c>
      <c r="BM70" s="59"/>
      <c r="BN70" s="59"/>
      <c r="BO70" s="59"/>
      <c r="BP70" s="59"/>
      <c r="BQ70" s="59"/>
      <c r="BR70" s="59" t="s">
        <v>7847</v>
      </c>
      <c r="BS70" s="59"/>
      <c r="BT70" s="59" t="s">
        <v>6013</v>
      </c>
      <c r="BU70" s="59">
        <v>43921.99998842593</v>
      </c>
      <c r="BV70" s="72">
        <v>387.03</v>
      </c>
      <c r="BW70" s="72">
        <v>111.72</v>
      </c>
      <c r="BX70" s="72">
        <v>0</v>
      </c>
      <c r="BY70" s="72">
        <v>61.92</v>
      </c>
      <c r="BZ70" s="72">
        <v>42.57</v>
      </c>
      <c r="CA70" s="72">
        <v>0</v>
      </c>
      <c r="CB70" s="72">
        <v>603.24</v>
      </c>
      <c r="CC70" s="59"/>
      <c r="CD70" s="59"/>
      <c r="CE70" s="59"/>
      <c r="CF70" s="59"/>
      <c r="CG70" s="59"/>
      <c r="CH70" s="59"/>
      <c r="CI70" s="59"/>
      <c r="CJ70" s="59" t="s">
        <v>7971</v>
      </c>
      <c r="CK70" s="59" t="s">
        <v>8013</v>
      </c>
      <c r="CL70" s="72" t="s">
        <v>5011</v>
      </c>
      <c r="CM70" s="72"/>
      <c r="CN70" s="72" t="s">
        <v>10375</v>
      </c>
    </row>
    <row r="71" spans="1:92" ht="27" customHeight="1">
      <c r="A71" s="72">
        <v>202003</v>
      </c>
      <c r="B71" s="59" t="s">
        <v>7959</v>
      </c>
      <c r="C71" s="59" t="s">
        <v>6004</v>
      </c>
      <c r="D71" s="59" t="s">
        <v>5067</v>
      </c>
      <c r="E71" s="59" t="str">
        <f>VLOOKUP(D71,原数据!B:C,2,FALSE)</f>
        <v>RCMFT000001544202003160001</v>
      </c>
      <c r="F71" s="59" t="s">
        <v>6005</v>
      </c>
      <c r="G71" s="59" t="s">
        <v>479</v>
      </c>
      <c r="H71" s="59" t="s">
        <v>6006</v>
      </c>
      <c r="I71" s="59" t="s">
        <v>8378</v>
      </c>
      <c r="J71" s="59" t="s">
        <v>8379</v>
      </c>
      <c r="K71" s="59" t="s">
        <v>485</v>
      </c>
      <c r="L71" s="59" t="s">
        <v>1074</v>
      </c>
      <c r="M71" s="59" t="s">
        <v>486</v>
      </c>
      <c r="N71" s="59" t="s">
        <v>437</v>
      </c>
      <c r="O71" s="65">
        <v>43399</v>
      </c>
      <c r="P71" s="65">
        <v>43430</v>
      </c>
      <c r="Q71" s="72">
        <v>183672</v>
      </c>
      <c r="R71" s="59"/>
      <c r="S71" s="59" t="s">
        <v>6008</v>
      </c>
      <c r="T71" s="59" t="s">
        <v>6181</v>
      </c>
      <c r="U71" s="59"/>
      <c r="V71" s="59" t="s">
        <v>6045</v>
      </c>
      <c r="W71" s="59" t="s">
        <v>491</v>
      </c>
      <c r="X71" s="59" t="s">
        <v>8380</v>
      </c>
      <c r="Y71" s="59" t="s">
        <v>766</v>
      </c>
      <c r="Z71" s="59" t="s">
        <v>757</v>
      </c>
      <c r="AA71" s="59" t="s">
        <v>758</v>
      </c>
      <c r="AB71" s="59" t="s">
        <v>759</v>
      </c>
      <c r="AC71" s="59" t="s">
        <v>8381</v>
      </c>
      <c r="AD71" s="59" t="s">
        <v>6411</v>
      </c>
      <c r="AE71" s="59">
        <v>43903.652604166666</v>
      </c>
      <c r="AF71" s="59">
        <v>43906.389398148152</v>
      </c>
      <c r="AG71" s="59" t="s">
        <v>612</v>
      </c>
      <c r="AH71" s="59" t="s">
        <v>10471</v>
      </c>
      <c r="AI71" s="59" t="s">
        <v>609</v>
      </c>
      <c r="AJ71" s="59" t="s">
        <v>37</v>
      </c>
      <c r="AK71" s="59" t="s">
        <v>38</v>
      </c>
      <c r="AL71" s="59" t="s">
        <v>488</v>
      </c>
      <c r="AM71" s="59" t="s">
        <v>11</v>
      </c>
      <c r="AN71" s="59" t="s">
        <v>488</v>
      </c>
      <c r="AO71" s="59" t="s">
        <v>37</v>
      </c>
      <c r="AP71" s="59" t="s">
        <v>38</v>
      </c>
      <c r="AQ71" s="59" t="s">
        <v>498</v>
      </c>
      <c r="AR71" s="59">
        <v>43908.570104166662</v>
      </c>
      <c r="AS71" s="59" t="s">
        <v>1263</v>
      </c>
      <c r="AT71" s="59">
        <v>43908.570104166662</v>
      </c>
      <c r="AU71" s="59" t="s">
        <v>941</v>
      </c>
      <c r="AV71" s="59" t="s">
        <v>8382</v>
      </c>
      <c r="AW71" s="59" t="s">
        <v>14</v>
      </c>
      <c r="AX71" s="59"/>
      <c r="AY71" s="59"/>
      <c r="AZ71" s="59"/>
      <c r="BA71" s="59"/>
      <c r="BB71" s="59"/>
      <c r="BC71" s="59"/>
      <c r="BD71" s="59"/>
      <c r="BE71" s="59"/>
      <c r="BF71" s="59"/>
      <c r="BG71" s="59"/>
      <c r="BH71" s="59"/>
      <c r="BI71" s="59"/>
      <c r="BJ71" s="59"/>
      <c r="BK71" s="59"/>
      <c r="BL71" s="59" t="s">
        <v>7653</v>
      </c>
      <c r="BM71" s="59"/>
      <c r="BN71" s="59"/>
      <c r="BO71" s="59"/>
      <c r="BP71" s="59"/>
      <c r="BQ71" s="59"/>
      <c r="BR71" s="59" t="s">
        <v>7932</v>
      </c>
      <c r="BS71" s="59"/>
      <c r="BT71" s="59" t="s">
        <v>6013</v>
      </c>
      <c r="BU71" s="59">
        <v>43921.99998842593</v>
      </c>
      <c r="BV71" s="72">
        <v>2507</v>
      </c>
      <c r="BW71" s="72">
        <v>105.84</v>
      </c>
      <c r="BX71" s="72">
        <v>0</v>
      </c>
      <c r="BY71" s="72">
        <v>401.12</v>
      </c>
      <c r="BZ71" s="72">
        <v>275.77</v>
      </c>
      <c r="CA71" s="72">
        <v>0</v>
      </c>
      <c r="CB71" s="72">
        <v>3289.73</v>
      </c>
      <c r="CC71" s="59"/>
      <c r="CD71" s="59"/>
      <c r="CE71" s="59"/>
      <c r="CF71" s="59"/>
      <c r="CG71" s="59"/>
      <c r="CH71" s="59"/>
      <c r="CI71" s="59"/>
      <c r="CJ71" s="59" t="s">
        <v>7977</v>
      </c>
      <c r="CK71" s="59" t="s">
        <v>4067</v>
      </c>
      <c r="CL71" s="72" t="s">
        <v>10360</v>
      </c>
      <c r="CM71" s="72"/>
      <c r="CN71" s="72" t="s">
        <v>10417</v>
      </c>
    </row>
    <row r="72" spans="1:92" ht="27" customHeight="1">
      <c r="A72" s="72">
        <v>202003</v>
      </c>
      <c r="B72" s="59" t="s">
        <v>7959</v>
      </c>
      <c r="C72" s="59" t="s">
        <v>6004</v>
      </c>
      <c r="D72" s="59" t="s">
        <v>5484</v>
      </c>
      <c r="E72" s="59" t="str">
        <f>VLOOKUP(D72,原数据!B:C,2,FALSE)</f>
        <v>RCMFT000003767202003130026</v>
      </c>
      <c r="F72" s="59" t="s">
        <v>6005</v>
      </c>
      <c r="G72" s="59" t="s">
        <v>628</v>
      </c>
      <c r="H72" s="59" t="s">
        <v>6006</v>
      </c>
      <c r="I72" s="59" t="s">
        <v>8383</v>
      </c>
      <c r="J72" s="59" t="s">
        <v>8384</v>
      </c>
      <c r="K72" s="59" t="s">
        <v>485</v>
      </c>
      <c r="L72" s="59" t="s">
        <v>1074</v>
      </c>
      <c r="M72" s="59" t="s">
        <v>486</v>
      </c>
      <c r="N72" s="59" t="s">
        <v>437</v>
      </c>
      <c r="O72" s="65">
        <v>43671</v>
      </c>
      <c r="P72" s="65">
        <v>43693</v>
      </c>
      <c r="Q72" s="72">
        <v>12276</v>
      </c>
      <c r="R72" s="59"/>
      <c r="S72" s="59" t="s">
        <v>6008</v>
      </c>
      <c r="T72" s="59" t="s">
        <v>6009</v>
      </c>
      <c r="U72" s="59"/>
      <c r="V72" s="59" t="s">
        <v>3101</v>
      </c>
      <c r="W72" s="59" t="s">
        <v>491</v>
      </c>
      <c r="X72" s="59" t="s">
        <v>8385</v>
      </c>
      <c r="Y72" s="59" t="s">
        <v>1136</v>
      </c>
      <c r="Z72" s="59" t="s">
        <v>8386</v>
      </c>
      <c r="AA72" s="59" t="s">
        <v>8387</v>
      </c>
      <c r="AB72" s="59" t="s">
        <v>8388</v>
      </c>
      <c r="AC72" s="59" t="s">
        <v>8389</v>
      </c>
      <c r="AD72" s="59" t="s">
        <v>8390</v>
      </c>
      <c r="AE72" s="59">
        <v>43895.50163194444</v>
      </c>
      <c r="AF72" s="59">
        <v>43903.684004629627</v>
      </c>
      <c r="AG72" s="59" t="s">
        <v>489</v>
      </c>
      <c r="AH72" s="59" t="s">
        <v>8391</v>
      </c>
      <c r="AI72" s="59" t="s">
        <v>487</v>
      </c>
      <c r="AJ72" s="59" t="s">
        <v>12</v>
      </c>
      <c r="AK72" s="59" t="s">
        <v>13</v>
      </c>
      <c r="AL72" s="59" t="s">
        <v>488</v>
      </c>
      <c r="AM72" s="59" t="s">
        <v>11</v>
      </c>
      <c r="AN72" s="59" t="s">
        <v>488</v>
      </c>
      <c r="AO72" s="59" t="s">
        <v>12</v>
      </c>
      <c r="AP72" s="59" t="s">
        <v>13</v>
      </c>
      <c r="AQ72" s="59" t="s">
        <v>500</v>
      </c>
      <c r="AR72" s="59">
        <v>43906.700995370367</v>
      </c>
      <c r="AS72" s="59"/>
      <c r="AT72" s="59">
        <v>43906.700995370367</v>
      </c>
      <c r="AU72" s="59" t="s">
        <v>1103</v>
      </c>
      <c r="AV72" s="59"/>
      <c r="AW72" s="59" t="s">
        <v>14</v>
      </c>
      <c r="AX72" s="59"/>
      <c r="AY72" s="59"/>
      <c r="AZ72" s="59"/>
      <c r="BA72" s="59"/>
      <c r="BB72" s="59"/>
      <c r="BC72" s="59" t="s">
        <v>8392</v>
      </c>
      <c r="BD72" s="59" t="s">
        <v>480</v>
      </c>
      <c r="BE72" s="59" t="s">
        <v>8393</v>
      </c>
      <c r="BF72" s="59" t="s">
        <v>7826</v>
      </c>
      <c r="BG72" s="59" t="s">
        <v>8394</v>
      </c>
      <c r="BH72" s="59" t="s">
        <v>8395</v>
      </c>
      <c r="BI72" s="59"/>
      <c r="BJ72" s="59" t="s">
        <v>8396</v>
      </c>
      <c r="BK72" s="59"/>
      <c r="BL72" s="59" t="s">
        <v>7272</v>
      </c>
      <c r="BM72" s="59"/>
      <c r="BN72" s="59"/>
      <c r="BO72" s="59"/>
      <c r="BP72" s="59"/>
      <c r="BQ72" s="59"/>
      <c r="BR72" s="59" t="s">
        <v>7842</v>
      </c>
      <c r="BS72" s="59"/>
      <c r="BT72" s="59" t="s">
        <v>6013</v>
      </c>
      <c r="BU72" s="59">
        <v>43921.99998842593</v>
      </c>
      <c r="BV72" s="72">
        <v>453.46</v>
      </c>
      <c r="BW72" s="72">
        <v>123.48</v>
      </c>
      <c r="BX72" s="72">
        <v>585</v>
      </c>
      <c r="BY72" s="72">
        <v>72.55</v>
      </c>
      <c r="BZ72" s="72">
        <v>49.88</v>
      </c>
      <c r="CA72" s="72">
        <v>0</v>
      </c>
      <c r="CB72" s="72">
        <v>1284.3700000000001</v>
      </c>
      <c r="CC72" s="59"/>
      <c r="CD72" s="59"/>
      <c r="CE72" s="59"/>
      <c r="CF72" s="59"/>
      <c r="CG72" s="59"/>
      <c r="CH72" s="59"/>
      <c r="CI72" s="59"/>
      <c r="CJ72" s="59" t="s">
        <v>7971</v>
      </c>
      <c r="CK72" s="59" t="s">
        <v>8013</v>
      </c>
      <c r="CL72" s="72" t="s">
        <v>2377</v>
      </c>
      <c r="CM72" s="72"/>
      <c r="CN72" s="72" t="s">
        <v>10406</v>
      </c>
    </row>
    <row r="73" spans="1:92" ht="27" customHeight="1">
      <c r="A73" s="72">
        <v>202003</v>
      </c>
      <c r="B73" s="59" t="s">
        <v>7959</v>
      </c>
      <c r="C73" s="59" t="s">
        <v>6004</v>
      </c>
      <c r="D73" s="59" t="s">
        <v>5073</v>
      </c>
      <c r="E73" s="59" t="str">
        <f>VLOOKUP(D73,原数据!B:C,2,FALSE)</f>
        <v>RCMFT000005819202003120001</v>
      </c>
      <c r="F73" s="59" t="s">
        <v>6005</v>
      </c>
      <c r="G73" s="59" t="s">
        <v>628</v>
      </c>
      <c r="H73" s="59" t="s">
        <v>6006</v>
      </c>
      <c r="I73" s="59" t="s">
        <v>8397</v>
      </c>
      <c r="J73" s="59" t="s">
        <v>8398</v>
      </c>
      <c r="K73" s="59" t="s">
        <v>485</v>
      </c>
      <c r="L73" s="59" t="s">
        <v>1074</v>
      </c>
      <c r="M73" s="59" t="s">
        <v>544</v>
      </c>
      <c r="N73" s="59" t="s">
        <v>437</v>
      </c>
      <c r="O73" s="65">
        <v>43646</v>
      </c>
      <c r="P73" s="65">
        <v>43777</v>
      </c>
      <c r="Q73" s="72">
        <v>19196</v>
      </c>
      <c r="R73" s="59"/>
      <c r="S73" s="59" t="s">
        <v>6008</v>
      </c>
      <c r="T73" s="59" t="s">
        <v>6181</v>
      </c>
      <c r="U73" s="59"/>
      <c r="V73" s="59" t="s">
        <v>6714</v>
      </c>
      <c r="W73" s="59" t="s">
        <v>600</v>
      </c>
      <c r="X73" s="59" t="s">
        <v>8399</v>
      </c>
      <c r="Y73" s="59" t="s">
        <v>961</v>
      </c>
      <c r="Z73" s="59" t="s">
        <v>1408</v>
      </c>
      <c r="AA73" s="59" t="s">
        <v>1409</v>
      </c>
      <c r="AB73" s="59" t="s">
        <v>1410</v>
      </c>
      <c r="AC73" s="59" t="s">
        <v>8400</v>
      </c>
      <c r="AD73" s="59" t="s">
        <v>6716</v>
      </c>
      <c r="AE73" s="59">
        <v>43901.524502314816</v>
      </c>
      <c r="AF73" s="59">
        <v>43902.408182870371</v>
      </c>
      <c r="AG73" s="59" t="s">
        <v>489</v>
      </c>
      <c r="AH73" s="59" t="s">
        <v>8401</v>
      </c>
      <c r="AI73" s="59" t="s">
        <v>487</v>
      </c>
      <c r="AJ73" s="59" t="s">
        <v>68</v>
      </c>
      <c r="AK73" s="59" t="s">
        <v>38</v>
      </c>
      <c r="AL73" s="59" t="s">
        <v>488</v>
      </c>
      <c r="AM73" s="59" t="s">
        <v>11</v>
      </c>
      <c r="AN73" s="59" t="s">
        <v>488</v>
      </c>
      <c r="AO73" s="59" t="s">
        <v>68</v>
      </c>
      <c r="AP73" s="59" t="s">
        <v>38</v>
      </c>
      <c r="AQ73" s="59" t="s">
        <v>500</v>
      </c>
      <c r="AR73" s="59">
        <v>43906.615925925929</v>
      </c>
      <c r="AS73" s="59"/>
      <c r="AT73" s="59">
        <v>43906.615925925929</v>
      </c>
      <c r="AU73" s="59" t="s">
        <v>941</v>
      </c>
      <c r="AV73" s="59"/>
      <c r="AW73" s="59" t="s">
        <v>14</v>
      </c>
      <c r="AX73" s="59"/>
      <c r="AY73" s="59"/>
      <c r="AZ73" s="59"/>
      <c r="BA73" s="59"/>
      <c r="BB73" s="59"/>
      <c r="BC73" s="59" t="s">
        <v>8402</v>
      </c>
      <c r="BD73" s="59" t="s">
        <v>480</v>
      </c>
      <c r="BE73" s="59"/>
      <c r="BF73" s="59" t="s">
        <v>7826</v>
      </c>
      <c r="BG73" s="59" t="s">
        <v>8403</v>
      </c>
      <c r="BH73" s="59" t="s">
        <v>8404</v>
      </c>
      <c r="BI73" s="59"/>
      <c r="BJ73" s="59"/>
      <c r="BK73" s="59" t="s">
        <v>8405</v>
      </c>
      <c r="BL73" s="59" t="s">
        <v>7252</v>
      </c>
      <c r="BM73" s="59"/>
      <c r="BN73" s="59"/>
      <c r="BO73" s="59"/>
      <c r="BP73" s="59"/>
      <c r="BQ73" s="59"/>
      <c r="BR73" s="59" t="s">
        <v>7941</v>
      </c>
      <c r="BS73" s="59"/>
      <c r="BT73" s="59" t="s">
        <v>6013</v>
      </c>
      <c r="BU73" s="59">
        <v>43921.99998842593</v>
      </c>
      <c r="BV73" s="72">
        <v>2944.62</v>
      </c>
      <c r="BW73" s="72">
        <v>79.38</v>
      </c>
      <c r="BX73" s="72">
        <v>548</v>
      </c>
      <c r="BY73" s="72">
        <v>471.13</v>
      </c>
      <c r="BZ73" s="72">
        <v>323.89999999999998</v>
      </c>
      <c r="CA73" s="72">
        <v>0</v>
      </c>
      <c r="CB73" s="72">
        <v>4367.03</v>
      </c>
      <c r="CC73" s="59"/>
      <c r="CD73" s="59"/>
      <c r="CE73" s="59"/>
      <c r="CF73" s="59"/>
      <c r="CG73" s="59"/>
      <c r="CH73" s="59"/>
      <c r="CI73" s="59"/>
      <c r="CJ73" s="59" t="s">
        <v>8067</v>
      </c>
      <c r="CK73" s="59" t="s">
        <v>8013</v>
      </c>
      <c r="CL73" s="72" t="s">
        <v>2377</v>
      </c>
      <c r="CM73" s="72"/>
      <c r="CN73" s="72" t="s">
        <v>10417</v>
      </c>
    </row>
    <row r="74" spans="1:92" ht="27" customHeight="1">
      <c r="A74" s="72">
        <v>202003</v>
      </c>
      <c r="B74" s="59" t="s">
        <v>7959</v>
      </c>
      <c r="C74" s="59" t="s">
        <v>6004</v>
      </c>
      <c r="D74" s="59" t="s">
        <v>5104</v>
      </c>
      <c r="E74" s="59" t="str">
        <f>VLOOKUP(D74,原数据!B:C,2,FALSE)</f>
        <v>RCMFT000005819202003170025</v>
      </c>
      <c r="F74" s="59" t="s">
        <v>6005</v>
      </c>
      <c r="G74" s="59" t="s">
        <v>479</v>
      </c>
      <c r="H74" s="59" t="s">
        <v>6006</v>
      </c>
      <c r="I74" s="59" t="s">
        <v>8406</v>
      </c>
      <c r="J74" s="59" t="s">
        <v>8407</v>
      </c>
      <c r="K74" s="59" t="s">
        <v>485</v>
      </c>
      <c r="L74" s="59" t="s">
        <v>1074</v>
      </c>
      <c r="M74" s="59" t="s">
        <v>544</v>
      </c>
      <c r="N74" s="59" t="s">
        <v>437</v>
      </c>
      <c r="O74" s="65">
        <v>43719</v>
      </c>
      <c r="P74" s="65">
        <v>43753</v>
      </c>
      <c r="Q74" s="72">
        <v>8534</v>
      </c>
      <c r="R74" s="59"/>
      <c r="S74" s="59" t="s">
        <v>6008</v>
      </c>
      <c r="T74" s="59" t="s">
        <v>6181</v>
      </c>
      <c r="U74" s="59"/>
      <c r="V74" s="59" t="s">
        <v>6714</v>
      </c>
      <c r="W74" s="59" t="s">
        <v>600</v>
      </c>
      <c r="X74" s="59" t="s">
        <v>8408</v>
      </c>
      <c r="Y74" s="59" t="s">
        <v>961</v>
      </c>
      <c r="Z74" s="59" t="s">
        <v>1408</v>
      </c>
      <c r="AA74" s="59" t="s">
        <v>1409</v>
      </c>
      <c r="AB74" s="59" t="s">
        <v>1410</v>
      </c>
      <c r="AC74" s="59" t="s">
        <v>8409</v>
      </c>
      <c r="AD74" s="59" t="s">
        <v>6809</v>
      </c>
      <c r="AE74" s="59">
        <v>43901.621527777781</v>
      </c>
      <c r="AF74" s="59">
        <v>43908.429895833338</v>
      </c>
      <c r="AG74" s="59" t="s">
        <v>489</v>
      </c>
      <c r="AH74" s="59" t="s">
        <v>8410</v>
      </c>
      <c r="AI74" s="59" t="s">
        <v>487</v>
      </c>
      <c r="AJ74" s="59" t="s">
        <v>68</v>
      </c>
      <c r="AK74" s="59" t="s">
        <v>38</v>
      </c>
      <c r="AL74" s="59" t="s">
        <v>488</v>
      </c>
      <c r="AM74" s="59" t="s">
        <v>11</v>
      </c>
      <c r="AN74" s="59" t="s">
        <v>488</v>
      </c>
      <c r="AO74" s="59" t="s">
        <v>68</v>
      </c>
      <c r="AP74" s="59" t="s">
        <v>38</v>
      </c>
      <c r="AQ74" s="59" t="s">
        <v>500</v>
      </c>
      <c r="AR74" s="59">
        <v>43910.370312500003</v>
      </c>
      <c r="AS74" s="59" t="s">
        <v>1765</v>
      </c>
      <c r="AT74" s="59">
        <v>43910.370312500003</v>
      </c>
      <c r="AU74" s="59" t="s">
        <v>497</v>
      </c>
      <c r="AV74" s="59"/>
      <c r="AW74" s="59" t="s">
        <v>14</v>
      </c>
      <c r="AX74" s="59"/>
      <c r="AY74" s="59"/>
      <c r="AZ74" s="59"/>
      <c r="BA74" s="59"/>
      <c r="BB74" s="59"/>
      <c r="BC74" s="59"/>
      <c r="BD74" s="59"/>
      <c r="BE74" s="59"/>
      <c r="BF74" s="59"/>
      <c r="BG74" s="59"/>
      <c r="BH74" s="59"/>
      <c r="BI74" s="59"/>
      <c r="BJ74" s="59"/>
      <c r="BK74" s="59" t="s">
        <v>8411</v>
      </c>
      <c r="BL74" s="59" t="s">
        <v>7252</v>
      </c>
      <c r="BM74" s="59"/>
      <c r="BN74" s="59"/>
      <c r="BO74" s="59"/>
      <c r="BP74" s="59"/>
      <c r="BQ74" s="59"/>
      <c r="BR74" s="59" t="s">
        <v>7941</v>
      </c>
      <c r="BS74" s="59"/>
      <c r="BT74" s="59" t="s">
        <v>6013</v>
      </c>
      <c r="BU74" s="59">
        <v>43921.99998842593</v>
      </c>
      <c r="BV74" s="72">
        <v>2944.62</v>
      </c>
      <c r="BW74" s="72">
        <v>79.38</v>
      </c>
      <c r="BX74" s="72">
        <v>0</v>
      </c>
      <c r="BY74" s="72">
        <v>471.13</v>
      </c>
      <c r="BZ74" s="72">
        <v>323.89999999999998</v>
      </c>
      <c r="CA74" s="72">
        <v>0</v>
      </c>
      <c r="CB74" s="72">
        <v>3819.03</v>
      </c>
      <c r="CC74" s="59"/>
      <c r="CD74" s="59"/>
      <c r="CE74" s="59"/>
      <c r="CF74" s="59"/>
      <c r="CG74" s="59"/>
      <c r="CH74" s="59"/>
      <c r="CI74" s="59"/>
      <c r="CJ74" s="59" t="s">
        <v>8067</v>
      </c>
      <c r="CK74" s="59" t="s">
        <v>8013</v>
      </c>
      <c r="CL74" s="72" t="s">
        <v>5012</v>
      </c>
      <c r="CM74" s="72"/>
      <c r="CN74" s="72" t="s">
        <v>10383</v>
      </c>
    </row>
    <row r="75" spans="1:92" ht="27" customHeight="1">
      <c r="A75" s="72">
        <v>202003</v>
      </c>
      <c r="B75" s="59" t="s">
        <v>7959</v>
      </c>
      <c r="C75" s="59" t="s">
        <v>6004</v>
      </c>
      <c r="D75" s="59" t="s">
        <v>5307</v>
      </c>
      <c r="E75" s="59" t="str">
        <f>VLOOKUP(D75,原数据!B:C,2,FALSE)</f>
        <v>RCMFT000008972202003190002</v>
      </c>
      <c r="F75" s="59" t="s">
        <v>6005</v>
      </c>
      <c r="G75" s="59" t="s">
        <v>479</v>
      </c>
      <c r="H75" s="59" t="s">
        <v>6006</v>
      </c>
      <c r="I75" s="59" t="s">
        <v>8412</v>
      </c>
      <c r="J75" s="59" t="s">
        <v>8413</v>
      </c>
      <c r="K75" s="59" t="s">
        <v>485</v>
      </c>
      <c r="L75" s="59" t="s">
        <v>1074</v>
      </c>
      <c r="M75" s="59" t="s">
        <v>486</v>
      </c>
      <c r="N75" s="59" t="s">
        <v>437</v>
      </c>
      <c r="O75" s="65">
        <v>43724</v>
      </c>
      <c r="P75" s="65">
        <v>43773</v>
      </c>
      <c r="Q75" s="72">
        <v>13527</v>
      </c>
      <c r="R75" s="59"/>
      <c r="S75" s="59" t="s">
        <v>6008</v>
      </c>
      <c r="T75" s="59" t="s">
        <v>6009</v>
      </c>
      <c r="U75" s="59"/>
      <c r="V75" s="59" t="s">
        <v>6015</v>
      </c>
      <c r="W75" s="59" t="s">
        <v>535</v>
      </c>
      <c r="X75" s="59" t="s">
        <v>8414</v>
      </c>
      <c r="Y75" s="59" t="s">
        <v>493</v>
      </c>
      <c r="Z75" s="59" t="s">
        <v>1202</v>
      </c>
      <c r="AA75" s="59" t="s">
        <v>1203</v>
      </c>
      <c r="AB75" s="59" t="s">
        <v>1204</v>
      </c>
      <c r="AC75" s="59" t="s">
        <v>6075</v>
      </c>
      <c r="AD75" s="59" t="s">
        <v>6017</v>
      </c>
      <c r="AE75" s="59">
        <v>43909.624872685185</v>
      </c>
      <c r="AF75" s="59">
        <v>43909.711111111115</v>
      </c>
      <c r="AG75" s="59" t="s">
        <v>1267</v>
      </c>
      <c r="AH75" s="59" t="s">
        <v>8415</v>
      </c>
      <c r="AI75" s="59" t="s">
        <v>1266</v>
      </c>
      <c r="AJ75" s="59" t="s">
        <v>12</v>
      </c>
      <c r="AK75" s="59" t="s">
        <v>13</v>
      </c>
      <c r="AL75" s="59" t="s">
        <v>488</v>
      </c>
      <c r="AM75" s="59" t="s">
        <v>11</v>
      </c>
      <c r="AN75" s="59" t="s">
        <v>488</v>
      </c>
      <c r="AO75" s="59" t="s">
        <v>12</v>
      </c>
      <c r="AP75" s="59" t="s">
        <v>13</v>
      </c>
      <c r="AQ75" s="59" t="s">
        <v>498</v>
      </c>
      <c r="AR75" s="59">
        <v>43913.557511574079</v>
      </c>
      <c r="AS75" s="59" t="s">
        <v>8416</v>
      </c>
      <c r="AT75" s="59">
        <v>43913.557511574079</v>
      </c>
      <c r="AU75" s="59" t="s">
        <v>577</v>
      </c>
      <c r="AV75" s="59" t="s">
        <v>8417</v>
      </c>
      <c r="AW75" s="59" t="s">
        <v>14</v>
      </c>
      <c r="AX75" s="59"/>
      <c r="AY75" s="59"/>
      <c r="AZ75" s="59"/>
      <c r="BA75" s="59"/>
      <c r="BB75" s="59"/>
      <c r="BC75" s="59"/>
      <c r="BD75" s="59"/>
      <c r="BE75" s="59"/>
      <c r="BF75" s="59"/>
      <c r="BG75" s="59"/>
      <c r="BH75" s="59"/>
      <c r="BI75" s="59"/>
      <c r="BJ75" s="59"/>
      <c r="BK75" s="59"/>
      <c r="BL75" s="59" t="s">
        <v>7272</v>
      </c>
      <c r="BM75" s="59"/>
      <c r="BN75" s="59"/>
      <c r="BO75" s="59"/>
      <c r="BP75" s="59"/>
      <c r="BQ75" s="59"/>
      <c r="BR75" s="59" t="s">
        <v>8146</v>
      </c>
      <c r="BS75" s="59"/>
      <c r="BT75" s="59" t="s">
        <v>6013</v>
      </c>
      <c r="BU75" s="59">
        <v>43921.99998842593</v>
      </c>
      <c r="BV75" s="72">
        <v>453.46</v>
      </c>
      <c r="BW75" s="72">
        <v>223.44</v>
      </c>
      <c r="BX75" s="72">
        <v>0</v>
      </c>
      <c r="BY75" s="72">
        <v>72.55</v>
      </c>
      <c r="BZ75" s="72">
        <v>49.88</v>
      </c>
      <c r="CA75" s="72">
        <v>0</v>
      </c>
      <c r="CB75" s="72">
        <v>799.32999999999993</v>
      </c>
      <c r="CC75" s="59"/>
      <c r="CD75" s="59"/>
      <c r="CE75" s="59"/>
      <c r="CF75" s="59"/>
      <c r="CG75" s="59"/>
      <c r="CH75" s="59"/>
      <c r="CI75" s="59"/>
      <c r="CJ75" s="59" t="s">
        <v>7971</v>
      </c>
      <c r="CK75" s="59" t="s">
        <v>8013</v>
      </c>
      <c r="CL75" s="72" t="s">
        <v>2377</v>
      </c>
      <c r="CM75" s="72"/>
      <c r="CN75" s="72" t="s">
        <v>10406</v>
      </c>
    </row>
    <row r="76" spans="1:92" ht="27" customHeight="1">
      <c r="A76" s="72">
        <v>202003</v>
      </c>
      <c r="B76" s="59" t="s">
        <v>7959</v>
      </c>
      <c r="C76" s="59" t="s">
        <v>6004</v>
      </c>
      <c r="D76" s="59" t="s">
        <v>5120</v>
      </c>
      <c r="E76" s="59" t="str">
        <f>VLOOKUP(D76,原数据!B:C,2,FALSE)</f>
        <v>RCMFT000008972202003200004</v>
      </c>
      <c r="F76" s="59" t="s">
        <v>6005</v>
      </c>
      <c r="G76" s="59" t="s">
        <v>479</v>
      </c>
      <c r="H76" s="59" t="s">
        <v>6006</v>
      </c>
      <c r="I76" s="59" t="s">
        <v>8418</v>
      </c>
      <c r="J76" s="59" t="s">
        <v>8419</v>
      </c>
      <c r="K76" s="59" t="s">
        <v>485</v>
      </c>
      <c r="L76" s="59" t="s">
        <v>1074</v>
      </c>
      <c r="M76" s="59" t="s">
        <v>486</v>
      </c>
      <c r="N76" s="59" t="s">
        <v>437</v>
      </c>
      <c r="O76" s="65">
        <v>43484</v>
      </c>
      <c r="P76" s="65">
        <v>43536</v>
      </c>
      <c r="Q76" s="72">
        <v>158772</v>
      </c>
      <c r="R76" s="59"/>
      <c r="S76" s="59" t="s">
        <v>6008</v>
      </c>
      <c r="T76" s="59" t="s">
        <v>6009</v>
      </c>
      <c r="U76" s="59"/>
      <c r="V76" s="59" t="s">
        <v>6027</v>
      </c>
      <c r="W76" s="59" t="s">
        <v>701</v>
      </c>
      <c r="X76" s="59" t="s">
        <v>8420</v>
      </c>
      <c r="Y76" s="59" t="s">
        <v>493</v>
      </c>
      <c r="Z76" s="59" t="s">
        <v>1202</v>
      </c>
      <c r="AA76" s="59" t="s">
        <v>1203</v>
      </c>
      <c r="AB76" s="59" t="s">
        <v>1204</v>
      </c>
      <c r="AC76" s="59" t="s">
        <v>8421</v>
      </c>
      <c r="AD76" s="59" t="s">
        <v>8422</v>
      </c>
      <c r="AE76" s="59">
        <v>43909.68712962963</v>
      </c>
      <c r="AF76" s="59">
        <v>43910.443726851852</v>
      </c>
      <c r="AG76" s="59" t="s">
        <v>612</v>
      </c>
      <c r="AH76" s="59" t="s">
        <v>8423</v>
      </c>
      <c r="AI76" s="59" t="s">
        <v>609</v>
      </c>
      <c r="AJ76" s="59" t="s">
        <v>162</v>
      </c>
      <c r="AK76" s="59" t="s">
        <v>38</v>
      </c>
      <c r="AL76" s="59" t="s">
        <v>488</v>
      </c>
      <c r="AM76" s="59" t="s">
        <v>11</v>
      </c>
      <c r="AN76" s="59" t="s">
        <v>488</v>
      </c>
      <c r="AO76" s="59" t="s">
        <v>162</v>
      </c>
      <c r="AP76" s="59" t="s">
        <v>38</v>
      </c>
      <c r="AQ76" s="59" t="s">
        <v>498</v>
      </c>
      <c r="AR76" s="59">
        <v>43913.614583333328</v>
      </c>
      <c r="AS76" s="59" t="s">
        <v>1590</v>
      </c>
      <c r="AT76" s="59">
        <v>43913.614583333328</v>
      </c>
      <c r="AU76" s="59" t="s">
        <v>497</v>
      </c>
      <c r="AV76" s="59" t="s">
        <v>8424</v>
      </c>
      <c r="AW76" s="59" t="s">
        <v>14</v>
      </c>
      <c r="AX76" s="59"/>
      <c r="AY76" s="59"/>
      <c r="AZ76" s="59"/>
      <c r="BA76" s="59"/>
      <c r="BB76" s="59"/>
      <c r="BC76" s="59"/>
      <c r="BD76" s="59"/>
      <c r="BE76" s="59"/>
      <c r="BF76" s="59"/>
      <c r="BG76" s="59"/>
      <c r="BH76" s="59"/>
      <c r="BI76" s="59"/>
      <c r="BJ76" s="59"/>
      <c r="BK76" s="59"/>
      <c r="BL76" s="59" t="s">
        <v>7247</v>
      </c>
      <c r="BM76" s="59"/>
      <c r="BN76" s="59"/>
      <c r="BO76" s="59"/>
      <c r="BP76" s="59"/>
      <c r="BQ76" s="59"/>
      <c r="BR76" s="59" t="s">
        <v>7847</v>
      </c>
      <c r="BS76" s="59"/>
      <c r="BT76" s="59" t="s">
        <v>6013</v>
      </c>
      <c r="BU76" s="59">
        <v>43921.99998842593</v>
      </c>
      <c r="BV76" s="72">
        <v>2947.28</v>
      </c>
      <c r="BW76" s="72">
        <v>95.76</v>
      </c>
      <c r="BX76" s="72">
        <v>0</v>
      </c>
      <c r="BY76" s="72">
        <v>471.56</v>
      </c>
      <c r="BZ76" s="72">
        <v>324.2</v>
      </c>
      <c r="CA76" s="72">
        <v>0</v>
      </c>
      <c r="CB76" s="72">
        <v>3838.8</v>
      </c>
      <c r="CC76" s="59"/>
      <c r="CD76" s="59"/>
      <c r="CE76" s="59"/>
      <c r="CF76" s="59"/>
      <c r="CG76" s="59"/>
      <c r="CH76" s="59"/>
      <c r="CI76" s="59"/>
      <c r="CJ76" s="59" t="s">
        <v>7971</v>
      </c>
      <c r="CK76" s="59" t="s">
        <v>8013</v>
      </c>
      <c r="CL76" s="72" t="s">
        <v>2377</v>
      </c>
      <c r="CM76" s="72"/>
      <c r="CN76" s="72" t="s">
        <v>10417</v>
      </c>
    </row>
    <row r="77" spans="1:92" ht="27" customHeight="1">
      <c r="A77" s="72">
        <v>202003</v>
      </c>
      <c r="B77" s="59" t="s">
        <v>7959</v>
      </c>
      <c r="C77" s="59" t="s">
        <v>6004</v>
      </c>
      <c r="D77" s="59" t="s">
        <v>8425</v>
      </c>
      <c r="E77" s="59" t="e">
        <f>VLOOKUP(D77,原数据!B:C,2,FALSE)</f>
        <v>#N/A</v>
      </c>
      <c r="F77" s="59" t="s">
        <v>6005</v>
      </c>
      <c r="G77" s="59" t="s">
        <v>628</v>
      </c>
      <c r="H77" s="59" t="s">
        <v>6006</v>
      </c>
      <c r="I77" s="59" t="s">
        <v>8426</v>
      </c>
      <c r="J77" s="59" t="s">
        <v>8427</v>
      </c>
      <c r="K77" s="59" t="s">
        <v>485</v>
      </c>
      <c r="L77" s="59" t="s">
        <v>1074</v>
      </c>
      <c r="M77" s="59" t="s">
        <v>544</v>
      </c>
      <c r="N77" s="59" t="s">
        <v>437</v>
      </c>
      <c r="O77" s="65">
        <v>43677</v>
      </c>
      <c r="P77" s="65">
        <v>43750</v>
      </c>
      <c r="Q77" s="72">
        <v>9201</v>
      </c>
      <c r="R77" s="59"/>
      <c r="S77" s="59" t="s">
        <v>6008</v>
      </c>
      <c r="T77" s="59" t="s">
        <v>6009</v>
      </c>
      <c r="U77" s="59"/>
      <c r="V77" s="59" t="s">
        <v>584</v>
      </c>
      <c r="W77" s="59" t="s">
        <v>775</v>
      </c>
      <c r="X77" s="59" t="s">
        <v>8428</v>
      </c>
      <c r="Y77" s="59" t="s">
        <v>777</v>
      </c>
      <c r="Z77" s="59" t="s">
        <v>4472</v>
      </c>
      <c r="AA77" s="59" t="s">
        <v>4473</v>
      </c>
      <c r="AB77" s="59" t="s">
        <v>4474</v>
      </c>
      <c r="AC77" s="59" t="s">
        <v>8429</v>
      </c>
      <c r="AD77" s="59" t="s">
        <v>6349</v>
      </c>
      <c r="AE77" s="59">
        <v>43892.572928240741</v>
      </c>
      <c r="AF77" s="59">
        <v>43902.356458333335</v>
      </c>
      <c r="AG77" s="59" t="s">
        <v>612</v>
      </c>
      <c r="AH77" s="59" t="s">
        <v>10490</v>
      </c>
      <c r="AI77" s="59" t="s">
        <v>609</v>
      </c>
      <c r="AJ77" s="59" t="s">
        <v>68</v>
      </c>
      <c r="AK77" s="59" t="s">
        <v>38</v>
      </c>
      <c r="AL77" s="59" t="s">
        <v>488</v>
      </c>
      <c r="AM77" s="59" t="s">
        <v>11</v>
      </c>
      <c r="AN77" s="59" t="s">
        <v>488</v>
      </c>
      <c r="AO77" s="59" t="s">
        <v>68</v>
      </c>
      <c r="AP77" s="59" t="s">
        <v>38</v>
      </c>
      <c r="AQ77" s="59" t="s">
        <v>500</v>
      </c>
      <c r="AR77" s="59">
        <v>43907.419814814813</v>
      </c>
      <c r="AS77" s="59"/>
      <c r="AT77" s="59">
        <v>43907.419814814813</v>
      </c>
      <c r="AU77" s="59" t="s">
        <v>941</v>
      </c>
      <c r="AV77" s="59"/>
      <c r="AW77" s="59" t="s">
        <v>14</v>
      </c>
      <c r="AX77" s="59"/>
      <c r="AY77" s="59"/>
      <c r="AZ77" s="59"/>
      <c r="BA77" s="59"/>
      <c r="BB77" s="59"/>
      <c r="BC77" s="59" t="s">
        <v>8430</v>
      </c>
      <c r="BD77" s="59" t="s">
        <v>480</v>
      </c>
      <c r="BE77" s="59"/>
      <c r="BF77" s="59" t="s">
        <v>7826</v>
      </c>
      <c r="BG77" s="59" t="s">
        <v>8431</v>
      </c>
      <c r="BH77" s="59" t="s">
        <v>8432</v>
      </c>
      <c r="BI77" s="59"/>
      <c r="BJ77" s="59"/>
      <c r="BK77" s="59" t="s">
        <v>8433</v>
      </c>
      <c r="BL77" s="59" t="s">
        <v>7274</v>
      </c>
      <c r="BM77" s="59"/>
      <c r="BN77" s="59"/>
      <c r="BO77" s="59"/>
      <c r="BP77" s="59"/>
      <c r="BQ77" s="59"/>
      <c r="BR77" s="59" t="s">
        <v>7917</v>
      </c>
      <c r="BS77" s="59"/>
      <c r="BT77" s="59" t="s">
        <v>6013</v>
      </c>
      <c r="BU77" s="59">
        <v>43921.99998842593</v>
      </c>
      <c r="BV77" s="72">
        <v>0</v>
      </c>
      <c r="BW77" s="72">
        <v>123.48</v>
      </c>
      <c r="BX77" s="72">
        <v>257</v>
      </c>
      <c r="BY77" s="72">
        <v>0</v>
      </c>
      <c r="BZ77" s="72">
        <v>0</v>
      </c>
      <c r="CA77" s="72">
        <v>0</v>
      </c>
      <c r="CB77" s="72">
        <v>380.48</v>
      </c>
      <c r="CC77" s="59"/>
      <c r="CD77" s="59"/>
      <c r="CE77" s="59"/>
      <c r="CF77" s="59"/>
      <c r="CG77" s="59"/>
      <c r="CH77" s="59"/>
      <c r="CI77" s="59"/>
      <c r="CJ77" s="59" t="s">
        <v>8067</v>
      </c>
      <c r="CK77" s="59" t="s">
        <v>8013</v>
      </c>
      <c r="CL77" s="72" t="s">
        <v>10360</v>
      </c>
      <c r="CM77" s="72"/>
      <c r="CN77" s="72" t="s">
        <v>10417</v>
      </c>
    </row>
    <row r="78" spans="1:92" ht="27" customHeight="1">
      <c r="A78" s="72">
        <v>202003</v>
      </c>
      <c r="B78" s="59" t="s">
        <v>7959</v>
      </c>
      <c r="C78" s="59" t="s">
        <v>6004</v>
      </c>
      <c r="D78" s="59" t="s">
        <v>5149</v>
      </c>
      <c r="E78" s="59" t="str">
        <f>VLOOKUP(D78,原数据!B:C,2,FALSE)</f>
        <v>RCMFT000011816202003190001</v>
      </c>
      <c r="F78" s="59" t="s">
        <v>6005</v>
      </c>
      <c r="G78" s="59" t="s">
        <v>479</v>
      </c>
      <c r="H78" s="59" t="s">
        <v>6006</v>
      </c>
      <c r="I78" s="59" t="s">
        <v>8434</v>
      </c>
      <c r="J78" s="59" t="s">
        <v>8435</v>
      </c>
      <c r="K78" s="59" t="s">
        <v>485</v>
      </c>
      <c r="L78" s="59" t="s">
        <v>1074</v>
      </c>
      <c r="M78" s="59" t="s">
        <v>544</v>
      </c>
      <c r="N78" s="59" t="s">
        <v>437</v>
      </c>
      <c r="O78" s="65">
        <v>43690</v>
      </c>
      <c r="P78" s="65">
        <v>43749</v>
      </c>
      <c r="Q78" s="72">
        <v>16918</v>
      </c>
      <c r="R78" s="59"/>
      <c r="S78" s="59" t="s">
        <v>6008</v>
      </c>
      <c r="T78" s="59" t="s">
        <v>6009</v>
      </c>
      <c r="U78" s="59"/>
      <c r="V78" s="59" t="s">
        <v>6463</v>
      </c>
      <c r="W78" s="59" t="s">
        <v>775</v>
      </c>
      <c r="X78" s="59" t="s">
        <v>8436</v>
      </c>
      <c r="Y78" s="59" t="s">
        <v>777</v>
      </c>
      <c r="Z78" s="59" t="s">
        <v>4472</v>
      </c>
      <c r="AA78" s="59" t="s">
        <v>4473</v>
      </c>
      <c r="AB78" s="59" t="s">
        <v>4474</v>
      </c>
      <c r="AC78" s="59" t="s">
        <v>8437</v>
      </c>
      <c r="AD78" s="59" t="s">
        <v>6349</v>
      </c>
      <c r="AE78" s="59">
        <v>43908.436724537038</v>
      </c>
      <c r="AF78" s="59">
        <v>43909.35056712963</v>
      </c>
      <c r="AG78" s="59" t="s">
        <v>612</v>
      </c>
      <c r="AH78" s="59" t="s">
        <v>8438</v>
      </c>
      <c r="AI78" s="59" t="s">
        <v>609</v>
      </c>
      <c r="AJ78" s="59" t="s">
        <v>68</v>
      </c>
      <c r="AK78" s="59" t="s">
        <v>38</v>
      </c>
      <c r="AL78" s="59" t="s">
        <v>488</v>
      </c>
      <c r="AM78" s="59" t="s">
        <v>11</v>
      </c>
      <c r="AN78" s="59" t="s">
        <v>488</v>
      </c>
      <c r="AO78" s="59" t="s">
        <v>68</v>
      </c>
      <c r="AP78" s="59" t="s">
        <v>38</v>
      </c>
      <c r="AQ78" s="59" t="s">
        <v>500</v>
      </c>
      <c r="AR78" s="59">
        <v>43913.618148148147</v>
      </c>
      <c r="AS78" s="59"/>
      <c r="AT78" s="59">
        <v>43913.618148148147</v>
      </c>
      <c r="AU78" s="59" t="s">
        <v>941</v>
      </c>
      <c r="AV78" s="59"/>
      <c r="AW78" s="59" t="s">
        <v>14</v>
      </c>
      <c r="AX78" s="59"/>
      <c r="AY78" s="59"/>
      <c r="AZ78" s="59"/>
      <c r="BA78" s="59"/>
      <c r="BB78" s="59"/>
      <c r="BC78" s="59"/>
      <c r="BD78" s="59"/>
      <c r="BE78" s="59"/>
      <c r="BF78" s="59"/>
      <c r="BG78" s="59"/>
      <c r="BH78" s="59"/>
      <c r="BI78" s="59"/>
      <c r="BJ78" s="59"/>
      <c r="BK78" s="59" t="s">
        <v>8439</v>
      </c>
      <c r="BL78" s="59" t="s">
        <v>7274</v>
      </c>
      <c r="BM78" s="59"/>
      <c r="BN78" s="59"/>
      <c r="BO78" s="59"/>
      <c r="BP78" s="59"/>
      <c r="BQ78" s="59"/>
      <c r="BR78" s="59"/>
      <c r="BS78" s="59"/>
      <c r="BT78" s="59" t="s">
        <v>6013</v>
      </c>
      <c r="BU78" s="59">
        <v>43921.99998842593</v>
      </c>
      <c r="BV78" s="72">
        <v>2944.62</v>
      </c>
      <c r="BW78" s="72">
        <v>79.38</v>
      </c>
      <c r="BX78" s="72">
        <v>0</v>
      </c>
      <c r="BY78" s="72">
        <v>471.13</v>
      </c>
      <c r="BZ78" s="72">
        <v>323.89999999999998</v>
      </c>
      <c r="CA78" s="72">
        <v>0</v>
      </c>
      <c r="CB78" s="72">
        <v>3819.03</v>
      </c>
      <c r="CC78" s="59"/>
      <c r="CD78" s="59"/>
      <c r="CE78" s="59"/>
      <c r="CF78" s="59"/>
      <c r="CG78" s="59"/>
      <c r="CH78" s="59"/>
      <c r="CI78" s="59"/>
      <c r="CJ78" s="59" t="s">
        <v>8067</v>
      </c>
      <c r="CK78" s="59" t="s">
        <v>8013</v>
      </c>
      <c r="CL78" s="72" t="s">
        <v>5143</v>
      </c>
      <c r="CM78" s="72"/>
      <c r="CN78" s="72" t="s">
        <v>10369</v>
      </c>
    </row>
    <row r="79" spans="1:92" ht="27" customHeight="1">
      <c r="A79" s="72">
        <v>202003</v>
      </c>
      <c r="B79" s="59" t="s">
        <v>7959</v>
      </c>
      <c r="C79" s="59" t="s">
        <v>6004</v>
      </c>
      <c r="D79" s="59" t="s">
        <v>8440</v>
      </c>
      <c r="E79" s="59" t="e">
        <f>VLOOKUP(D79,原数据!B:C,2,FALSE)</f>
        <v>#N/A</v>
      </c>
      <c r="F79" s="59" t="s">
        <v>6005</v>
      </c>
      <c r="G79" s="59" t="s">
        <v>628</v>
      </c>
      <c r="H79" s="59" t="s">
        <v>6006</v>
      </c>
      <c r="I79" s="59" t="s">
        <v>8441</v>
      </c>
      <c r="J79" s="59" t="s">
        <v>8442</v>
      </c>
      <c r="K79" s="59" t="s">
        <v>485</v>
      </c>
      <c r="L79" s="59" t="s">
        <v>1074</v>
      </c>
      <c r="M79" s="59" t="s">
        <v>544</v>
      </c>
      <c r="N79" s="59" t="s">
        <v>437</v>
      </c>
      <c r="O79" s="65">
        <v>43750</v>
      </c>
      <c r="P79" s="65">
        <v>43775</v>
      </c>
      <c r="Q79" s="72">
        <v>14882</v>
      </c>
      <c r="R79" s="59"/>
      <c r="S79" s="59" t="s">
        <v>6008</v>
      </c>
      <c r="T79" s="59" t="s">
        <v>6009</v>
      </c>
      <c r="U79" s="59"/>
      <c r="V79" s="59" t="s">
        <v>6463</v>
      </c>
      <c r="W79" s="59" t="s">
        <v>775</v>
      </c>
      <c r="X79" s="59" t="s">
        <v>8443</v>
      </c>
      <c r="Y79" s="59" t="s">
        <v>777</v>
      </c>
      <c r="Z79" s="59" t="s">
        <v>4472</v>
      </c>
      <c r="AA79" s="59" t="s">
        <v>4473</v>
      </c>
      <c r="AB79" s="59" t="s">
        <v>4474</v>
      </c>
      <c r="AC79" s="59" t="s">
        <v>8444</v>
      </c>
      <c r="AD79" s="59" t="s">
        <v>6349</v>
      </c>
      <c r="AE79" s="59">
        <v>43909.426504629635</v>
      </c>
      <c r="AF79" s="59">
        <v>43910.65415509259</v>
      </c>
      <c r="AG79" s="59" t="s">
        <v>612</v>
      </c>
      <c r="AH79" s="59" t="s">
        <v>10491</v>
      </c>
      <c r="AI79" s="59" t="s">
        <v>609</v>
      </c>
      <c r="AJ79" s="59" t="s">
        <v>182</v>
      </c>
      <c r="AK79" s="59" t="s">
        <v>183</v>
      </c>
      <c r="AL79" s="59" t="s">
        <v>488</v>
      </c>
      <c r="AM79" s="59" t="s">
        <v>11</v>
      </c>
      <c r="AN79" s="59" t="s">
        <v>488</v>
      </c>
      <c r="AO79" s="59" t="s">
        <v>182</v>
      </c>
      <c r="AP79" s="59" t="s">
        <v>183</v>
      </c>
      <c r="AQ79" s="59" t="s">
        <v>500</v>
      </c>
      <c r="AR79" s="59">
        <v>43913.585104166668</v>
      </c>
      <c r="AS79" s="59" t="s">
        <v>8445</v>
      </c>
      <c r="AT79" s="59">
        <v>43913.585104166668</v>
      </c>
      <c r="AU79" s="59" t="s">
        <v>538</v>
      </c>
      <c r="AV79" s="59"/>
      <c r="AW79" s="59" t="s">
        <v>14</v>
      </c>
      <c r="AX79" s="59"/>
      <c r="AY79" s="59"/>
      <c r="AZ79" s="59"/>
      <c r="BA79" s="59"/>
      <c r="BB79" s="59"/>
      <c r="BC79" s="59" t="s">
        <v>8446</v>
      </c>
      <c r="BD79" s="59" t="s">
        <v>480</v>
      </c>
      <c r="BE79" s="59"/>
      <c r="BF79" s="59" t="s">
        <v>7826</v>
      </c>
      <c r="BG79" s="59" t="s">
        <v>8447</v>
      </c>
      <c r="BH79" s="59" t="s">
        <v>8448</v>
      </c>
      <c r="BI79" s="59"/>
      <c r="BJ79" s="59"/>
      <c r="BK79" s="59" t="s">
        <v>8449</v>
      </c>
      <c r="BL79" s="59" t="s">
        <v>7274</v>
      </c>
      <c r="BM79" s="59"/>
      <c r="BN79" s="59"/>
      <c r="BO79" s="59"/>
      <c r="BP79" s="59"/>
      <c r="BQ79" s="59"/>
      <c r="BR79" s="59" t="s">
        <v>7941</v>
      </c>
      <c r="BS79" s="59"/>
      <c r="BT79" s="59" t="s">
        <v>6013</v>
      </c>
      <c r="BU79" s="59">
        <v>43921.99998842593</v>
      </c>
      <c r="BV79" s="72">
        <v>0</v>
      </c>
      <c r="BW79" s="72">
        <v>123.48</v>
      </c>
      <c r="BX79" s="72">
        <v>70</v>
      </c>
      <c r="BY79" s="72">
        <v>0</v>
      </c>
      <c r="BZ79" s="72">
        <v>0</v>
      </c>
      <c r="CA79" s="72">
        <v>0</v>
      </c>
      <c r="CB79" s="72">
        <v>193.48000000000002</v>
      </c>
      <c r="CC79" s="59"/>
      <c r="CD79" s="59"/>
      <c r="CE79" s="59"/>
      <c r="CF79" s="59"/>
      <c r="CG79" s="59"/>
      <c r="CH79" s="59"/>
      <c r="CI79" s="59"/>
      <c r="CJ79" s="59" t="s">
        <v>8067</v>
      </c>
      <c r="CK79" s="59" t="s">
        <v>8013</v>
      </c>
      <c r="CL79" s="72" t="s">
        <v>10360</v>
      </c>
      <c r="CM79" s="72"/>
      <c r="CN79" s="72" t="s">
        <v>10406</v>
      </c>
    </row>
    <row r="80" spans="1:92" ht="27" customHeight="1">
      <c r="A80" s="72">
        <v>202003</v>
      </c>
      <c r="B80" s="59" t="s">
        <v>7959</v>
      </c>
      <c r="C80" s="59" t="s">
        <v>6004</v>
      </c>
      <c r="D80" s="59" t="s">
        <v>5153</v>
      </c>
      <c r="E80" s="59" t="str">
        <f>VLOOKUP(D80,原数据!B:C,2,FALSE)</f>
        <v>RCMFT000013108202003190001</v>
      </c>
      <c r="F80" s="59" t="s">
        <v>6005</v>
      </c>
      <c r="G80" s="59" t="s">
        <v>479</v>
      </c>
      <c r="H80" s="59" t="s">
        <v>6006</v>
      </c>
      <c r="I80" s="59" t="s">
        <v>8450</v>
      </c>
      <c r="J80" s="59" t="s">
        <v>8451</v>
      </c>
      <c r="K80" s="59" t="s">
        <v>485</v>
      </c>
      <c r="L80" s="59" t="s">
        <v>1074</v>
      </c>
      <c r="M80" s="59" t="s">
        <v>486</v>
      </c>
      <c r="N80" s="59" t="s">
        <v>437</v>
      </c>
      <c r="O80" s="65">
        <v>43465</v>
      </c>
      <c r="P80" s="65">
        <v>43607</v>
      </c>
      <c r="Q80" s="72">
        <v>153783</v>
      </c>
      <c r="R80" s="59"/>
      <c r="S80" s="59" t="s">
        <v>6008</v>
      </c>
      <c r="T80" s="59" t="s">
        <v>6009</v>
      </c>
      <c r="U80" s="59"/>
      <c r="V80" s="59" t="s">
        <v>3101</v>
      </c>
      <c r="W80" s="59" t="s">
        <v>665</v>
      </c>
      <c r="X80" s="59" t="s">
        <v>8452</v>
      </c>
      <c r="Y80" s="59" t="s">
        <v>694</v>
      </c>
      <c r="Z80" s="59" t="s">
        <v>8453</v>
      </c>
      <c r="AA80" s="59" t="s">
        <v>8454</v>
      </c>
      <c r="AB80" s="59" t="s">
        <v>8455</v>
      </c>
      <c r="AC80" s="59" t="s">
        <v>8456</v>
      </c>
      <c r="AD80" s="59" t="s">
        <v>6384</v>
      </c>
      <c r="AE80" s="59">
        <v>43908.364988425921</v>
      </c>
      <c r="AF80" s="59">
        <v>43909.378750000003</v>
      </c>
      <c r="AG80" s="59" t="s">
        <v>612</v>
      </c>
      <c r="AH80" s="59" t="s">
        <v>8457</v>
      </c>
      <c r="AI80" s="59" t="s">
        <v>609</v>
      </c>
      <c r="AJ80" s="59" t="s">
        <v>37</v>
      </c>
      <c r="AK80" s="59" t="s">
        <v>38</v>
      </c>
      <c r="AL80" s="59" t="s">
        <v>488</v>
      </c>
      <c r="AM80" s="59" t="s">
        <v>11</v>
      </c>
      <c r="AN80" s="59" t="s">
        <v>488</v>
      </c>
      <c r="AO80" s="59" t="s">
        <v>37</v>
      </c>
      <c r="AP80" s="59" t="s">
        <v>38</v>
      </c>
      <c r="AQ80" s="59" t="s">
        <v>500</v>
      </c>
      <c r="AR80" s="59">
        <v>43915.416689814811</v>
      </c>
      <c r="AS80" s="59"/>
      <c r="AT80" s="59">
        <v>43915.416689814811</v>
      </c>
      <c r="AU80" s="59" t="s">
        <v>941</v>
      </c>
      <c r="AV80" s="59"/>
      <c r="AW80" s="59" t="s">
        <v>14</v>
      </c>
      <c r="AX80" s="59"/>
      <c r="AY80" s="59"/>
      <c r="AZ80" s="59"/>
      <c r="BA80" s="59"/>
      <c r="BB80" s="59"/>
      <c r="BC80" s="59"/>
      <c r="BD80" s="59"/>
      <c r="BE80" s="59"/>
      <c r="BF80" s="59"/>
      <c r="BG80" s="59"/>
      <c r="BH80" s="59"/>
      <c r="BI80" s="59"/>
      <c r="BJ80" s="59"/>
      <c r="BK80" s="59"/>
      <c r="BL80" s="59" t="s">
        <v>7295</v>
      </c>
      <c r="BM80" s="59"/>
      <c r="BN80" s="59"/>
      <c r="BO80" s="59"/>
      <c r="BP80" s="59"/>
      <c r="BQ80" s="59"/>
      <c r="BR80" s="59" t="s">
        <v>8069</v>
      </c>
      <c r="BS80" s="59"/>
      <c r="BT80" s="59" t="s">
        <v>6013</v>
      </c>
      <c r="BU80" s="59">
        <v>43921.99998842593</v>
      </c>
      <c r="BV80" s="72">
        <v>2507</v>
      </c>
      <c r="BW80" s="72">
        <v>105.84</v>
      </c>
      <c r="BX80" s="72">
        <v>0</v>
      </c>
      <c r="BY80" s="72">
        <v>401.12</v>
      </c>
      <c r="BZ80" s="72">
        <v>275.77</v>
      </c>
      <c r="CA80" s="72">
        <v>0</v>
      </c>
      <c r="CB80" s="72">
        <v>3289.73</v>
      </c>
      <c r="CC80" s="59"/>
      <c r="CD80" s="59"/>
      <c r="CE80" s="59"/>
      <c r="CF80" s="59"/>
      <c r="CG80" s="59"/>
      <c r="CH80" s="59"/>
      <c r="CI80" s="59"/>
      <c r="CJ80" s="59" t="s">
        <v>7971</v>
      </c>
      <c r="CK80" s="59" t="s">
        <v>4067</v>
      </c>
      <c r="CL80" s="72" t="s">
        <v>2377</v>
      </c>
      <c r="CM80" s="72"/>
      <c r="CN80" s="72" t="s">
        <v>10417</v>
      </c>
    </row>
    <row r="81" spans="1:92" ht="27" customHeight="1">
      <c r="A81" s="72">
        <v>202003</v>
      </c>
      <c r="B81" s="59" t="s">
        <v>7959</v>
      </c>
      <c r="C81" s="59" t="s">
        <v>6004</v>
      </c>
      <c r="D81" s="59" t="s">
        <v>8458</v>
      </c>
      <c r="E81" s="59" t="e">
        <f>VLOOKUP(D81,原数据!B:C,2,FALSE)</f>
        <v>#N/A</v>
      </c>
      <c r="F81" s="59" t="s">
        <v>6005</v>
      </c>
      <c r="G81" s="59" t="s">
        <v>628</v>
      </c>
      <c r="H81" s="59" t="s">
        <v>6006</v>
      </c>
      <c r="I81" s="59" t="s">
        <v>8459</v>
      </c>
      <c r="J81" s="59" t="s">
        <v>8460</v>
      </c>
      <c r="K81" s="59" t="s">
        <v>485</v>
      </c>
      <c r="L81" s="59" t="s">
        <v>1074</v>
      </c>
      <c r="M81" s="59" t="s">
        <v>544</v>
      </c>
      <c r="N81" s="59" t="s">
        <v>437</v>
      </c>
      <c r="O81" s="65">
        <v>43372</v>
      </c>
      <c r="P81" s="65">
        <v>43767</v>
      </c>
      <c r="Q81" s="72">
        <v>13261</v>
      </c>
      <c r="R81" s="59"/>
      <c r="S81" s="59" t="s">
        <v>6008</v>
      </c>
      <c r="T81" s="59" t="s">
        <v>6181</v>
      </c>
      <c r="U81" s="59"/>
      <c r="V81" s="59" t="s">
        <v>6714</v>
      </c>
      <c r="W81" s="59" t="s">
        <v>600</v>
      </c>
      <c r="X81" s="59" t="s">
        <v>8461</v>
      </c>
      <c r="Y81" s="59" t="s">
        <v>667</v>
      </c>
      <c r="Z81" s="59" t="s">
        <v>2459</v>
      </c>
      <c r="AA81" s="59" t="s">
        <v>2460</v>
      </c>
      <c r="AB81" s="59" t="s">
        <v>2461</v>
      </c>
      <c r="AC81" s="59" t="s">
        <v>8462</v>
      </c>
      <c r="AD81" s="59" t="s">
        <v>6716</v>
      </c>
      <c r="AE81" s="59">
        <v>43905.525590277779</v>
      </c>
      <c r="AF81" s="59">
        <v>43907.532025462962</v>
      </c>
      <c r="AG81" s="59" t="s">
        <v>547</v>
      </c>
      <c r="AH81" s="59" t="s">
        <v>8463</v>
      </c>
      <c r="AI81" s="59" t="s">
        <v>545</v>
      </c>
      <c r="AJ81" s="59" t="s">
        <v>169</v>
      </c>
      <c r="AK81" s="59" t="s">
        <v>38</v>
      </c>
      <c r="AL81" s="59" t="s">
        <v>488</v>
      </c>
      <c r="AM81" s="59" t="s">
        <v>11</v>
      </c>
      <c r="AN81" s="59" t="s">
        <v>488</v>
      </c>
      <c r="AO81" s="59" t="s">
        <v>169</v>
      </c>
      <c r="AP81" s="59" t="s">
        <v>38</v>
      </c>
      <c r="AQ81" s="59" t="s">
        <v>498</v>
      </c>
      <c r="AR81" s="59">
        <v>43910.676469907412</v>
      </c>
      <c r="AS81" s="59" t="s">
        <v>8464</v>
      </c>
      <c r="AT81" s="59">
        <v>43910.676469907412</v>
      </c>
      <c r="AU81" s="59" t="s">
        <v>538</v>
      </c>
      <c r="AV81" s="59"/>
      <c r="AW81" s="59" t="s">
        <v>14</v>
      </c>
      <c r="AX81" s="59"/>
      <c r="AY81" s="59"/>
      <c r="AZ81" s="59"/>
      <c r="BA81" s="59"/>
      <c r="BB81" s="59"/>
      <c r="BC81" s="59" t="s">
        <v>8465</v>
      </c>
      <c r="BD81" s="59" t="s">
        <v>480</v>
      </c>
      <c r="BE81" s="59"/>
      <c r="BF81" s="59" t="s">
        <v>7826</v>
      </c>
      <c r="BG81" s="59" t="s">
        <v>8463</v>
      </c>
      <c r="BH81" s="59" t="s">
        <v>8466</v>
      </c>
      <c r="BI81" s="59"/>
      <c r="BJ81" s="59"/>
      <c r="BK81" s="59"/>
      <c r="BL81" s="59" t="s">
        <v>7252</v>
      </c>
      <c r="BM81" s="59"/>
      <c r="BN81" s="59"/>
      <c r="BO81" s="59"/>
      <c r="BP81" s="59"/>
      <c r="BQ81" s="59"/>
      <c r="BR81" s="59" t="s">
        <v>7941</v>
      </c>
      <c r="BS81" s="59"/>
      <c r="BT81" s="59" t="s">
        <v>6013</v>
      </c>
      <c r="BU81" s="59">
        <v>43921.99998842593</v>
      </c>
      <c r="BV81" s="72">
        <v>0</v>
      </c>
      <c r="BW81" s="72">
        <v>79.38</v>
      </c>
      <c r="BX81" s="72">
        <v>372</v>
      </c>
      <c r="BY81" s="72">
        <v>0</v>
      </c>
      <c r="BZ81" s="72">
        <v>0</v>
      </c>
      <c r="CA81" s="72">
        <v>0</v>
      </c>
      <c r="CB81" s="72">
        <v>451.38</v>
      </c>
      <c r="CC81" s="59"/>
      <c r="CD81" s="59"/>
      <c r="CE81" s="59"/>
      <c r="CF81" s="59"/>
      <c r="CG81" s="59"/>
      <c r="CH81" s="59"/>
      <c r="CI81" s="59"/>
      <c r="CJ81" s="59" t="s">
        <v>8067</v>
      </c>
      <c r="CK81" s="59" t="s">
        <v>8013</v>
      </c>
      <c r="CL81" s="72" t="s">
        <v>10363</v>
      </c>
      <c r="CM81" s="72"/>
      <c r="CN81" s="72" t="s">
        <v>10383</v>
      </c>
    </row>
    <row r="82" spans="1:92" ht="27" customHeight="1">
      <c r="A82" s="72">
        <v>202003</v>
      </c>
      <c r="B82" s="59" t="s">
        <v>7959</v>
      </c>
      <c r="C82" s="59" t="s">
        <v>6004</v>
      </c>
      <c r="D82" s="59" t="s">
        <v>5592</v>
      </c>
      <c r="E82" s="59" t="str">
        <f>VLOOKUP(D82,原数据!B:C,2,FALSE)</f>
        <v>RCMFT000020072202003110009</v>
      </c>
      <c r="F82" s="59" t="s">
        <v>6005</v>
      </c>
      <c r="G82" s="59" t="s">
        <v>479</v>
      </c>
      <c r="H82" s="59" t="s">
        <v>6006</v>
      </c>
      <c r="I82" s="59" t="s">
        <v>8467</v>
      </c>
      <c r="J82" s="59" t="s">
        <v>8468</v>
      </c>
      <c r="K82" s="59" t="s">
        <v>485</v>
      </c>
      <c r="L82" s="59" t="s">
        <v>1074</v>
      </c>
      <c r="M82" s="59" t="s">
        <v>486</v>
      </c>
      <c r="N82" s="59" t="s">
        <v>437</v>
      </c>
      <c r="O82" s="65">
        <v>43422</v>
      </c>
      <c r="P82" s="65">
        <v>43430</v>
      </c>
      <c r="Q82" s="72">
        <v>99977</v>
      </c>
      <c r="R82" s="59"/>
      <c r="S82" s="59" t="s">
        <v>6008</v>
      </c>
      <c r="T82" s="59" t="s">
        <v>6009</v>
      </c>
      <c r="U82" s="59"/>
      <c r="V82" s="59" t="s">
        <v>6037</v>
      </c>
      <c r="W82" s="59" t="s">
        <v>614</v>
      </c>
      <c r="X82" s="59" t="s">
        <v>8469</v>
      </c>
      <c r="Y82" s="59" t="s">
        <v>493</v>
      </c>
      <c r="Z82" s="59" t="s">
        <v>2619</v>
      </c>
      <c r="AA82" s="59" t="s">
        <v>2620</v>
      </c>
      <c r="AB82" s="59" t="s">
        <v>2621</v>
      </c>
      <c r="AC82" s="59" t="s">
        <v>8470</v>
      </c>
      <c r="AD82" s="59" t="s">
        <v>6039</v>
      </c>
      <c r="AE82" s="59">
        <v>43900.384340277778</v>
      </c>
      <c r="AF82" s="59">
        <v>43901.596238425926</v>
      </c>
      <c r="AG82" s="59" t="s">
        <v>612</v>
      </c>
      <c r="AH82" s="59" t="s">
        <v>8471</v>
      </c>
      <c r="AI82" s="59" t="s">
        <v>609</v>
      </c>
      <c r="AJ82" s="59" t="s">
        <v>46</v>
      </c>
      <c r="AK82" s="59" t="s">
        <v>47</v>
      </c>
      <c r="AL82" s="59" t="s">
        <v>488</v>
      </c>
      <c r="AM82" s="59" t="s">
        <v>11</v>
      </c>
      <c r="AN82" s="59" t="s">
        <v>488</v>
      </c>
      <c r="AO82" s="59" t="s">
        <v>46</v>
      </c>
      <c r="AP82" s="59" t="s">
        <v>47</v>
      </c>
      <c r="AQ82" s="59" t="s">
        <v>500</v>
      </c>
      <c r="AR82" s="59">
        <v>43903.445601851854</v>
      </c>
      <c r="AS82" s="59"/>
      <c r="AT82" s="59">
        <v>43903.445601851854</v>
      </c>
      <c r="AU82" s="59" t="s">
        <v>1103</v>
      </c>
      <c r="AV82" s="59"/>
      <c r="AW82" s="59" t="s">
        <v>14</v>
      </c>
      <c r="AX82" s="59"/>
      <c r="AY82" s="59"/>
      <c r="AZ82" s="59"/>
      <c r="BA82" s="59"/>
      <c r="BB82" s="59"/>
      <c r="BC82" s="59"/>
      <c r="BD82" s="59"/>
      <c r="BE82" s="59"/>
      <c r="BF82" s="59"/>
      <c r="BG82" s="59"/>
      <c r="BH82" s="59"/>
      <c r="BI82" s="59"/>
      <c r="BJ82" s="59"/>
      <c r="BK82" s="59"/>
      <c r="BL82" s="59" t="s">
        <v>7461</v>
      </c>
      <c r="BM82" s="59" t="s">
        <v>8472</v>
      </c>
      <c r="BN82" s="59" t="s">
        <v>8473</v>
      </c>
      <c r="BO82" s="59"/>
      <c r="BP82" s="59" t="s">
        <v>8474</v>
      </c>
      <c r="BQ82" s="59" t="s">
        <v>8475</v>
      </c>
      <c r="BR82" s="59" t="s">
        <v>7847</v>
      </c>
      <c r="BS82" s="59"/>
      <c r="BT82" s="59" t="s">
        <v>6013</v>
      </c>
      <c r="BU82" s="59">
        <v>43921.99998842593</v>
      </c>
      <c r="BV82" s="72">
        <v>89.92</v>
      </c>
      <c r="BW82" s="72">
        <v>223.44</v>
      </c>
      <c r="BX82" s="72">
        <v>0</v>
      </c>
      <c r="BY82" s="72">
        <v>14.38</v>
      </c>
      <c r="BZ82" s="72">
        <v>9.89</v>
      </c>
      <c r="CA82" s="72">
        <v>0</v>
      </c>
      <c r="CB82" s="72">
        <v>337.63</v>
      </c>
      <c r="CC82" s="59"/>
      <c r="CD82" s="59"/>
      <c r="CE82" s="59"/>
      <c r="CF82" s="59"/>
      <c r="CG82" s="59"/>
      <c r="CH82" s="59"/>
      <c r="CI82" s="59"/>
      <c r="CJ82" s="59" t="s">
        <v>7971</v>
      </c>
      <c r="CK82" s="59" t="s">
        <v>7991</v>
      </c>
      <c r="CL82" s="72" t="s">
        <v>5094</v>
      </c>
      <c r="CM82" s="72"/>
      <c r="CN82" s="72" t="s">
        <v>10383</v>
      </c>
    </row>
    <row r="83" spans="1:92" ht="27" customHeight="1">
      <c r="A83" s="72">
        <v>202003</v>
      </c>
      <c r="B83" s="59" t="s">
        <v>7959</v>
      </c>
      <c r="C83" s="59" t="s">
        <v>6004</v>
      </c>
      <c r="D83" s="59" t="s">
        <v>5594</v>
      </c>
      <c r="E83" s="59" t="str">
        <f>VLOOKUP(D83,原数据!B:C,2,FALSE)</f>
        <v>RCMFT000020072202003110014</v>
      </c>
      <c r="F83" s="59" t="s">
        <v>6005</v>
      </c>
      <c r="G83" s="59" t="s">
        <v>479</v>
      </c>
      <c r="H83" s="59" t="s">
        <v>6006</v>
      </c>
      <c r="I83" s="59" t="s">
        <v>8476</v>
      </c>
      <c r="J83" s="59" t="s">
        <v>8477</v>
      </c>
      <c r="K83" s="59" t="s">
        <v>485</v>
      </c>
      <c r="L83" s="59" t="s">
        <v>1074</v>
      </c>
      <c r="M83" s="59" t="s">
        <v>486</v>
      </c>
      <c r="N83" s="59" t="s">
        <v>437</v>
      </c>
      <c r="O83" s="65">
        <v>43422</v>
      </c>
      <c r="P83" s="65">
        <v>43430</v>
      </c>
      <c r="Q83" s="72">
        <v>98181</v>
      </c>
      <c r="R83" s="59"/>
      <c r="S83" s="59" t="s">
        <v>6008</v>
      </c>
      <c r="T83" s="59" t="s">
        <v>6009</v>
      </c>
      <c r="U83" s="59"/>
      <c r="V83" s="59" t="s">
        <v>6037</v>
      </c>
      <c r="W83" s="59" t="s">
        <v>614</v>
      </c>
      <c r="X83" s="59" t="s">
        <v>8478</v>
      </c>
      <c r="Y83" s="59" t="s">
        <v>493</v>
      </c>
      <c r="Z83" s="59" t="s">
        <v>2619</v>
      </c>
      <c r="AA83" s="59" t="s">
        <v>2620</v>
      </c>
      <c r="AB83" s="59" t="s">
        <v>2621</v>
      </c>
      <c r="AC83" s="59" t="s">
        <v>8257</v>
      </c>
      <c r="AD83" s="59" t="s">
        <v>6039</v>
      </c>
      <c r="AE83" s="59">
        <v>43900.745509259257</v>
      </c>
      <c r="AF83" s="59">
        <v>43901.637349537035</v>
      </c>
      <c r="AG83" s="59" t="s">
        <v>612</v>
      </c>
      <c r="AH83" s="59" t="s">
        <v>8471</v>
      </c>
      <c r="AI83" s="59" t="s">
        <v>609</v>
      </c>
      <c r="AJ83" s="59" t="s">
        <v>46</v>
      </c>
      <c r="AK83" s="59" t="s">
        <v>47</v>
      </c>
      <c r="AL83" s="59" t="s">
        <v>488</v>
      </c>
      <c r="AM83" s="59" t="s">
        <v>11</v>
      </c>
      <c r="AN83" s="59" t="s">
        <v>488</v>
      </c>
      <c r="AO83" s="59" t="s">
        <v>46</v>
      </c>
      <c r="AP83" s="59" t="s">
        <v>47</v>
      </c>
      <c r="AQ83" s="59" t="s">
        <v>500</v>
      </c>
      <c r="AR83" s="59">
        <v>43903.628252314811</v>
      </c>
      <c r="AS83" s="59"/>
      <c r="AT83" s="59">
        <v>43903.628252314811</v>
      </c>
      <c r="AU83" s="59" t="s">
        <v>8248</v>
      </c>
      <c r="AV83" s="59"/>
      <c r="AW83" s="59" t="s">
        <v>14</v>
      </c>
      <c r="AX83" s="59"/>
      <c r="AY83" s="59"/>
      <c r="AZ83" s="59"/>
      <c r="BA83" s="59"/>
      <c r="BB83" s="59"/>
      <c r="BC83" s="59"/>
      <c r="BD83" s="59"/>
      <c r="BE83" s="59"/>
      <c r="BF83" s="59"/>
      <c r="BG83" s="59"/>
      <c r="BH83" s="59"/>
      <c r="BI83" s="59"/>
      <c r="BJ83" s="59"/>
      <c r="BK83" s="59"/>
      <c r="BL83" s="59" t="s">
        <v>7461</v>
      </c>
      <c r="BM83" s="59" t="s">
        <v>8479</v>
      </c>
      <c r="BN83" s="59" t="s">
        <v>8480</v>
      </c>
      <c r="BO83" s="59"/>
      <c r="BP83" s="59" t="s">
        <v>8481</v>
      </c>
      <c r="BQ83" s="59" t="s">
        <v>8482</v>
      </c>
      <c r="BR83" s="59" t="s">
        <v>7847</v>
      </c>
      <c r="BS83" s="59"/>
      <c r="BT83" s="59" t="s">
        <v>6013</v>
      </c>
      <c r="BU83" s="59">
        <v>43921.99998842593</v>
      </c>
      <c r="BV83" s="72">
        <v>89.92</v>
      </c>
      <c r="BW83" s="72">
        <v>223.44</v>
      </c>
      <c r="BX83" s="72">
        <v>0</v>
      </c>
      <c r="BY83" s="72">
        <v>14.38</v>
      </c>
      <c r="BZ83" s="72">
        <v>9.89</v>
      </c>
      <c r="CA83" s="72">
        <v>0</v>
      </c>
      <c r="CB83" s="72">
        <v>337.63</v>
      </c>
      <c r="CC83" s="59"/>
      <c r="CD83" s="59"/>
      <c r="CE83" s="59"/>
      <c r="CF83" s="59"/>
      <c r="CG83" s="59"/>
      <c r="CH83" s="59"/>
      <c r="CI83" s="59"/>
      <c r="CJ83" s="59" t="s">
        <v>7971</v>
      </c>
      <c r="CK83" s="59" t="s">
        <v>7991</v>
      </c>
      <c r="CL83" s="72" t="s">
        <v>5094</v>
      </c>
      <c r="CM83" s="72"/>
      <c r="CN83" s="72" t="s">
        <v>10383</v>
      </c>
    </row>
    <row r="84" spans="1:92" ht="27" customHeight="1">
      <c r="A84" s="72">
        <v>202003</v>
      </c>
      <c r="B84" s="59" t="s">
        <v>7959</v>
      </c>
      <c r="C84" s="59" t="s">
        <v>6004</v>
      </c>
      <c r="D84" s="59" t="s">
        <v>5596</v>
      </c>
      <c r="E84" s="59" t="str">
        <f>VLOOKUP(D84,原数据!B:C,2,FALSE)</f>
        <v>RCMFT000020072202003120012</v>
      </c>
      <c r="F84" s="59" t="s">
        <v>6005</v>
      </c>
      <c r="G84" s="59" t="s">
        <v>479</v>
      </c>
      <c r="H84" s="59" t="s">
        <v>6006</v>
      </c>
      <c r="I84" s="59" t="s">
        <v>8483</v>
      </c>
      <c r="J84" s="59" t="s">
        <v>8484</v>
      </c>
      <c r="K84" s="59" t="s">
        <v>485</v>
      </c>
      <c r="L84" s="59" t="s">
        <v>1074</v>
      </c>
      <c r="M84" s="59" t="s">
        <v>486</v>
      </c>
      <c r="N84" s="59" t="s">
        <v>437</v>
      </c>
      <c r="O84" s="65">
        <v>43569</v>
      </c>
      <c r="P84" s="65">
        <v>43650</v>
      </c>
      <c r="Q84" s="72">
        <v>45677</v>
      </c>
      <c r="R84" s="59"/>
      <c r="S84" s="59" t="s">
        <v>6008</v>
      </c>
      <c r="T84" s="59" t="s">
        <v>6009</v>
      </c>
      <c r="U84" s="59"/>
      <c r="V84" s="59" t="s">
        <v>6037</v>
      </c>
      <c r="W84" s="59" t="s">
        <v>614</v>
      </c>
      <c r="X84" s="59" t="s">
        <v>8485</v>
      </c>
      <c r="Y84" s="59" t="s">
        <v>493</v>
      </c>
      <c r="Z84" s="59" t="s">
        <v>2619</v>
      </c>
      <c r="AA84" s="59" t="s">
        <v>2620</v>
      </c>
      <c r="AB84" s="59" t="s">
        <v>2621</v>
      </c>
      <c r="AC84" s="59" t="s">
        <v>8486</v>
      </c>
      <c r="AD84" s="59" t="s">
        <v>6039</v>
      </c>
      <c r="AE84" s="59">
        <v>43901.686759259261</v>
      </c>
      <c r="AF84" s="59">
        <v>43902.568796296298</v>
      </c>
      <c r="AG84" s="59" t="s">
        <v>612</v>
      </c>
      <c r="AH84" s="59" t="s">
        <v>8471</v>
      </c>
      <c r="AI84" s="59" t="s">
        <v>609</v>
      </c>
      <c r="AJ84" s="59" t="s">
        <v>46</v>
      </c>
      <c r="AK84" s="59" t="s">
        <v>47</v>
      </c>
      <c r="AL84" s="59" t="s">
        <v>488</v>
      </c>
      <c r="AM84" s="59" t="s">
        <v>11</v>
      </c>
      <c r="AN84" s="59" t="s">
        <v>488</v>
      </c>
      <c r="AO84" s="59" t="s">
        <v>46</v>
      </c>
      <c r="AP84" s="59" t="s">
        <v>47</v>
      </c>
      <c r="AQ84" s="59" t="s">
        <v>500</v>
      </c>
      <c r="AR84" s="59">
        <v>43906.603530092594</v>
      </c>
      <c r="AS84" s="59"/>
      <c r="AT84" s="59">
        <v>43906.603530092594</v>
      </c>
      <c r="AU84" s="59" t="s">
        <v>7989</v>
      </c>
      <c r="AV84" s="59"/>
      <c r="AW84" s="59" t="s">
        <v>14</v>
      </c>
      <c r="AX84" s="59"/>
      <c r="AY84" s="59"/>
      <c r="AZ84" s="59"/>
      <c r="BA84" s="59"/>
      <c r="BB84" s="59"/>
      <c r="BC84" s="59"/>
      <c r="BD84" s="59"/>
      <c r="BE84" s="59"/>
      <c r="BF84" s="59"/>
      <c r="BG84" s="59"/>
      <c r="BH84" s="59"/>
      <c r="BI84" s="59"/>
      <c r="BJ84" s="59"/>
      <c r="BK84" s="59"/>
      <c r="BL84" s="59" t="s">
        <v>7247</v>
      </c>
      <c r="BM84" s="59"/>
      <c r="BN84" s="59"/>
      <c r="BO84" s="59"/>
      <c r="BP84" s="59"/>
      <c r="BQ84" s="59"/>
      <c r="BR84" s="59" t="s">
        <v>7847</v>
      </c>
      <c r="BS84" s="59"/>
      <c r="BT84" s="59" t="s">
        <v>6013</v>
      </c>
      <c r="BU84" s="59">
        <v>43921.99998842593</v>
      </c>
      <c r="BV84" s="72">
        <v>89.92</v>
      </c>
      <c r="BW84" s="72">
        <v>223.44</v>
      </c>
      <c r="BX84" s="72">
        <v>0</v>
      </c>
      <c r="BY84" s="72">
        <v>14.38</v>
      </c>
      <c r="BZ84" s="72">
        <v>9.89</v>
      </c>
      <c r="CA84" s="72">
        <v>0</v>
      </c>
      <c r="CB84" s="72">
        <v>337.63</v>
      </c>
      <c r="CC84" s="59"/>
      <c r="CD84" s="59"/>
      <c r="CE84" s="59"/>
      <c r="CF84" s="59"/>
      <c r="CG84" s="59"/>
      <c r="CH84" s="59"/>
      <c r="CI84" s="59"/>
      <c r="CJ84" s="59" t="s">
        <v>7971</v>
      </c>
      <c r="CK84" s="59" t="s">
        <v>7991</v>
      </c>
      <c r="CL84" s="72" t="s">
        <v>5094</v>
      </c>
      <c r="CM84" s="72"/>
      <c r="CN84" s="72" t="s">
        <v>10383</v>
      </c>
    </row>
    <row r="85" spans="1:92" ht="27" customHeight="1">
      <c r="A85" s="72">
        <v>202003</v>
      </c>
      <c r="B85" s="59" t="s">
        <v>7959</v>
      </c>
      <c r="C85" s="59" t="s">
        <v>6004</v>
      </c>
      <c r="D85" s="59" t="s">
        <v>8487</v>
      </c>
      <c r="E85" s="59" t="e">
        <f>VLOOKUP(D85,原数据!B:C,2,FALSE)</f>
        <v>#N/A</v>
      </c>
      <c r="F85" s="59" t="s">
        <v>6005</v>
      </c>
      <c r="G85" s="59" t="s">
        <v>1069</v>
      </c>
      <c r="H85" s="59" t="s">
        <v>6006</v>
      </c>
      <c r="I85" s="59" t="s">
        <v>8019</v>
      </c>
      <c r="J85" s="59" t="s">
        <v>8020</v>
      </c>
      <c r="K85" s="59" t="s">
        <v>485</v>
      </c>
      <c r="L85" s="59" t="s">
        <v>1074</v>
      </c>
      <c r="M85" s="59" t="s">
        <v>486</v>
      </c>
      <c r="N85" s="59" t="s">
        <v>437</v>
      </c>
      <c r="O85" s="65">
        <v>43849</v>
      </c>
      <c r="P85" s="65">
        <v>43922</v>
      </c>
      <c r="Q85" s="72">
        <v>2362</v>
      </c>
      <c r="R85" s="59"/>
      <c r="S85" s="59" t="s">
        <v>6008</v>
      </c>
      <c r="T85" s="59" t="s">
        <v>6009</v>
      </c>
      <c r="U85" s="59"/>
      <c r="V85" s="59" t="s">
        <v>6015</v>
      </c>
      <c r="W85" s="59" t="s">
        <v>665</v>
      </c>
      <c r="X85" s="59" t="s">
        <v>8021</v>
      </c>
      <c r="Y85" s="59" t="s">
        <v>694</v>
      </c>
      <c r="Z85" s="59" t="s">
        <v>714</v>
      </c>
      <c r="AA85" s="59" t="s">
        <v>715</v>
      </c>
      <c r="AB85" s="59" t="s">
        <v>716</v>
      </c>
      <c r="AC85" s="59" t="s">
        <v>7840</v>
      </c>
      <c r="AD85" s="59" t="s">
        <v>7861</v>
      </c>
      <c r="AE85" s="59">
        <v>43902.568113425921</v>
      </c>
      <c r="AF85" s="59">
        <v>43902.675162037034</v>
      </c>
      <c r="AG85" s="59" t="s">
        <v>547</v>
      </c>
      <c r="AH85" s="59" t="s">
        <v>10441</v>
      </c>
      <c r="AI85" s="59" t="s">
        <v>545</v>
      </c>
      <c r="AJ85" s="59" t="s">
        <v>100</v>
      </c>
      <c r="AK85" s="59" t="s">
        <v>38</v>
      </c>
      <c r="AL85" s="59" t="s">
        <v>488</v>
      </c>
      <c r="AM85" s="59" t="s">
        <v>11</v>
      </c>
      <c r="AN85" s="59" t="s">
        <v>488</v>
      </c>
      <c r="AO85" s="59" t="s">
        <v>100</v>
      </c>
      <c r="AP85" s="59" t="s">
        <v>38</v>
      </c>
      <c r="AQ85" s="59" t="s">
        <v>500</v>
      </c>
      <c r="AR85" s="59">
        <v>43906.421412037038</v>
      </c>
      <c r="AS85" s="59"/>
      <c r="AT85" s="59">
        <v>43906.421412037038</v>
      </c>
      <c r="AU85" s="59" t="s">
        <v>577</v>
      </c>
      <c r="AV85" s="59"/>
      <c r="AW85" s="59" t="s">
        <v>14</v>
      </c>
      <c r="AX85" s="59"/>
      <c r="AY85" s="59"/>
      <c r="AZ85" s="59"/>
      <c r="BA85" s="59"/>
      <c r="BB85" s="59"/>
      <c r="BC85" s="59"/>
      <c r="BD85" s="59"/>
      <c r="BE85" s="59"/>
      <c r="BF85" s="59"/>
      <c r="BG85" s="59"/>
      <c r="BH85" s="59"/>
      <c r="BI85" s="59"/>
      <c r="BJ85" s="59"/>
      <c r="BK85" s="59" t="s">
        <v>718</v>
      </c>
      <c r="BL85" s="59" t="s">
        <v>7862</v>
      </c>
      <c r="BM85" s="59"/>
      <c r="BN85" s="59"/>
      <c r="BO85" s="59"/>
      <c r="BP85" s="59"/>
      <c r="BQ85" s="59"/>
      <c r="BR85" s="59" t="s">
        <v>7863</v>
      </c>
      <c r="BS85" s="59"/>
      <c r="BT85" s="59" t="s">
        <v>6013</v>
      </c>
      <c r="BU85" s="59">
        <v>43921.99998842593</v>
      </c>
      <c r="BV85" s="72">
        <v>0</v>
      </c>
      <c r="BW85" s="72">
        <v>246.96</v>
      </c>
      <c r="BX85" s="72">
        <v>0</v>
      </c>
      <c r="BY85" s="72">
        <v>0</v>
      </c>
      <c r="BZ85" s="72">
        <v>0</v>
      </c>
      <c r="CA85" s="72">
        <v>0</v>
      </c>
      <c r="CB85" s="72">
        <v>246.96</v>
      </c>
      <c r="CC85" s="59"/>
      <c r="CD85" s="59"/>
      <c r="CE85" s="59"/>
      <c r="CF85" s="59"/>
      <c r="CG85" s="59"/>
      <c r="CH85" s="59"/>
      <c r="CI85" s="59"/>
      <c r="CJ85" s="59" t="s">
        <v>7971</v>
      </c>
      <c r="CK85" s="59" t="s">
        <v>4067</v>
      </c>
      <c r="CL85" s="72" t="s">
        <v>10363</v>
      </c>
      <c r="CM85" s="72"/>
      <c r="CN85" s="72" t="s">
        <v>10383</v>
      </c>
    </row>
    <row r="86" spans="1:92" ht="27" customHeight="1">
      <c r="A86" s="72">
        <v>202003</v>
      </c>
      <c r="B86" s="59" t="s">
        <v>7959</v>
      </c>
      <c r="C86" s="59" t="s">
        <v>6004</v>
      </c>
      <c r="D86" s="59" t="s">
        <v>8488</v>
      </c>
      <c r="E86" s="59" t="e">
        <f>VLOOKUP(D86,原数据!B:C,2,FALSE)</f>
        <v>#N/A</v>
      </c>
      <c r="F86" s="59" t="s">
        <v>6005</v>
      </c>
      <c r="G86" s="59" t="s">
        <v>479</v>
      </c>
      <c r="H86" s="59" t="s">
        <v>6006</v>
      </c>
      <c r="I86" s="59" t="s">
        <v>8489</v>
      </c>
      <c r="J86" s="59" t="s">
        <v>8490</v>
      </c>
      <c r="K86" s="59" t="s">
        <v>485</v>
      </c>
      <c r="L86" s="59" t="s">
        <v>1074</v>
      </c>
      <c r="M86" s="59" t="s">
        <v>486</v>
      </c>
      <c r="N86" s="59" t="s">
        <v>437</v>
      </c>
      <c r="O86" s="65">
        <v>43549</v>
      </c>
      <c r="P86" s="65">
        <v>43578</v>
      </c>
      <c r="Q86" s="72">
        <v>77208</v>
      </c>
      <c r="R86" s="59"/>
      <c r="S86" s="59" t="s">
        <v>6008</v>
      </c>
      <c r="T86" s="59" t="s">
        <v>6128</v>
      </c>
      <c r="U86" s="59"/>
      <c r="V86" s="59" t="s">
        <v>6053</v>
      </c>
      <c r="W86" s="59" t="s">
        <v>521</v>
      </c>
      <c r="X86" s="59" t="s">
        <v>8491</v>
      </c>
      <c r="Y86" s="59" t="s">
        <v>694</v>
      </c>
      <c r="Z86" s="59" t="s">
        <v>714</v>
      </c>
      <c r="AA86" s="59" t="s">
        <v>715</v>
      </c>
      <c r="AB86" s="59" t="s">
        <v>716</v>
      </c>
      <c r="AC86" s="59" t="s">
        <v>8492</v>
      </c>
      <c r="AD86" s="59" t="s">
        <v>6055</v>
      </c>
      <c r="AE86" s="59">
        <v>43903.570543981477</v>
      </c>
      <c r="AF86" s="59">
        <v>43907.337118055555</v>
      </c>
      <c r="AG86" s="59" t="s">
        <v>547</v>
      </c>
      <c r="AH86" s="59" t="s">
        <v>719</v>
      </c>
      <c r="AI86" s="59" t="s">
        <v>545</v>
      </c>
      <c r="AJ86" s="59" t="s">
        <v>95</v>
      </c>
      <c r="AK86" s="59" t="s">
        <v>38</v>
      </c>
      <c r="AL86" s="59" t="s">
        <v>488</v>
      </c>
      <c r="AM86" s="59" t="s">
        <v>11</v>
      </c>
      <c r="AN86" s="59" t="s">
        <v>488</v>
      </c>
      <c r="AO86" s="59" t="s">
        <v>95</v>
      </c>
      <c r="AP86" s="59" t="s">
        <v>38</v>
      </c>
      <c r="AQ86" s="59" t="s">
        <v>500</v>
      </c>
      <c r="AR86" s="59">
        <v>43909.586400462962</v>
      </c>
      <c r="AS86" s="59"/>
      <c r="AT86" s="59">
        <v>43909.586400462962</v>
      </c>
      <c r="AU86" s="59" t="s">
        <v>941</v>
      </c>
      <c r="AV86" s="59"/>
      <c r="AW86" s="59" t="s">
        <v>14</v>
      </c>
      <c r="AX86" s="59"/>
      <c r="AY86" s="59"/>
      <c r="AZ86" s="59"/>
      <c r="BA86" s="59"/>
      <c r="BB86" s="59"/>
      <c r="BC86" s="59"/>
      <c r="BD86" s="59"/>
      <c r="BE86" s="59"/>
      <c r="BF86" s="59"/>
      <c r="BG86" s="59"/>
      <c r="BH86" s="59"/>
      <c r="BI86" s="59"/>
      <c r="BJ86" s="59"/>
      <c r="BK86" s="59" t="s">
        <v>718</v>
      </c>
      <c r="BL86" s="59" t="s">
        <v>7281</v>
      </c>
      <c r="BM86" s="59"/>
      <c r="BN86" s="59"/>
      <c r="BO86" s="59"/>
      <c r="BP86" s="59"/>
      <c r="BQ86" s="59"/>
      <c r="BR86" s="59" t="s">
        <v>7865</v>
      </c>
      <c r="BS86" s="59"/>
      <c r="BT86" s="59" t="s">
        <v>6013</v>
      </c>
      <c r="BU86" s="59">
        <v>43921.99998842593</v>
      </c>
      <c r="BV86" s="72">
        <v>0</v>
      </c>
      <c r="BW86" s="72">
        <v>246.96</v>
      </c>
      <c r="BX86" s="72">
        <v>0</v>
      </c>
      <c r="BY86" s="72">
        <v>0</v>
      </c>
      <c r="BZ86" s="72">
        <v>0</v>
      </c>
      <c r="CA86" s="72">
        <v>0</v>
      </c>
      <c r="CB86" s="72">
        <v>246.96</v>
      </c>
      <c r="CC86" s="59"/>
      <c r="CD86" s="59"/>
      <c r="CE86" s="59"/>
      <c r="CF86" s="59"/>
      <c r="CG86" s="59"/>
      <c r="CH86" s="59"/>
      <c r="CI86" s="59"/>
      <c r="CJ86" s="59" t="s">
        <v>7971</v>
      </c>
      <c r="CK86" s="59" t="s">
        <v>8013</v>
      </c>
      <c r="CL86" s="72" t="s">
        <v>10363</v>
      </c>
      <c r="CM86" s="72"/>
      <c r="CN86" s="72" t="s">
        <v>10383</v>
      </c>
    </row>
    <row r="87" spans="1:92" ht="27" customHeight="1">
      <c r="A87" s="72">
        <v>202003</v>
      </c>
      <c r="B87" s="59" t="s">
        <v>7959</v>
      </c>
      <c r="C87" s="59" t="s">
        <v>6004</v>
      </c>
      <c r="D87" s="59" t="s">
        <v>5235</v>
      </c>
      <c r="E87" s="59" t="str">
        <f>VLOOKUP(D87,原数据!B:C,2,FALSE)</f>
        <v>RCMFT000029531202003190019</v>
      </c>
      <c r="F87" s="59" t="s">
        <v>6005</v>
      </c>
      <c r="G87" s="59" t="s">
        <v>479</v>
      </c>
      <c r="H87" s="59" t="s">
        <v>6006</v>
      </c>
      <c r="I87" s="59" t="s">
        <v>8493</v>
      </c>
      <c r="J87" s="59" t="s">
        <v>8494</v>
      </c>
      <c r="K87" s="59" t="s">
        <v>485</v>
      </c>
      <c r="L87" s="59" t="s">
        <v>1074</v>
      </c>
      <c r="M87" s="59" t="s">
        <v>486</v>
      </c>
      <c r="N87" s="59" t="s">
        <v>437</v>
      </c>
      <c r="O87" s="65">
        <v>43585</v>
      </c>
      <c r="P87" s="65">
        <v>43598</v>
      </c>
      <c r="Q87" s="72">
        <v>145803</v>
      </c>
      <c r="R87" s="59"/>
      <c r="S87" s="59" t="s">
        <v>6008</v>
      </c>
      <c r="T87" s="59" t="s">
        <v>6009</v>
      </c>
      <c r="U87" s="59"/>
      <c r="V87" s="59" t="s">
        <v>584</v>
      </c>
      <c r="W87" s="59" t="s">
        <v>491</v>
      </c>
      <c r="X87" s="59" t="s">
        <v>8495</v>
      </c>
      <c r="Y87" s="59" t="s">
        <v>511</v>
      </c>
      <c r="Z87" s="59" t="s">
        <v>621</v>
      </c>
      <c r="AA87" s="59" t="s">
        <v>622</v>
      </c>
      <c r="AB87" s="59" t="s">
        <v>623</v>
      </c>
      <c r="AC87" s="59" t="s">
        <v>8496</v>
      </c>
      <c r="AD87" s="59" t="s">
        <v>6367</v>
      </c>
      <c r="AE87" s="59">
        <v>43903.745335648149</v>
      </c>
      <c r="AF87" s="59">
        <v>43909.750555555554</v>
      </c>
      <c r="AG87" s="59" t="s">
        <v>507</v>
      </c>
      <c r="AH87" s="59" t="s">
        <v>8497</v>
      </c>
      <c r="AI87" s="59" t="s">
        <v>505</v>
      </c>
      <c r="AJ87" s="59" t="s">
        <v>100</v>
      </c>
      <c r="AK87" s="59" t="s">
        <v>38</v>
      </c>
      <c r="AL87" s="59" t="s">
        <v>488</v>
      </c>
      <c r="AM87" s="59" t="s">
        <v>11</v>
      </c>
      <c r="AN87" s="59" t="s">
        <v>488</v>
      </c>
      <c r="AO87" s="59" t="s">
        <v>100</v>
      </c>
      <c r="AP87" s="59" t="s">
        <v>38</v>
      </c>
      <c r="AQ87" s="59" t="s">
        <v>498</v>
      </c>
      <c r="AR87" s="59">
        <v>43923.666342592594</v>
      </c>
      <c r="AS87" s="59" t="s">
        <v>8498</v>
      </c>
      <c r="AT87" s="59">
        <v>43923.666342592594</v>
      </c>
      <c r="AU87" s="59" t="s">
        <v>8036</v>
      </c>
      <c r="AV87" s="59" t="s">
        <v>8499</v>
      </c>
      <c r="AW87" s="59" t="s">
        <v>14</v>
      </c>
      <c r="AX87" s="59"/>
      <c r="AY87" s="59"/>
      <c r="AZ87" s="59"/>
      <c r="BA87" s="59"/>
      <c r="BB87" s="59"/>
      <c r="BC87" s="59"/>
      <c r="BD87" s="59"/>
      <c r="BE87" s="59"/>
      <c r="BF87" s="59"/>
      <c r="BG87" s="59"/>
      <c r="BH87" s="59"/>
      <c r="BI87" s="59"/>
      <c r="BJ87" s="59"/>
      <c r="BK87" s="59"/>
      <c r="BL87" s="59" t="s">
        <v>7511</v>
      </c>
      <c r="BM87" s="59"/>
      <c r="BN87" s="59"/>
      <c r="BO87" s="59"/>
      <c r="BP87" s="59"/>
      <c r="BQ87" s="59"/>
      <c r="BR87" s="59" t="s">
        <v>7932</v>
      </c>
      <c r="BS87" s="59"/>
      <c r="BT87" s="59" t="s">
        <v>6013</v>
      </c>
      <c r="BU87" s="59">
        <v>43921.99998842593</v>
      </c>
      <c r="BV87" s="72">
        <v>3158.75</v>
      </c>
      <c r="BW87" s="72">
        <v>95.76</v>
      </c>
      <c r="BX87" s="72">
        <v>0</v>
      </c>
      <c r="BY87" s="72">
        <v>505.4</v>
      </c>
      <c r="BZ87" s="72">
        <v>347.46</v>
      </c>
      <c r="CA87" s="72">
        <v>0</v>
      </c>
      <c r="CB87" s="72">
        <v>4107.37</v>
      </c>
      <c r="CC87" s="59"/>
      <c r="CD87" s="59"/>
      <c r="CE87" s="59"/>
      <c r="CF87" s="59"/>
      <c r="CG87" s="59"/>
      <c r="CH87" s="59"/>
      <c r="CI87" s="59"/>
      <c r="CJ87" s="59" t="s">
        <v>7971</v>
      </c>
      <c r="CK87" s="59" t="s">
        <v>4067</v>
      </c>
      <c r="CL87" s="72" t="s">
        <v>3154</v>
      </c>
      <c r="CM87" s="72"/>
      <c r="CN87" s="72" t="s">
        <v>10417</v>
      </c>
    </row>
    <row r="88" spans="1:92" ht="27" customHeight="1">
      <c r="A88" s="72">
        <v>202003</v>
      </c>
      <c r="B88" s="59" t="s">
        <v>7959</v>
      </c>
      <c r="C88" s="59" t="s">
        <v>6004</v>
      </c>
      <c r="D88" s="59" t="s">
        <v>5289</v>
      </c>
      <c r="E88" s="59" t="str">
        <f>VLOOKUP(D88,原数据!B:C,2,FALSE)</f>
        <v>RCMFT000032858202003190004</v>
      </c>
      <c r="F88" s="59" t="s">
        <v>6005</v>
      </c>
      <c r="G88" s="59" t="s">
        <v>479</v>
      </c>
      <c r="H88" s="59" t="s">
        <v>6006</v>
      </c>
      <c r="I88" s="59" t="s">
        <v>8500</v>
      </c>
      <c r="J88" s="59" t="s">
        <v>8501</v>
      </c>
      <c r="K88" s="59" t="s">
        <v>485</v>
      </c>
      <c r="L88" s="59" t="s">
        <v>1074</v>
      </c>
      <c r="M88" s="59" t="s">
        <v>544</v>
      </c>
      <c r="N88" s="59" t="s">
        <v>437</v>
      </c>
      <c r="O88" s="65">
        <v>43614</v>
      </c>
      <c r="P88" s="65">
        <v>43732</v>
      </c>
      <c r="Q88" s="72">
        <v>22560</v>
      </c>
      <c r="R88" s="59"/>
      <c r="S88" s="59" t="s">
        <v>6008</v>
      </c>
      <c r="T88" s="59" t="s">
        <v>6181</v>
      </c>
      <c r="U88" s="59"/>
      <c r="V88" s="59" t="s">
        <v>6065</v>
      </c>
      <c r="W88" s="59" t="s">
        <v>701</v>
      </c>
      <c r="X88" s="59" t="s">
        <v>8502</v>
      </c>
      <c r="Y88" s="59" t="s">
        <v>585</v>
      </c>
      <c r="Z88" s="59" t="s">
        <v>1958</v>
      </c>
      <c r="AA88" s="59" t="s">
        <v>1959</v>
      </c>
      <c r="AB88" s="59" t="s">
        <v>1960</v>
      </c>
      <c r="AC88" s="59" t="s">
        <v>8503</v>
      </c>
      <c r="AD88" s="59" t="s">
        <v>6067</v>
      </c>
      <c r="AE88" s="59">
        <v>43908.640393518523</v>
      </c>
      <c r="AF88" s="59">
        <v>43909.41342592593</v>
      </c>
      <c r="AG88" s="59" t="s">
        <v>489</v>
      </c>
      <c r="AH88" s="59" t="s">
        <v>8504</v>
      </c>
      <c r="AI88" s="59" t="s">
        <v>487</v>
      </c>
      <c r="AJ88" s="59" t="s">
        <v>68</v>
      </c>
      <c r="AK88" s="59" t="s">
        <v>38</v>
      </c>
      <c r="AL88" s="59" t="s">
        <v>488</v>
      </c>
      <c r="AM88" s="59" t="s">
        <v>11</v>
      </c>
      <c r="AN88" s="59" t="s">
        <v>488</v>
      </c>
      <c r="AO88" s="59" t="s">
        <v>68</v>
      </c>
      <c r="AP88" s="59" t="s">
        <v>38</v>
      </c>
      <c r="AQ88" s="59" t="s">
        <v>500</v>
      </c>
      <c r="AR88" s="59">
        <v>43913.455069444448</v>
      </c>
      <c r="AS88" s="59"/>
      <c r="AT88" s="59">
        <v>43913.455069444448</v>
      </c>
      <c r="AU88" s="59" t="s">
        <v>7969</v>
      </c>
      <c r="AV88" s="59"/>
      <c r="AW88" s="59" t="s">
        <v>14</v>
      </c>
      <c r="AX88" s="59"/>
      <c r="AY88" s="59"/>
      <c r="AZ88" s="59"/>
      <c r="BA88" s="59"/>
      <c r="BB88" s="59"/>
      <c r="BC88" s="59"/>
      <c r="BD88" s="59"/>
      <c r="BE88" s="59"/>
      <c r="BF88" s="59"/>
      <c r="BG88" s="59"/>
      <c r="BH88" s="59"/>
      <c r="BI88" s="59"/>
      <c r="BJ88" s="59"/>
      <c r="BK88" s="59"/>
      <c r="BL88" s="59" t="s">
        <v>7297</v>
      </c>
      <c r="BM88" s="59"/>
      <c r="BN88" s="59"/>
      <c r="BO88" s="59"/>
      <c r="BP88" s="59"/>
      <c r="BQ88" s="59"/>
      <c r="BR88" s="59" t="s">
        <v>8505</v>
      </c>
      <c r="BS88" s="59"/>
      <c r="BT88" s="59" t="s">
        <v>6013</v>
      </c>
      <c r="BU88" s="59">
        <v>43921.99998842593</v>
      </c>
      <c r="BV88" s="72">
        <v>2944.62</v>
      </c>
      <c r="BW88" s="72">
        <v>79.38</v>
      </c>
      <c r="BX88" s="72">
        <v>0</v>
      </c>
      <c r="BY88" s="72">
        <v>471.13</v>
      </c>
      <c r="BZ88" s="72">
        <v>323.89999999999998</v>
      </c>
      <c r="CA88" s="72">
        <v>0</v>
      </c>
      <c r="CB88" s="72">
        <v>3819.03</v>
      </c>
      <c r="CC88" s="59"/>
      <c r="CD88" s="59"/>
      <c r="CE88" s="59"/>
      <c r="CF88" s="59"/>
      <c r="CG88" s="59"/>
      <c r="CH88" s="59"/>
      <c r="CI88" s="59"/>
      <c r="CJ88" s="59" t="s">
        <v>8067</v>
      </c>
      <c r="CK88" s="59" t="s">
        <v>8013</v>
      </c>
      <c r="CL88" s="72" t="s">
        <v>5290</v>
      </c>
      <c r="CM88" s="72"/>
      <c r="CN88" s="72" t="s">
        <v>10417</v>
      </c>
    </row>
    <row r="89" spans="1:92" ht="27" customHeight="1">
      <c r="A89" s="72">
        <v>202003</v>
      </c>
      <c r="B89" s="59" t="s">
        <v>7959</v>
      </c>
      <c r="C89" s="59" t="s">
        <v>6004</v>
      </c>
      <c r="D89" s="59" t="s">
        <v>5075</v>
      </c>
      <c r="E89" s="59" t="str">
        <f>VLOOKUP(D89,原数据!B:C,2,FALSE)</f>
        <v>RCMFT000057151202003070010</v>
      </c>
      <c r="F89" s="59" t="s">
        <v>6005</v>
      </c>
      <c r="G89" s="59" t="s">
        <v>479</v>
      </c>
      <c r="H89" s="59" t="s">
        <v>6006</v>
      </c>
      <c r="I89" s="59" t="s">
        <v>8506</v>
      </c>
      <c r="J89" s="59" t="s">
        <v>8507</v>
      </c>
      <c r="K89" s="59" t="s">
        <v>485</v>
      </c>
      <c r="L89" s="59" t="s">
        <v>1074</v>
      </c>
      <c r="M89" s="59" t="s">
        <v>486</v>
      </c>
      <c r="N89" s="59" t="s">
        <v>437</v>
      </c>
      <c r="O89" s="65">
        <v>43571</v>
      </c>
      <c r="P89" s="65">
        <v>43633</v>
      </c>
      <c r="Q89" s="72">
        <v>53883</v>
      </c>
      <c r="R89" s="59"/>
      <c r="S89" s="59" t="s">
        <v>6008</v>
      </c>
      <c r="T89" s="59" t="s">
        <v>6009</v>
      </c>
      <c r="U89" s="59"/>
      <c r="V89" s="59" t="s">
        <v>3101</v>
      </c>
      <c r="W89" s="59" t="s">
        <v>665</v>
      </c>
      <c r="X89" s="59" t="s">
        <v>8508</v>
      </c>
      <c r="Y89" s="59" t="s">
        <v>585</v>
      </c>
      <c r="Z89" s="59" t="s">
        <v>788</v>
      </c>
      <c r="AA89" s="59" t="s">
        <v>789</v>
      </c>
      <c r="AB89" s="59" t="s">
        <v>790</v>
      </c>
      <c r="AC89" s="59" t="s">
        <v>8509</v>
      </c>
      <c r="AD89" s="59" t="s">
        <v>6073</v>
      </c>
      <c r="AE89" s="59">
        <v>43892.470787037033</v>
      </c>
      <c r="AF89" s="59">
        <v>43902.483807870369</v>
      </c>
      <c r="AG89" s="59" t="s">
        <v>1267</v>
      </c>
      <c r="AH89" s="59" t="s">
        <v>8510</v>
      </c>
      <c r="AI89" s="59" t="s">
        <v>1266</v>
      </c>
      <c r="AJ89" s="59" t="s">
        <v>12</v>
      </c>
      <c r="AK89" s="59" t="s">
        <v>13</v>
      </c>
      <c r="AL89" s="59" t="s">
        <v>488</v>
      </c>
      <c r="AM89" s="59" t="s">
        <v>11</v>
      </c>
      <c r="AN89" s="59" t="s">
        <v>488</v>
      </c>
      <c r="AO89" s="59" t="s">
        <v>12</v>
      </c>
      <c r="AP89" s="59" t="s">
        <v>13</v>
      </c>
      <c r="AQ89" s="59" t="s">
        <v>500</v>
      </c>
      <c r="AR89" s="59">
        <v>43906.355393518519</v>
      </c>
      <c r="AS89" s="59"/>
      <c r="AT89" s="59">
        <v>43906.355393518519</v>
      </c>
      <c r="AU89" s="59" t="s">
        <v>7989</v>
      </c>
      <c r="AV89" s="59"/>
      <c r="AW89" s="59" t="s">
        <v>14</v>
      </c>
      <c r="AX89" s="59"/>
      <c r="AY89" s="59"/>
      <c r="AZ89" s="59"/>
      <c r="BA89" s="59"/>
      <c r="BB89" s="59"/>
      <c r="BC89" s="59"/>
      <c r="BD89" s="59"/>
      <c r="BE89" s="59"/>
      <c r="BF89" s="59"/>
      <c r="BG89" s="59"/>
      <c r="BH89" s="59"/>
      <c r="BI89" s="59"/>
      <c r="BJ89" s="59"/>
      <c r="BK89" s="59"/>
      <c r="BL89" s="59" t="s">
        <v>7326</v>
      </c>
      <c r="BM89" s="59"/>
      <c r="BN89" s="59"/>
      <c r="BO89" s="59"/>
      <c r="BP89" s="59"/>
      <c r="BQ89" s="59"/>
      <c r="BR89" s="59" t="s">
        <v>7835</v>
      </c>
      <c r="BS89" s="59"/>
      <c r="BT89" s="59" t="s">
        <v>6013</v>
      </c>
      <c r="BU89" s="59">
        <v>43921.99998842593</v>
      </c>
      <c r="BV89" s="72">
        <v>453.46</v>
      </c>
      <c r="BW89" s="72">
        <v>223.44</v>
      </c>
      <c r="BX89" s="72">
        <v>0</v>
      </c>
      <c r="BY89" s="72">
        <v>72.55</v>
      </c>
      <c r="BZ89" s="72">
        <v>49.88</v>
      </c>
      <c r="CA89" s="72">
        <v>0</v>
      </c>
      <c r="CB89" s="72">
        <v>799.32999999999993</v>
      </c>
      <c r="CC89" s="59"/>
      <c r="CD89" s="59"/>
      <c r="CE89" s="59"/>
      <c r="CF89" s="59"/>
      <c r="CG89" s="59"/>
      <c r="CH89" s="59"/>
      <c r="CI89" s="59"/>
      <c r="CJ89" s="59" t="s">
        <v>7971</v>
      </c>
      <c r="CK89" s="59" t="s">
        <v>4067</v>
      </c>
      <c r="CL89" s="72" t="s">
        <v>2377</v>
      </c>
      <c r="CM89" s="72"/>
      <c r="CN89" s="72" t="s">
        <v>10417</v>
      </c>
    </row>
    <row r="90" spans="1:92" ht="27" customHeight="1">
      <c r="A90" s="72">
        <v>202003</v>
      </c>
      <c r="B90" s="59" t="s">
        <v>7959</v>
      </c>
      <c r="C90" s="59" t="s">
        <v>6004</v>
      </c>
      <c r="D90" s="59" t="s">
        <v>8511</v>
      </c>
      <c r="E90" s="59" t="e">
        <f>VLOOKUP(D90,原数据!B:C,2,FALSE)</f>
        <v>#N/A</v>
      </c>
      <c r="F90" s="59" t="s">
        <v>6005</v>
      </c>
      <c r="G90" s="59" t="s">
        <v>479</v>
      </c>
      <c r="H90" s="59" t="s">
        <v>6006</v>
      </c>
      <c r="I90" s="59" t="s">
        <v>8512</v>
      </c>
      <c r="J90" s="59" t="s">
        <v>8513</v>
      </c>
      <c r="K90" s="59" t="s">
        <v>485</v>
      </c>
      <c r="L90" s="59" t="s">
        <v>1074</v>
      </c>
      <c r="M90" s="59" t="s">
        <v>486</v>
      </c>
      <c r="N90" s="59" t="s">
        <v>437</v>
      </c>
      <c r="O90" s="65">
        <v>43569</v>
      </c>
      <c r="P90" s="65">
        <v>43605</v>
      </c>
      <c r="Q90" s="72">
        <v>107267</v>
      </c>
      <c r="R90" s="59"/>
      <c r="S90" s="59" t="s">
        <v>6008</v>
      </c>
      <c r="T90" s="59" t="s">
        <v>6009</v>
      </c>
      <c r="U90" s="59"/>
      <c r="V90" s="59" t="s">
        <v>3101</v>
      </c>
      <c r="W90" s="59" t="s">
        <v>665</v>
      </c>
      <c r="X90" s="59" t="s">
        <v>8514</v>
      </c>
      <c r="Y90" s="59" t="s">
        <v>585</v>
      </c>
      <c r="Z90" s="59" t="s">
        <v>788</v>
      </c>
      <c r="AA90" s="59" t="s">
        <v>789</v>
      </c>
      <c r="AB90" s="59" t="s">
        <v>790</v>
      </c>
      <c r="AC90" s="59" t="s">
        <v>8515</v>
      </c>
      <c r="AD90" s="59" t="s">
        <v>6073</v>
      </c>
      <c r="AE90" s="59">
        <v>43902.642812499995</v>
      </c>
      <c r="AF90" s="59">
        <v>43904.412256944444</v>
      </c>
      <c r="AG90" s="59" t="s">
        <v>1267</v>
      </c>
      <c r="AH90" s="59" t="s">
        <v>10492</v>
      </c>
      <c r="AI90" s="59" t="s">
        <v>1266</v>
      </c>
      <c r="AJ90" s="59" t="s">
        <v>12</v>
      </c>
      <c r="AK90" s="59" t="s">
        <v>13</v>
      </c>
      <c r="AL90" s="59" t="s">
        <v>488</v>
      </c>
      <c r="AM90" s="59" t="s">
        <v>11</v>
      </c>
      <c r="AN90" s="59" t="s">
        <v>488</v>
      </c>
      <c r="AO90" s="59" t="s">
        <v>12</v>
      </c>
      <c r="AP90" s="59" t="s">
        <v>13</v>
      </c>
      <c r="AQ90" s="59" t="s">
        <v>500</v>
      </c>
      <c r="AR90" s="59">
        <v>43907.352997685186</v>
      </c>
      <c r="AS90" s="59"/>
      <c r="AT90" s="59">
        <v>43907.352997685186</v>
      </c>
      <c r="AU90" s="59" t="s">
        <v>7969</v>
      </c>
      <c r="AV90" s="59"/>
      <c r="AW90" s="59" t="s">
        <v>14</v>
      </c>
      <c r="AX90" s="59"/>
      <c r="AY90" s="59"/>
      <c r="AZ90" s="59"/>
      <c r="BA90" s="59"/>
      <c r="BB90" s="59"/>
      <c r="BC90" s="59"/>
      <c r="BD90" s="59"/>
      <c r="BE90" s="59"/>
      <c r="BF90" s="59"/>
      <c r="BG90" s="59"/>
      <c r="BH90" s="59"/>
      <c r="BI90" s="59"/>
      <c r="BJ90" s="59"/>
      <c r="BK90" s="59"/>
      <c r="BL90" s="59" t="s">
        <v>7326</v>
      </c>
      <c r="BM90" s="59"/>
      <c r="BN90" s="59"/>
      <c r="BO90" s="59"/>
      <c r="BP90" s="59"/>
      <c r="BQ90" s="59"/>
      <c r="BR90" s="59" t="s">
        <v>7835</v>
      </c>
      <c r="BS90" s="59"/>
      <c r="BT90" s="59" t="s">
        <v>6013</v>
      </c>
      <c r="BU90" s="59">
        <v>43921.99998842593</v>
      </c>
      <c r="BV90" s="72">
        <v>0</v>
      </c>
      <c r="BW90" s="72">
        <v>223.44</v>
      </c>
      <c r="BX90" s="72">
        <v>0</v>
      </c>
      <c r="BY90" s="72">
        <v>0</v>
      </c>
      <c r="BZ90" s="72">
        <v>0</v>
      </c>
      <c r="CA90" s="72">
        <v>0</v>
      </c>
      <c r="CB90" s="72">
        <v>223.44</v>
      </c>
      <c r="CC90" s="59"/>
      <c r="CD90" s="59"/>
      <c r="CE90" s="59"/>
      <c r="CF90" s="59"/>
      <c r="CG90" s="59"/>
      <c r="CH90" s="59"/>
      <c r="CI90" s="59"/>
      <c r="CJ90" s="59" t="s">
        <v>7971</v>
      </c>
      <c r="CK90" s="59" t="s">
        <v>4067</v>
      </c>
      <c r="CL90" s="72" t="s">
        <v>10360</v>
      </c>
      <c r="CM90" s="72"/>
      <c r="CN90" s="72" t="s">
        <v>10417</v>
      </c>
    </row>
    <row r="91" spans="1:92" ht="27" customHeight="1">
      <c r="A91" s="72">
        <v>202003</v>
      </c>
      <c r="B91" s="59" t="s">
        <v>7959</v>
      </c>
      <c r="C91" s="59" t="s">
        <v>6004</v>
      </c>
      <c r="D91" s="59" t="s">
        <v>5077</v>
      </c>
      <c r="E91" s="59" t="str">
        <f>VLOOKUP(D91,原数据!B:C,2,FALSE)</f>
        <v>RCMFT000057151202003140008</v>
      </c>
      <c r="F91" s="59" t="s">
        <v>6005</v>
      </c>
      <c r="G91" s="59" t="s">
        <v>479</v>
      </c>
      <c r="H91" s="59" t="s">
        <v>6006</v>
      </c>
      <c r="I91" s="59" t="s">
        <v>6770</v>
      </c>
      <c r="J91" s="59" t="s">
        <v>799</v>
      </c>
      <c r="K91" s="59" t="s">
        <v>485</v>
      </c>
      <c r="L91" s="59" t="s">
        <v>1074</v>
      </c>
      <c r="M91" s="59" t="s">
        <v>486</v>
      </c>
      <c r="N91" s="59" t="s">
        <v>437</v>
      </c>
      <c r="O91" s="65">
        <v>43574</v>
      </c>
      <c r="P91" s="65">
        <v>43602</v>
      </c>
      <c r="Q91" s="72">
        <v>45089</v>
      </c>
      <c r="R91" s="59"/>
      <c r="S91" s="59" t="s">
        <v>6008</v>
      </c>
      <c r="T91" s="59" t="s">
        <v>6009</v>
      </c>
      <c r="U91" s="59"/>
      <c r="V91" s="59" t="s">
        <v>6771</v>
      </c>
      <c r="W91" s="59" t="s">
        <v>614</v>
      </c>
      <c r="X91" s="59" t="s">
        <v>800</v>
      </c>
      <c r="Y91" s="59" t="s">
        <v>585</v>
      </c>
      <c r="Z91" s="59" t="s">
        <v>788</v>
      </c>
      <c r="AA91" s="59" t="s">
        <v>789</v>
      </c>
      <c r="AB91" s="59" t="s">
        <v>790</v>
      </c>
      <c r="AC91" s="59" t="s">
        <v>6772</v>
      </c>
      <c r="AD91" s="59" t="s">
        <v>6773</v>
      </c>
      <c r="AE91" s="59">
        <v>43903.600960648153</v>
      </c>
      <c r="AF91" s="59">
        <v>43904.412511574075</v>
      </c>
      <c r="AG91" s="59" t="s">
        <v>1267</v>
      </c>
      <c r="AH91" s="59" t="s">
        <v>8516</v>
      </c>
      <c r="AI91" s="59" t="s">
        <v>1266</v>
      </c>
      <c r="AJ91" s="59" t="s">
        <v>12</v>
      </c>
      <c r="AK91" s="59" t="s">
        <v>13</v>
      </c>
      <c r="AL91" s="59" t="s">
        <v>488</v>
      </c>
      <c r="AM91" s="59" t="s">
        <v>11</v>
      </c>
      <c r="AN91" s="59" t="s">
        <v>488</v>
      </c>
      <c r="AO91" s="59" t="s">
        <v>12</v>
      </c>
      <c r="AP91" s="59" t="s">
        <v>13</v>
      </c>
      <c r="AQ91" s="59" t="s">
        <v>498</v>
      </c>
      <c r="AR91" s="59">
        <v>43907.614988425921</v>
      </c>
      <c r="AS91" s="59"/>
      <c r="AT91" s="59">
        <v>43907.614988425921</v>
      </c>
      <c r="AU91" s="59" t="s">
        <v>7969</v>
      </c>
      <c r="AV91" s="59"/>
      <c r="AW91" s="59" t="s">
        <v>14</v>
      </c>
      <c r="AX91" s="59"/>
      <c r="AY91" s="59"/>
      <c r="AZ91" s="59"/>
      <c r="BA91" s="59"/>
      <c r="BB91" s="59"/>
      <c r="BC91" s="59"/>
      <c r="BD91" s="59"/>
      <c r="BE91" s="59"/>
      <c r="BF91" s="59"/>
      <c r="BG91" s="59"/>
      <c r="BH91" s="59"/>
      <c r="BI91" s="59"/>
      <c r="BJ91" s="59"/>
      <c r="BK91" s="59"/>
      <c r="BL91" s="59" t="s">
        <v>7272</v>
      </c>
      <c r="BM91" s="59"/>
      <c r="BN91" s="59"/>
      <c r="BO91" s="59"/>
      <c r="BP91" s="59"/>
      <c r="BQ91" s="59"/>
      <c r="BR91" s="59" t="s">
        <v>7847</v>
      </c>
      <c r="BS91" s="59"/>
      <c r="BT91" s="59" t="s">
        <v>6013</v>
      </c>
      <c r="BU91" s="59">
        <v>43921.99998842593</v>
      </c>
      <c r="BV91" s="72">
        <v>453.46</v>
      </c>
      <c r="BW91" s="72">
        <v>223.44</v>
      </c>
      <c r="BX91" s="72">
        <v>0</v>
      </c>
      <c r="BY91" s="72">
        <v>72.55</v>
      </c>
      <c r="BZ91" s="72">
        <v>49.88</v>
      </c>
      <c r="CA91" s="72">
        <v>0</v>
      </c>
      <c r="CB91" s="72">
        <v>799.32999999999993</v>
      </c>
      <c r="CC91" s="59"/>
      <c r="CD91" s="59"/>
      <c r="CE91" s="59"/>
      <c r="CF91" s="59"/>
      <c r="CG91" s="59"/>
      <c r="CH91" s="59"/>
      <c r="CI91" s="59"/>
      <c r="CJ91" s="59" t="s">
        <v>7971</v>
      </c>
      <c r="CK91" s="59" t="s">
        <v>8013</v>
      </c>
      <c r="CL91" s="72" t="s">
        <v>2377</v>
      </c>
      <c r="CM91" s="72"/>
      <c r="CN91" s="72" t="s">
        <v>10417</v>
      </c>
    </row>
    <row r="92" spans="1:92" ht="27" customHeight="1">
      <c r="A92" s="72">
        <v>202003</v>
      </c>
      <c r="B92" s="59" t="s">
        <v>7959</v>
      </c>
      <c r="C92" s="59" t="s">
        <v>6004</v>
      </c>
      <c r="D92" s="59" t="s">
        <v>5079</v>
      </c>
      <c r="E92" s="59" t="str">
        <f>VLOOKUP(D92,原数据!B:C,2,FALSE)</f>
        <v>RCMFT000057151202003160001</v>
      </c>
      <c r="F92" s="59" t="s">
        <v>6005</v>
      </c>
      <c r="G92" s="59" t="s">
        <v>479</v>
      </c>
      <c r="H92" s="59" t="s">
        <v>6006</v>
      </c>
      <c r="I92" s="59" t="s">
        <v>8512</v>
      </c>
      <c r="J92" s="59" t="s">
        <v>8513</v>
      </c>
      <c r="K92" s="59" t="s">
        <v>485</v>
      </c>
      <c r="L92" s="59" t="s">
        <v>1074</v>
      </c>
      <c r="M92" s="59" t="s">
        <v>486</v>
      </c>
      <c r="N92" s="59" t="s">
        <v>437</v>
      </c>
      <c r="O92" s="65">
        <v>43569</v>
      </c>
      <c r="P92" s="65">
        <v>43605</v>
      </c>
      <c r="Q92" s="72">
        <v>107550</v>
      </c>
      <c r="R92" s="59"/>
      <c r="S92" s="59" t="s">
        <v>6008</v>
      </c>
      <c r="T92" s="59" t="s">
        <v>6009</v>
      </c>
      <c r="U92" s="59"/>
      <c r="V92" s="59" t="s">
        <v>3101</v>
      </c>
      <c r="W92" s="59" t="s">
        <v>665</v>
      </c>
      <c r="X92" s="59" t="s">
        <v>8514</v>
      </c>
      <c r="Y92" s="59" t="s">
        <v>585</v>
      </c>
      <c r="Z92" s="59" t="s">
        <v>788</v>
      </c>
      <c r="AA92" s="59" t="s">
        <v>789</v>
      </c>
      <c r="AB92" s="59" t="s">
        <v>790</v>
      </c>
      <c r="AC92" s="59" t="s">
        <v>8515</v>
      </c>
      <c r="AD92" s="59" t="s">
        <v>6073</v>
      </c>
      <c r="AE92" s="59">
        <v>43903.70921296296</v>
      </c>
      <c r="AF92" s="59">
        <v>43906.443460648152</v>
      </c>
      <c r="AG92" s="59" t="s">
        <v>489</v>
      </c>
      <c r="AH92" s="59" t="s">
        <v>8517</v>
      </c>
      <c r="AI92" s="59" t="s">
        <v>487</v>
      </c>
      <c r="AJ92" s="59" t="s">
        <v>12</v>
      </c>
      <c r="AK92" s="59" t="s">
        <v>13</v>
      </c>
      <c r="AL92" s="59" t="s">
        <v>488</v>
      </c>
      <c r="AM92" s="59" t="s">
        <v>11</v>
      </c>
      <c r="AN92" s="59" t="s">
        <v>488</v>
      </c>
      <c r="AO92" s="59" t="s">
        <v>12</v>
      </c>
      <c r="AP92" s="59" t="s">
        <v>13</v>
      </c>
      <c r="AQ92" s="59" t="s">
        <v>498</v>
      </c>
      <c r="AR92" s="59">
        <v>43908.436261574076</v>
      </c>
      <c r="AS92" s="59"/>
      <c r="AT92" s="59">
        <v>43908.436261574076</v>
      </c>
      <c r="AU92" s="59" t="s">
        <v>497</v>
      </c>
      <c r="AV92" s="59"/>
      <c r="AW92" s="59" t="s">
        <v>14</v>
      </c>
      <c r="AX92" s="59"/>
      <c r="AY92" s="59"/>
      <c r="AZ92" s="59"/>
      <c r="BA92" s="59"/>
      <c r="BB92" s="59"/>
      <c r="BC92" s="59"/>
      <c r="BD92" s="59"/>
      <c r="BE92" s="59"/>
      <c r="BF92" s="59"/>
      <c r="BG92" s="59"/>
      <c r="BH92" s="59"/>
      <c r="BI92" s="59"/>
      <c r="BJ92" s="59"/>
      <c r="BK92" s="59"/>
      <c r="BL92" s="59" t="s">
        <v>7326</v>
      </c>
      <c r="BM92" s="59"/>
      <c r="BN92" s="59"/>
      <c r="BO92" s="59"/>
      <c r="BP92" s="59"/>
      <c r="BQ92" s="59"/>
      <c r="BR92" s="59" t="s">
        <v>7835</v>
      </c>
      <c r="BS92" s="59"/>
      <c r="BT92" s="59" t="s">
        <v>6013</v>
      </c>
      <c r="BU92" s="59">
        <v>43921.99998842593</v>
      </c>
      <c r="BV92" s="72">
        <v>453.46</v>
      </c>
      <c r="BW92" s="72">
        <v>223.44</v>
      </c>
      <c r="BX92" s="72">
        <v>0</v>
      </c>
      <c r="BY92" s="72">
        <v>72.55</v>
      </c>
      <c r="BZ92" s="72">
        <v>49.88</v>
      </c>
      <c r="CA92" s="72">
        <v>0</v>
      </c>
      <c r="CB92" s="72">
        <v>799.32999999999993</v>
      </c>
      <c r="CC92" s="59"/>
      <c r="CD92" s="59"/>
      <c r="CE92" s="59"/>
      <c r="CF92" s="59"/>
      <c r="CG92" s="59"/>
      <c r="CH92" s="59"/>
      <c r="CI92" s="59"/>
      <c r="CJ92" s="59" t="s">
        <v>7971</v>
      </c>
      <c r="CK92" s="59" t="s">
        <v>4067</v>
      </c>
      <c r="CL92" s="72" t="s">
        <v>2377</v>
      </c>
      <c r="CM92" s="72"/>
      <c r="CN92" s="72" t="s">
        <v>10417</v>
      </c>
    </row>
    <row r="93" spans="1:92" ht="27" customHeight="1">
      <c r="A93" s="72">
        <v>202003</v>
      </c>
      <c r="B93" s="59" t="s">
        <v>7959</v>
      </c>
      <c r="C93" s="59" t="s">
        <v>6004</v>
      </c>
      <c r="D93" s="59" t="s">
        <v>5343</v>
      </c>
      <c r="E93" s="59" t="str">
        <f>VLOOKUP(D93,原数据!B:C,2,FALSE)</f>
        <v>RCMFT000063789202003160001</v>
      </c>
      <c r="F93" s="59" t="s">
        <v>6005</v>
      </c>
      <c r="G93" s="59" t="s">
        <v>479</v>
      </c>
      <c r="H93" s="59" t="s">
        <v>6006</v>
      </c>
      <c r="I93" s="59" t="s">
        <v>8518</v>
      </c>
      <c r="J93" s="59" t="s">
        <v>8519</v>
      </c>
      <c r="K93" s="59" t="s">
        <v>485</v>
      </c>
      <c r="L93" s="59" t="s">
        <v>1074</v>
      </c>
      <c r="M93" s="59" t="s">
        <v>486</v>
      </c>
      <c r="N93" s="59" t="s">
        <v>437</v>
      </c>
      <c r="O93" s="65">
        <v>43575</v>
      </c>
      <c r="P93" s="65">
        <v>43640</v>
      </c>
      <c r="Q93" s="72">
        <v>116526</v>
      </c>
      <c r="R93" s="59"/>
      <c r="S93" s="59" t="s">
        <v>6008</v>
      </c>
      <c r="T93" s="59" t="s">
        <v>6009</v>
      </c>
      <c r="U93" s="59"/>
      <c r="V93" s="59" t="s">
        <v>3101</v>
      </c>
      <c r="W93" s="59" t="s">
        <v>535</v>
      </c>
      <c r="X93" s="59" t="s">
        <v>8520</v>
      </c>
      <c r="Y93" s="59" t="s">
        <v>646</v>
      </c>
      <c r="Z93" s="59" t="s">
        <v>8521</v>
      </c>
      <c r="AA93" s="59" t="s">
        <v>8522</v>
      </c>
      <c r="AB93" s="59" t="s">
        <v>8523</v>
      </c>
      <c r="AC93" s="59" t="s">
        <v>8524</v>
      </c>
      <c r="AD93" s="59" t="s">
        <v>6191</v>
      </c>
      <c r="AE93" s="59">
        <v>43906.347303240742</v>
      </c>
      <c r="AF93" s="59">
        <v>43906.415023148147</v>
      </c>
      <c r="AG93" s="59" t="s">
        <v>612</v>
      </c>
      <c r="AH93" s="59" t="s">
        <v>8525</v>
      </c>
      <c r="AI93" s="59" t="s">
        <v>609</v>
      </c>
      <c r="AJ93" s="59" t="s">
        <v>95</v>
      </c>
      <c r="AK93" s="59" t="s">
        <v>38</v>
      </c>
      <c r="AL93" s="59" t="s">
        <v>488</v>
      </c>
      <c r="AM93" s="59" t="s">
        <v>11</v>
      </c>
      <c r="AN93" s="59" t="s">
        <v>488</v>
      </c>
      <c r="AO93" s="59" t="s">
        <v>95</v>
      </c>
      <c r="AP93" s="59" t="s">
        <v>38</v>
      </c>
      <c r="AQ93" s="59" t="s">
        <v>498</v>
      </c>
      <c r="AR93" s="59">
        <v>43908.664594907408</v>
      </c>
      <c r="AS93" s="59" t="s">
        <v>1263</v>
      </c>
      <c r="AT93" s="59">
        <v>43908.664594907408</v>
      </c>
      <c r="AU93" s="59" t="s">
        <v>550</v>
      </c>
      <c r="AV93" s="59" t="s">
        <v>8526</v>
      </c>
      <c r="AW93" s="59" t="s">
        <v>14</v>
      </c>
      <c r="AX93" s="59"/>
      <c r="AY93" s="59"/>
      <c r="AZ93" s="59"/>
      <c r="BA93" s="59"/>
      <c r="BB93" s="59"/>
      <c r="BC93" s="59"/>
      <c r="BD93" s="59"/>
      <c r="BE93" s="59"/>
      <c r="BF93" s="59"/>
      <c r="BG93" s="59"/>
      <c r="BH93" s="59"/>
      <c r="BI93" s="59"/>
      <c r="BJ93" s="59"/>
      <c r="BK93" s="59"/>
      <c r="BL93" s="59" t="s">
        <v>7272</v>
      </c>
      <c r="BM93" s="59"/>
      <c r="BN93" s="59"/>
      <c r="BO93" s="59"/>
      <c r="BP93" s="59"/>
      <c r="BQ93" s="59"/>
      <c r="BR93" s="59" t="s">
        <v>7847</v>
      </c>
      <c r="BS93" s="59"/>
      <c r="BT93" s="59" t="s">
        <v>6013</v>
      </c>
      <c r="BU93" s="59">
        <v>43921.99998842593</v>
      </c>
      <c r="BV93" s="72">
        <v>2947.28</v>
      </c>
      <c r="BW93" s="72">
        <v>109.2</v>
      </c>
      <c r="BX93" s="72">
        <v>0</v>
      </c>
      <c r="BY93" s="72">
        <v>471.56</v>
      </c>
      <c r="BZ93" s="72">
        <v>324.2</v>
      </c>
      <c r="CA93" s="72">
        <v>0</v>
      </c>
      <c r="CB93" s="72">
        <v>3852.24</v>
      </c>
      <c r="CC93" s="59"/>
      <c r="CD93" s="59"/>
      <c r="CE93" s="59"/>
      <c r="CF93" s="59"/>
      <c r="CG93" s="59" t="s">
        <v>6022</v>
      </c>
      <c r="CH93" s="59"/>
      <c r="CI93" s="59"/>
      <c r="CJ93" s="59" t="s">
        <v>7971</v>
      </c>
      <c r="CK93" s="59" t="s">
        <v>8013</v>
      </c>
      <c r="CL93" s="72" t="s">
        <v>10363</v>
      </c>
      <c r="CM93" s="72"/>
      <c r="CN93" s="72" t="s">
        <v>10383</v>
      </c>
    </row>
    <row r="94" spans="1:92" ht="27" customHeight="1">
      <c r="A94" s="72">
        <v>202003</v>
      </c>
      <c r="B94" s="59" t="s">
        <v>7959</v>
      </c>
      <c r="C94" s="59" t="s">
        <v>6004</v>
      </c>
      <c r="D94" s="59" t="s">
        <v>5346</v>
      </c>
      <c r="E94" s="59" t="str">
        <f>VLOOKUP(D94,原数据!B:C,2,FALSE)</f>
        <v>RCMFT000066825202003120001</v>
      </c>
      <c r="F94" s="59" t="s">
        <v>6005</v>
      </c>
      <c r="G94" s="59" t="s">
        <v>479</v>
      </c>
      <c r="H94" s="59" t="s">
        <v>6006</v>
      </c>
      <c r="I94" s="59" t="s">
        <v>8527</v>
      </c>
      <c r="J94" s="59" t="s">
        <v>8528</v>
      </c>
      <c r="K94" s="59" t="s">
        <v>485</v>
      </c>
      <c r="L94" s="59" t="s">
        <v>1074</v>
      </c>
      <c r="M94" s="59" t="s">
        <v>486</v>
      </c>
      <c r="N94" s="59" t="s">
        <v>437</v>
      </c>
      <c r="O94" s="65">
        <v>43601</v>
      </c>
      <c r="P94" s="65">
        <v>43613</v>
      </c>
      <c r="Q94" s="72">
        <v>93009</v>
      </c>
      <c r="R94" s="59"/>
      <c r="S94" s="59" t="s">
        <v>6008</v>
      </c>
      <c r="T94" s="59" t="s">
        <v>6009</v>
      </c>
      <c r="U94" s="59"/>
      <c r="V94" s="59" t="s">
        <v>4634</v>
      </c>
      <c r="W94" s="59" t="s">
        <v>567</v>
      </c>
      <c r="X94" s="59" t="s">
        <v>8529</v>
      </c>
      <c r="Y94" s="59" t="s">
        <v>667</v>
      </c>
      <c r="Z94" s="59" t="s">
        <v>659</v>
      </c>
      <c r="AA94" s="59" t="s">
        <v>660</v>
      </c>
      <c r="AB94" s="59" t="s">
        <v>661</v>
      </c>
      <c r="AC94" s="59" t="s">
        <v>8530</v>
      </c>
      <c r="AD94" s="59" t="s">
        <v>8531</v>
      </c>
      <c r="AE94" s="59">
        <v>43902.483587962968</v>
      </c>
      <c r="AF94" s="59">
        <v>43902.555312500001</v>
      </c>
      <c r="AG94" s="59" t="s">
        <v>1267</v>
      </c>
      <c r="AH94" s="59" t="s">
        <v>8532</v>
      </c>
      <c r="AI94" s="59" t="s">
        <v>1266</v>
      </c>
      <c r="AJ94" s="59" t="s">
        <v>95</v>
      </c>
      <c r="AK94" s="59" t="s">
        <v>38</v>
      </c>
      <c r="AL94" s="59" t="s">
        <v>488</v>
      </c>
      <c r="AM94" s="59" t="s">
        <v>11</v>
      </c>
      <c r="AN94" s="59" t="s">
        <v>488</v>
      </c>
      <c r="AO94" s="59" t="s">
        <v>95</v>
      </c>
      <c r="AP94" s="59" t="s">
        <v>38</v>
      </c>
      <c r="AQ94" s="59" t="s">
        <v>500</v>
      </c>
      <c r="AR94" s="59">
        <v>43906.60157407407</v>
      </c>
      <c r="AS94" s="59"/>
      <c r="AT94" s="59">
        <v>43906.60157407407</v>
      </c>
      <c r="AU94" s="59" t="s">
        <v>7989</v>
      </c>
      <c r="AV94" s="59"/>
      <c r="AW94" s="59" t="s">
        <v>14</v>
      </c>
      <c r="AX94" s="59"/>
      <c r="AY94" s="59"/>
      <c r="AZ94" s="59"/>
      <c r="BA94" s="59"/>
      <c r="BB94" s="59"/>
      <c r="BC94" s="59"/>
      <c r="BD94" s="59"/>
      <c r="BE94" s="59"/>
      <c r="BF94" s="59"/>
      <c r="BG94" s="59"/>
      <c r="BH94" s="59"/>
      <c r="BI94" s="59"/>
      <c r="BJ94" s="59"/>
      <c r="BK94" s="59" t="s">
        <v>8533</v>
      </c>
      <c r="BL94" s="59" t="s">
        <v>8534</v>
      </c>
      <c r="BM94" s="59"/>
      <c r="BN94" s="59"/>
      <c r="BO94" s="59"/>
      <c r="BP94" s="59"/>
      <c r="BQ94" s="59"/>
      <c r="BR94" s="59" t="s">
        <v>8060</v>
      </c>
      <c r="BS94" s="59"/>
      <c r="BT94" s="59" t="s">
        <v>6013</v>
      </c>
      <c r="BU94" s="59">
        <v>43921.99998842593</v>
      </c>
      <c r="BV94" s="72">
        <v>2947.28</v>
      </c>
      <c r="BW94" s="72">
        <v>123.48</v>
      </c>
      <c r="BX94" s="72">
        <v>0</v>
      </c>
      <c r="BY94" s="72">
        <v>471.56</v>
      </c>
      <c r="BZ94" s="72">
        <v>324.2</v>
      </c>
      <c r="CA94" s="72">
        <v>0</v>
      </c>
      <c r="CB94" s="72">
        <v>3866.52</v>
      </c>
      <c r="CC94" s="59"/>
      <c r="CD94" s="59"/>
      <c r="CE94" s="59"/>
      <c r="CF94" s="59"/>
      <c r="CG94" s="59"/>
      <c r="CH94" s="59"/>
      <c r="CI94" s="59"/>
      <c r="CJ94" s="59" t="s">
        <v>7971</v>
      </c>
      <c r="CK94" s="59" t="s">
        <v>8013</v>
      </c>
      <c r="CL94" s="72" t="s">
        <v>5011</v>
      </c>
      <c r="CM94" s="72"/>
      <c r="CN94" s="72" t="s">
        <v>10375</v>
      </c>
    </row>
    <row r="95" spans="1:92" ht="27" customHeight="1">
      <c r="A95" s="72">
        <v>202003</v>
      </c>
      <c r="B95" s="59" t="s">
        <v>7959</v>
      </c>
      <c r="C95" s="59" t="s">
        <v>6004</v>
      </c>
      <c r="D95" s="59" t="s">
        <v>8535</v>
      </c>
      <c r="E95" s="59" t="e">
        <f>VLOOKUP(D95,原数据!B:C,2,FALSE)</f>
        <v>#N/A</v>
      </c>
      <c r="F95" s="59" t="s">
        <v>6005</v>
      </c>
      <c r="G95" s="59" t="s">
        <v>628</v>
      </c>
      <c r="H95" s="59" t="s">
        <v>6006</v>
      </c>
      <c r="I95" s="59" t="s">
        <v>8536</v>
      </c>
      <c r="J95" s="59" t="s">
        <v>8537</v>
      </c>
      <c r="K95" s="59" t="s">
        <v>485</v>
      </c>
      <c r="L95" s="59" t="s">
        <v>1074</v>
      </c>
      <c r="M95" s="59" t="s">
        <v>544</v>
      </c>
      <c r="N95" s="59" t="s">
        <v>437</v>
      </c>
      <c r="O95" s="65">
        <v>43459</v>
      </c>
      <c r="P95" s="65">
        <v>43896</v>
      </c>
      <c r="Q95" s="72">
        <v>2841</v>
      </c>
      <c r="R95" s="59"/>
      <c r="S95" s="59" t="s">
        <v>6008</v>
      </c>
      <c r="T95" s="59" t="s">
        <v>6009</v>
      </c>
      <c r="U95" s="59"/>
      <c r="V95" s="59" t="s">
        <v>6113</v>
      </c>
      <c r="W95" s="59" t="s">
        <v>600</v>
      </c>
      <c r="X95" s="59" t="s">
        <v>8538</v>
      </c>
      <c r="Y95" s="59" t="s">
        <v>667</v>
      </c>
      <c r="Z95" s="59" t="s">
        <v>659</v>
      </c>
      <c r="AA95" s="59" t="s">
        <v>660</v>
      </c>
      <c r="AB95" s="59" t="s">
        <v>661</v>
      </c>
      <c r="AC95" s="59" t="s">
        <v>8539</v>
      </c>
      <c r="AD95" s="59" t="s">
        <v>6115</v>
      </c>
      <c r="AE95" s="59">
        <v>43909.36819444444</v>
      </c>
      <c r="AF95" s="59">
        <v>43909.524143518516</v>
      </c>
      <c r="AG95" s="59" t="s">
        <v>547</v>
      </c>
      <c r="AH95" s="59" t="s">
        <v>8540</v>
      </c>
      <c r="AI95" s="59" t="s">
        <v>545</v>
      </c>
      <c r="AJ95" s="59" t="s">
        <v>169</v>
      </c>
      <c r="AK95" s="59" t="s">
        <v>38</v>
      </c>
      <c r="AL95" s="59" t="s">
        <v>488</v>
      </c>
      <c r="AM95" s="59" t="s">
        <v>11</v>
      </c>
      <c r="AN95" s="59" t="s">
        <v>488</v>
      </c>
      <c r="AO95" s="59" t="s">
        <v>169</v>
      </c>
      <c r="AP95" s="59" t="s">
        <v>38</v>
      </c>
      <c r="AQ95" s="59" t="s">
        <v>498</v>
      </c>
      <c r="AR95" s="59">
        <v>43913.54351851852</v>
      </c>
      <c r="AS95" s="59"/>
      <c r="AT95" s="59">
        <v>43913.54351851852</v>
      </c>
      <c r="AU95" s="59" t="s">
        <v>7989</v>
      </c>
      <c r="AV95" s="59" t="s">
        <v>8541</v>
      </c>
      <c r="AW95" s="59" t="s">
        <v>14</v>
      </c>
      <c r="AX95" s="59"/>
      <c r="AY95" s="59"/>
      <c r="AZ95" s="59"/>
      <c r="BA95" s="59"/>
      <c r="BB95" s="59"/>
      <c r="BC95" s="59" t="s">
        <v>8542</v>
      </c>
      <c r="BD95" s="59" t="s">
        <v>480</v>
      </c>
      <c r="BE95" s="59"/>
      <c r="BF95" s="59" t="s">
        <v>7826</v>
      </c>
      <c r="BG95" s="59" t="s">
        <v>8543</v>
      </c>
      <c r="BH95" s="59" t="s">
        <v>8544</v>
      </c>
      <c r="BI95" s="59"/>
      <c r="BJ95" s="59"/>
      <c r="BK95" s="59" t="s">
        <v>8545</v>
      </c>
      <c r="BL95" s="59" t="s">
        <v>7252</v>
      </c>
      <c r="BM95" s="59"/>
      <c r="BN95" s="59"/>
      <c r="BO95" s="59"/>
      <c r="BP95" s="59"/>
      <c r="BQ95" s="59"/>
      <c r="BR95" s="59" t="s">
        <v>8546</v>
      </c>
      <c r="BS95" s="59"/>
      <c r="BT95" s="59" t="s">
        <v>6013</v>
      </c>
      <c r="BU95" s="59">
        <v>43921.99998842593</v>
      </c>
      <c r="BV95" s="72">
        <v>0</v>
      </c>
      <c r="BW95" s="72">
        <v>246.96</v>
      </c>
      <c r="BX95" s="72">
        <v>233</v>
      </c>
      <c r="BY95" s="72">
        <v>0</v>
      </c>
      <c r="BZ95" s="72">
        <v>0</v>
      </c>
      <c r="CA95" s="72">
        <v>0</v>
      </c>
      <c r="CB95" s="72">
        <v>479.96000000000004</v>
      </c>
      <c r="CC95" s="59"/>
      <c r="CD95" s="59"/>
      <c r="CE95" s="59"/>
      <c r="CF95" s="59"/>
      <c r="CG95" s="59"/>
      <c r="CH95" s="59"/>
      <c r="CI95" s="59"/>
      <c r="CJ95" s="59" t="s">
        <v>8067</v>
      </c>
      <c r="CK95" s="59" t="s">
        <v>8013</v>
      </c>
      <c r="CL95" s="72" t="s">
        <v>10363</v>
      </c>
      <c r="CM95" s="72"/>
      <c r="CN95" s="72" t="s">
        <v>10383</v>
      </c>
    </row>
    <row r="96" spans="1:92" ht="27" customHeight="1">
      <c r="A96" s="72">
        <v>202003</v>
      </c>
      <c r="B96" s="59" t="s">
        <v>7959</v>
      </c>
      <c r="C96" s="59" t="s">
        <v>6004</v>
      </c>
      <c r="D96" s="59" t="s">
        <v>8547</v>
      </c>
      <c r="E96" s="59" t="e">
        <f>VLOOKUP(D96,原数据!B:C,2,FALSE)</f>
        <v>#N/A</v>
      </c>
      <c r="F96" s="59" t="s">
        <v>6005</v>
      </c>
      <c r="G96" s="59" t="s">
        <v>479</v>
      </c>
      <c r="H96" s="59" t="s">
        <v>6006</v>
      </c>
      <c r="I96" s="59" t="s">
        <v>8548</v>
      </c>
      <c r="J96" s="59" t="s">
        <v>8549</v>
      </c>
      <c r="K96" s="59" t="s">
        <v>485</v>
      </c>
      <c r="L96" s="59" t="s">
        <v>1074</v>
      </c>
      <c r="M96" s="59" t="s">
        <v>486</v>
      </c>
      <c r="N96" s="59" t="s">
        <v>437</v>
      </c>
      <c r="O96" s="65">
        <v>43451</v>
      </c>
      <c r="P96" s="65">
        <v>43616</v>
      </c>
      <c r="Q96" s="72">
        <v>186610</v>
      </c>
      <c r="R96" s="59"/>
      <c r="S96" s="59" t="s">
        <v>6008</v>
      </c>
      <c r="T96" s="59" t="s">
        <v>6009</v>
      </c>
      <c r="U96" s="59"/>
      <c r="V96" s="59" t="s">
        <v>4634</v>
      </c>
      <c r="W96" s="59" t="s">
        <v>567</v>
      </c>
      <c r="X96" s="59" t="s">
        <v>8550</v>
      </c>
      <c r="Y96" s="59" t="s">
        <v>585</v>
      </c>
      <c r="Z96" s="59" t="s">
        <v>4200</v>
      </c>
      <c r="AA96" s="59" t="s">
        <v>4201</v>
      </c>
      <c r="AB96" s="59" t="s">
        <v>4202</v>
      </c>
      <c r="AC96" s="59" t="s">
        <v>8551</v>
      </c>
      <c r="AD96" s="59" t="s">
        <v>8552</v>
      </c>
      <c r="AE96" s="59">
        <v>43909.471203703702</v>
      </c>
      <c r="AF96" s="59">
        <v>43910.420891203699</v>
      </c>
      <c r="AG96" s="59" t="s">
        <v>547</v>
      </c>
      <c r="AH96" s="59" t="s">
        <v>8553</v>
      </c>
      <c r="AI96" s="59" t="s">
        <v>545</v>
      </c>
      <c r="AJ96" s="59" t="s">
        <v>162</v>
      </c>
      <c r="AK96" s="59" t="s">
        <v>38</v>
      </c>
      <c r="AL96" s="59" t="s">
        <v>488</v>
      </c>
      <c r="AM96" s="59" t="s">
        <v>11</v>
      </c>
      <c r="AN96" s="59" t="s">
        <v>488</v>
      </c>
      <c r="AO96" s="59" t="s">
        <v>162</v>
      </c>
      <c r="AP96" s="59" t="s">
        <v>38</v>
      </c>
      <c r="AQ96" s="59" t="s">
        <v>498</v>
      </c>
      <c r="AR96" s="59">
        <v>43914.388217592597</v>
      </c>
      <c r="AS96" s="59"/>
      <c r="AT96" s="59">
        <v>43914.388217592597</v>
      </c>
      <c r="AU96" s="59" t="s">
        <v>497</v>
      </c>
      <c r="AV96" s="59"/>
      <c r="AW96" s="59" t="s">
        <v>14</v>
      </c>
      <c r="AX96" s="59"/>
      <c r="AY96" s="59"/>
      <c r="AZ96" s="59"/>
      <c r="BA96" s="59"/>
      <c r="BB96" s="59"/>
      <c r="BC96" s="59"/>
      <c r="BD96" s="59"/>
      <c r="BE96" s="59"/>
      <c r="BF96" s="59"/>
      <c r="BG96" s="59"/>
      <c r="BH96" s="59"/>
      <c r="BI96" s="59"/>
      <c r="BJ96" s="59"/>
      <c r="BK96" s="59"/>
      <c r="BL96" s="59" t="s">
        <v>7247</v>
      </c>
      <c r="BM96" s="59"/>
      <c r="BN96" s="59"/>
      <c r="BO96" s="59"/>
      <c r="BP96" s="59"/>
      <c r="BQ96" s="59"/>
      <c r="BR96" s="59" t="s">
        <v>8060</v>
      </c>
      <c r="BS96" s="59"/>
      <c r="BT96" s="59" t="s">
        <v>6013</v>
      </c>
      <c r="BU96" s="59">
        <v>43921.99998842593</v>
      </c>
      <c r="BV96" s="72">
        <v>0</v>
      </c>
      <c r="BW96" s="72">
        <v>223.44</v>
      </c>
      <c r="BX96" s="72">
        <v>0</v>
      </c>
      <c r="BY96" s="72">
        <v>0</v>
      </c>
      <c r="BZ96" s="72">
        <v>0</v>
      </c>
      <c r="CA96" s="72">
        <v>0</v>
      </c>
      <c r="CB96" s="72">
        <v>223.44</v>
      </c>
      <c r="CC96" s="59"/>
      <c r="CD96" s="59"/>
      <c r="CE96" s="59"/>
      <c r="CF96" s="59"/>
      <c r="CG96" s="59"/>
      <c r="CH96" s="59"/>
      <c r="CI96" s="59"/>
      <c r="CJ96" s="59" t="s">
        <v>7971</v>
      </c>
      <c r="CK96" s="59" t="s">
        <v>8013</v>
      </c>
      <c r="CL96" s="72" t="s">
        <v>10360</v>
      </c>
      <c r="CM96" s="72"/>
      <c r="CN96" s="72" t="s">
        <v>10417</v>
      </c>
    </row>
    <row r="97" spans="1:92" ht="27" customHeight="1">
      <c r="A97" s="72">
        <v>202003</v>
      </c>
      <c r="B97" s="59" t="s">
        <v>7959</v>
      </c>
      <c r="C97" s="59" t="s">
        <v>6004</v>
      </c>
      <c r="D97" s="59" t="s">
        <v>5348</v>
      </c>
      <c r="E97" s="59" t="str">
        <f>VLOOKUP(D97,原数据!B:C,2,FALSE)</f>
        <v>RCMFT000070614202003190002</v>
      </c>
      <c r="F97" s="59" t="s">
        <v>6005</v>
      </c>
      <c r="G97" s="59" t="s">
        <v>479</v>
      </c>
      <c r="H97" s="59" t="s">
        <v>6006</v>
      </c>
      <c r="I97" s="59" t="s">
        <v>8554</v>
      </c>
      <c r="J97" s="59" t="s">
        <v>8555</v>
      </c>
      <c r="K97" s="59" t="s">
        <v>485</v>
      </c>
      <c r="L97" s="59" t="s">
        <v>1074</v>
      </c>
      <c r="M97" s="59" t="s">
        <v>486</v>
      </c>
      <c r="N97" s="59" t="s">
        <v>437</v>
      </c>
      <c r="O97" s="65">
        <v>43452</v>
      </c>
      <c r="P97" s="65">
        <v>43525</v>
      </c>
      <c r="Q97" s="72">
        <v>136047</v>
      </c>
      <c r="R97" s="59"/>
      <c r="S97" s="59" t="s">
        <v>6008</v>
      </c>
      <c r="T97" s="59" t="s">
        <v>6009</v>
      </c>
      <c r="U97" s="59"/>
      <c r="V97" s="59" t="s">
        <v>3101</v>
      </c>
      <c r="W97" s="59" t="s">
        <v>665</v>
      </c>
      <c r="X97" s="59" t="s">
        <v>8556</v>
      </c>
      <c r="Y97" s="59" t="s">
        <v>961</v>
      </c>
      <c r="Z97" s="59" t="s">
        <v>1215</v>
      </c>
      <c r="AA97" s="59" t="s">
        <v>1216</v>
      </c>
      <c r="AB97" s="59" t="s">
        <v>1217</v>
      </c>
      <c r="AC97" s="59" t="s">
        <v>8557</v>
      </c>
      <c r="AD97" s="59" t="s">
        <v>6210</v>
      </c>
      <c r="AE97" s="59">
        <v>43907.48332175926</v>
      </c>
      <c r="AF97" s="59">
        <v>43909.544525462959</v>
      </c>
      <c r="AG97" s="59" t="s">
        <v>507</v>
      </c>
      <c r="AH97" s="59" t="s">
        <v>8558</v>
      </c>
      <c r="AI97" s="59" t="s">
        <v>505</v>
      </c>
      <c r="AJ97" s="59" t="s">
        <v>37</v>
      </c>
      <c r="AK97" s="59" t="s">
        <v>38</v>
      </c>
      <c r="AL97" s="59" t="s">
        <v>488</v>
      </c>
      <c r="AM97" s="59" t="s">
        <v>11</v>
      </c>
      <c r="AN97" s="59" t="s">
        <v>488</v>
      </c>
      <c r="AO97" s="59" t="s">
        <v>37</v>
      </c>
      <c r="AP97" s="59" t="s">
        <v>38</v>
      </c>
      <c r="AQ97" s="59" t="s">
        <v>498</v>
      </c>
      <c r="AR97" s="59">
        <v>43920.702916666662</v>
      </c>
      <c r="AS97" s="59" t="s">
        <v>1263</v>
      </c>
      <c r="AT97" s="59">
        <v>43920.702916666662</v>
      </c>
      <c r="AU97" s="59" t="s">
        <v>7989</v>
      </c>
      <c r="AV97" s="59" t="s">
        <v>8559</v>
      </c>
      <c r="AW97" s="59" t="s">
        <v>14</v>
      </c>
      <c r="AX97" s="59"/>
      <c r="AY97" s="59"/>
      <c r="AZ97" s="59"/>
      <c r="BA97" s="59"/>
      <c r="BB97" s="59"/>
      <c r="BC97" s="59"/>
      <c r="BD97" s="59"/>
      <c r="BE97" s="59"/>
      <c r="BF97" s="59"/>
      <c r="BG97" s="59"/>
      <c r="BH97" s="59"/>
      <c r="BI97" s="59"/>
      <c r="BJ97" s="59"/>
      <c r="BK97" s="59"/>
      <c r="BL97" s="59" t="s">
        <v>7511</v>
      </c>
      <c r="BM97" s="59"/>
      <c r="BN97" s="59"/>
      <c r="BO97" s="59"/>
      <c r="BP97" s="59"/>
      <c r="BQ97" s="59"/>
      <c r="BR97" s="59" t="s">
        <v>8069</v>
      </c>
      <c r="BS97" s="59"/>
      <c r="BT97" s="59" t="s">
        <v>6013</v>
      </c>
      <c r="BU97" s="59">
        <v>43921.99998842593</v>
      </c>
      <c r="BV97" s="72">
        <v>2944.62</v>
      </c>
      <c r="BW97" s="72">
        <v>105.84</v>
      </c>
      <c r="BX97" s="72">
        <v>0</v>
      </c>
      <c r="BY97" s="72">
        <v>471.13</v>
      </c>
      <c r="BZ97" s="72">
        <v>323.89999999999998</v>
      </c>
      <c r="CA97" s="72">
        <v>0</v>
      </c>
      <c r="CB97" s="72">
        <v>3845.4900000000002</v>
      </c>
      <c r="CC97" s="59"/>
      <c r="CD97" s="59"/>
      <c r="CE97" s="59"/>
      <c r="CF97" s="59"/>
      <c r="CG97" s="59"/>
      <c r="CH97" s="59"/>
      <c r="CI97" s="59"/>
      <c r="CJ97" s="59" t="s">
        <v>7971</v>
      </c>
      <c r="CK97" s="59" t="s">
        <v>4067</v>
      </c>
      <c r="CL97" s="72" t="s">
        <v>2377</v>
      </c>
      <c r="CM97" s="72"/>
      <c r="CN97" s="72" t="s">
        <v>10417</v>
      </c>
    </row>
    <row r="98" spans="1:92" ht="27" customHeight="1">
      <c r="A98" s="72">
        <v>202003</v>
      </c>
      <c r="B98" s="59" t="s">
        <v>7959</v>
      </c>
      <c r="C98" s="59" t="s">
        <v>6004</v>
      </c>
      <c r="D98" s="59" t="s">
        <v>8560</v>
      </c>
      <c r="E98" s="59" t="e">
        <f>VLOOKUP(D98,原数据!B:C,2,FALSE)</f>
        <v>#N/A</v>
      </c>
      <c r="F98" s="59" t="s">
        <v>6005</v>
      </c>
      <c r="G98" s="59" t="s">
        <v>479</v>
      </c>
      <c r="H98" s="59" t="s">
        <v>6006</v>
      </c>
      <c r="I98" s="59" t="s">
        <v>8561</v>
      </c>
      <c r="J98" s="59" t="s">
        <v>8562</v>
      </c>
      <c r="K98" s="59" t="s">
        <v>485</v>
      </c>
      <c r="L98" s="59" t="s">
        <v>1074</v>
      </c>
      <c r="M98" s="59" t="s">
        <v>663</v>
      </c>
      <c r="N98" s="59" t="s">
        <v>437</v>
      </c>
      <c r="O98" s="65">
        <v>43461</v>
      </c>
      <c r="P98" s="65">
        <v>43752</v>
      </c>
      <c r="Q98" s="72">
        <v>26071</v>
      </c>
      <c r="R98" s="59"/>
      <c r="S98" s="59" t="s">
        <v>6008</v>
      </c>
      <c r="T98" s="59" t="s">
        <v>6181</v>
      </c>
      <c r="U98" s="59"/>
      <c r="V98" s="59" t="s">
        <v>6623</v>
      </c>
      <c r="W98" s="59" t="s">
        <v>491</v>
      </c>
      <c r="X98" s="59" t="s">
        <v>8563</v>
      </c>
      <c r="Y98" s="59" t="s">
        <v>766</v>
      </c>
      <c r="Z98" s="59" t="s">
        <v>8564</v>
      </c>
      <c r="AA98" s="59" t="s">
        <v>8565</v>
      </c>
      <c r="AB98" s="59" t="s">
        <v>8566</v>
      </c>
      <c r="AC98" s="59" t="s">
        <v>8567</v>
      </c>
      <c r="AD98" s="59" t="s">
        <v>8568</v>
      </c>
      <c r="AE98" s="59">
        <v>43902.401446759264</v>
      </c>
      <c r="AF98" s="59">
        <v>43902.554733796293</v>
      </c>
      <c r="AG98" s="59" t="s">
        <v>547</v>
      </c>
      <c r="AH98" s="59" t="s">
        <v>10493</v>
      </c>
      <c r="AI98" s="59" t="s">
        <v>545</v>
      </c>
      <c r="AJ98" s="59" t="s">
        <v>41</v>
      </c>
      <c r="AK98" s="59" t="s">
        <v>42</v>
      </c>
      <c r="AL98" s="59" t="s">
        <v>488</v>
      </c>
      <c r="AM98" s="59" t="s">
        <v>11</v>
      </c>
      <c r="AN98" s="59" t="s">
        <v>488</v>
      </c>
      <c r="AO98" s="59" t="s">
        <v>41</v>
      </c>
      <c r="AP98" s="59" t="s">
        <v>42</v>
      </c>
      <c r="AQ98" s="59" t="s">
        <v>500</v>
      </c>
      <c r="AR98" s="59">
        <v>43906.601180555561</v>
      </c>
      <c r="AS98" s="59"/>
      <c r="AT98" s="59">
        <v>43906.601180555561</v>
      </c>
      <c r="AU98" s="59" t="s">
        <v>7989</v>
      </c>
      <c r="AV98" s="59"/>
      <c r="AW98" s="59" t="s">
        <v>14</v>
      </c>
      <c r="AX98" s="59"/>
      <c r="AY98" s="59"/>
      <c r="AZ98" s="59"/>
      <c r="BA98" s="59"/>
      <c r="BB98" s="59"/>
      <c r="BC98" s="59"/>
      <c r="BD98" s="59"/>
      <c r="BE98" s="59"/>
      <c r="BF98" s="59"/>
      <c r="BG98" s="59"/>
      <c r="BH98" s="59"/>
      <c r="BI98" s="59"/>
      <c r="BJ98" s="59"/>
      <c r="BK98" s="59"/>
      <c r="BL98" s="59" t="s">
        <v>8569</v>
      </c>
      <c r="BM98" s="59"/>
      <c r="BN98" s="59"/>
      <c r="BO98" s="59"/>
      <c r="BP98" s="59"/>
      <c r="BQ98" s="59"/>
      <c r="BR98" s="59"/>
      <c r="BS98" s="59"/>
      <c r="BT98" s="59" t="s">
        <v>6013</v>
      </c>
      <c r="BU98" s="59">
        <v>43921.99998842593</v>
      </c>
      <c r="BV98" s="72">
        <v>80.12</v>
      </c>
      <c r="BW98" s="72">
        <v>246.96</v>
      </c>
      <c r="BX98" s="72">
        <v>0</v>
      </c>
      <c r="BY98" s="72">
        <v>12.81</v>
      </c>
      <c r="BZ98" s="72">
        <v>8.81</v>
      </c>
      <c r="CA98" s="72">
        <v>0</v>
      </c>
      <c r="CB98" s="72">
        <v>348.70000000000005</v>
      </c>
      <c r="CC98" s="59"/>
      <c r="CD98" s="59"/>
      <c r="CE98" s="59"/>
      <c r="CF98" s="59"/>
      <c r="CG98" s="59"/>
      <c r="CH98" s="59"/>
      <c r="CI98" s="59"/>
      <c r="CJ98" s="59" t="s">
        <v>7977</v>
      </c>
      <c r="CK98" s="59" t="s">
        <v>8013</v>
      </c>
      <c r="CL98" s="72" t="s">
        <v>10494</v>
      </c>
      <c r="CM98" s="72"/>
      <c r="CN98" s="72" t="s">
        <v>10417</v>
      </c>
    </row>
    <row r="99" spans="1:92" ht="27" customHeight="1">
      <c r="A99" s="72">
        <v>202003</v>
      </c>
      <c r="B99" s="59" t="s">
        <v>7959</v>
      </c>
      <c r="C99" s="59" t="s">
        <v>6004</v>
      </c>
      <c r="D99" s="59" t="s">
        <v>8570</v>
      </c>
      <c r="E99" s="59" t="e">
        <f>VLOOKUP(D99,原数据!B:C,2,FALSE)</f>
        <v>#N/A</v>
      </c>
      <c r="F99" s="59" t="s">
        <v>6005</v>
      </c>
      <c r="G99" s="59" t="s">
        <v>479</v>
      </c>
      <c r="H99" s="59" t="s">
        <v>6006</v>
      </c>
      <c r="I99" s="59" t="s">
        <v>8571</v>
      </c>
      <c r="J99" s="59" t="s">
        <v>8572</v>
      </c>
      <c r="K99" s="59" t="s">
        <v>485</v>
      </c>
      <c r="L99" s="59" t="s">
        <v>1074</v>
      </c>
      <c r="M99" s="59" t="s">
        <v>486</v>
      </c>
      <c r="N99" s="59" t="s">
        <v>437</v>
      </c>
      <c r="O99" s="65">
        <v>43447</v>
      </c>
      <c r="P99" s="65">
        <v>43767</v>
      </c>
      <c r="Q99" s="72">
        <v>72975</v>
      </c>
      <c r="R99" s="59"/>
      <c r="S99" s="59" t="s">
        <v>6008</v>
      </c>
      <c r="T99" s="59" t="s">
        <v>6009</v>
      </c>
      <c r="U99" s="59"/>
      <c r="V99" s="59" t="s">
        <v>2272</v>
      </c>
      <c r="W99" s="59" t="s">
        <v>535</v>
      </c>
      <c r="X99" s="59" t="s">
        <v>8573</v>
      </c>
      <c r="Y99" s="59" t="s">
        <v>1289</v>
      </c>
      <c r="Z99" s="59" t="s">
        <v>8574</v>
      </c>
      <c r="AA99" s="59" t="s">
        <v>8575</v>
      </c>
      <c r="AB99" s="59" t="s">
        <v>8576</v>
      </c>
      <c r="AC99" s="59" t="s">
        <v>8577</v>
      </c>
      <c r="AD99" s="59" t="s">
        <v>6375</v>
      </c>
      <c r="AE99" s="59">
        <v>43905.533784722225</v>
      </c>
      <c r="AF99" s="59">
        <v>43906.395625000005</v>
      </c>
      <c r="AG99" s="59" t="s">
        <v>547</v>
      </c>
      <c r="AH99" s="59" t="s">
        <v>8578</v>
      </c>
      <c r="AI99" s="59" t="s">
        <v>545</v>
      </c>
      <c r="AJ99" s="59" t="s">
        <v>41</v>
      </c>
      <c r="AK99" s="59" t="s">
        <v>42</v>
      </c>
      <c r="AL99" s="59" t="s">
        <v>488</v>
      </c>
      <c r="AM99" s="59" t="s">
        <v>11</v>
      </c>
      <c r="AN99" s="59" t="s">
        <v>488</v>
      </c>
      <c r="AO99" s="59" t="s">
        <v>41</v>
      </c>
      <c r="AP99" s="59" t="s">
        <v>42</v>
      </c>
      <c r="AQ99" s="59" t="s">
        <v>498</v>
      </c>
      <c r="AR99" s="59">
        <v>43909.392060185186</v>
      </c>
      <c r="AS99" s="59"/>
      <c r="AT99" s="59">
        <v>43909.392060185186</v>
      </c>
      <c r="AU99" s="59" t="s">
        <v>550</v>
      </c>
      <c r="AV99" s="59"/>
      <c r="AW99" s="59" t="s">
        <v>14</v>
      </c>
      <c r="AX99" s="59"/>
      <c r="AY99" s="59"/>
      <c r="AZ99" s="59"/>
      <c r="BA99" s="59"/>
      <c r="BB99" s="59"/>
      <c r="BC99" s="59"/>
      <c r="BD99" s="59"/>
      <c r="BE99" s="59"/>
      <c r="BF99" s="59"/>
      <c r="BG99" s="59"/>
      <c r="BH99" s="59"/>
      <c r="BI99" s="59"/>
      <c r="BJ99" s="59"/>
      <c r="BK99" s="59"/>
      <c r="BL99" s="59" t="s">
        <v>7269</v>
      </c>
      <c r="BM99" s="59"/>
      <c r="BN99" s="59"/>
      <c r="BO99" s="59"/>
      <c r="BP99" s="59"/>
      <c r="BQ99" s="59"/>
      <c r="BR99" s="59" t="s">
        <v>8579</v>
      </c>
      <c r="BS99" s="59"/>
      <c r="BT99" s="59" t="s">
        <v>6013</v>
      </c>
      <c r="BU99" s="59">
        <v>43921.99998842593</v>
      </c>
      <c r="BV99" s="72">
        <v>0</v>
      </c>
      <c r="BW99" s="72">
        <v>223.44</v>
      </c>
      <c r="BX99" s="72">
        <v>0</v>
      </c>
      <c r="BY99" s="72">
        <v>0</v>
      </c>
      <c r="BZ99" s="72">
        <v>0</v>
      </c>
      <c r="CA99" s="72">
        <v>0</v>
      </c>
      <c r="CB99" s="72">
        <v>223.44</v>
      </c>
      <c r="CC99" s="59"/>
      <c r="CD99" s="59"/>
      <c r="CE99" s="59"/>
      <c r="CF99" s="59"/>
      <c r="CG99" s="59"/>
      <c r="CH99" s="59"/>
      <c r="CI99" s="59"/>
      <c r="CJ99" s="59" t="s">
        <v>8580</v>
      </c>
      <c r="CK99" s="59" t="s">
        <v>8013</v>
      </c>
      <c r="CL99" s="72" t="s">
        <v>10363</v>
      </c>
      <c r="CM99" s="72"/>
      <c r="CN99" s="72" t="s">
        <v>10383</v>
      </c>
    </row>
    <row r="100" spans="1:92" ht="27" customHeight="1">
      <c r="A100" s="72">
        <v>202003</v>
      </c>
      <c r="B100" s="59" t="s">
        <v>7959</v>
      </c>
      <c r="C100" s="59" t="s">
        <v>6004</v>
      </c>
      <c r="D100" s="59" t="s">
        <v>5354</v>
      </c>
      <c r="E100" s="59" t="str">
        <f>VLOOKUP(D100,原数据!B:C,2,FALSE)</f>
        <v>RCMFT000075317202003170009</v>
      </c>
      <c r="F100" s="59" t="s">
        <v>6005</v>
      </c>
      <c r="G100" s="59" t="s">
        <v>479</v>
      </c>
      <c r="H100" s="59" t="s">
        <v>6006</v>
      </c>
      <c r="I100" s="59" t="s">
        <v>8581</v>
      </c>
      <c r="J100" s="59" t="s">
        <v>8582</v>
      </c>
      <c r="K100" s="59" t="s">
        <v>485</v>
      </c>
      <c r="L100" s="59" t="s">
        <v>1074</v>
      </c>
      <c r="M100" s="59" t="s">
        <v>544</v>
      </c>
      <c r="N100" s="59" t="s">
        <v>437</v>
      </c>
      <c r="O100" s="65">
        <v>43646</v>
      </c>
      <c r="P100" s="65">
        <v>43700</v>
      </c>
      <c r="Q100" s="72">
        <v>30363</v>
      </c>
      <c r="R100" s="59"/>
      <c r="S100" s="59" t="s">
        <v>6008</v>
      </c>
      <c r="T100" s="59" t="s">
        <v>6181</v>
      </c>
      <c r="U100" s="59"/>
      <c r="V100" s="59" t="s">
        <v>1006</v>
      </c>
      <c r="W100" s="59" t="s">
        <v>701</v>
      </c>
      <c r="X100" s="59" t="s">
        <v>8583</v>
      </c>
      <c r="Y100" s="59" t="s">
        <v>585</v>
      </c>
      <c r="Z100" s="59" t="s">
        <v>8584</v>
      </c>
      <c r="AA100" s="59" t="s">
        <v>8585</v>
      </c>
      <c r="AB100" s="59" t="s">
        <v>8586</v>
      </c>
      <c r="AC100" s="59" t="s">
        <v>8587</v>
      </c>
      <c r="AD100" s="59" t="s">
        <v>7300</v>
      </c>
      <c r="AE100" s="59">
        <v>43906.731562500005</v>
      </c>
      <c r="AF100" s="59">
        <v>43907.727083333331</v>
      </c>
      <c r="AG100" s="59" t="s">
        <v>507</v>
      </c>
      <c r="AH100" s="59" t="s">
        <v>8588</v>
      </c>
      <c r="AI100" s="59" t="s">
        <v>505</v>
      </c>
      <c r="AJ100" s="59" t="s">
        <v>68</v>
      </c>
      <c r="AK100" s="59" t="s">
        <v>38</v>
      </c>
      <c r="AL100" s="59" t="s">
        <v>488</v>
      </c>
      <c r="AM100" s="59" t="s">
        <v>11</v>
      </c>
      <c r="AN100" s="59" t="s">
        <v>488</v>
      </c>
      <c r="AO100" s="59" t="s">
        <v>68</v>
      </c>
      <c r="AP100" s="59" t="s">
        <v>38</v>
      </c>
      <c r="AQ100" s="59" t="s">
        <v>500</v>
      </c>
      <c r="AR100" s="59">
        <v>43909.663356481484</v>
      </c>
      <c r="AS100" s="59"/>
      <c r="AT100" s="59">
        <v>43909.663356481484</v>
      </c>
      <c r="AU100" s="59" t="s">
        <v>577</v>
      </c>
      <c r="AV100" s="59"/>
      <c r="AW100" s="59" t="s">
        <v>14</v>
      </c>
      <c r="AX100" s="59"/>
      <c r="AY100" s="59"/>
      <c r="AZ100" s="59"/>
      <c r="BA100" s="59"/>
      <c r="BB100" s="59"/>
      <c r="BC100" s="59"/>
      <c r="BD100" s="59"/>
      <c r="BE100" s="59"/>
      <c r="BF100" s="59"/>
      <c r="BG100" s="59"/>
      <c r="BH100" s="59"/>
      <c r="BI100" s="59"/>
      <c r="BJ100" s="59"/>
      <c r="BK100" s="59" t="s">
        <v>8589</v>
      </c>
      <c r="BL100" s="59" t="s">
        <v>7301</v>
      </c>
      <c r="BM100" s="59"/>
      <c r="BN100" s="59"/>
      <c r="BO100" s="59"/>
      <c r="BP100" s="59"/>
      <c r="BQ100" s="59"/>
      <c r="BR100" s="59" t="s">
        <v>7917</v>
      </c>
      <c r="BS100" s="59"/>
      <c r="BT100" s="59" t="s">
        <v>6013</v>
      </c>
      <c r="BU100" s="59">
        <v>43921.99998842593</v>
      </c>
      <c r="BV100" s="72">
        <v>2944.62</v>
      </c>
      <c r="BW100" s="72">
        <v>79.38</v>
      </c>
      <c r="BX100" s="72">
        <v>0</v>
      </c>
      <c r="BY100" s="72">
        <v>471.13</v>
      </c>
      <c r="BZ100" s="72">
        <v>323.89999999999998</v>
      </c>
      <c r="CA100" s="72">
        <v>0</v>
      </c>
      <c r="CB100" s="72">
        <v>3819.03</v>
      </c>
      <c r="CC100" s="59"/>
      <c r="CD100" s="59"/>
      <c r="CE100" s="59"/>
      <c r="CF100" s="59"/>
      <c r="CG100" s="59"/>
      <c r="CH100" s="59"/>
      <c r="CI100" s="59"/>
      <c r="CJ100" s="59" t="s">
        <v>8067</v>
      </c>
      <c r="CK100" s="59" t="s">
        <v>8013</v>
      </c>
      <c r="CL100" s="72" t="s">
        <v>5143</v>
      </c>
      <c r="CM100" s="72"/>
      <c r="CN100" s="72" t="s">
        <v>10369</v>
      </c>
    </row>
    <row r="101" spans="1:92" ht="27" customHeight="1">
      <c r="A101" s="72">
        <v>202003</v>
      </c>
      <c r="B101" s="59" t="s">
        <v>7959</v>
      </c>
      <c r="C101" s="59" t="s">
        <v>6004</v>
      </c>
      <c r="D101" s="59" t="s">
        <v>5361</v>
      </c>
      <c r="E101" s="59" t="str">
        <f>VLOOKUP(D101,原数据!B:C,2,FALSE)</f>
        <v>RCMFT000079202003120006</v>
      </c>
      <c r="F101" s="59" t="s">
        <v>6005</v>
      </c>
      <c r="G101" s="59" t="s">
        <v>479</v>
      </c>
      <c r="H101" s="59" t="s">
        <v>6006</v>
      </c>
      <c r="I101" s="59" t="s">
        <v>8590</v>
      </c>
      <c r="J101" s="59" t="s">
        <v>8591</v>
      </c>
      <c r="K101" s="59" t="s">
        <v>485</v>
      </c>
      <c r="L101" s="59" t="s">
        <v>1074</v>
      </c>
      <c r="M101" s="59" t="s">
        <v>486</v>
      </c>
      <c r="N101" s="59" t="s">
        <v>437</v>
      </c>
      <c r="O101" s="65">
        <v>43585</v>
      </c>
      <c r="P101" s="65">
        <v>43599</v>
      </c>
      <c r="Q101" s="72">
        <v>35933</v>
      </c>
      <c r="R101" s="59"/>
      <c r="S101" s="59" t="s">
        <v>6008</v>
      </c>
      <c r="T101" s="59" t="s">
        <v>6009</v>
      </c>
      <c r="U101" s="59"/>
      <c r="V101" s="59" t="s">
        <v>584</v>
      </c>
      <c r="W101" s="59" t="s">
        <v>665</v>
      </c>
      <c r="X101" s="59" t="s">
        <v>584</v>
      </c>
      <c r="Y101" s="59" t="s">
        <v>557</v>
      </c>
      <c r="Z101" s="59" t="s">
        <v>8592</v>
      </c>
      <c r="AA101" s="59" t="s">
        <v>8593</v>
      </c>
      <c r="AB101" s="59" t="s">
        <v>8594</v>
      </c>
      <c r="AC101" s="59" t="s">
        <v>8595</v>
      </c>
      <c r="AD101" s="59" t="s">
        <v>7619</v>
      </c>
      <c r="AE101" s="59">
        <v>43902.552604166667</v>
      </c>
      <c r="AF101" s="59">
        <v>43902.601412037038</v>
      </c>
      <c r="AG101" s="59" t="s">
        <v>533</v>
      </c>
      <c r="AH101" s="59" t="s">
        <v>8596</v>
      </c>
      <c r="AI101" s="59" t="s">
        <v>531</v>
      </c>
      <c r="AJ101" s="59" t="s">
        <v>100</v>
      </c>
      <c r="AK101" s="59" t="s">
        <v>38</v>
      </c>
      <c r="AL101" s="59" t="s">
        <v>488</v>
      </c>
      <c r="AM101" s="59" t="s">
        <v>11</v>
      </c>
      <c r="AN101" s="59" t="s">
        <v>488</v>
      </c>
      <c r="AO101" s="59" t="s">
        <v>100</v>
      </c>
      <c r="AP101" s="59" t="s">
        <v>38</v>
      </c>
      <c r="AQ101" s="59" t="s">
        <v>500</v>
      </c>
      <c r="AR101" s="59">
        <v>43906.462094907409</v>
      </c>
      <c r="AS101" s="59"/>
      <c r="AT101" s="59">
        <v>43906.462094907409</v>
      </c>
      <c r="AU101" s="59" t="s">
        <v>7989</v>
      </c>
      <c r="AV101" s="59"/>
      <c r="AW101" s="59" t="s">
        <v>14</v>
      </c>
      <c r="AX101" s="59"/>
      <c r="AY101" s="59"/>
      <c r="AZ101" s="59"/>
      <c r="BA101" s="59"/>
      <c r="BB101" s="59"/>
      <c r="BC101" s="59"/>
      <c r="BD101" s="59"/>
      <c r="BE101" s="59"/>
      <c r="BF101" s="59"/>
      <c r="BG101" s="59"/>
      <c r="BH101" s="59"/>
      <c r="BI101" s="59"/>
      <c r="BJ101" s="59"/>
      <c r="BK101" s="59"/>
      <c r="BL101" s="59" t="s">
        <v>7247</v>
      </c>
      <c r="BM101" s="59"/>
      <c r="BN101" s="59"/>
      <c r="BO101" s="59"/>
      <c r="BP101" s="59"/>
      <c r="BQ101" s="59"/>
      <c r="BR101" s="59" t="s">
        <v>7865</v>
      </c>
      <c r="BS101" s="59"/>
      <c r="BT101" s="59" t="s">
        <v>6013</v>
      </c>
      <c r="BU101" s="59">
        <v>43921.99998842593</v>
      </c>
      <c r="BV101" s="72">
        <v>3158.75</v>
      </c>
      <c r="BW101" s="72">
        <v>95.76</v>
      </c>
      <c r="BX101" s="72">
        <v>0</v>
      </c>
      <c r="BY101" s="72">
        <v>505.4</v>
      </c>
      <c r="BZ101" s="72">
        <v>347.46</v>
      </c>
      <c r="CA101" s="72">
        <v>0</v>
      </c>
      <c r="CB101" s="72">
        <v>4107.37</v>
      </c>
      <c r="CC101" s="59"/>
      <c r="CD101" s="59"/>
      <c r="CE101" s="59"/>
      <c r="CF101" s="59"/>
      <c r="CG101" s="59"/>
      <c r="CH101" s="59"/>
      <c r="CI101" s="59"/>
      <c r="CJ101" s="59" t="s">
        <v>7971</v>
      </c>
      <c r="CK101" s="59" t="s">
        <v>4067</v>
      </c>
      <c r="CL101" s="72" t="s">
        <v>5168</v>
      </c>
      <c r="CM101" s="72"/>
      <c r="CN101" s="72" t="s">
        <v>10369</v>
      </c>
    </row>
    <row r="102" spans="1:92" ht="27" customHeight="1">
      <c r="A102" s="72">
        <v>202003</v>
      </c>
      <c r="B102" s="59" t="s">
        <v>7959</v>
      </c>
      <c r="C102" s="59" t="s">
        <v>6004</v>
      </c>
      <c r="D102" s="59" t="s">
        <v>5366</v>
      </c>
      <c r="E102" s="59" t="str">
        <f>VLOOKUP(D102,原数据!B:C,2,FALSE)</f>
        <v>RCMFT000083074202003190008</v>
      </c>
      <c r="F102" s="59" t="s">
        <v>6005</v>
      </c>
      <c r="G102" s="59" t="s">
        <v>628</v>
      </c>
      <c r="H102" s="59" t="s">
        <v>6006</v>
      </c>
      <c r="I102" s="59" t="s">
        <v>8597</v>
      </c>
      <c r="J102" s="59" t="s">
        <v>8598</v>
      </c>
      <c r="K102" s="59" t="s">
        <v>485</v>
      </c>
      <c r="L102" s="59" t="s">
        <v>1074</v>
      </c>
      <c r="M102" s="59" t="s">
        <v>663</v>
      </c>
      <c r="N102" s="59" t="s">
        <v>437</v>
      </c>
      <c r="O102" s="65">
        <v>43585</v>
      </c>
      <c r="P102" s="65">
        <v>43622</v>
      </c>
      <c r="Q102" s="72">
        <v>37296</v>
      </c>
      <c r="R102" s="59"/>
      <c r="S102" s="59" t="s">
        <v>6008</v>
      </c>
      <c r="T102" s="59" t="s">
        <v>6009</v>
      </c>
      <c r="U102" s="59"/>
      <c r="V102" s="59" t="s">
        <v>6290</v>
      </c>
      <c r="W102" s="59" t="s">
        <v>701</v>
      </c>
      <c r="X102" s="59" t="s">
        <v>8599</v>
      </c>
      <c r="Y102" s="59" t="s">
        <v>537</v>
      </c>
      <c r="Z102" s="59" t="s">
        <v>729</v>
      </c>
      <c r="AA102" s="59" t="s">
        <v>730</v>
      </c>
      <c r="AB102" s="59" t="s">
        <v>731</v>
      </c>
      <c r="AC102" s="59" t="s">
        <v>8600</v>
      </c>
      <c r="AD102" s="59" t="s">
        <v>6292</v>
      </c>
      <c r="AE102" s="59">
        <v>43908.357141203705</v>
      </c>
      <c r="AF102" s="59">
        <v>43909.440868055557</v>
      </c>
      <c r="AG102" s="59" t="s">
        <v>612</v>
      </c>
      <c r="AH102" s="59" t="s">
        <v>733</v>
      </c>
      <c r="AI102" s="59" t="s">
        <v>609</v>
      </c>
      <c r="AJ102" s="59" t="s">
        <v>71</v>
      </c>
      <c r="AK102" s="59" t="s">
        <v>38</v>
      </c>
      <c r="AL102" s="59" t="s">
        <v>488</v>
      </c>
      <c r="AM102" s="59" t="s">
        <v>11</v>
      </c>
      <c r="AN102" s="59" t="s">
        <v>488</v>
      </c>
      <c r="AO102" s="59" t="s">
        <v>71</v>
      </c>
      <c r="AP102" s="59" t="s">
        <v>38</v>
      </c>
      <c r="AQ102" s="59" t="s">
        <v>500</v>
      </c>
      <c r="AR102" s="59">
        <v>43913.530381944445</v>
      </c>
      <c r="AS102" s="59"/>
      <c r="AT102" s="59">
        <v>43913.530381944445</v>
      </c>
      <c r="AU102" s="59" t="s">
        <v>7969</v>
      </c>
      <c r="AV102" s="59"/>
      <c r="AW102" s="59" t="s">
        <v>14</v>
      </c>
      <c r="AX102" s="59"/>
      <c r="AY102" s="59"/>
      <c r="AZ102" s="59"/>
      <c r="BA102" s="59"/>
      <c r="BB102" s="59"/>
      <c r="BC102" s="59"/>
      <c r="BD102" s="59"/>
      <c r="BE102" s="59"/>
      <c r="BF102" s="59"/>
      <c r="BG102" s="59"/>
      <c r="BH102" s="59"/>
      <c r="BI102" s="59"/>
      <c r="BJ102" s="59"/>
      <c r="BK102" s="59" t="s">
        <v>8601</v>
      </c>
      <c r="BL102" s="59" t="s">
        <v>7315</v>
      </c>
      <c r="BM102" s="59"/>
      <c r="BN102" s="59"/>
      <c r="BO102" s="59"/>
      <c r="BP102" s="59"/>
      <c r="BQ102" s="59"/>
      <c r="BR102" s="59" t="s">
        <v>8602</v>
      </c>
      <c r="BS102" s="59"/>
      <c r="BT102" s="59" t="s">
        <v>6013</v>
      </c>
      <c r="BU102" s="59">
        <v>43921.99998842593</v>
      </c>
      <c r="BV102" s="72">
        <v>1428.42</v>
      </c>
      <c r="BW102" s="72">
        <v>79.38</v>
      </c>
      <c r="BX102" s="72">
        <v>0</v>
      </c>
      <c r="BY102" s="72">
        <v>228.54</v>
      </c>
      <c r="BZ102" s="72">
        <v>157.12</v>
      </c>
      <c r="CA102" s="72">
        <v>0</v>
      </c>
      <c r="CB102" s="72">
        <v>1893.46</v>
      </c>
      <c r="CC102" s="59"/>
      <c r="CD102" s="59"/>
      <c r="CE102" s="59"/>
      <c r="CF102" s="59"/>
      <c r="CG102" s="59"/>
      <c r="CH102" s="59"/>
      <c r="CI102" s="59"/>
      <c r="CJ102" s="59" t="s">
        <v>7971</v>
      </c>
      <c r="CK102" s="59" t="s">
        <v>7991</v>
      </c>
      <c r="CL102" s="72" t="s">
        <v>5367</v>
      </c>
      <c r="CM102" s="72"/>
      <c r="CN102" s="72" t="s">
        <v>10369</v>
      </c>
    </row>
    <row r="103" spans="1:92" ht="27" customHeight="1">
      <c r="A103" s="72">
        <v>202003</v>
      </c>
      <c r="B103" s="59" t="s">
        <v>7959</v>
      </c>
      <c r="C103" s="59" t="s">
        <v>6004</v>
      </c>
      <c r="D103" s="59" t="s">
        <v>5824</v>
      </c>
      <c r="E103" s="59" t="str">
        <f>VLOOKUP(D103,原数据!B:C,2,FALSE)</f>
        <v>RCMFT000085570202003160024</v>
      </c>
      <c r="F103" s="59" t="s">
        <v>6005</v>
      </c>
      <c r="G103" s="59" t="s">
        <v>479</v>
      </c>
      <c r="H103" s="59" t="s">
        <v>6006</v>
      </c>
      <c r="I103" s="59" t="s">
        <v>8603</v>
      </c>
      <c r="J103" s="59" t="s">
        <v>8604</v>
      </c>
      <c r="K103" s="59" t="s">
        <v>485</v>
      </c>
      <c r="L103" s="59" t="s">
        <v>1074</v>
      </c>
      <c r="M103" s="59" t="s">
        <v>544</v>
      </c>
      <c r="N103" s="59" t="s">
        <v>437</v>
      </c>
      <c r="O103" s="65">
        <v>43459</v>
      </c>
      <c r="P103" s="65">
        <v>43685</v>
      </c>
      <c r="Q103" s="72">
        <v>18254</v>
      </c>
      <c r="R103" s="59"/>
      <c r="S103" s="59" t="s">
        <v>6008</v>
      </c>
      <c r="T103" s="59" t="s">
        <v>6009</v>
      </c>
      <c r="U103" s="59"/>
      <c r="V103" s="59" t="s">
        <v>1822</v>
      </c>
      <c r="W103" s="59" t="s">
        <v>785</v>
      </c>
      <c r="X103" s="59" t="s">
        <v>8605</v>
      </c>
      <c r="Y103" s="59" t="s">
        <v>511</v>
      </c>
      <c r="Z103" s="59" t="s">
        <v>1895</v>
      </c>
      <c r="AA103" s="59" t="s">
        <v>1896</v>
      </c>
      <c r="AB103" s="59" t="s">
        <v>1897</v>
      </c>
      <c r="AC103" s="59" t="s">
        <v>6105</v>
      </c>
      <c r="AD103" s="59" t="s">
        <v>6106</v>
      </c>
      <c r="AE103" s="59">
        <v>43906.744849537034</v>
      </c>
      <c r="AF103" s="59">
        <v>43908.767731481479</v>
      </c>
      <c r="AG103" s="59" t="s">
        <v>507</v>
      </c>
      <c r="AH103" s="59" t="s">
        <v>8606</v>
      </c>
      <c r="AI103" s="59" t="s">
        <v>505</v>
      </c>
      <c r="AJ103" s="59" t="s">
        <v>410</v>
      </c>
      <c r="AK103" s="59" t="s">
        <v>411</v>
      </c>
      <c r="AL103" s="59" t="s">
        <v>488</v>
      </c>
      <c r="AM103" s="59" t="s">
        <v>11</v>
      </c>
      <c r="AN103" s="59" t="s">
        <v>488</v>
      </c>
      <c r="AO103" s="59" t="s">
        <v>410</v>
      </c>
      <c r="AP103" s="59" t="s">
        <v>411</v>
      </c>
      <c r="AQ103" s="59" t="s">
        <v>500</v>
      </c>
      <c r="AR103" s="59">
        <v>43910.567002314812</v>
      </c>
      <c r="AS103" s="59"/>
      <c r="AT103" s="59">
        <v>43910.567002314812</v>
      </c>
      <c r="AU103" s="59" t="s">
        <v>8036</v>
      </c>
      <c r="AV103" s="59"/>
      <c r="AW103" s="59" t="s">
        <v>14</v>
      </c>
      <c r="AX103" s="59"/>
      <c r="AY103" s="59"/>
      <c r="AZ103" s="59"/>
      <c r="BA103" s="59"/>
      <c r="BB103" s="59"/>
      <c r="BC103" s="59"/>
      <c r="BD103" s="59"/>
      <c r="BE103" s="59"/>
      <c r="BF103" s="59"/>
      <c r="BG103" s="59"/>
      <c r="BH103" s="59"/>
      <c r="BI103" s="59"/>
      <c r="BJ103" s="59"/>
      <c r="BK103" s="59"/>
      <c r="BL103" s="59" t="s">
        <v>7437</v>
      </c>
      <c r="BM103" s="59"/>
      <c r="BN103" s="59"/>
      <c r="BO103" s="59"/>
      <c r="BP103" s="59"/>
      <c r="BQ103" s="59"/>
      <c r="BR103" s="59"/>
      <c r="BS103" s="59"/>
      <c r="BT103" s="59" t="s">
        <v>6013</v>
      </c>
      <c r="BU103" s="59">
        <v>43921.99998842593</v>
      </c>
      <c r="BV103" s="72">
        <v>359.67</v>
      </c>
      <c r="BW103" s="72">
        <v>246.96</v>
      </c>
      <c r="BX103" s="72">
        <v>0</v>
      </c>
      <c r="BY103" s="72">
        <v>57.54</v>
      </c>
      <c r="BZ103" s="72">
        <v>39.56</v>
      </c>
      <c r="CA103" s="72">
        <v>0</v>
      </c>
      <c r="CB103" s="72">
        <v>703.73</v>
      </c>
      <c r="CC103" s="59"/>
      <c r="CD103" s="59"/>
      <c r="CE103" s="59"/>
      <c r="CF103" s="59"/>
      <c r="CG103" s="59"/>
      <c r="CH103" s="59"/>
      <c r="CI103" s="59"/>
      <c r="CJ103" s="59" t="s">
        <v>8067</v>
      </c>
      <c r="CK103" s="59" t="s">
        <v>7991</v>
      </c>
      <c r="CL103" s="72" t="s">
        <v>5623</v>
      </c>
      <c r="CM103" s="72"/>
      <c r="CN103" s="72" t="s">
        <v>10369</v>
      </c>
    </row>
    <row r="104" spans="1:92" ht="27" customHeight="1">
      <c r="A104" s="72">
        <v>202003</v>
      </c>
      <c r="B104" s="59" t="s">
        <v>7959</v>
      </c>
      <c r="C104" s="59" t="s">
        <v>6004</v>
      </c>
      <c r="D104" s="59" t="s">
        <v>5378</v>
      </c>
      <c r="E104" s="59" t="str">
        <f>VLOOKUP(D104,原数据!B:C,2,FALSE)</f>
        <v>RCMFT000102355202003120003</v>
      </c>
      <c r="F104" s="59" t="s">
        <v>6005</v>
      </c>
      <c r="G104" s="59" t="s">
        <v>628</v>
      </c>
      <c r="H104" s="59" t="s">
        <v>6006</v>
      </c>
      <c r="I104" s="59" t="s">
        <v>8607</v>
      </c>
      <c r="J104" s="59" t="s">
        <v>8608</v>
      </c>
      <c r="K104" s="59" t="s">
        <v>485</v>
      </c>
      <c r="L104" s="59" t="s">
        <v>1074</v>
      </c>
      <c r="M104" s="59" t="s">
        <v>486</v>
      </c>
      <c r="N104" s="59" t="s">
        <v>437</v>
      </c>
      <c r="O104" s="65">
        <v>43340</v>
      </c>
      <c r="P104" s="65">
        <v>43363</v>
      </c>
      <c r="Q104" s="72">
        <v>289483</v>
      </c>
      <c r="R104" s="59"/>
      <c r="S104" s="59" t="s">
        <v>6008</v>
      </c>
      <c r="T104" s="59" t="s">
        <v>6009</v>
      </c>
      <c r="U104" s="59"/>
      <c r="V104" s="59" t="s">
        <v>2272</v>
      </c>
      <c r="W104" s="59" t="s">
        <v>491</v>
      </c>
      <c r="X104" s="59" t="s">
        <v>8609</v>
      </c>
      <c r="Y104" s="59" t="s">
        <v>667</v>
      </c>
      <c r="Z104" s="59" t="s">
        <v>8610</v>
      </c>
      <c r="AA104" s="59" t="s">
        <v>8611</v>
      </c>
      <c r="AB104" s="59" t="s">
        <v>8612</v>
      </c>
      <c r="AC104" s="59" t="s">
        <v>6058</v>
      </c>
      <c r="AD104" s="59" t="s">
        <v>8613</v>
      </c>
      <c r="AE104" s="59">
        <v>43901.710127314815</v>
      </c>
      <c r="AF104" s="59">
        <v>43902.415648148148</v>
      </c>
      <c r="AG104" s="59" t="s">
        <v>547</v>
      </c>
      <c r="AH104" s="59" t="s">
        <v>8614</v>
      </c>
      <c r="AI104" s="59" t="s">
        <v>545</v>
      </c>
      <c r="AJ104" s="59" t="s">
        <v>37</v>
      </c>
      <c r="AK104" s="59" t="s">
        <v>38</v>
      </c>
      <c r="AL104" s="59" t="s">
        <v>488</v>
      </c>
      <c r="AM104" s="59" t="s">
        <v>11</v>
      </c>
      <c r="AN104" s="59" t="s">
        <v>488</v>
      </c>
      <c r="AO104" s="59" t="s">
        <v>37</v>
      </c>
      <c r="AP104" s="59" t="s">
        <v>38</v>
      </c>
      <c r="AQ104" s="59" t="s">
        <v>500</v>
      </c>
      <c r="AR104" s="59">
        <v>43906.399143518516</v>
      </c>
      <c r="AS104" s="59"/>
      <c r="AT104" s="59">
        <v>43906.399143518516</v>
      </c>
      <c r="AU104" s="59" t="s">
        <v>941</v>
      </c>
      <c r="AV104" s="59"/>
      <c r="AW104" s="59" t="s">
        <v>14</v>
      </c>
      <c r="AX104" s="59"/>
      <c r="AY104" s="59"/>
      <c r="AZ104" s="59"/>
      <c r="BA104" s="59"/>
      <c r="BB104" s="59"/>
      <c r="BC104" s="59"/>
      <c r="BD104" s="59"/>
      <c r="BE104" s="59"/>
      <c r="BF104" s="59"/>
      <c r="BG104" s="59"/>
      <c r="BH104" s="59"/>
      <c r="BI104" s="59"/>
      <c r="BJ104" s="59"/>
      <c r="BK104" s="59" t="s">
        <v>8615</v>
      </c>
      <c r="BL104" s="59" t="s">
        <v>7269</v>
      </c>
      <c r="BM104" s="59"/>
      <c r="BN104" s="59"/>
      <c r="BO104" s="59"/>
      <c r="BP104" s="59"/>
      <c r="BQ104" s="59"/>
      <c r="BR104" s="59" t="s">
        <v>7932</v>
      </c>
      <c r="BS104" s="59"/>
      <c r="BT104" s="59" t="s">
        <v>6013</v>
      </c>
      <c r="BU104" s="59">
        <v>43921.99998842593</v>
      </c>
      <c r="BV104" s="72">
        <v>2507</v>
      </c>
      <c r="BW104" s="72">
        <v>109.2</v>
      </c>
      <c r="BX104" s="72">
        <v>0</v>
      </c>
      <c r="BY104" s="72">
        <v>401.12</v>
      </c>
      <c r="BZ104" s="72">
        <v>275.77</v>
      </c>
      <c r="CA104" s="72">
        <v>0</v>
      </c>
      <c r="CB104" s="72">
        <v>3293.0899999999997</v>
      </c>
      <c r="CC104" s="59"/>
      <c r="CD104" s="59"/>
      <c r="CE104" s="59"/>
      <c r="CF104" s="59"/>
      <c r="CG104" s="59" t="s">
        <v>6022</v>
      </c>
      <c r="CH104" s="59"/>
      <c r="CI104" s="59"/>
      <c r="CJ104" s="59" t="s">
        <v>8580</v>
      </c>
      <c r="CK104" s="59" t="s">
        <v>4067</v>
      </c>
      <c r="CL104" s="72" t="s">
        <v>2377</v>
      </c>
      <c r="CM104" s="72"/>
      <c r="CN104" s="72" t="s">
        <v>10417</v>
      </c>
    </row>
    <row r="105" spans="1:92" ht="27" customHeight="1">
      <c r="A105" s="72">
        <v>202003</v>
      </c>
      <c r="B105" s="59" t="s">
        <v>7959</v>
      </c>
      <c r="C105" s="59" t="s">
        <v>6004</v>
      </c>
      <c r="D105" s="59" t="s">
        <v>8616</v>
      </c>
      <c r="E105" s="59" t="e">
        <f>VLOOKUP(D105,原数据!B:C,2,FALSE)</f>
        <v>#N/A</v>
      </c>
      <c r="F105" s="59" t="s">
        <v>6005</v>
      </c>
      <c r="G105" s="59" t="s">
        <v>628</v>
      </c>
      <c r="H105" s="59" t="s">
        <v>6006</v>
      </c>
      <c r="I105" s="59" t="s">
        <v>8617</v>
      </c>
      <c r="J105" s="59" t="s">
        <v>8618</v>
      </c>
      <c r="K105" s="59" t="s">
        <v>485</v>
      </c>
      <c r="L105" s="59" t="s">
        <v>1074</v>
      </c>
      <c r="M105" s="59" t="s">
        <v>486</v>
      </c>
      <c r="N105" s="59" t="s">
        <v>437</v>
      </c>
      <c r="O105" s="65">
        <v>43384</v>
      </c>
      <c r="P105" s="65">
        <v>43454</v>
      </c>
      <c r="Q105" s="72">
        <v>184562</v>
      </c>
      <c r="R105" s="59"/>
      <c r="S105" s="59" t="s">
        <v>6008</v>
      </c>
      <c r="T105" s="59" t="s">
        <v>6009</v>
      </c>
      <c r="U105" s="59"/>
      <c r="V105" s="59" t="s">
        <v>2272</v>
      </c>
      <c r="W105" s="59" t="s">
        <v>535</v>
      </c>
      <c r="X105" s="59" t="s">
        <v>8619</v>
      </c>
      <c r="Y105" s="59" t="s">
        <v>667</v>
      </c>
      <c r="Z105" s="59" t="s">
        <v>8610</v>
      </c>
      <c r="AA105" s="59" t="s">
        <v>8611</v>
      </c>
      <c r="AB105" s="59" t="s">
        <v>8612</v>
      </c>
      <c r="AC105" s="59" t="s">
        <v>8620</v>
      </c>
      <c r="AD105" s="59" t="s">
        <v>6375</v>
      </c>
      <c r="AE105" s="59">
        <v>43903.445509259254</v>
      </c>
      <c r="AF105" s="59">
        <v>43903.843784722223</v>
      </c>
      <c r="AG105" s="59" t="s">
        <v>565</v>
      </c>
      <c r="AH105" s="59" t="s">
        <v>8621</v>
      </c>
      <c r="AI105" s="59" t="s">
        <v>564</v>
      </c>
      <c r="AJ105" s="59" t="s">
        <v>162</v>
      </c>
      <c r="AK105" s="59" t="s">
        <v>38</v>
      </c>
      <c r="AL105" s="59" t="s">
        <v>488</v>
      </c>
      <c r="AM105" s="59" t="s">
        <v>11</v>
      </c>
      <c r="AN105" s="59" t="s">
        <v>488</v>
      </c>
      <c r="AO105" s="59" t="s">
        <v>162</v>
      </c>
      <c r="AP105" s="59" t="s">
        <v>38</v>
      </c>
      <c r="AQ105" s="59" t="s">
        <v>500</v>
      </c>
      <c r="AR105" s="59">
        <v>43908.343877314815</v>
      </c>
      <c r="AS105" s="59"/>
      <c r="AT105" s="59">
        <v>43908.343877314815</v>
      </c>
      <c r="AU105" s="59" t="s">
        <v>8248</v>
      </c>
      <c r="AV105" s="59"/>
      <c r="AW105" s="59" t="s">
        <v>14</v>
      </c>
      <c r="AX105" s="59"/>
      <c r="AY105" s="59"/>
      <c r="AZ105" s="59"/>
      <c r="BA105" s="59"/>
      <c r="BB105" s="59"/>
      <c r="BC105" s="59"/>
      <c r="BD105" s="59"/>
      <c r="BE105" s="59"/>
      <c r="BF105" s="59"/>
      <c r="BG105" s="59"/>
      <c r="BH105" s="59"/>
      <c r="BI105" s="59"/>
      <c r="BJ105" s="59"/>
      <c r="BK105" s="59" t="s">
        <v>8622</v>
      </c>
      <c r="BL105" s="59" t="s">
        <v>7269</v>
      </c>
      <c r="BM105" s="59"/>
      <c r="BN105" s="59"/>
      <c r="BO105" s="59"/>
      <c r="BP105" s="59"/>
      <c r="BQ105" s="59"/>
      <c r="BR105" s="59" t="s">
        <v>7847</v>
      </c>
      <c r="BS105" s="59"/>
      <c r="BT105" s="59" t="s">
        <v>6013</v>
      </c>
      <c r="BU105" s="59">
        <v>43921.99998842593</v>
      </c>
      <c r="BV105" s="72">
        <v>0</v>
      </c>
      <c r="BW105" s="72">
        <v>254.79999999999998</v>
      </c>
      <c r="BX105" s="72">
        <v>0</v>
      </c>
      <c r="BY105" s="72">
        <v>0</v>
      </c>
      <c r="BZ105" s="72">
        <v>0</v>
      </c>
      <c r="CA105" s="72">
        <v>0</v>
      </c>
      <c r="CB105" s="72">
        <v>254.79999999999998</v>
      </c>
      <c r="CC105" s="59"/>
      <c r="CD105" s="59"/>
      <c r="CE105" s="59"/>
      <c r="CF105" s="59"/>
      <c r="CG105" s="59" t="s">
        <v>6022</v>
      </c>
      <c r="CH105" s="59"/>
      <c r="CI105" s="59"/>
      <c r="CJ105" s="59" t="s">
        <v>8580</v>
      </c>
      <c r="CK105" s="59" t="s">
        <v>8013</v>
      </c>
      <c r="CL105" s="72" t="s">
        <v>10363</v>
      </c>
      <c r="CM105" s="72"/>
      <c r="CN105" s="72" t="s">
        <v>10383</v>
      </c>
    </row>
    <row r="106" spans="1:92" ht="27" customHeight="1">
      <c r="A106" s="72">
        <v>202003</v>
      </c>
      <c r="B106" s="59" t="s">
        <v>7959</v>
      </c>
      <c r="C106" s="59" t="s">
        <v>6004</v>
      </c>
      <c r="D106" s="59" t="s">
        <v>5468</v>
      </c>
      <c r="E106" s="59" t="str">
        <f>VLOOKUP(D106,原数据!B:C,2,FALSE)</f>
        <v>RCMFT000107151202003180005</v>
      </c>
      <c r="F106" s="59" t="s">
        <v>6005</v>
      </c>
      <c r="G106" s="59" t="s">
        <v>479</v>
      </c>
      <c r="H106" s="59" t="s">
        <v>6006</v>
      </c>
      <c r="I106" s="59" t="s">
        <v>8623</v>
      </c>
      <c r="J106" s="59" t="s">
        <v>8624</v>
      </c>
      <c r="K106" s="59" t="s">
        <v>485</v>
      </c>
      <c r="L106" s="59" t="s">
        <v>1074</v>
      </c>
      <c r="M106" s="59" t="s">
        <v>486</v>
      </c>
      <c r="N106" s="59" t="s">
        <v>437</v>
      </c>
      <c r="O106" s="65">
        <v>43585</v>
      </c>
      <c r="P106" s="65">
        <v>43806</v>
      </c>
      <c r="Q106" s="72">
        <v>24145</v>
      </c>
      <c r="R106" s="59"/>
      <c r="S106" s="59" t="s">
        <v>6008</v>
      </c>
      <c r="T106" s="59" t="s">
        <v>6009</v>
      </c>
      <c r="U106" s="59"/>
      <c r="V106" s="59" t="s">
        <v>3101</v>
      </c>
      <c r="W106" s="59" t="s">
        <v>665</v>
      </c>
      <c r="X106" s="59" t="s">
        <v>8625</v>
      </c>
      <c r="Y106" s="59" t="s">
        <v>657</v>
      </c>
      <c r="Z106" s="59" t="s">
        <v>8626</v>
      </c>
      <c r="AA106" s="59" t="s">
        <v>8627</v>
      </c>
      <c r="AB106" s="59" t="s">
        <v>8628</v>
      </c>
      <c r="AC106" s="59" t="s">
        <v>8629</v>
      </c>
      <c r="AD106" s="59" t="s">
        <v>6210</v>
      </c>
      <c r="AE106" s="59">
        <v>43908.666770833333</v>
      </c>
      <c r="AF106" s="59">
        <v>43908.677812499998</v>
      </c>
      <c r="AG106" s="59" t="s">
        <v>547</v>
      </c>
      <c r="AH106" s="59" t="s">
        <v>8630</v>
      </c>
      <c r="AI106" s="59" t="s">
        <v>545</v>
      </c>
      <c r="AJ106" s="59" t="s">
        <v>80</v>
      </c>
      <c r="AK106" s="59" t="s">
        <v>81</v>
      </c>
      <c r="AL106" s="59" t="s">
        <v>488</v>
      </c>
      <c r="AM106" s="59" t="s">
        <v>11</v>
      </c>
      <c r="AN106" s="59" t="s">
        <v>488</v>
      </c>
      <c r="AO106" s="59" t="s">
        <v>80</v>
      </c>
      <c r="AP106" s="59" t="s">
        <v>81</v>
      </c>
      <c r="AQ106" s="59" t="s">
        <v>500</v>
      </c>
      <c r="AR106" s="59">
        <v>43910.475694444445</v>
      </c>
      <c r="AS106" s="59"/>
      <c r="AT106" s="59">
        <v>43910.475694444445</v>
      </c>
      <c r="AU106" s="59" t="s">
        <v>7989</v>
      </c>
      <c r="AV106" s="59"/>
      <c r="AW106" s="59" t="s">
        <v>14</v>
      </c>
      <c r="AX106" s="59"/>
      <c r="AY106" s="59"/>
      <c r="AZ106" s="59"/>
      <c r="BA106" s="59"/>
      <c r="BB106" s="59"/>
      <c r="BC106" s="59"/>
      <c r="BD106" s="59"/>
      <c r="BE106" s="59"/>
      <c r="BF106" s="59"/>
      <c r="BG106" s="59"/>
      <c r="BH106" s="59"/>
      <c r="BI106" s="59"/>
      <c r="BJ106" s="59"/>
      <c r="BK106" s="59" t="s">
        <v>8631</v>
      </c>
      <c r="BL106" s="59" t="s">
        <v>7511</v>
      </c>
      <c r="BM106" s="59"/>
      <c r="BN106" s="59"/>
      <c r="BO106" s="59"/>
      <c r="BP106" s="59"/>
      <c r="BQ106" s="59"/>
      <c r="BR106" s="59" t="s">
        <v>8069</v>
      </c>
      <c r="BS106" s="59"/>
      <c r="BT106" s="59" t="s">
        <v>6013</v>
      </c>
      <c r="BU106" s="59">
        <v>43921.99998842593</v>
      </c>
      <c r="BV106" s="72">
        <v>186.25</v>
      </c>
      <c r="BW106" s="72">
        <v>246.96</v>
      </c>
      <c r="BX106" s="72">
        <v>0</v>
      </c>
      <c r="BY106" s="72">
        <v>29.8</v>
      </c>
      <c r="BZ106" s="72">
        <v>20.48</v>
      </c>
      <c r="CA106" s="72">
        <v>0</v>
      </c>
      <c r="CB106" s="72">
        <v>483.49000000000007</v>
      </c>
      <c r="CC106" s="59"/>
      <c r="CD106" s="59"/>
      <c r="CE106" s="59"/>
      <c r="CF106" s="59"/>
      <c r="CG106" s="59"/>
      <c r="CH106" s="59"/>
      <c r="CI106" s="59"/>
      <c r="CJ106" s="59" t="s">
        <v>7971</v>
      </c>
      <c r="CK106" s="59" t="s">
        <v>4067</v>
      </c>
      <c r="CL106" s="72" t="s">
        <v>5133</v>
      </c>
      <c r="CM106" s="72"/>
      <c r="CN106" s="72" t="s">
        <v>10383</v>
      </c>
    </row>
    <row r="107" spans="1:92" ht="27" customHeight="1">
      <c r="A107" s="72">
        <v>202003</v>
      </c>
      <c r="B107" s="59" t="s">
        <v>7959</v>
      </c>
      <c r="C107" s="59" t="s">
        <v>6004</v>
      </c>
      <c r="D107" s="59" t="s">
        <v>5719</v>
      </c>
      <c r="E107" s="59" t="str">
        <f>VLOOKUP(D107,原数据!B:C,2,FALSE)</f>
        <v>RCMFT000762202003110001</v>
      </c>
      <c r="F107" s="59" t="s">
        <v>6005</v>
      </c>
      <c r="G107" s="59" t="s">
        <v>479</v>
      </c>
      <c r="H107" s="59" t="s">
        <v>6006</v>
      </c>
      <c r="I107" s="59" t="s">
        <v>8632</v>
      </c>
      <c r="J107" s="59" t="s">
        <v>8633</v>
      </c>
      <c r="K107" s="59" t="s">
        <v>485</v>
      </c>
      <c r="L107" s="59" t="s">
        <v>1074</v>
      </c>
      <c r="M107" s="59" t="s">
        <v>486</v>
      </c>
      <c r="N107" s="59" t="s">
        <v>437</v>
      </c>
      <c r="O107" s="65">
        <v>43614</v>
      </c>
      <c r="P107" s="65">
        <v>43640</v>
      </c>
      <c r="Q107" s="72">
        <v>32990</v>
      </c>
      <c r="R107" s="59"/>
      <c r="S107" s="59" t="s">
        <v>6008</v>
      </c>
      <c r="T107" s="59" t="s">
        <v>6009</v>
      </c>
      <c r="U107" s="59" t="s">
        <v>1663</v>
      </c>
      <c r="V107" s="59" t="s">
        <v>1663</v>
      </c>
      <c r="W107" s="59" t="s">
        <v>1281</v>
      </c>
      <c r="X107" s="59" t="s">
        <v>8634</v>
      </c>
      <c r="Y107" s="59" t="s">
        <v>694</v>
      </c>
      <c r="Z107" s="59" t="s">
        <v>1659</v>
      </c>
      <c r="AA107" s="59" t="s">
        <v>1660</v>
      </c>
      <c r="AB107" s="59" t="s">
        <v>1661</v>
      </c>
      <c r="AC107" s="59" t="s">
        <v>8635</v>
      </c>
      <c r="AD107" s="59" t="s">
        <v>2586</v>
      </c>
      <c r="AE107" s="59">
        <v>43899.55636574074</v>
      </c>
      <c r="AF107" s="59">
        <v>43901.390717592592</v>
      </c>
      <c r="AG107" s="59" t="s">
        <v>1036</v>
      </c>
      <c r="AH107" s="59" t="s">
        <v>10495</v>
      </c>
      <c r="AI107" s="59" t="s">
        <v>1035</v>
      </c>
      <c r="AJ107" s="59" t="s">
        <v>59</v>
      </c>
      <c r="AK107" s="59" t="s">
        <v>60</v>
      </c>
      <c r="AL107" s="59" t="s">
        <v>488</v>
      </c>
      <c r="AM107" s="59" t="s">
        <v>11</v>
      </c>
      <c r="AN107" s="59" t="s">
        <v>488</v>
      </c>
      <c r="AO107" s="59" t="s">
        <v>59</v>
      </c>
      <c r="AP107" s="59" t="s">
        <v>60</v>
      </c>
      <c r="AQ107" s="59" t="s">
        <v>500</v>
      </c>
      <c r="AR107" s="59">
        <v>43903.436296296291</v>
      </c>
      <c r="AS107" s="59"/>
      <c r="AT107" s="59">
        <v>43903.436296296291</v>
      </c>
      <c r="AU107" s="59" t="s">
        <v>550</v>
      </c>
      <c r="AV107" s="59"/>
      <c r="AW107" s="59" t="s">
        <v>14</v>
      </c>
      <c r="AX107" s="59"/>
      <c r="AY107" s="59"/>
      <c r="AZ107" s="59"/>
      <c r="BA107" s="59"/>
      <c r="BB107" s="59"/>
      <c r="BC107" s="59"/>
      <c r="BD107" s="59"/>
      <c r="BE107" s="59"/>
      <c r="BF107" s="59"/>
      <c r="BG107" s="59"/>
      <c r="BH107" s="59"/>
      <c r="BI107" s="59"/>
      <c r="BJ107" s="59"/>
      <c r="BK107" s="59" t="s">
        <v>8636</v>
      </c>
      <c r="BL107" s="59" t="s">
        <v>7390</v>
      </c>
      <c r="BM107" s="59"/>
      <c r="BN107" s="59"/>
      <c r="BO107" s="59"/>
      <c r="BP107" s="59"/>
      <c r="BQ107" s="59"/>
      <c r="BR107" s="59" t="s">
        <v>7842</v>
      </c>
      <c r="BS107" s="59"/>
      <c r="BT107" s="59" t="s">
        <v>6013</v>
      </c>
      <c r="BU107" s="59">
        <v>43921.99998842593</v>
      </c>
      <c r="BV107" s="72">
        <v>89.92</v>
      </c>
      <c r="BW107" s="72">
        <v>123.48</v>
      </c>
      <c r="BX107" s="72">
        <v>0</v>
      </c>
      <c r="BY107" s="72">
        <v>14.38</v>
      </c>
      <c r="BZ107" s="72">
        <v>9.89</v>
      </c>
      <c r="CA107" s="72">
        <v>0</v>
      </c>
      <c r="CB107" s="72">
        <v>237.67000000000002</v>
      </c>
      <c r="CC107" s="59"/>
      <c r="CD107" s="59"/>
      <c r="CE107" s="59"/>
      <c r="CF107" s="59"/>
      <c r="CG107" s="59"/>
      <c r="CH107" s="59"/>
      <c r="CI107" s="59"/>
      <c r="CJ107" s="59" t="s">
        <v>7971</v>
      </c>
      <c r="CK107" s="59" t="s">
        <v>7991</v>
      </c>
      <c r="CL107" s="72" t="s">
        <v>10496</v>
      </c>
      <c r="CM107" s="72"/>
      <c r="CN107" s="72" t="s">
        <v>10369</v>
      </c>
    </row>
    <row r="108" spans="1:92" ht="27" customHeight="1">
      <c r="A108" s="72">
        <v>202003</v>
      </c>
      <c r="B108" s="59" t="s">
        <v>7959</v>
      </c>
      <c r="C108" s="59" t="s">
        <v>6004</v>
      </c>
      <c r="D108" s="59" t="s">
        <v>5716</v>
      </c>
      <c r="E108" s="59" t="str">
        <f>VLOOKUP(D108,原数据!B:C,2,FALSE)</f>
        <v>RCMFT000832202003200036</v>
      </c>
      <c r="F108" s="59" t="s">
        <v>6005</v>
      </c>
      <c r="G108" s="59" t="s">
        <v>479</v>
      </c>
      <c r="H108" s="59" t="s">
        <v>6006</v>
      </c>
      <c r="I108" s="59" t="s">
        <v>6472</v>
      </c>
      <c r="J108" s="59" t="s">
        <v>2041</v>
      </c>
      <c r="K108" s="59" t="s">
        <v>485</v>
      </c>
      <c r="L108" s="59" t="s">
        <v>1074</v>
      </c>
      <c r="M108" s="59" t="s">
        <v>544</v>
      </c>
      <c r="N108" s="59" t="s">
        <v>437</v>
      </c>
      <c r="O108" s="65">
        <v>43583</v>
      </c>
      <c r="P108" s="65">
        <v>43737</v>
      </c>
      <c r="Q108" s="72">
        <v>17201</v>
      </c>
      <c r="R108" s="59"/>
      <c r="S108" s="59" t="s">
        <v>6008</v>
      </c>
      <c r="T108" s="59" t="s">
        <v>6181</v>
      </c>
      <c r="U108" s="59"/>
      <c r="V108" s="59" t="s">
        <v>6452</v>
      </c>
      <c r="W108" s="59" t="s">
        <v>2044</v>
      </c>
      <c r="X108" s="59" t="s">
        <v>2045</v>
      </c>
      <c r="Y108" s="59" t="s">
        <v>694</v>
      </c>
      <c r="Z108" s="59" t="s">
        <v>942</v>
      </c>
      <c r="AA108" s="59" t="s">
        <v>943</v>
      </c>
      <c r="AB108" s="59" t="s">
        <v>944</v>
      </c>
      <c r="AC108" s="59" t="s">
        <v>6473</v>
      </c>
      <c r="AD108" s="59" t="s">
        <v>6454</v>
      </c>
      <c r="AE108" s="59">
        <v>43903.658900462964</v>
      </c>
      <c r="AF108" s="59">
        <v>43910.637210648143</v>
      </c>
      <c r="AG108" s="59" t="s">
        <v>1077</v>
      </c>
      <c r="AH108" s="59" t="s">
        <v>8637</v>
      </c>
      <c r="AI108" s="59" t="s">
        <v>1075</v>
      </c>
      <c r="AJ108" s="59" t="s">
        <v>2491</v>
      </c>
      <c r="AK108" s="59" t="s">
        <v>415</v>
      </c>
      <c r="AL108" s="59" t="s">
        <v>488</v>
      </c>
      <c r="AM108" s="59" t="s">
        <v>11</v>
      </c>
      <c r="AN108" s="59" t="s">
        <v>488</v>
      </c>
      <c r="AO108" s="59" t="s">
        <v>2491</v>
      </c>
      <c r="AP108" s="59" t="s">
        <v>415</v>
      </c>
      <c r="AQ108" s="59" t="s">
        <v>500</v>
      </c>
      <c r="AR108" s="59">
        <v>43913.638726851852</v>
      </c>
      <c r="AS108" s="59"/>
      <c r="AT108" s="59">
        <v>43913.638726851852</v>
      </c>
      <c r="AU108" s="59" t="s">
        <v>538</v>
      </c>
      <c r="AV108" s="59"/>
      <c r="AW108" s="59" t="s">
        <v>14</v>
      </c>
      <c r="AX108" s="59"/>
      <c r="AY108" s="59"/>
      <c r="AZ108" s="59"/>
      <c r="BA108" s="59"/>
      <c r="BB108" s="59"/>
      <c r="BC108" s="59"/>
      <c r="BD108" s="59"/>
      <c r="BE108" s="59"/>
      <c r="BF108" s="59"/>
      <c r="BG108" s="59"/>
      <c r="BH108" s="59"/>
      <c r="BI108" s="59"/>
      <c r="BJ108" s="59"/>
      <c r="BK108" s="59" t="s">
        <v>8638</v>
      </c>
      <c r="BL108" s="59" t="s">
        <v>7397</v>
      </c>
      <c r="BM108" s="59"/>
      <c r="BN108" s="59"/>
      <c r="BO108" s="59"/>
      <c r="BP108" s="59"/>
      <c r="BQ108" s="59"/>
      <c r="BR108" s="59" t="s">
        <v>8602</v>
      </c>
      <c r="BS108" s="59"/>
      <c r="BT108" s="59" t="s">
        <v>6013</v>
      </c>
      <c r="BU108" s="59">
        <v>43921.99998842593</v>
      </c>
      <c r="BV108" s="72">
        <v>64.69</v>
      </c>
      <c r="BW108" s="72">
        <v>149.94</v>
      </c>
      <c r="BX108" s="72">
        <v>0</v>
      </c>
      <c r="BY108" s="72">
        <v>10.35</v>
      </c>
      <c r="BZ108" s="72">
        <v>7.11</v>
      </c>
      <c r="CA108" s="72">
        <v>0</v>
      </c>
      <c r="CB108" s="72">
        <v>232.09</v>
      </c>
      <c r="CC108" s="59"/>
      <c r="CD108" s="59"/>
      <c r="CE108" s="59"/>
      <c r="CF108" s="59"/>
      <c r="CG108" s="59"/>
      <c r="CH108" s="59"/>
      <c r="CI108" s="59"/>
      <c r="CJ108" s="59" t="s">
        <v>8067</v>
      </c>
      <c r="CK108" s="59" t="s">
        <v>8013</v>
      </c>
      <c r="CL108" s="72" t="s">
        <v>5717</v>
      </c>
      <c r="CM108" s="72"/>
      <c r="CN108" s="72" t="s">
        <v>10706</v>
      </c>
    </row>
    <row r="109" spans="1:92" ht="27" customHeight="1">
      <c r="A109" s="72">
        <v>202003</v>
      </c>
      <c r="B109" s="59" t="s">
        <v>7959</v>
      </c>
      <c r="C109" s="59" t="s">
        <v>6004</v>
      </c>
      <c r="D109" s="59" t="s">
        <v>5411</v>
      </c>
      <c r="E109" s="59" t="str">
        <f>VLOOKUP(D109,原数据!B:C,2,FALSE)</f>
        <v>RCMFT001672202003160020</v>
      </c>
      <c r="F109" s="59" t="s">
        <v>6005</v>
      </c>
      <c r="G109" s="59" t="s">
        <v>479</v>
      </c>
      <c r="H109" s="59" t="s">
        <v>6006</v>
      </c>
      <c r="I109" s="59" t="s">
        <v>6116</v>
      </c>
      <c r="J109" s="59" t="s">
        <v>2531</v>
      </c>
      <c r="K109" s="59" t="s">
        <v>485</v>
      </c>
      <c r="L109" s="59" t="s">
        <v>1074</v>
      </c>
      <c r="M109" s="59" t="s">
        <v>486</v>
      </c>
      <c r="N109" s="59" t="s">
        <v>437</v>
      </c>
      <c r="O109" s="65">
        <v>43766</v>
      </c>
      <c r="P109" s="65">
        <v>43783</v>
      </c>
      <c r="Q109" s="72">
        <v>67762</v>
      </c>
      <c r="R109" s="59"/>
      <c r="S109" s="59" t="s">
        <v>6008</v>
      </c>
      <c r="T109" s="59" t="s">
        <v>6009</v>
      </c>
      <c r="U109" s="59"/>
      <c r="V109" s="59" t="s">
        <v>6015</v>
      </c>
      <c r="W109" s="59" t="s">
        <v>491</v>
      </c>
      <c r="X109" s="59" t="s">
        <v>2533</v>
      </c>
      <c r="Y109" s="59" t="s">
        <v>646</v>
      </c>
      <c r="Z109" s="59" t="s">
        <v>910</v>
      </c>
      <c r="AA109" s="59" t="s">
        <v>911</v>
      </c>
      <c r="AB109" s="59" t="s">
        <v>912</v>
      </c>
      <c r="AC109" s="59" t="s">
        <v>6117</v>
      </c>
      <c r="AD109" s="59" t="s">
        <v>6095</v>
      </c>
      <c r="AE109" s="59">
        <v>43905.574756944443</v>
      </c>
      <c r="AF109" s="59">
        <v>43906.557951388888</v>
      </c>
      <c r="AG109" s="59" t="s">
        <v>489</v>
      </c>
      <c r="AH109" s="59" t="s">
        <v>8639</v>
      </c>
      <c r="AI109" s="59" t="s">
        <v>487</v>
      </c>
      <c r="AJ109" s="59" t="s">
        <v>95</v>
      </c>
      <c r="AK109" s="59" t="s">
        <v>38</v>
      </c>
      <c r="AL109" s="59" t="s">
        <v>488</v>
      </c>
      <c r="AM109" s="59" t="s">
        <v>11</v>
      </c>
      <c r="AN109" s="59" t="s">
        <v>488</v>
      </c>
      <c r="AO109" s="59" t="s">
        <v>95</v>
      </c>
      <c r="AP109" s="59" t="s">
        <v>38</v>
      </c>
      <c r="AQ109" s="59" t="s">
        <v>498</v>
      </c>
      <c r="AR109" s="59">
        <v>43918.696782407409</v>
      </c>
      <c r="AS109" s="59" t="s">
        <v>1263</v>
      </c>
      <c r="AT109" s="59">
        <v>43918.696782407409</v>
      </c>
      <c r="AU109" s="59" t="s">
        <v>538</v>
      </c>
      <c r="AV109" s="59" t="s">
        <v>8640</v>
      </c>
      <c r="AW109" s="59" t="s">
        <v>14</v>
      </c>
      <c r="AX109" s="59"/>
      <c r="AY109" s="59"/>
      <c r="AZ109" s="59"/>
      <c r="BA109" s="59"/>
      <c r="BB109" s="59"/>
      <c r="BC109" s="59"/>
      <c r="BD109" s="59"/>
      <c r="BE109" s="59"/>
      <c r="BF109" s="59"/>
      <c r="BG109" s="59"/>
      <c r="BH109" s="59"/>
      <c r="BI109" s="59"/>
      <c r="BJ109" s="59"/>
      <c r="BK109" s="59" t="s">
        <v>8641</v>
      </c>
      <c r="BL109" s="59" t="s">
        <v>7247</v>
      </c>
      <c r="BM109" s="59"/>
      <c r="BN109" s="59"/>
      <c r="BO109" s="59"/>
      <c r="BP109" s="59"/>
      <c r="BQ109" s="59"/>
      <c r="BR109" s="59" t="s">
        <v>7847</v>
      </c>
      <c r="BS109" s="59"/>
      <c r="BT109" s="59" t="s">
        <v>6013</v>
      </c>
      <c r="BU109" s="59">
        <v>43921.99998842593</v>
      </c>
      <c r="BV109" s="72">
        <v>2947.28</v>
      </c>
      <c r="BW109" s="72">
        <v>95.76</v>
      </c>
      <c r="BX109" s="72">
        <v>0</v>
      </c>
      <c r="BY109" s="72">
        <v>471.56</v>
      </c>
      <c r="BZ109" s="72">
        <v>324.2</v>
      </c>
      <c r="CA109" s="72">
        <v>0</v>
      </c>
      <c r="CB109" s="72">
        <v>3838.8</v>
      </c>
      <c r="CC109" s="59"/>
      <c r="CD109" s="59"/>
      <c r="CE109" s="59"/>
      <c r="CF109" s="59"/>
      <c r="CG109" s="59"/>
      <c r="CH109" s="59"/>
      <c r="CI109" s="59"/>
      <c r="CJ109" s="59" t="s">
        <v>7971</v>
      </c>
      <c r="CK109" s="59" t="s">
        <v>4067</v>
      </c>
      <c r="CL109" s="72" t="s">
        <v>5012</v>
      </c>
      <c r="CM109" s="72"/>
      <c r="CN109" s="72" t="s">
        <v>10383</v>
      </c>
    </row>
    <row r="110" spans="1:92" ht="27" customHeight="1">
      <c r="A110" s="72">
        <v>202003</v>
      </c>
      <c r="B110" s="59" t="s">
        <v>7959</v>
      </c>
      <c r="C110" s="59" t="s">
        <v>6004</v>
      </c>
      <c r="D110" s="59" t="s">
        <v>5413</v>
      </c>
      <c r="E110" s="59" t="str">
        <f>VLOOKUP(D110,原数据!B:C,2,FALSE)</f>
        <v>RCMFT001672202003200031</v>
      </c>
      <c r="F110" s="59" t="s">
        <v>6005</v>
      </c>
      <c r="G110" s="59" t="s">
        <v>479</v>
      </c>
      <c r="H110" s="59" t="s">
        <v>6006</v>
      </c>
      <c r="I110" s="59" t="s">
        <v>8642</v>
      </c>
      <c r="J110" s="59" t="s">
        <v>8643</v>
      </c>
      <c r="K110" s="59" t="s">
        <v>485</v>
      </c>
      <c r="L110" s="59" t="s">
        <v>1074</v>
      </c>
      <c r="M110" s="59" t="s">
        <v>486</v>
      </c>
      <c r="N110" s="59" t="s">
        <v>437</v>
      </c>
      <c r="O110" s="65">
        <v>43755</v>
      </c>
      <c r="P110" s="65">
        <v>43802</v>
      </c>
      <c r="Q110" s="72">
        <v>38663</v>
      </c>
      <c r="R110" s="59"/>
      <c r="S110" s="59" t="s">
        <v>6008</v>
      </c>
      <c r="T110" s="59" t="s">
        <v>6009</v>
      </c>
      <c r="U110" s="59"/>
      <c r="V110" s="59" t="s">
        <v>6015</v>
      </c>
      <c r="W110" s="59" t="s">
        <v>535</v>
      </c>
      <c r="X110" s="59" t="s">
        <v>8644</v>
      </c>
      <c r="Y110" s="59" t="s">
        <v>646</v>
      </c>
      <c r="Z110" s="59" t="s">
        <v>910</v>
      </c>
      <c r="AA110" s="59" t="s">
        <v>911</v>
      </c>
      <c r="AB110" s="59" t="s">
        <v>912</v>
      </c>
      <c r="AC110" s="59" t="s">
        <v>8645</v>
      </c>
      <c r="AD110" s="59" t="s">
        <v>8646</v>
      </c>
      <c r="AE110" s="59">
        <v>43910.375671296293</v>
      </c>
      <c r="AF110" s="59">
        <v>43910.709733796291</v>
      </c>
      <c r="AG110" s="59" t="s">
        <v>489</v>
      </c>
      <c r="AH110" s="59" t="s">
        <v>8647</v>
      </c>
      <c r="AI110" s="59" t="s">
        <v>487</v>
      </c>
      <c r="AJ110" s="59" t="s">
        <v>95</v>
      </c>
      <c r="AK110" s="59" t="s">
        <v>38</v>
      </c>
      <c r="AL110" s="59" t="s">
        <v>488</v>
      </c>
      <c r="AM110" s="59" t="s">
        <v>11</v>
      </c>
      <c r="AN110" s="59" t="s">
        <v>488</v>
      </c>
      <c r="AO110" s="59" t="s">
        <v>95</v>
      </c>
      <c r="AP110" s="59" t="s">
        <v>38</v>
      </c>
      <c r="AQ110" s="59" t="s">
        <v>500</v>
      </c>
      <c r="AR110" s="59">
        <v>43913.472071759257</v>
      </c>
      <c r="AS110" s="59"/>
      <c r="AT110" s="59">
        <v>43913.472071759257</v>
      </c>
      <c r="AU110" s="59" t="s">
        <v>1103</v>
      </c>
      <c r="AV110" s="59"/>
      <c r="AW110" s="59" t="s">
        <v>14</v>
      </c>
      <c r="AX110" s="59"/>
      <c r="AY110" s="59"/>
      <c r="AZ110" s="59"/>
      <c r="BA110" s="59"/>
      <c r="BB110" s="59"/>
      <c r="BC110" s="59"/>
      <c r="BD110" s="59"/>
      <c r="BE110" s="59"/>
      <c r="BF110" s="59"/>
      <c r="BG110" s="59"/>
      <c r="BH110" s="59"/>
      <c r="BI110" s="59"/>
      <c r="BJ110" s="59"/>
      <c r="BK110" s="59" t="s">
        <v>8648</v>
      </c>
      <c r="BL110" s="59" t="s">
        <v>7627</v>
      </c>
      <c r="BM110" s="59"/>
      <c r="BN110" s="59"/>
      <c r="BO110" s="59"/>
      <c r="BP110" s="59"/>
      <c r="BQ110" s="59"/>
      <c r="BR110" s="59" t="s">
        <v>7829</v>
      </c>
      <c r="BS110" s="59"/>
      <c r="BT110" s="59" t="s">
        <v>6013</v>
      </c>
      <c r="BU110" s="59">
        <v>43921.99998842593</v>
      </c>
      <c r="BV110" s="72">
        <v>2947.28</v>
      </c>
      <c r="BW110" s="72">
        <v>95.76</v>
      </c>
      <c r="BX110" s="72">
        <v>0</v>
      </c>
      <c r="BY110" s="72">
        <v>471.56</v>
      </c>
      <c r="BZ110" s="72">
        <v>324.2</v>
      </c>
      <c r="CA110" s="72">
        <v>0</v>
      </c>
      <c r="CB110" s="72">
        <v>3838.8</v>
      </c>
      <c r="CC110" s="59"/>
      <c r="CD110" s="59"/>
      <c r="CE110" s="59"/>
      <c r="CF110" s="59"/>
      <c r="CG110" s="59"/>
      <c r="CH110" s="59"/>
      <c r="CI110" s="59"/>
      <c r="CJ110" s="59" t="s">
        <v>7971</v>
      </c>
      <c r="CK110" s="59" t="s">
        <v>8013</v>
      </c>
      <c r="CL110" s="72" t="s">
        <v>10360</v>
      </c>
      <c r="CM110" s="72"/>
      <c r="CN110" s="72" t="s">
        <v>10406</v>
      </c>
    </row>
    <row r="111" spans="1:92" ht="27" customHeight="1">
      <c r="A111" s="72">
        <v>202003</v>
      </c>
      <c r="B111" s="59" t="s">
        <v>7959</v>
      </c>
      <c r="C111" s="59" t="s">
        <v>6004</v>
      </c>
      <c r="D111" s="59" t="s">
        <v>8649</v>
      </c>
      <c r="E111" s="59" t="e">
        <f>VLOOKUP(D111,原数据!B:C,2,FALSE)</f>
        <v>#N/A</v>
      </c>
      <c r="F111" s="59" t="s">
        <v>6005</v>
      </c>
      <c r="G111" s="59" t="s">
        <v>628</v>
      </c>
      <c r="H111" s="59" t="s">
        <v>6006</v>
      </c>
      <c r="I111" s="59" t="s">
        <v>8650</v>
      </c>
      <c r="J111" s="59" t="s">
        <v>8651</v>
      </c>
      <c r="K111" s="59" t="s">
        <v>485</v>
      </c>
      <c r="L111" s="59" t="s">
        <v>1074</v>
      </c>
      <c r="M111" s="59" t="s">
        <v>486</v>
      </c>
      <c r="N111" s="59" t="s">
        <v>437</v>
      </c>
      <c r="O111" s="65">
        <v>43790</v>
      </c>
      <c r="P111" s="65">
        <v>43832</v>
      </c>
      <c r="Q111" s="72">
        <v>16306</v>
      </c>
      <c r="R111" s="59"/>
      <c r="S111" s="59" t="s">
        <v>6008</v>
      </c>
      <c r="T111" s="59" t="s">
        <v>6009</v>
      </c>
      <c r="U111" s="59"/>
      <c r="V111" s="59" t="s">
        <v>6015</v>
      </c>
      <c r="W111" s="59" t="s">
        <v>665</v>
      </c>
      <c r="X111" s="59" t="s">
        <v>8652</v>
      </c>
      <c r="Y111" s="59" t="s">
        <v>1717</v>
      </c>
      <c r="Z111" s="59" t="s">
        <v>8653</v>
      </c>
      <c r="AA111" s="59" t="s">
        <v>8654</v>
      </c>
      <c r="AB111" s="59" t="s">
        <v>8655</v>
      </c>
      <c r="AC111" s="59" t="s">
        <v>8656</v>
      </c>
      <c r="AD111" s="59" t="s">
        <v>7345</v>
      </c>
      <c r="AE111" s="59">
        <v>43900.950844907406</v>
      </c>
      <c r="AF111" s="59">
        <v>43901.444189814814</v>
      </c>
      <c r="AG111" s="59" t="s">
        <v>547</v>
      </c>
      <c r="AH111" s="59" t="s">
        <v>8657</v>
      </c>
      <c r="AI111" s="59" t="s">
        <v>545</v>
      </c>
      <c r="AJ111" s="59" t="s">
        <v>95</v>
      </c>
      <c r="AK111" s="59" t="s">
        <v>38</v>
      </c>
      <c r="AL111" s="59" t="s">
        <v>488</v>
      </c>
      <c r="AM111" s="59" t="s">
        <v>11</v>
      </c>
      <c r="AN111" s="59" t="s">
        <v>488</v>
      </c>
      <c r="AO111" s="59" t="s">
        <v>95</v>
      </c>
      <c r="AP111" s="59" t="s">
        <v>38</v>
      </c>
      <c r="AQ111" s="59" t="s">
        <v>500</v>
      </c>
      <c r="AR111" s="59">
        <v>43903.601446759261</v>
      </c>
      <c r="AS111" s="59"/>
      <c r="AT111" s="59">
        <v>43903.601446759261</v>
      </c>
      <c r="AU111" s="59" t="s">
        <v>497</v>
      </c>
      <c r="AV111" s="59"/>
      <c r="AW111" s="59" t="s">
        <v>14</v>
      </c>
      <c r="AX111" s="59"/>
      <c r="AY111" s="59"/>
      <c r="AZ111" s="59"/>
      <c r="BA111" s="59"/>
      <c r="BB111" s="59"/>
      <c r="BC111" s="59" t="s">
        <v>8658</v>
      </c>
      <c r="BD111" s="59" t="s">
        <v>480</v>
      </c>
      <c r="BE111" s="59"/>
      <c r="BF111" s="59" t="s">
        <v>8659</v>
      </c>
      <c r="BG111" s="59" t="s">
        <v>8660</v>
      </c>
      <c r="BH111" s="59" t="s">
        <v>8661</v>
      </c>
      <c r="BI111" s="59"/>
      <c r="BJ111" s="59"/>
      <c r="BK111" s="59" t="s">
        <v>8662</v>
      </c>
      <c r="BL111" s="59" t="s">
        <v>7272</v>
      </c>
      <c r="BM111" s="59"/>
      <c r="BN111" s="59"/>
      <c r="BO111" s="59"/>
      <c r="BP111" s="59"/>
      <c r="BQ111" s="59"/>
      <c r="BR111" s="59" t="s">
        <v>7875</v>
      </c>
      <c r="BS111" s="59"/>
      <c r="BT111" s="59" t="s">
        <v>6013</v>
      </c>
      <c r="BU111" s="59">
        <v>43921.99998842593</v>
      </c>
      <c r="BV111" s="72">
        <v>0</v>
      </c>
      <c r="BW111" s="72">
        <v>246.96</v>
      </c>
      <c r="BX111" s="72">
        <v>315</v>
      </c>
      <c r="BY111" s="72">
        <v>0</v>
      </c>
      <c r="BZ111" s="72">
        <v>0</v>
      </c>
      <c r="CA111" s="72">
        <v>0</v>
      </c>
      <c r="CB111" s="72">
        <v>561.96</v>
      </c>
      <c r="CC111" s="59"/>
      <c r="CD111" s="59"/>
      <c r="CE111" s="59"/>
      <c r="CF111" s="59"/>
      <c r="CG111" s="59"/>
      <c r="CH111" s="59"/>
      <c r="CI111" s="59"/>
      <c r="CJ111" s="59" t="s">
        <v>7971</v>
      </c>
      <c r="CK111" s="59" t="s">
        <v>8013</v>
      </c>
      <c r="CL111" s="72" t="s">
        <v>10363</v>
      </c>
      <c r="CM111" s="72"/>
      <c r="CN111" s="72" t="s">
        <v>10383</v>
      </c>
    </row>
    <row r="112" spans="1:92" ht="27" customHeight="1">
      <c r="A112" s="72">
        <v>202003</v>
      </c>
      <c r="B112" s="59" t="s">
        <v>7959</v>
      </c>
      <c r="C112" s="59" t="s">
        <v>6004</v>
      </c>
      <c r="D112" s="59" t="s">
        <v>5745</v>
      </c>
      <c r="E112" s="59" t="str">
        <f>VLOOKUP(D112,原数据!B:C,2,FALSE)</f>
        <v>RCMFT001682202003190016</v>
      </c>
      <c r="F112" s="59" t="s">
        <v>6005</v>
      </c>
      <c r="G112" s="59" t="s">
        <v>479</v>
      </c>
      <c r="H112" s="59" t="s">
        <v>6006</v>
      </c>
      <c r="I112" s="59" t="s">
        <v>8663</v>
      </c>
      <c r="J112" s="59" t="s">
        <v>8664</v>
      </c>
      <c r="K112" s="59" t="s">
        <v>485</v>
      </c>
      <c r="L112" s="59" t="s">
        <v>1074</v>
      </c>
      <c r="M112" s="59" t="s">
        <v>486</v>
      </c>
      <c r="N112" s="59" t="s">
        <v>437</v>
      </c>
      <c r="O112" s="65">
        <v>43577</v>
      </c>
      <c r="P112" s="65">
        <v>43600</v>
      </c>
      <c r="Q112" s="72">
        <v>139180</v>
      </c>
      <c r="R112" s="59"/>
      <c r="S112" s="59" t="s">
        <v>6008</v>
      </c>
      <c r="T112" s="59" t="s">
        <v>6009</v>
      </c>
      <c r="U112" s="59"/>
      <c r="V112" s="59" t="s">
        <v>3101</v>
      </c>
      <c r="W112" s="59" t="s">
        <v>665</v>
      </c>
      <c r="X112" s="59" t="s">
        <v>8665</v>
      </c>
      <c r="Y112" s="59" t="s">
        <v>1249</v>
      </c>
      <c r="Z112" s="59" t="s">
        <v>1324</v>
      </c>
      <c r="AA112" s="59" t="s">
        <v>1325</v>
      </c>
      <c r="AB112" s="59" t="s">
        <v>1326</v>
      </c>
      <c r="AC112" s="59" t="s">
        <v>8666</v>
      </c>
      <c r="AD112" s="59" t="s">
        <v>6120</v>
      </c>
      <c r="AE112" s="59">
        <v>43908.540833333333</v>
      </c>
      <c r="AF112" s="59">
        <v>43909.742129629631</v>
      </c>
      <c r="AG112" s="59" t="s">
        <v>547</v>
      </c>
      <c r="AH112" s="59" t="s">
        <v>8667</v>
      </c>
      <c r="AI112" s="59" t="s">
        <v>545</v>
      </c>
      <c r="AJ112" s="59" t="s">
        <v>12</v>
      </c>
      <c r="AK112" s="59" t="s">
        <v>13</v>
      </c>
      <c r="AL112" s="59" t="s">
        <v>488</v>
      </c>
      <c r="AM112" s="59" t="s">
        <v>11</v>
      </c>
      <c r="AN112" s="59" t="s">
        <v>488</v>
      </c>
      <c r="AO112" s="59" t="s">
        <v>12</v>
      </c>
      <c r="AP112" s="59" t="s">
        <v>13</v>
      </c>
      <c r="AQ112" s="59" t="s">
        <v>498</v>
      </c>
      <c r="AR112" s="59">
        <v>43913.690347222218</v>
      </c>
      <c r="AS112" s="59"/>
      <c r="AT112" s="59">
        <v>43913.690347222218</v>
      </c>
      <c r="AU112" s="59" t="s">
        <v>8036</v>
      </c>
      <c r="AV112" s="59"/>
      <c r="AW112" s="59" t="s">
        <v>14</v>
      </c>
      <c r="AX112" s="59"/>
      <c r="AY112" s="59"/>
      <c r="AZ112" s="59"/>
      <c r="BA112" s="59"/>
      <c r="BB112" s="59"/>
      <c r="BC112" s="59"/>
      <c r="BD112" s="59"/>
      <c r="BE112" s="59"/>
      <c r="BF112" s="59"/>
      <c r="BG112" s="59"/>
      <c r="BH112" s="59"/>
      <c r="BI112" s="59"/>
      <c r="BJ112" s="59"/>
      <c r="BK112" s="59"/>
      <c r="BL112" s="59" t="s">
        <v>7511</v>
      </c>
      <c r="BM112" s="59"/>
      <c r="BN112" s="59"/>
      <c r="BO112" s="59"/>
      <c r="BP112" s="59"/>
      <c r="BQ112" s="59"/>
      <c r="BR112" s="59" t="s">
        <v>7835</v>
      </c>
      <c r="BS112" s="59"/>
      <c r="BT112" s="59" t="s">
        <v>6013</v>
      </c>
      <c r="BU112" s="59">
        <v>43921.99998842593</v>
      </c>
      <c r="BV112" s="72">
        <v>453.46</v>
      </c>
      <c r="BW112" s="72">
        <v>223.44</v>
      </c>
      <c r="BX112" s="72">
        <v>0</v>
      </c>
      <c r="BY112" s="72">
        <v>72.55</v>
      </c>
      <c r="BZ112" s="72">
        <v>49.88</v>
      </c>
      <c r="CA112" s="72">
        <v>0</v>
      </c>
      <c r="CB112" s="72">
        <v>799.32999999999993</v>
      </c>
      <c r="CC112" s="59"/>
      <c r="CD112" s="59"/>
      <c r="CE112" s="59"/>
      <c r="CF112" s="59"/>
      <c r="CG112" s="59"/>
      <c r="CH112" s="59"/>
      <c r="CI112" s="59"/>
      <c r="CJ112" s="59" t="s">
        <v>7971</v>
      </c>
      <c r="CK112" s="59" t="s">
        <v>4067</v>
      </c>
      <c r="CL112" s="72" t="s">
        <v>2377</v>
      </c>
      <c r="CM112" s="72"/>
      <c r="CN112" s="72" t="s">
        <v>10417</v>
      </c>
    </row>
    <row r="113" spans="1:92" ht="27" customHeight="1">
      <c r="A113" s="72">
        <v>202003</v>
      </c>
      <c r="B113" s="59" t="s">
        <v>7959</v>
      </c>
      <c r="C113" s="59" t="s">
        <v>6004</v>
      </c>
      <c r="D113" s="59" t="s">
        <v>5181</v>
      </c>
      <c r="E113" s="59" t="str">
        <f>VLOOKUP(D113,原数据!B:C,2,FALSE)</f>
        <v>RCMFT001769202003150007</v>
      </c>
      <c r="F113" s="59" t="s">
        <v>6005</v>
      </c>
      <c r="G113" s="59" t="s">
        <v>479</v>
      </c>
      <c r="H113" s="59" t="s">
        <v>6006</v>
      </c>
      <c r="I113" s="59" t="s">
        <v>8668</v>
      </c>
      <c r="J113" s="59" t="s">
        <v>8669</v>
      </c>
      <c r="K113" s="59" t="s">
        <v>485</v>
      </c>
      <c r="L113" s="59" t="s">
        <v>1074</v>
      </c>
      <c r="M113" s="59" t="s">
        <v>486</v>
      </c>
      <c r="N113" s="59" t="s">
        <v>437</v>
      </c>
      <c r="O113" s="65">
        <v>43398</v>
      </c>
      <c r="P113" s="65">
        <v>43525</v>
      </c>
      <c r="Q113" s="72">
        <v>164596</v>
      </c>
      <c r="R113" s="59"/>
      <c r="S113" s="59" t="s">
        <v>6008</v>
      </c>
      <c r="T113" s="59" t="s">
        <v>6009</v>
      </c>
      <c r="U113" s="59"/>
      <c r="V113" s="59" t="s">
        <v>3101</v>
      </c>
      <c r="W113" s="59" t="s">
        <v>665</v>
      </c>
      <c r="X113" s="59" t="s">
        <v>8670</v>
      </c>
      <c r="Y113" s="59" t="s">
        <v>537</v>
      </c>
      <c r="Z113" s="59" t="s">
        <v>1044</v>
      </c>
      <c r="AA113" s="59" t="s">
        <v>1045</v>
      </c>
      <c r="AB113" s="59" t="s">
        <v>1046</v>
      </c>
      <c r="AC113" s="59" t="s">
        <v>8671</v>
      </c>
      <c r="AD113" s="59" t="s">
        <v>6384</v>
      </c>
      <c r="AE113" s="59">
        <v>43904.428518518514</v>
      </c>
      <c r="AF113" s="59">
        <v>43905.776087962964</v>
      </c>
      <c r="AG113" s="59" t="s">
        <v>547</v>
      </c>
      <c r="AH113" s="59" t="s">
        <v>8672</v>
      </c>
      <c r="AI113" s="59" t="s">
        <v>545</v>
      </c>
      <c r="AJ113" s="59" t="s">
        <v>12</v>
      </c>
      <c r="AK113" s="59" t="s">
        <v>13</v>
      </c>
      <c r="AL113" s="59" t="s">
        <v>488</v>
      </c>
      <c r="AM113" s="59" t="s">
        <v>11</v>
      </c>
      <c r="AN113" s="59" t="s">
        <v>488</v>
      </c>
      <c r="AO113" s="59" t="s">
        <v>37</v>
      </c>
      <c r="AP113" s="59" t="s">
        <v>38</v>
      </c>
      <c r="AQ113" s="59" t="s">
        <v>500</v>
      </c>
      <c r="AR113" s="59">
        <v>43908.65525462963</v>
      </c>
      <c r="AS113" s="59"/>
      <c r="AT113" s="59">
        <v>43908.65525462963</v>
      </c>
      <c r="AU113" s="59" t="s">
        <v>8248</v>
      </c>
      <c r="AV113" s="59"/>
      <c r="AW113" s="59" t="s">
        <v>14</v>
      </c>
      <c r="AX113" s="59"/>
      <c r="AY113" s="59"/>
      <c r="AZ113" s="59"/>
      <c r="BA113" s="59"/>
      <c r="BB113" s="59"/>
      <c r="BC113" s="59"/>
      <c r="BD113" s="59"/>
      <c r="BE113" s="59"/>
      <c r="BF113" s="59"/>
      <c r="BG113" s="59"/>
      <c r="BH113" s="59"/>
      <c r="BI113" s="59"/>
      <c r="BJ113" s="59"/>
      <c r="BK113" s="59"/>
      <c r="BL113" s="59" t="s">
        <v>7295</v>
      </c>
      <c r="BM113" s="59"/>
      <c r="BN113" s="59"/>
      <c r="BO113" s="59"/>
      <c r="BP113" s="59"/>
      <c r="BQ113" s="59"/>
      <c r="BR113" s="59" t="s">
        <v>8069</v>
      </c>
      <c r="BS113" s="59"/>
      <c r="BT113" s="59" t="s">
        <v>6013</v>
      </c>
      <c r="BU113" s="59">
        <v>43921.99998842593</v>
      </c>
      <c r="BV113" s="72">
        <v>453.46</v>
      </c>
      <c r="BW113" s="72">
        <v>246.96</v>
      </c>
      <c r="BX113" s="72">
        <v>0</v>
      </c>
      <c r="BY113" s="72">
        <v>72.55</v>
      </c>
      <c r="BZ113" s="72">
        <v>49.88</v>
      </c>
      <c r="CA113" s="72">
        <v>0</v>
      </c>
      <c r="CB113" s="72">
        <v>822.84999999999991</v>
      </c>
      <c r="CC113" s="59"/>
      <c r="CD113" s="59"/>
      <c r="CE113" s="59"/>
      <c r="CF113" s="59"/>
      <c r="CG113" s="59"/>
      <c r="CH113" s="59"/>
      <c r="CI113" s="59"/>
      <c r="CJ113" s="59" t="s">
        <v>7971</v>
      </c>
      <c r="CK113" s="59" t="s">
        <v>4067</v>
      </c>
      <c r="CL113" s="72" t="s">
        <v>2377</v>
      </c>
      <c r="CM113" s="72"/>
      <c r="CN113" s="72" t="s">
        <v>10417</v>
      </c>
    </row>
    <row r="114" spans="1:92" ht="27" customHeight="1">
      <c r="A114" s="72">
        <v>202003</v>
      </c>
      <c r="B114" s="59" t="s">
        <v>7959</v>
      </c>
      <c r="C114" s="59" t="s">
        <v>6004</v>
      </c>
      <c r="D114" s="59" t="s">
        <v>8673</v>
      </c>
      <c r="E114" s="59" t="e">
        <f>VLOOKUP(D114,原数据!B:C,2,FALSE)</f>
        <v>#N/A</v>
      </c>
      <c r="F114" s="59" t="s">
        <v>6005</v>
      </c>
      <c r="G114" s="59" t="s">
        <v>628</v>
      </c>
      <c r="H114" s="59" t="s">
        <v>6006</v>
      </c>
      <c r="I114" s="59" t="s">
        <v>8674</v>
      </c>
      <c r="J114" s="59" t="s">
        <v>8675</v>
      </c>
      <c r="K114" s="59" t="s">
        <v>485</v>
      </c>
      <c r="L114" s="59" t="s">
        <v>1074</v>
      </c>
      <c r="M114" s="59" t="s">
        <v>486</v>
      </c>
      <c r="N114" s="59" t="s">
        <v>437</v>
      </c>
      <c r="O114" s="65">
        <v>43699</v>
      </c>
      <c r="P114" s="65">
        <v>43741</v>
      </c>
      <c r="Q114" s="72">
        <v>18007</v>
      </c>
      <c r="R114" s="59"/>
      <c r="S114" s="59" t="s">
        <v>6008</v>
      </c>
      <c r="T114" s="59" t="s">
        <v>6009</v>
      </c>
      <c r="U114" s="59"/>
      <c r="V114" s="59" t="s">
        <v>7501</v>
      </c>
      <c r="W114" s="59" t="s">
        <v>665</v>
      </c>
      <c r="X114" s="59" t="s">
        <v>8676</v>
      </c>
      <c r="Y114" s="59" t="s">
        <v>524</v>
      </c>
      <c r="Z114" s="59" t="s">
        <v>723</v>
      </c>
      <c r="AA114" s="59" t="s">
        <v>724</v>
      </c>
      <c r="AB114" s="59" t="s">
        <v>725</v>
      </c>
      <c r="AC114" s="59" t="s">
        <v>7707</v>
      </c>
      <c r="AD114" s="59" t="s">
        <v>7503</v>
      </c>
      <c r="AE114" s="59">
        <v>43903.43855324074</v>
      </c>
      <c r="AF114" s="59">
        <v>43908.744606481487</v>
      </c>
      <c r="AG114" s="59" t="s">
        <v>489</v>
      </c>
      <c r="AH114" s="59" t="s">
        <v>10497</v>
      </c>
      <c r="AI114" s="59" t="s">
        <v>487</v>
      </c>
      <c r="AJ114" s="59" t="s">
        <v>95</v>
      </c>
      <c r="AK114" s="59" t="s">
        <v>38</v>
      </c>
      <c r="AL114" s="59" t="s">
        <v>488</v>
      </c>
      <c r="AM114" s="59" t="s">
        <v>11</v>
      </c>
      <c r="AN114" s="59" t="s">
        <v>488</v>
      </c>
      <c r="AO114" s="59" t="s">
        <v>95</v>
      </c>
      <c r="AP114" s="59" t="s">
        <v>38</v>
      </c>
      <c r="AQ114" s="59" t="s">
        <v>500</v>
      </c>
      <c r="AR114" s="59">
        <v>43910.367662037039</v>
      </c>
      <c r="AS114" s="59"/>
      <c r="AT114" s="59">
        <v>43910.367662037039</v>
      </c>
      <c r="AU114" s="59" t="s">
        <v>577</v>
      </c>
      <c r="AV114" s="59"/>
      <c r="AW114" s="59" t="s">
        <v>14</v>
      </c>
      <c r="AX114" s="59"/>
      <c r="AY114" s="59"/>
      <c r="AZ114" s="59"/>
      <c r="BA114" s="59"/>
      <c r="BB114" s="59"/>
      <c r="BC114" s="59"/>
      <c r="BD114" s="59"/>
      <c r="BE114" s="59"/>
      <c r="BF114" s="59"/>
      <c r="BG114" s="59"/>
      <c r="BH114" s="59"/>
      <c r="BI114" s="59"/>
      <c r="BJ114" s="59"/>
      <c r="BK114" s="59"/>
      <c r="BL114" s="59" t="s">
        <v>7272</v>
      </c>
      <c r="BM114" s="59"/>
      <c r="BN114" s="59"/>
      <c r="BO114" s="59"/>
      <c r="BP114" s="59"/>
      <c r="BQ114" s="59"/>
      <c r="BR114" s="59" t="s">
        <v>7891</v>
      </c>
      <c r="BS114" s="59"/>
      <c r="BT114" s="59" t="s">
        <v>6013</v>
      </c>
      <c r="BU114" s="59">
        <v>43921.99998842593</v>
      </c>
      <c r="BV114" s="72">
        <v>0</v>
      </c>
      <c r="BW114" s="72">
        <v>105.84</v>
      </c>
      <c r="BX114" s="72">
        <v>0</v>
      </c>
      <c r="BY114" s="72">
        <v>0</v>
      </c>
      <c r="BZ114" s="72">
        <v>0</v>
      </c>
      <c r="CA114" s="72">
        <v>0</v>
      </c>
      <c r="CB114" s="72">
        <v>105.84</v>
      </c>
      <c r="CC114" s="59"/>
      <c r="CD114" s="59"/>
      <c r="CE114" s="59"/>
      <c r="CF114" s="59"/>
      <c r="CG114" s="59"/>
      <c r="CH114" s="59"/>
      <c r="CI114" s="59"/>
      <c r="CJ114" s="59" t="s">
        <v>7971</v>
      </c>
      <c r="CK114" s="59" t="s">
        <v>8013</v>
      </c>
      <c r="CL114" s="72" t="s">
        <v>10395</v>
      </c>
      <c r="CM114" s="72"/>
      <c r="CN114" s="72" t="s">
        <v>10383</v>
      </c>
    </row>
    <row r="115" spans="1:92" ht="27" customHeight="1">
      <c r="A115" s="72">
        <v>202003</v>
      </c>
      <c r="B115" s="59" t="s">
        <v>7959</v>
      </c>
      <c r="C115" s="59" t="s">
        <v>6004</v>
      </c>
      <c r="D115" s="59" t="s">
        <v>8677</v>
      </c>
      <c r="E115" s="59" t="e">
        <f>VLOOKUP(D115,原数据!B:C,2,FALSE)</f>
        <v>#N/A</v>
      </c>
      <c r="F115" s="59" t="s">
        <v>6005</v>
      </c>
      <c r="G115" s="59" t="s">
        <v>479</v>
      </c>
      <c r="H115" s="59" t="s">
        <v>6006</v>
      </c>
      <c r="I115" s="59" t="s">
        <v>8678</v>
      </c>
      <c r="J115" s="59" t="s">
        <v>8679</v>
      </c>
      <c r="K115" s="59" t="s">
        <v>485</v>
      </c>
      <c r="L115" s="59" t="s">
        <v>1074</v>
      </c>
      <c r="M115" s="59" t="s">
        <v>486</v>
      </c>
      <c r="N115" s="59" t="s">
        <v>437</v>
      </c>
      <c r="O115" s="65">
        <v>43870</v>
      </c>
      <c r="P115" s="65">
        <v>43901</v>
      </c>
      <c r="Q115" s="72">
        <v>1929</v>
      </c>
      <c r="R115" s="59"/>
      <c r="S115" s="59" t="s">
        <v>6008</v>
      </c>
      <c r="T115" s="59" t="s">
        <v>6128</v>
      </c>
      <c r="U115" s="59"/>
      <c r="V115" s="59" t="s">
        <v>6176</v>
      </c>
      <c r="W115" s="59" t="s">
        <v>491</v>
      </c>
      <c r="X115" s="59" t="s">
        <v>8680</v>
      </c>
      <c r="Y115" s="59" t="s">
        <v>1289</v>
      </c>
      <c r="Z115" s="59" t="s">
        <v>8681</v>
      </c>
      <c r="AA115" s="59" t="s">
        <v>8682</v>
      </c>
      <c r="AB115" s="59" t="s">
        <v>8683</v>
      </c>
      <c r="AC115" s="59" t="s">
        <v>8684</v>
      </c>
      <c r="AD115" s="59" t="s">
        <v>6262</v>
      </c>
      <c r="AE115" s="59">
        <v>43905.436180555553</v>
      </c>
      <c r="AF115" s="59">
        <v>43907.591712962967</v>
      </c>
      <c r="AG115" s="59" t="s">
        <v>547</v>
      </c>
      <c r="AH115" s="59" t="s">
        <v>8685</v>
      </c>
      <c r="AI115" s="59" t="s">
        <v>545</v>
      </c>
      <c r="AJ115" s="59" t="s">
        <v>95</v>
      </c>
      <c r="AK115" s="59" t="s">
        <v>38</v>
      </c>
      <c r="AL115" s="59" t="s">
        <v>488</v>
      </c>
      <c r="AM115" s="59" t="s">
        <v>11</v>
      </c>
      <c r="AN115" s="59" t="s">
        <v>488</v>
      </c>
      <c r="AO115" s="59" t="s">
        <v>95</v>
      </c>
      <c r="AP115" s="59" t="s">
        <v>38</v>
      </c>
      <c r="AQ115" s="59" t="s">
        <v>498</v>
      </c>
      <c r="AR115" s="59">
        <v>43909.566377314812</v>
      </c>
      <c r="AS115" s="59"/>
      <c r="AT115" s="59">
        <v>43909.566377314812</v>
      </c>
      <c r="AU115" s="59" t="s">
        <v>1103</v>
      </c>
      <c r="AV115" s="59"/>
      <c r="AW115" s="59" t="s">
        <v>14</v>
      </c>
      <c r="AX115" s="59"/>
      <c r="AY115" s="59"/>
      <c r="AZ115" s="59"/>
      <c r="BA115" s="59"/>
      <c r="BB115" s="59"/>
      <c r="BC115" s="59"/>
      <c r="BD115" s="59"/>
      <c r="BE115" s="59"/>
      <c r="BF115" s="59"/>
      <c r="BG115" s="59"/>
      <c r="BH115" s="59"/>
      <c r="BI115" s="59"/>
      <c r="BJ115" s="59"/>
      <c r="BK115" s="59"/>
      <c r="BL115" s="59" t="s">
        <v>7247</v>
      </c>
      <c r="BM115" s="59"/>
      <c r="BN115" s="59"/>
      <c r="BO115" s="59"/>
      <c r="BP115" s="59"/>
      <c r="BQ115" s="59"/>
      <c r="BR115" s="59" t="s">
        <v>7891</v>
      </c>
      <c r="BS115" s="59"/>
      <c r="BT115" s="59" t="s">
        <v>6013</v>
      </c>
      <c r="BU115" s="59">
        <v>43921.99998842593</v>
      </c>
      <c r="BV115" s="72">
        <v>0</v>
      </c>
      <c r="BW115" s="72">
        <v>95.76</v>
      </c>
      <c r="BX115" s="72">
        <v>0</v>
      </c>
      <c r="BY115" s="72">
        <v>0</v>
      </c>
      <c r="BZ115" s="72">
        <v>0</v>
      </c>
      <c r="CA115" s="72">
        <v>0</v>
      </c>
      <c r="CB115" s="72">
        <v>95.76</v>
      </c>
      <c r="CC115" s="59"/>
      <c r="CD115" s="59"/>
      <c r="CE115" s="59"/>
      <c r="CF115" s="59"/>
      <c r="CG115" s="59"/>
      <c r="CH115" s="59"/>
      <c r="CI115" s="59"/>
      <c r="CJ115" s="59" t="s">
        <v>7971</v>
      </c>
      <c r="CK115" s="59" t="s">
        <v>8013</v>
      </c>
      <c r="CL115" s="72" t="s">
        <v>10363</v>
      </c>
      <c r="CM115" s="72"/>
      <c r="CN115" s="72" t="s">
        <v>10383</v>
      </c>
    </row>
    <row r="116" spans="1:92" ht="27" customHeight="1">
      <c r="A116" s="72">
        <v>202003</v>
      </c>
      <c r="B116" s="59" t="s">
        <v>7959</v>
      </c>
      <c r="C116" s="59" t="s">
        <v>6004</v>
      </c>
      <c r="D116" s="59" t="s">
        <v>5439</v>
      </c>
      <c r="E116" s="59" t="str">
        <f>VLOOKUP(D116,原数据!B:C,2,FALSE)</f>
        <v>RCMFT002202202003140012</v>
      </c>
      <c r="F116" s="59" t="s">
        <v>6005</v>
      </c>
      <c r="G116" s="59" t="s">
        <v>1069</v>
      </c>
      <c r="H116" s="59" t="s">
        <v>6006</v>
      </c>
      <c r="I116" s="59" t="s">
        <v>8686</v>
      </c>
      <c r="J116" s="59" t="s">
        <v>8687</v>
      </c>
      <c r="K116" s="59" t="s">
        <v>485</v>
      </c>
      <c r="L116" s="59" t="s">
        <v>1074</v>
      </c>
      <c r="M116" s="59" t="s">
        <v>486</v>
      </c>
      <c r="N116" s="59" t="s">
        <v>437</v>
      </c>
      <c r="O116" s="65">
        <v>43756</v>
      </c>
      <c r="P116" s="65">
        <v>43906</v>
      </c>
      <c r="Q116" s="72">
        <v>1907</v>
      </c>
      <c r="R116" s="59"/>
      <c r="S116" s="59" t="s">
        <v>6008</v>
      </c>
      <c r="T116" s="59" t="s">
        <v>6009</v>
      </c>
      <c r="U116" s="59"/>
      <c r="V116" s="59" t="s">
        <v>6057</v>
      </c>
      <c r="W116" s="59" t="s">
        <v>665</v>
      </c>
      <c r="X116" s="59" t="s">
        <v>8688</v>
      </c>
      <c r="Y116" s="59" t="s">
        <v>636</v>
      </c>
      <c r="Z116" s="59" t="s">
        <v>4530</v>
      </c>
      <c r="AA116" s="59" t="s">
        <v>4531</v>
      </c>
      <c r="AB116" s="59" t="s">
        <v>4532</v>
      </c>
      <c r="AC116" s="59" t="s">
        <v>8689</v>
      </c>
      <c r="AD116" s="59" t="s">
        <v>6325</v>
      </c>
      <c r="AE116" s="59">
        <v>43904.627986111111</v>
      </c>
      <c r="AF116" s="59">
        <v>43904.692407407405</v>
      </c>
      <c r="AG116" s="59" t="s">
        <v>612</v>
      </c>
      <c r="AH116" s="59" t="s">
        <v>10498</v>
      </c>
      <c r="AI116" s="59" t="s">
        <v>609</v>
      </c>
      <c r="AJ116" s="59" t="s">
        <v>100</v>
      </c>
      <c r="AK116" s="59" t="s">
        <v>38</v>
      </c>
      <c r="AL116" s="59" t="s">
        <v>488</v>
      </c>
      <c r="AM116" s="59" t="s">
        <v>11</v>
      </c>
      <c r="AN116" s="59" t="s">
        <v>488</v>
      </c>
      <c r="AO116" s="59" t="s">
        <v>100</v>
      </c>
      <c r="AP116" s="59" t="s">
        <v>38</v>
      </c>
      <c r="AQ116" s="59" t="s">
        <v>500</v>
      </c>
      <c r="AR116" s="59">
        <v>43907.601076388892</v>
      </c>
      <c r="AS116" s="59"/>
      <c r="AT116" s="59">
        <v>43907.601076388892</v>
      </c>
      <c r="AU116" s="59" t="s">
        <v>577</v>
      </c>
      <c r="AV116" s="59"/>
      <c r="AW116" s="59" t="s">
        <v>14</v>
      </c>
      <c r="AX116" s="59"/>
      <c r="AY116" s="59"/>
      <c r="AZ116" s="59"/>
      <c r="BA116" s="59"/>
      <c r="BB116" s="59"/>
      <c r="BC116" s="59"/>
      <c r="BD116" s="59"/>
      <c r="BE116" s="59"/>
      <c r="BF116" s="59"/>
      <c r="BG116" s="59"/>
      <c r="BH116" s="59"/>
      <c r="BI116" s="59"/>
      <c r="BJ116" s="59"/>
      <c r="BK116" s="59" t="s">
        <v>8690</v>
      </c>
      <c r="BL116" s="59" t="s">
        <v>7326</v>
      </c>
      <c r="BM116" s="59"/>
      <c r="BN116" s="59"/>
      <c r="BO116" s="59"/>
      <c r="BP116" s="59"/>
      <c r="BQ116" s="59"/>
      <c r="BR116" s="59" t="s">
        <v>8691</v>
      </c>
      <c r="BS116" s="59"/>
      <c r="BT116" s="59" t="s">
        <v>6013</v>
      </c>
      <c r="BU116" s="59">
        <v>43921.99998842593</v>
      </c>
      <c r="BV116" s="72">
        <v>3158.75</v>
      </c>
      <c r="BW116" s="72">
        <v>95.76</v>
      </c>
      <c r="BX116" s="72">
        <v>0</v>
      </c>
      <c r="BY116" s="72">
        <v>505.4</v>
      </c>
      <c r="BZ116" s="72">
        <v>347.46</v>
      </c>
      <c r="CA116" s="72">
        <v>0</v>
      </c>
      <c r="CB116" s="72">
        <v>4107.37</v>
      </c>
      <c r="CC116" s="59"/>
      <c r="CD116" s="59"/>
      <c r="CE116" s="59"/>
      <c r="CF116" s="59"/>
      <c r="CG116" s="59"/>
      <c r="CH116" s="59"/>
      <c r="CI116" s="59"/>
      <c r="CJ116" s="59" t="s">
        <v>7971</v>
      </c>
      <c r="CK116" s="59" t="s">
        <v>4067</v>
      </c>
      <c r="CL116" s="72" t="s">
        <v>10423</v>
      </c>
      <c r="CM116" s="72"/>
      <c r="CN116" s="72" t="s">
        <v>10383</v>
      </c>
    </row>
    <row r="117" spans="1:92" ht="27" customHeight="1">
      <c r="A117" s="72">
        <v>202003</v>
      </c>
      <c r="B117" s="59" t="s">
        <v>7959</v>
      </c>
      <c r="C117" s="59" t="s">
        <v>6004</v>
      </c>
      <c r="D117" s="59" t="s">
        <v>5093</v>
      </c>
      <c r="E117" s="59" t="str">
        <f>VLOOKUP(D117,原数据!B:C,2,FALSE)</f>
        <v>RCMFT002404202003110002</v>
      </c>
      <c r="F117" s="59" t="s">
        <v>6005</v>
      </c>
      <c r="G117" s="59" t="s">
        <v>479</v>
      </c>
      <c r="H117" s="59" t="s">
        <v>6006</v>
      </c>
      <c r="I117" s="59" t="s">
        <v>8692</v>
      </c>
      <c r="J117" s="59" t="s">
        <v>8693</v>
      </c>
      <c r="K117" s="59" t="s">
        <v>485</v>
      </c>
      <c r="L117" s="59" t="s">
        <v>1074</v>
      </c>
      <c r="M117" s="59" t="s">
        <v>486</v>
      </c>
      <c r="N117" s="59" t="s">
        <v>437</v>
      </c>
      <c r="O117" s="65">
        <v>43542</v>
      </c>
      <c r="P117" s="65">
        <v>43564</v>
      </c>
      <c r="Q117" s="72">
        <v>143139</v>
      </c>
      <c r="R117" s="59"/>
      <c r="S117" s="59" t="s">
        <v>6008</v>
      </c>
      <c r="T117" s="59" t="s">
        <v>6009</v>
      </c>
      <c r="U117" s="59" t="s">
        <v>4873</v>
      </c>
      <c r="V117" s="59" t="s">
        <v>4873</v>
      </c>
      <c r="W117" s="59" t="s">
        <v>535</v>
      </c>
      <c r="X117" s="59" t="s">
        <v>8694</v>
      </c>
      <c r="Y117" s="59" t="s">
        <v>684</v>
      </c>
      <c r="Z117" s="59" t="s">
        <v>2389</v>
      </c>
      <c r="AA117" s="59" t="s">
        <v>2390</v>
      </c>
      <c r="AB117" s="59" t="s">
        <v>2391</v>
      </c>
      <c r="AC117" s="59" t="s">
        <v>695</v>
      </c>
      <c r="AD117" s="59" t="s">
        <v>6140</v>
      </c>
      <c r="AE117" s="59">
        <v>43901.444849537038</v>
      </c>
      <c r="AF117" s="59">
        <v>43901.566099537042</v>
      </c>
      <c r="AG117" s="59" t="s">
        <v>3487</v>
      </c>
      <c r="AH117" s="59" t="s">
        <v>8695</v>
      </c>
      <c r="AI117" s="59" t="s">
        <v>3485</v>
      </c>
      <c r="AJ117" s="59" t="s">
        <v>46</v>
      </c>
      <c r="AK117" s="59" t="s">
        <v>47</v>
      </c>
      <c r="AL117" s="59" t="s">
        <v>488</v>
      </c>
      <c r="AM117" s="59" t="s">
        <v>11</v>
      </c>
      <c r="AN117" s="59" t="s">
        <v>488</v>
      </c>
      <c r="AO117" s="59" t="s">
        <v>46</v>
      </c>
      <c r="AP117" s="59" t="s">
        <v>47</v>
      </c>
      <c r="AQ117" s="59" t="s">
        <v>500</v>
      </c>
      <c r="AR117" s="59">
        <v>43903.603969907403</v>
      </c>
      <c r="AS117" s="59"/>
      <c r="AT117" s="59">
        <v>43903.603969907403</v>
      </c>
      <c r="AU117" s="59" t="s">
        <v>538</v>
      </c>
      <c r="AV117" s="59"/>
      <c r="AW117" s="59" t="s">
        <v>14</v>
      </c>
      <c r="AX117" s="59"/>
      <c r="AY117" s="59"/>
      <c r="AZ117" s="59"/>
      <c r="BA117" s="59"/>
      <c r="BB117" s="59"/>
      <c r="BC117" s="59"/>
      <c r="BD117" s="59"/>
      <c r="BE117" s="59"/>
      <c r="BF117" s="59"/>
      <c r="BG117" s="59"/>
      <c r="BH117" s="59"/>
      <c r="BI117" s="59"/>
      <c r="BJ117" s="59"/>
      <c r="BK117" s="59" t="s">
        <v>8696</v>
      </c>
      <c r="BL117" s="59" t="s">
        <v>7272</v>
      </c>
      <c r="BM117" s="59"/>
      <c r="BN117" s="59"/>
      <c r="BO117" s="59"/>
      <c r="BP117" s="59"/>
      <c r="BQ117" s="59"/>
      <c r="BR117" s="59" t="s">
        <v>7847</v>
      </c>
      <c r="BS117" s="59"/>
      <c r="BT117" s="59" t="s">
        <v>6013</v>
      </c>
      <c r="BU117" s="59">
        <v>43921.99998842593</v>
      </c>
      <c r="BV117" s="72">
        <v>89.92</v>
      </c>
      <c r="BW117" s="72">
        <v>111.72</v>
      </c>
      <c r="BX117" s="72">
        <v>0</v>
      </c>
      <c r="BY117" s="72">
        <v>14.38</v>
      </c>
      <c r="BZ117" s="72">
        <v>9.89</v>
      </c>
      <c r="CA117" s="72">
        <v>0</v>
      </c>
      <c r="CB117" s="72">
        <v>225.90999999999997</v>
      </c>
      <c r="CC117" s="59"/>
      <c r="CD117" s="59"/>
      <c r="CE117" s="59"/>
      <c r="CF117" s="59"/>
      <c r="CG117" s="59"/>
      <c r="CH117" s="59"/>
      <c r="CI117" s="59"/>
      <c r="CJ117" s="59" t="s">
        <v>7971</v>
      </c>
      <c r="CK117" s="59" t="s">
        <v>7991</v>
      </c>
      <c r="CL117" s="72" t="s">
        <v>5094</v>
      </c>
      <c r="CM117" s="72"/>
      <c r="CN117" s="72" t="s">
        <v>10383</v>
      </c>
    </row>
    <row r="118" spans="1:92" ht="27" customHeight="1">
      <c r="A118" s="72">
        <v>202003</v>
      </c>
      <c r="B118" s="59" t="s">
        <v>7959</v>
      </c>
      <c r="C118" s="59" t="s">
        <v>6004</v>
      </c>
      <c r="D118" s="59" t="s">
        <v>5099</v>
      </c>
      <c r="E118" s="59" t="str">
        <f>VLOOKUP(D118,原数据!B:C,2,FALSE)</f>
        <v>RCMFT002404202003170004</v>
      </c>
      <c r="F118" s="59" t="s">
        <v>6005</v>
      </c>
      <c r="G118" s="59" t="s">
        <v>479</v>
      </c>
      <c r="H118" s="59" t="s">
        <v>6006</v>
      </c>
      <c r="I118" s="59" t="s">
        <v>8697</v>
      </c>
      <c r="J118" s="59" t="s">
        <v>8698</v>
      </c>
      <c r="K118" s="59" t="s">
        <v>485</v>
      </c>
      <c r="L118" s="59" t="s">
        <v>1074</v>
      </c>
      <c r="M118" s="59" t="s">
        <v>486</v>
      </c>
      <c r="N118" s="59" t="s">
        <v>437</v>
      </c>
      <c r="O118" s="65">
        <v>43554</v>
      </c>
      <c r="P118" s="65">
        <v>43607</v>
      </c>
      <c r="Q118" s="72">
        <v>153365</v>
      </c>
      <c r="R118" s="59"/>
      <c r="S118" s="59" t="s">
        <v>6008</v>
      </c>
      <c r="T118" s="59" t="s">
        <v>6009</v>
      </c>
      <c r="U118" s="59" t="s">
        <v>4873</v>
      </c>
      <c r="V118" s="59" t="s">
        <v>4873</v>
      </c>
      <c r="W118" s="59" t="s">
        <v>600</v>
      </c>
      <c r="X118" s="59" t="s">
        <v>8699</v>
      </c>
      <c r="Y118" s="59" t="s">
        <v>684</v>
      </c>
      <c r="Z118" s="59" t="s">
        <v>2389</v>
      </c>
      <c r="AA118" s="59" t="s">
        <v>2390</v>
      </c>
      <c r="AB118" s="59" t="s">
        <v>2391</v>
      </c>
      <c r="AC118" s="59" t="s">
        <v>8700</v>
      </c>
      <c r="AD118" s="59" t="s">
        <v>6269</v>
      </c>
      <c r="AE118" s="59">
        <v>43907.454872685186</v>
      </c>
      <c r="AF118" s="59">
        <v>43907.477361111116</v>
      </c>
      <c r="AG118" s="59" t="s">
        <v>565</v>
      </c>
      <c r="AH118" s="59" t="s">
        <v>2394</v>
      </c>
      <c r="AI118" s="59" t="s">
        <v>564</v>
      </c>
      <c r="AJ118" s="59" t="s">
        <v>59</v>
      </c>
      <c r="AK118" s="59" t="s">
        <v>60</v>
      </c>
      <c r="AL118" s="59" t="s">
        <v>488</v>
      </c>
      <c r="AM118" s="59" t="s">
        <v>11</v>
      </c>
      <c r="AN118" s="59" t="s">
        <v>488</v>
      </c>
      <c r="AO118" s="59" t="s">
        <v>59</v>
      </c>
      <c r="AP118" s="59" t="s">
        <v>60</v>
      </c>
      <c r="AQ118" s="59" t="s">
        <v>498</v>
      </c>
      <c r="AR118" s="59">
        <v>43910.392951388887</v>
      </c>
      <c r="AS118" s="59"/>
      <c r="AT118" s="59">
        <v>43910.392951388887</v>
      </c>
      <c r="AU118" s="59" t="s">
        <v>721</v>
      </c>
      <c r="AV118" s="59"/>
      <c r="AW118" s="59" t="s">
        <v>14</v>
      </c>
      <c r="AX118" s="59"/>
      <c r="AY118" s="59"/>
      <c r="AZ118" s="59"/>
      <c r="BA118" s="59"/>
      <c r="BB118" s="59"/>
      <c r="BC118" s="59"/>
      <c r="BD118" s="59"/>
      <c r="BE118" s="59"/>
      <c r="BF118" s="59"/>
      <c r="BG118" s="59"/>
      <c r="BH118" s="59"/>
      <c r="BI118" s="59"/>
      <c r="BJ118" s="59"/>
      <c r="BK118" s="59" t="s">
        <v>2393</v>
      </c>
      <c r="BL118" s="59" t="s">
        <v>7272</v>
      </c>
      <c r="BM118" s="59"/>
      <c r="BN118" s="59"/>
      <c r="BO118" s="59"/>
      <c r="BP118" s="59"/>
      <c r="BQ118" s="59"/>
      <c r="BR118" s="59" t="s">
        <v>7847</v>
      </c>
      <c r="BS118" s="59"/>
      <c r="BT118" s="59" t="s">
        <v>6013</v>
      </c>
      <c r="BU118" s="59">
        <v>43921.99998842593</v>
      </c>
      <c r="BV118" s="72">
        <v>89.92</v>
      </c>
      <c r="BW118" s="72">
        <v>111.72</v>
      </c>
      <c r="BX118" s="72">
        <v>0</v>
      </c>
      <c r="BY118" s="72">
        <v>14.38</v>
      </c>
      <c r="BZ118" s="72">
        <v>9.89</v>
      </c>
      <c r="CA118" s="72">
        <v>0</v>
      </c>
      <c r="CB118" s="72">
        <v>225.90999999999997</v>
      </c>
      <c r="CC118" s="59"/>
      <c r="CD118" s="59"/>
      <c r="CE118" s="59"/>
      <c r="CF118" s="59"/>
      <c r="CG118" s="59"/>
      <c r="CH118" s="59"/>
      <c r="CI118" s="59"/>
      <c r="CJ118" s="59" t="s">
        <v>7971</v>
      </c>
      <c r="CK118" s="59" t="s">
        <v>7991</v>
      </c>
      <c r="CL118" s="72" t="s">
        <v>10374</v>
      </c>
      <c r="CM118" s="72"/>
      <c r="CN118" s="72" t="s">
        <v>10375</v>
      </c>
    </row>
    <row r="119" spans="1:92" ht="27" customHeight="1">
      <c r="A119" s="72">
        <v>202003</v>
      </c>
      <c r="B119" s="59" t="s">
        <v>7959</v>
      </c>
      <c r="C119" s="59" t="s">
        <v>6004</v>
      </c>
      <c r="D119" s="59" t="s">
        <v>5448</v>
      </c>
      <c r="E119" s="59" t="str">
        <f>VLOOKUP(D119,原数据!B:C,2,FALSE)</f>
        <v>RCMFT002416202003200064</v>
      </c>
      <c r="F119" s="59" t="s">
        <v>6005</v>
      </c>
      <c r="G119" s="59" t="s">
        <v>479</v>
      </c>
      <c r="H119" s="59" t="s">
        <v>6006</v>
      </c>
      <c r="I119" s="59" t="s">
        <v>8701</v>
      </c>
      <c r="J119" s="59" t="s">
        <v>8702</v>
      </c>
      <c r="K119" s="59" t="s">
        <v>485</v>
      </c>
      <c r="L119" s="59" t="s">
        <v>1074</v>
      </c>
      <c r="M119" s="59" t="s">
        <v>486</v>
      </c>
      <c r="N119" s="59" t="s">
        <v>437</v>
      </c>
      <c r="O119" s="65">
        <v>43692</v>
      </c>
      <c r="P119" s="65">
        <v>43749</v>
      </c>
      <c r="Q119" s="72">
        <v>46851</v>
      </c>
      <c r="R119" s="59"/>
      <c r="S119" s="59" t="s">
        <v>6008</v>
      </c>
      <c r="T119" s="59" t="s">
        <v>6009</v>
      </c>
      <c r="U119" s="59"/>
      <c r="V119" s="59" t="s">
        <v>3101</v>
      </c>
      <c r="W119" s="59" t="s">
        <v>535</v>
      </c>
      <c r="X119" s="59" t="s">
        <v>8703</v>
      </c>
      <c r="Y119" s="59" t="s">
        <v>646</v>
      </c>
      <c r="Z119" s="59" t="s">
        <v>2815</v>
      </c>
      <c r="AA119" s="59" t="s">
        <v>2816</v>
      </c>
      <c r="AB119" s="59" t="s">
        <v>2817</v>
      </c>
      <c r="AC119" s="59" t="s">
        <v>8704</v>
      </c>
      <c r="AD119" s="59" t="s">
        <v>6328</v>
      </c>
      <c r="AE119" s="59">
        <v>43910.432557870372</v>
      </c>
      <c r="AF119" s="59">
        <v>43910.655671296292</v>
      </c>
      <c r="AG119" s="59" t="s">
        <v>489</v>
      </c>
      <c r="AH119" s="59" t="s">
        <v>10499</v>
      </c>
      <c r="AI119" s="59" t="s">
        <v>487</v>
      </c>
      <c r="AJ119" s="59" t="s">
        <v>95</v>
      </c>
      <c r="AK119" s="59" t="s">
        <v>38</v>
      </c>
      <c r="AL119" s="59" t="s">
        <v>488</v>
      </c>
      <c r="AM119" s="59" t="s">
        <v>11</v>
      </c>
      <c r="AN119" s="59" t="s">
        <v>488</v>
      </c>
      <c r="AO119" s="59" t="s">
        <v>95</v>
      </c>
      <c r="AP119" s="59" t="s">
        <v>38</v>
      </c>
      <c r="AQ119" s="59" t="s">
        <v>500</v>
      </c>
      <c r="AR119" s="59">
        <v>43913.572615740741</v>
      </c>
      <c r="AS119" s="59"/>
      <c r="AT119" s="59">
        <v>43913.572615740741</v>
      </c>
      <c r="AU119" s="59" t="s">
        <v>538</v>
      </c>
      <c r="AV119" s="59"/>
      <c r="AW119" s="59" t="s">
        <v>14</v>
      </c>
      <c r="AX119" s="59"/>
      <c r="AY119" s="59"/>
      <c r="AZ119" s="59"/>
      <c r="BA119" s="59"/>
      <c r="BB119" s="59"/>
      <c r="BC119" s="59"/>
      <c r="BD119" s="59"/>
      <c r="BE119" s="59"/>
      <c r="BF119" s="59"/>
      <c r="BG119" s="59"/>
      <c r="BH119" s="59"/>
      <c r="BI119" s="59"/>
      <c r="BJ119" s="59"/>
      <c r="BK119" s="59"/>
      <c r="BL119" s="59" t="s">
        <v>7247</v>
      </c>
      <c r="BM119" s="59"/>
      <c r="BN119" s="59"/>
      <c r="BO119" s="59"/>
      <c r="BP119" s="59"/>
      <c r="BQ119" s="59"/>
      <c r="BR119" s="59" t="s">
        <v>8146</v>
      </c>
      <c r="BS119" s="59"/>
      <c r="BT119" s="59" t="s">
        <v>6013</v>
      </c>
      <c r="BU119" s="59">
        <v>43921.99998842593</v>
      </c>
      <c r="BV119" s="72">
        <v>2947.28</v>
      </c>
      <c r="BW119" s="72">
        <v>111.72</v>
      </c>
      <c r="BX119" s="72">
        <v>0</v>
      </c>
      <c r="BY119" s="72">
        <v>471.56</v>
      </c>
      <c r="BZ119" s="72">
        <v>324.2</v>
      </c>
      <c r="CA119" s="72">
        <v>0</v>
      </c>
      <c r="CB119" s="72">
        <v>3854.7599999999998</v>
      </c>
      <c r="CC119" s="59"/>
      <c r="CD119" s="59"/>
      <c r="CE119" s="59"/>
      <c r="CF119" s="59"/>
      <c r="CG119" s="59"/>
      <c r="CH119" s="59"/>
      <c r="CI119" s="59"/>
      <c r="CJ119" s="59" t="s">
        <v>7971</v>
      </c>
      <c r="CK119" s="59" t="s">
        <v>8013</v>
      </c>
      <c r="CL119" s="72" t="s">
        <v>10426</v>
      </c>
      <c r="CM119" s="72"/>
      <c r="CN119" s="72" t="s">
        <v>10375</v>
      </c>
    </row>
    <row r="120" spans="1:92" ht="27" customHeight="1">
      <c r="A120" s="72">
        <v>202003</v>
      </c>
      <c r="B120" s="59" t="s">
        <v>7959</v>
      </c>
      <c r="C120" s="59" t="s">
        <v>6004</v>
      </c>
      <c r="D120" s="59" t="s">
        <v>8705</v>
      </c>
      <c r="E120" s="59" t="e">
        <f>VLOOKUP(D120,原数据!B:C,2,FALSE)</f>
        <v>#N/A</v>
      </c>
      <c r="F120" s="59" t="s">
        <v>6005</v>
      </c>
      <c r="G120" s="59" t="s">
        <v>479</v>
      </c>
      <c r="H120" s="59" t="s">
        <v>6006</v>
      </c>
      <c r="I120" s="59" t="s">
        <v>8706</v>
      </c>
      <c r="J120" s="59" t="s">
        <v>8707</v>
      </c>
      <c r="K120" s="59" t="s">
        <v>485</v>
      </c>
      <c r="L120" s="59" t="s">
        <v>1074</v>
      </c>
      <c r="M120" s="59" t="s">
        <v>486</v>
      </c>
      <c r="N120" s="59" t="s">
        <v>437</v>
      </c>
      <c r="O120" s="65">
        <v>43699</v>
      </c>
      <c r="P120" s="65">
        <v>43710</v>
      </c>
      <c r="Q120" s="72">
        <v>35451</v>
      </c>
      <c r="R120" s="59"/>
      <c r="S120" s="59" t="s">
        <v>6008</v>
      </c>
      <c r="T120" s="59" t="s">
        <v>6009</v>
      </c>
      <c r="U120" s="59"/>
      <c r="V120" s="59" t="s">
        <v>3101</v>
      </c>
      <c r="W120" s="59" t="s">
        <v>665</v>
      </c>
      <c r="X120" s="59" t="s">
        <v>8708</v>
      </c>
      <c r="Y120" s="59" t="s">
        <v>585</v>
      </c>
      <c r="Z120" s="59" t="s">
        <v>579</v>
      </c>
      <c r="AA120" s="59" t="s">
        <v>580</v>
      </c>
      <c r="AB120" s="59" t="s">
        <v>581</v>
      </c>
      <c r="AC120" s="59" t="s">
        <v>8709</v>
      </c>
      <c r="AD120" s="59" t="s">
        <v>6120</v>
      </c>
      <c r="AE120" s="59">
        <v>43901.546134259261</v>
      </c>
      <c r="AF120" s="59">
        <v>43901.90824074074</v>
      </c>
      <c r="AG120" s="59" t="s">
        <v>489</v>
      </c>
      <c r="AH120" s="59" t="s">
        <v>10500</v>
      </c>
      <c r="AI120" s="59" t="s">
        <v>487</v>
      </c>
      <c r="AJ120" s="59" t="s">
        <v>80</v>
      </c>
      <c r="AK120" s="59" t="s">
        <v>81</v>
      </c>
      <c r="AL120" s="59" t="s">
        <v>488</v>
      </c>
      <c r="AM120" s="59" t="s">
        <v>11</v>
      </c>
      <c r="AN120" s="59" t="s">
        <v>488</v>
      </c>
      <c r="AO120" s="59" t="s">
        <v>80</v>
      </c>
      <c r="AP120" s="59" t="s">
        <v>81</v>
      </c>
      <c r="AQ120" s="59" t="s">
        <v>500</v>
      </c>
      <c r="AR120" s="59">
        <v>43903.46597222222</v>
      </c>
      <c r="AS120" s="59"/>
      <c r="AT120" s="59">
        <v>43903.46597222222</v>
      </c>
      <c r="AU120" s="59" t="s">
        <v>8036</v>
      </c>
      <c r="AV120" s="59"/>
      <c r="AW120" s="59" t="s">
        <v>14</v>
      </c>
      <c r="AX120" s="59"/>
      <c r="AY120" s="59"/>
      <c r="AZ120" s="59"/>
      <c r="BA120" s="59"/>
      <c r="BB120" s="59"/>
      <c r="BC120" s="59"/>
      <c r="BD120" s="59"/>
      <c r="BE120" s="59"/>
      <c r="BF120" s="59"/>
      <c r="BG120" s="59"/>
      <c r="BH120" s="59"/>
      <c r="BI120" s="59"/>
      <c r="BJ120" s="59"/>
      <c r="BK120" s="59" t="s">
        <v>8710</v>
      </c>
      <c r="BL120" s="59" t="s">
        <v>7511</v>
      </c>
      <c r="BM120" s="59"/>
      <c r="BN120" s="59"/>
      <c r="BO120" s="59"/>
      <c r="BP120" s="59"/>
      <c r="BQ120" s="59"/>
      <c r="BR120" s="59" t="s">
        <v>8221</v>
      </c>
      <c r="BS120" s="59"/>
      <c r="BT120" s="59" t="s">
        <v>6013</v>
      </c>
      <c r="BU120" s="59">
        <v>43921.99998842593</v>
      </c>
      <c r="BV120" s="72">
        <v>0</v>
      </c>
      <c r="BW120" s="72">
        <v>246.96</v>
      </c>
      <c r="BX120" s="72">
        <v>0</v>
      </c>
      <c r="BY120" s="72">
        <v>0</v>
      </c>
      <c r="BZ120" s="72">
        <v>0</v>
      </c>
      <c r="CA120" s="72">
        <v>0</v>
      </c>
      <c r="CB120" s="72">
        <v>246.96</v>
      </c>
      <c r="CC120" s="59"/>
      <c r="CD120" s="59"/>
      <c r="CE120" s="59"/>
      <c r="CF120" s="59"/>
      <c r="CG120" s="59"/>
      <c r="CH120" s="59"/>
      <c r="CI120" s="59"/>
      <c r="CJ120" s="59" t="s">
        <v>7971</v>
      </c>
      <c r="CK120" s="59" t="s">
        <v>4067</v>
      </c>
      <c r="CL120" s="72" t="s">
        <v>10360</v>
      </c>
      <c r="CM120" s="72"/>
      <c r="CN120" s="72" t="s">
        <v>10406</v>
      </c>
    </row>
    <row r="121" spans="1:92" ht="27" customHeight="1">
      <c r="A121" s="72">
        <v>202003</v>
      </c>
      <c r="B121" s="59" t="s">
        <v>7959</v>
      </c>
      <c r="C121" s="59" t="s">
        <v>6004</v>
      </c>
      <c r="D121" s="59" t="s">
        <v>8711</v>
      </c>
      <c r="E121" s="59" t="e">
        <f>VLOOKUP(D121,原数据!B:C,2,FALSE)</f>
        <v>#N/A</v>
      </c>
      <c r="F121" s="59" t="s">
        <v>6005</v>
      </c>
      <c r="G121" s="59" t="s">
        <v>479</v>
      </c>
      <c r="H121" s="59" t="s">
        <v>6006</v>
      </c>
      <c r="I121" s="59" t="s">
        <v>8712</v>
      </c>
      <c r="J121" s="59" t="s">
        <v>8713</v>
      </c>
      <c r="K121" s="59" t="s">
        <v>485</v>
      </c>
      <c r="L121" s="59" t="s">
        <v>1074</v>
      </c>
      <c r="M121" s="59" t="s">
        <v>486</v>
      </c>
      <c r="N121" s="59" t="s">
        <v>437</v>
      </c>
      <c r="O121" s="65">
        <v>43571</v>
      </c>
      <c r="P121" s="65">
        <v>43647</v>
      </c>
      <c r="Q121" s="72">
        <v>41773</v>
      </c>
      <c r="R121" s="59"/>
      <c r="S121" s="59" t="s">
        <v>6008</v>
      </c>
      <c r="T121" s="59" t="s">
        <v>6009</v>
      </c>
      <c r="U121" s="59"/>
      <c r="V121" s="59" t="s">
        <v>3101</v>
      </c>
      <c r="W121" s="59" t="s">
        <v>665</v>
      </c>
      <c r="X121" s="59" t="s">
        <v>8714</v>
      </c>
      <c r="Y121" s="59" t="s">
        <v>585</v>
      </c>
      <c r="Z121" s="59" t="s">
        <v>579</v>
      </c>
      <c r="AA121" s="59" t="s">
        <v>580</v>
      </c>
      <c r="AB121" s="59" t="s">
        <v>581</v>
      </c>
      <c r="AC121" s="59" t="s">
        <v>8715</v>
      </c>
      <c r="AD121" s="59" t="s">
        <v>6073</v>
      </c>
      <c r="AE121" s="59">
        <v>43904.430243055554</v>
      </c>
      <c r="AF121" s="59">
        <v>43904.470937499995</v>
      </c>
      <c r="AG121" s="59" t="s">
        <v>489</v>
      </c>
      <c r="AH121" s="59" t="s">
        <v>8716</v>
      </c>
      <c r="AI121" s="59" t="s">
        <v>487</v>
      </c>
      <c r="AJ121" s="59" t="s">
        <v>80</v>
      </c>
      <c r="AK121" s="59" t="s">
        <v>81</v>
      </c>
      <c r="AL121" s="59" t="s">
        <v>488</v>
      </c>
      <c r="AM121" s="59" t="s">
        <v>11</v>
      </c>
      <c r="AN121" s="59" t="s">
        <v>488</v>
      </c>
      <c r="AO121" s="59" t="s">
        <v>80</v>
      </c>
      <c r="AP121" s="59" t="s">
        <v>81</v>
      </c>
      <c r="AQ121" s="59" t="s">
        <v>500</v>
      </c>
      <c r="AR121" s="59">
        <v>43907.616203703699</v>
      </c>
      <c r="AS121" s="59"/>
      <c r="AT121" s="59">
        <v>43907.616203703699</v>
      </c>
      <c r="AU121" s="59" t="s">
        <v>7969</v>
      </c>
      <c r="AV121" s="59"/>
      <c r="AW121" s="59" t="s">
        <v>14</v>
      </c>
      <c r="AX121" s="59"/>
      <c r="AY121" s="59"/>
      <c r="AZ121" s="59"/>
      <c r="BA121" s="59"/>
      <c r="BB121" s="59"/>
      <c r="BC121" s="59"/>
      <c r="BD121" s="59"/>
      <c r="BE121" s="59"/>
      <c r="BF121" s="59"/>
      <c r="BG121" s="59"/>
      <c r="BH121" s="59"/>
      <c r="BI121" s="59"/>
      <c r="BJ121" s="59"/>
      <c r="BK121" s="59" t="s">
        <v>8717</v>
      </c>
      <c r="BL121" s="59" t="s">
        <v>7326</v>
      </c>
      <c r="BM121" s="59"/>
      <c r="BN121" s="59"/>
      <c r="BO121" s="59"/>
      <c r="BP121" s="59"/>
      <c r="BQ121" s="59"/>
      <c r="BR121" s="59" t="s">
        <v>7835</v>
      </c>
      <c r="BS121" s="59"/>
      <c r="BT121" s="59" t="s">
        <v>6013</v>
      </c>
      <c r="BU121" s="59">
        <v>43921.99998842593</v>
      </c>
      <c r="BV121" s="72">
        <v>0</v>
      </c>
      <c r="BW121" s="72">
        <v>246.96</v>
      </c>
      <c r="BX121" s="72">
        <v>0</v>
      </c>
      <c r="BY121" s="72">
        <v>0</v>
      </c>
      <c r="BZ121" s="72">
        <v>0</v>
      </c>
      <c r="CA121" s="72">
        <v>0</v>
      </c>
      <c r="CB121" s="72">
        <v>246.96</v>
      </c>
      <c r="CC121" s="59"/>
      <c r="CD121" s="59"/>
      <c r="CE121" s="59"/>
      <c r="CF121" s="59"/>
      <c r="CG121" s="59"/>
      <c r="CH121" s="59"/>
      <c r="CI121" s="59"/>
      <c r="CJ121" s="59" t="s">
        <v>7971</v>
      </c>
      <c r="CK121" s="59" t="s">
        <v>4067</v>
      </c>
      <c r="CL121" s="72" t="s">
        <v>10360</v>
      </c>
      <c r="CM121" s="72"/>
      <c r="CN121" s="72" t="s">
        <v>10417</v>
      </c>
    </row>
    <row r="122" spans="1:92" ht="27" customHeight="1">
      <c r="A122" s="72">
        <v>202003</v>
      </c>
      <c r="B122" s="59" t="s">
        <v>7959</v>
      </c>
      <c r="C122" s="59" t="s">
        <v>6004</v>
      </c>
      <c r="D122" s="59" t="s">
        <v>5454</v>
      </c>
      <c r="E122" s="59" t="str">
        <f>VLOOKUP(D122,原数据!B:C,2,FALSE)</f>
        <v>RCMFT003545202003140007</v>
      </c>
      <c r="F122" s="59" t="s">
        <v>6005</v>
      </c>
      <c r="G122" s="59" t="s">
        <v>479</v>
      </c>
      <c r="H122" s="59" t="s">
        <v>6006</v>
      </c>
      <c r="I122" s="59" t="s">
        <v>8718</v>
      </c>
      <c r="J122" s="59" t="s">
        <v>8719</v>
      </c>
      <c r="K122" s="59" t="s">
        <v>485</v>
      </c>
      <c r="L122" s="59" t="s">
        <v>1074</v>
      </c>
      <c r="M122" s="59" t="s">
        <v>486</v>
      </c>
      <c r="N122" s="59" t="s">
        <v>437</v>
      </c>
      <c r="O122" s="65">
        <v>43677</v>
      </c>
      <c r="P122" s="65">
        <v>43794</v>
      </c>
      <c r="Q122" s="72">
        <v>28022</v>
      </c>
      <c r="R122" s="59"/>
      <c r="S122" s="59" t="s">
        <v>6008</v>
      </c>
      <c r="T122" s="59" t="s">
        <v>6009</v>
      </c>
      <c r="U122" s="59"/>
      <c r="V122" s="59" t="s">
        <v>584</v>
      </c>
      <c r="W122" s="59" t="s">
        <v>584</v>
      </c>
      <c r="X122" s="59" t="s">
        <v>8720</v>
      </c>
      <c r="Y122" s="59" t="s">
        <v>585</v>
      </c>
      <c r="Z122" s="59" t="s">
        <v>579</v>
      </c>
      <c r="AA122" s="59" t="s">
        <v>580</v>
      </c>
      <c r="AB122" s="59" t="s">
        <v>581</v>
      </c>
      <c r="AC122" s="59" t="s">
        <v>8721</v>
      </c>
      <c r="AD122" s="59" t="s">
        <v>6867</v>
      </c>
      <c r="AE122" s="59">
        <v>43904.491388888884</v>
      </c>
      <c r="AF122" s="59">
        <v>43904.602002314816</v>
      </c>
      <c r="AG122" s="59" t="s">
        <v>507</v>
      </c>
      <c r="AH122" s="59" t="s">
        <v>10472</v>
      </c>
      <c r="AI122" s="59" t="s">
        <v>505</v>
      </c>
      <c r="AJ122" s="59" t="s">
        <v>100</v>
      </c>
      <c r="AK122" s="59" t="s">
        <v>38</v>
      </c>
      <c r="AL122" s="59" t="s">
        <v>488</v>
      </c>
      <c r="AM122" s="59" t="s">
        <v>11</v>
      </c>
      <c r="AN122" s="59" t="s">
        <v>488</v>
      </c>
      <c r="AO122" s="59" t="s">
        <v>100</v>
      </c>
      <c r="AP122" s="59" t="s">
        <v>38</v>
      </c>
      <c r="AQ122" s="59" t="s">
        <v>500</v>
      </c>
      <c r="AR122" s="59">
        <v>43907.53524305555</v>
      </c>
      <c r="AS122" s="59" t="s">
        <v>2905</v>
      </c>
      <c r="AT122" s="59">
        <v>43907.53524305555</v>
      </c>
      <c r="AU122" s="59" t="s">
        <v>7989</v>
      </c>
      <c r="AV122" s="59"/>
      <c r="AW122" s="59" t="s">
        <v>14</v>
      </c>
      <c r="AX122" s="59"/>
      <c r="AY122" s="59"/>
      <c r="AZ122" s="59"/>
      <c r="BA122" s="59"/>
      <c r="BB122" s="59"/>
      <c r="BC122" s="59"/>
      <c r="BD122" s="59"/>
      <c r="BE122" s="59"/>
      <c r="BF122" s="59"/>
      <c r="BG122" s="59"/>
      <c r="BH122" s="59"/>
      <c r="BI122" s="59"/>
      <c r="BJ122" s="59"/>
      <c r="BK122" s="59"/>
      <c r="BL122" s="59" t="s">
        <v>8722</v>
      </c>
      <c r="BM122" s="59"/>
      <c r="BN122" s="59"/>
      <c r="BO122" s="59"/>
      <c r="BP122" s="59"/>
      <c r="BQ122" s="59"/>
      <c r="BR122" s="59" t="s">
        <v>7835</v>
      </c>
      <c r="BS122" s="59"/>
      <c r="BT122" s="59" t="s">
        <v>6013</v>
      </c>
      <c r="BU122" s="59">
        <v>43921.99998842593</v>
      </c>
      <c r="BV122" s="72">
        <v>3158.75</v>
      </c>
      <c r="BW122" s="72">
        <v>123.48</v>
      </c>
      <c r="BX122" s="72">
        <v>0</v>
      </c>
      <c r="BY122" s="72">
        <v>505.4</v>
      </c>
      <c r="BZ122" s="72">
        <v>347.46</v>
      </c>
      <c r="CA122" s="72">
        <v>0</v>
      </c>
      <c r="CB122" s="72">
        <v>4135.09</v>
      </c>
      <c r="CC122" s="59"/>
      <c r="CD122" s="59"/>
      <c r="CE122" s="59"/>
      <c r="CF122" s="59"/>
      <c r="CG122" s="59"/>
      <c r="CH122" s="59"/>
      <c r="CI122" s="59"/>
      <c r="CJ122" s="59" t="s">
        <v>7971</v>
      </c>
      <c r="CK122" s="59" t="s">
        <v>4067</v>
      </c>
      <c r="CL122" s="72" t="s">
        <v>5012</v>
      </c>
      <c r="CM122" s="72"/>
      <c r="CN122" s="72" t="s">
        <v>10383</v>
      </c>
    </row>
    <row r="123" spans="1:92" ht="27" customHeight="1">
      <c r="A123" s="72">
        <v>202003</v>
      </c>
      <c r="B123" s="59" t="s">
        <v>7959</v>
      </c>
      <c r="C123" s="59" t="s">
        <v>6004</v>
      </c>
      <c r="D123" s="59" t="s">
        <v>8723</v>
      </c>
      <c r="E123" s="59" t="e">
        <f>VLOOKUP(D123,原数据!B:C,2,FALSE)</f>
        <v>#N/A</v>
      </c>
      <c r="F123" s="59" t="s">
        <v>6005</v>
      </c>
      <c r="G123" s="59" t="s">
        <v>628</v>
      </c>
      <c r="H123" s="59" t="s">
        <v>6006</v>
      </c>
      <c r="I123" s="59" t="s">
        <v>8724</v>
      </c>
      <c r="J123" s="59" t="s">
        <v>8725</v>
      </c>
      <c r="K123" s="59" t="s">
        <v>485</v>
      </c>
      <c r="L123" s="59" t="s">
        <v>1074</v>
      </c>
      <c r="M123" s="59" t="s">
        <v>486</v>
      </c>
      <c r="N123" s="59" t="s">
        <v>437</v>
      </c>
      <c r="O123" s="65">
        <v>43757</v>
      </c>
      <c r="P123" s="65">
        <v>43782</v>
      </c>
      <c r="Q123" s="72">
        <v>26981</v>
      </c>
      <c r="R123" s="59"/>
      <c r="S123" s="59" t="s">
        <v>6008</v>
      </c>
      <c r="T123" s="59" t="s">
        <v>6009</v>
      </c>
      <c r="U123" s="59"/>
      <c r="V123" s="59" t="s">
        <v>6015</v>
      </c>
      <c r="W123" s="59" t="s">
        <v>665</v>
      </c>
      <c r="X123" s="59" t="s">
        <v>8726</v>
      </c>
      <c r="Y123" s="59" t="s">
        <v>585</v>
      </c>
      <c r="Z123" s="59" t="s">
        <v>579</v>
      </c>
      <c r="AA123" s="59" t="s">
        <v>580</v>
      </c>
      <c r="AB123" s="59" t="s">
        <v>581</v>
      </c>
      <c r="AC123" s="59" t="s">
        <v>6163</v>
      </c>
      <c r="AD123" s="59" t="s">
        <v>6759</v>
      </c>
      <c r="AE123" s="59">
        <v>43907.526145833333</v>
      </c>
      <c r="AF123" s="59">
        <v>43908.444374999999</v>
      </c>
      <c r="AG123" s="59" t="s">
        <v>489</v>
      </c>
      <c r="AH123" s="59" t="s">
        <v>8727</v>
      </c>
      <c r="AI123" s="59" t="s">
        <v>487</v>
      </c>
      <c r="AJ123" s="59" t="s">
        <v>80</v>
      </c>
      <c r="AK123" s="59" t="s">
        <v>81</v>
      </c>
      <c r="AL123" s="59" t="s">
        <v>488</v>
      </c>
      <c r="AM123" s="59" t="s">
        <v>11</v>
      </c>
      <c r="AN123" s="59" t="s">
        <v>488</v>
      </c>
      <c r="AO123" s="59" t="s">
        <v>80</v>
      </c>
      <c r="AP123" s="59" t="s">
        <v>81</v>
      </c>
      <c r="AQ123" s="59" t="s">
        <v>500</v>
      </c>
      <c r="AR123" s="59">
        <v>43910.672303240739</v>
      </c>
      <c r="AS123" s="59"/>
      <c r="AT123" s="59">
        <v>43910.672303240739</v>
      </c>
      <c r="AU123" s="59" t="s">
        <v>721</v>
      </c>
      <c r="AV123" s="59"/>
      <c r="AW123" s="59" t="s">
        <v>14</v>
      </c>
      <c r="AX123" s="59"/>
      <c r="AY123" s="59"/>
      <c r="AZ123" s="59"/>
      <c r="BA123" s="59"/>
      <c r="BB123" s="59"/>
      <c r="BC123" s="59"/>
      <c r="BD123" s="59"/>
      <c r="BE123" s="59" t="s">
        <v>8728</v>
      </c>
      <c r="BF123" s="59"/>
      <c r="BG123" s="59"/>
      <c r="BH123" s="59"/>
      <c r="BI123" s="59"/>
      <c r="BJ123" s="59"/>
      <c r="BK123" s="59" t="s">
        <v>8729</v>
      </c>
      <c r="BL123" s="59" t="s">
        <v>8730</v>
      </c>
      <c r="BM123" s="59"/>
      <c r="BN123" s="59"/>
      <c r="BO123" s="59"/>
      <c r="BP123" s="59"/>
      <c r="BQ123" s="59"/>
      <c r="BR123" s="59" t="s">
        <v>7835</v>
      </c>
      <c r="BS123" s="59"/>
      <c r="BT123" s="59" t="s">
        <v>6013</v>
      </c>
      <c r="BU123" s="59">
        <v>43921.99998842593</v>
      </c>
      <c r="BV123" s="72">
        <v>0</v>
      </c>
      <c r="BW123" s="72">
        <v>246.96</v>
      </c>
      <c r="BX123" s="72">
        <v>0</v>
      </c>
      <c r="BY123" s="72">
        <v>0</v>
      </c>
      <c r="BZ123" s="72">
        <v>0</v>
      </c>
      <c r="CA123" s="72">
        <v>0</v>
      </c>
      <c r="CB123" s="72">
        <v>246.96</v>
      </c>
      <c r="CC123" s="59"/>
      <c r="CD123" s="59"/>
      <c r="CE123" s="59"/>
      <c r="CF123" s="59"/>
      <c r="CG123" s="59"/>
      <c r="CH123" s="59"/>
      <c r="CI123" s="59"/>
      <c r="CJ123" s="59" t="s">
        <v>7971</v>
      </c>
      <c r="CK123" s="59" t="s">
        <v>4067</v>
      </c>
      <c r="CL123" s="72" t="s">
        <v>10360</v>
      </c>
      <c r="CM123" s="72"/>
      <c r="CN123" s="72" t="s">
        <v>10406</v>
      </c>
    </row>
    <row r="124" spans="1:92" ht="27" customHeight="1">
      <c r="A124" s="72">
        <v>202003</v>
      </c>
      <c r="B124" s="59" t="s">
        <v>7959</v>
      </c>
      <c r="C124" s="59" t="s">
        <v>6004</v>
      </c>
      <c r="D124" s="59" t="s">
        <v>5456</v>
      </c>
      <c r="E124" s="59" t="str">
        <f>VLOOKUP(D124,原数据!B:C,2,FALSE)</f>
        <v>RCMFT003760202003180010</v>
      </c>
      <c r="F124" s="59" t="s">
        <v>6005</v>
      </c>
      <c r="G124" s="59" t="s">
        <v>479</v>
      </c>
      <c r="H124" s="59" t="s">
        <v>6006</v>
      </c>
      <c r="I124" s="59" t="s">
        <v>8731</v>
      </c>
      <c r="J124" s="59" t="s">
        <v>8732</v>
      </c>
      <c r="K124" s="59" t="s">
        <v>485</v>
      </c>
      <c r="L124" s="59" t="s">
        <v>1074</v>
      </c>
      <c r="M124" s="59" t="s">
        <v>486</v>
      </c>
      <c r="N124" s="59" t="s">
        <v>437</v>
      </c>
      <c r="O124" s="65">
        <v>43462</v>
      </c>
      <c r="P124" s="65">
        <v>43475</v>
      </c>
      <c r="Q124" s="72">
        <v>82011</v>
      </c>
      <c r="R124" s="59"/>
      <c r="S124" s="59" t="s">
        <v>6008</v>
      </c>
      <c r="T124" s="59" t="s">
        <v>6009</v>
      </c>
      <c r="U124" s="59"/>
      <c r="V124" s="59" t="s">
        <v>3101</v>
      </c>
      <c r="W124" s="59" t="s">
        <v>535</v>
      </c>
      <c r="X124" s="59" t="s">
        <v>8733</v>
      </c>
      <c r="Y124" s="59" t="s">
        <v>537</v>
      </c>
      <c r="Z124" s="59" t="s">
        <v>527</v>
      </c>
      <c r="AA124" s="59" t="s">
        <v>528</v>
      </c>
      <c r="AB124" s="59" t="s">
        <v>529</v>
      </c>
      <c r="AC124" s="59" t="s">
        <v>8734</v>
      </c>
      <c r="AD124" s="59" t="s">
        <v>6191</v>
      </c>
      <c r="AE124" s="59">
        <v>43908.460555555561</v>
      </c>
      <c r="AF124" s="59">
        <v>43908.556111111116</v>
      </c>
      <c r="AG124" s="59" t="s">
        <v>507</v>
      </c>
      <c r="AH124" s="59" t="s">
        <v>8735</v>
      </c>
      <c r="AI124" s="59" t="s">
        <v>505</v>
      </c>
      <c r="AJ124" s="59" t="s">
        <v>162</v>
      </c>
      <c r="AK124" s="59" t="s">
        <v>38</v>
      </c>
      <c r="AL124" s="59" t="s">
        <v>488</v>
      </c>
      <c r="AM124" s="59" t="s">
        <v>11</v>
      </c>
      <c r="AN124" s="59" t="s">
        <v>488</v>
      </c>
      <c r="AO124" s="59" t="s">
        <v>162</v>
      </c>
      <c r="AP124" s="59" t="s">
        <v>38</v>
      </c>
      <c r="AQ124" s="59" t="s">
        <v>500</v>
      </c>
      <c r="AR124" s="59">
        <v>43910.379212962958</v>
      </c>
      <c r="AS124" s="59"/>
      <c r="AT124" s="59">
        <v>43910.379212962958</v>
      </c>
      <c r="AU124" s="59" t="s">
        <v>1103</v>
      </c>
      <c r="AV124" s="59"/>
      <c r="AW124" s="59" t="s">
        <v>14</v>
      </c>
      <c r="AX124" s="59"/>
      <c r="AY124" s="59"/>
      <c r="AZ124" s="59"/>
      <c r="BA124" s="59"/>
      <c r="BB124" s="59"/>
      <c r="BC124" s="59"/>
      <c r="BD124" s="59"/>
      <c r="BE124" s="59"/>
      <c r="BF124" s="59"/>
      <c r="BG124" s="59"/>
      <c r="BH124" s="59"/>
      <c r="BI124" s="59"/>
      <c r="BJ124" s="59"/>
      <c r="BK124" s="59" t="s">
        <v>8736</v>
      </c>
      <c r="BL124" s="59" t="s">
        <v>8737</v>
      </c>
      <c r="BM124" s="59" t="s">
        <v>8738</v>
      </c>
      <c r="BN124" s="59" t="s">
        <v>8739</v>
      </c>
      <c r="BO124" s="59"/>
      <c r="BP124" s="59" t="s">
        <v>8740</v>
      </c>
      <c r="BQ124" s="59" t="s">
        <v>8741</v>
      </c>
      <c r="BR124" s="59" t="s">
        <v>7847</v>
      </c>
      <c r="BS124" s="59"/>
      <c r="BT124" s="59" t="s">
        <v>6013</v>
      </c>
      <c r="BU124" s="59">
        <v>43921.99998842593</v>
      </c>
      <c r="BV124" s="72">
        <v>2481.7800000000002</v>
      </c>
      <c r="BW124" s="72">
        <v>105.84</v>
      </c>
      <c r="BX124" s="72">
        <v>0</v>
      </c>
      <c r="BY124" s="72">
        <v>397.08</v>
      </c>
      <c r="BZ124" s="72">
        <v>272.99</v>
      </c>
      <c r="CA124" s="72">
        <v>0</v>
      </c>
      <c r="CB124" s="72">
        <v>3257.6900000000005</v>
      </c>
      <c r="CC124" s="59"/>
      <c r="CD124" s="59"/>
      <c r="CE124" s="59"/>
      <c r="CF124" s="59"/>
      <c r="CG124" s="59"/>
      <c r="CH124" s="59"/>
      <c r="CI124" s="59"/>
      <c r="CJ124" s="59" t="s">
        <v>8580</v>
      </c>
      <c r="CK124" s="59" t="s">
        <v>8013</v>
      </c>
      <c r="CL124" s="72" t="s">
        <v>5011</v>
      </c>
      <c r="CM124" s="72"/>
      <c r="CN124" s="72" t="s">
        <v>10375</v>
      </c>
    </row>
    <row r="125" spans="1:92" ht="27" customHeight="1">
      <c r="A125" s="72">
        <v>202003</v>
      </c>
      <c r="B125" s="59" t="s">
        <v>7959</v>
      </c>
      <c r="C125" s="59" t="s">
        <v>6004</v>
      </c>
      <c r="D125" s="59" t="s">
        <v>5185</v>
      </c>
      <c r="E125" s="59" t="str">
        <f>VLOOKUP(D125,原数据!B:C,2,FALSE)</f>
        <v>RCMFT003761202003200027</v>
      </c>
      <c r="F125" s="59" t="s">
        <v>6005</v>
      </c>
      <c r="G125" s="59" t="s">
        <v>479</v>
      </c>
      <c r="H125" s="59" t="s">
        <v>6006</v>
      </c>
      <c r="I125" s="59" t="s">
        <v>8742</v>
      </c>
      <c r="J125" s="59" t="s">
        <v>8743</v>
      </c>
      <c r="K125" s="59" t="s">
        <v>485</v>
      </c>
      <c r="L125" s="59" t="s">
        <v>1074</v>
      </c>
      <c r="M125" s="59" t="s">
        <v>486</v>
      </c>
      <c r="N125" s="59" t="s">
        <v>437</v>
      </c>
      <c r="O125" s="65">
        <v>43816</v>
      </c>
      <c r="P125" s="65">
        <v>43838</v>
      </c>
      <c r="Q125" s="72">
        <v>14340</v>
      </c>
      <c r="R125" s="59"/>
      <c r="S125" s="59" t="s">
        <v>6008</v>
      </c>
      <c r="T125" s="59" t="s">
        <v>6009</v>
      </c>
      <c r="U125" s="59"/>
      <c r="V125" s="59" t="s">
        <v>6015</v>
      </c>
      <c r="W125" s="59" t="s">
        <v>491</v>
      </c>
      <c r="X125" s="59" t="s">
        <v>8744</v>
      </c>
      <c r="Y125" s="59" t="s">
        <v>537</v>
      </c>
      <c r="Z125" s="59" t="s">
        <v>1137</v>
      </c>
      <c r="AA125" s="59" t="s">
        <v>1138</v>
      </c>
      <c r="AB125" s="59" t="s">
        <v>1139</v>
      </c>
      <c r="AC125" s="59" t="s">
        <v>8745</v>
      </c>
      <c r="AD125" s="59" t="s">
        <v>6076</v>
      </c>
      <c r="AE125" s="59">
        <v>43905.600810185184</v>
      </c>
      <c r="AF125" s="59">
        <v>43910.464988425927</v>
      </c>
      <c r="AG125" s="59" t="s">
        <v>489</v>
      </c>
      <c r="AH125" s="59" t="s">
        <v>8746</v>
      </c>
      <c r="AI125" s="59" t="s">
        <v>487</v>
      </c>
      <c r="AJ125" s="59" t="s">
        <v>12</v>
      </c>
      <c r="AK125" s="59" t="s">
        <v>13</v>
      </c>
      <c r="AL125" s="59" t="s">
        <v>488</v>
      </c>
      <c r="AM125" s="59" t="s">
        <v>11</v>
      </c>
      <c r="AN125" s="59" t="s">
        <v>488</v>
      </c>
      <c r="AO125" s="59" t="s">
        <v>12</v>
      </c>
      <c r="AP125" s="59" t="s">
        <v>13</v>
      </c>
      <c r="AQ125" s="59" t="s">
        <v>498</v>
      </c>
      <c r="AR125" s="59">
        <v>43913.621597222227</v>
      </c>
      <c r="AS125" s="59"/>
      <c r="AT125" s="59">
        <v>43913.621597222227</v>
      </c>
      <c r="AU125" s="59" t="s">
        <v>497</v>
      </c>
      <c r="AV125" s="59"/>
      <c r="AW125" s="59" t="s">
        <v>14</v>
      </c>
      <c r="AX125" s="59"/>
      <c r="AY125" s="59"/>
      <c r="AZ125" s="59"/>
      <c r="BA125" s="59"/>
      <c r="BB125" s="59"/>
      <c r="BC125" s="59"/>
      <c r="BD125" s="59"/>
      <c r="BE125" s="59"/>
      <c r="BF125" s="59"/>
      <c r="BG125" s="59"/>
      <c r="BH125" s="59"/>
      <c r="BI125" s="59"/>
      <c r="BJ125" s="59"/>
      <c r="BK125" s="59" t="s">
        <v>8747</v>
      </c>
      <c r="BL125" s="59" t="s">
        <v>7627</v>
      </c>
      <c r="BM125" s="59"/>
      <c r="BN125" s="59"/>
      <c r="BO125" s="59"/>
      <c r="BP125" s="59"/>
      <c r="BQ125" s="59"/>
      <c r="BR125" s="59" t="s">
        <v>8315</v>
      </c>
      <c r="BS125" s="59"/>
      <c r="BT125" s="59" t="s">
        <v>6013</v>
      </c>
      <c r="BU125" s="59">
        <v>43921.99998842593</v>
      </c>
      <c r="BV125" s="72">
        <v>453.46</v>
      </c>
      <c r="BW125" s="72">
        <v>123.48</v>
      </c>
      <c r="BX125" s="72">
        <v>0</v>
      </c>
      <c r="BY125" s="72">
        <v>72.55</v>
      </c>
      <c r="BZ125" s="72">
        <v>49.88</v>
      </c>
      <c r="CA125" s="72">
        <v>0</v>
      </c>
      <c r="CB125" s="72">
        <v>699.36999999999989</v>
      </c>
      <c r="CC125" s="59"/>
      <c r="CD125" s="59"/>
      <c r="CE125" s="59"/>
      <c r="CF125" s="59"/>
      <c r="CG125" s="59"/>
      <c r="CH125" s="59"/>
      <c r="CI125" s="59"/>
      <c r="CJ125" s="59" t="s">
        <v>7971</v>
      </c>
      <c r="CK125" s="59" t="s">
        <v>8013</v>
      </c>
      <c r="CL125" s="72" t="s">
        <v>2377</v>
      </c>
      <c r="CM125" s="72"/>
      <c r="CN125" s="72" t="s">
        <v>10406</v>
      </c>
    </row>
    <row r="126" spans="1:92" ht="27" customHeight="1">
      <c r="A126" s="72">
        <v>202003</v>
      </c>
      <c r="B126" s="59" t="s">
        <v>7959</v>
      </c>
      <c r="C126" s="59" t="s">
        <v>6004</v>
      </c>
      <c r="D126" s="59" t="s">
        <v>8748</v>
      </c>
      <c r="E126" s="59" t="e">
        <f>VLOOKUP(D126,原数据!B:C,2,FALSE)</f>
        <v>#N/A</v>
      </c>
      <c r="F126" s="59" t="s">
        <v>6005</v>
      </c>
      <c r="G126" s="59" t="s">
        <v>479</v>
      </c>
      <c r="H126" s="59" t="s">
        <v>6006</v>
      </c>
      <c r="I126" s="59" t="s">
        <v>8749</v>
      </c>
      <c r="J126" s="59" t="s">
        <v>8750</v>
      </c>
      <c r="K126" s="59" t="s">
        <v>485</v>
      </c>
      <c r="L126" s="59" t="s">
        <v>1074</v>
      </c>
      <c r="M126" s="59" t="s">
        <v>486</v>
      </c>
      <c r="N126" s="59" t="s">
        <v>437</v>
      </c>
      <c r="O126" s="65">
        <v>43731</v>
      </c>
      <c r="P126" s="65">
        <v>43738</v>
      </c>
      <c r="Q126" s="72">
        <v>40948</v>
      </c>
      <c r="R126" s="59"/>
      <c r="S126" s="59" t="s">
        <v>6008</v>
      </c>
      <c r="T126" s="59" t="s">
        <v>6009</v>
      </c>
      <c r="U126" s="59"/>
      <c r="V126" s="59" t="s">
        <v>6015</v>
      </c>
      <c r="W126" s="59" t="s">
        <v>535</v>
      </c>
      <c r="X126" s="59" t="s">
        <v>8751</v>
      </c>
      <c r="Y126" s="59" t="s">
        <v>537</v>
      </c>
      <c r="Z126" s="59" t="s">
        <v>2662</v>
      </c>
      <c r="AA126" s="59" t="s">
        <v>2663</v>
      </c>
      <c r="AB126" s="59" t="s">
        <v>2664</v>
      </c>
      <c r="AC126" s="59" t="s">
        <v>8752</v>
      </c>
      <c r="AD126" s="59" t="s">
        <v>6017</v>
      </c>
      <c r="AE126" s="59">
        <v>43902.713333333333</v>
      </c>
      <c r="AF126" s="59">
        <v>43903.460740740746</v>
      </c>
      <c r="AG126" s="59" t="s">
        <v>489</v>
      </c>
      <c r="AH126" s="59" t="s">
        <v>8753</v>
      </c>
      <c r="AI126" s="59" t="s">
        <v>487</v>
      </c>
      <c r="AJ126" s="59" t="s">
        <v>95</v>
      </c>
      <c r="AK126" s="59" t="s">
        <v>38</v>
      </c>
      <c r="AL126" s="59" t="s">
        <v>488</v>
      </c>
      <c r="AM126" s="59" t="s">
        <v>11</v>
      </c>
      <c r="AN126" s="59" t="s">
        <v>488</v>
      </c>
      <c r="AO126" s="59" t="s">
        <v>95</v>
      </c>
      <c r="AP126" s="59" t="s">
        <v>38</v>
      </c>
      <c r="AQ126" s="59" t="s">
        <v>500</v>
      </c>
      <c r="AR126" s="59">
        <v>43906.695532407408</v>
      </c>
      <c r="AS126" s="59"/>
      <c r="AT126" s="59">
        <v>43906.695532407408</v>
      </c>
      <c r="AU126" s="59" t="s">
        <v>497</v>
      </c>
      <c r="AV126" s="59"/>
      <c r="AW126" s="59" t="s">
        <v>14</v>
      </c>
      <c r="AX126" s="59"/>
      <c r="AY126" s="59"/>
      <c r="AZ126" s="59"/>
      <c r="BA126" s="59"/>
      <c r="BB126" s="59"/>
      <c r="BC126" s="59"/>
      <c r="BD126" s="59"/>
      <c r="BE126" s="59"/>
      <c r="BF126" s="59"/>
      <c r="BG126" s="59"/>
      <c r="BH126" s="59"/>
      <c r="BI126" s="59"/>
      <c r="BJ126" s="59"/>
      <c r="BK126" s="59"/>
      <c r="BL126" s="59" t="s">
        <v>7272</v>
      </c>
      <c r="BM126" s="59"/>
      <c r="BN126" s="59"/>
      <c r="BO126" s="59"/>
      <c r="BP126" s="59"/>
      <c r="BQ126" s="59"/>
      <c r="BR126" s="59" t="s">
        <v>8146</v>
      </c>
      <c r="BS126" s="59"/>
      <c r="BT126" s="59" t="s">
        <v>6013</v>
      </c>
      <c r="BU126" s="59">
        <v>43921.99998842593</v>
      </c>
      <c r="BV126" s="72">
        <v>0</v>
      </c>
      <c r="BW126" s="72">
        <v>105.84</v>
      </c>
      <c r="BX126" s="72">
        <v>0</v>
      </c>
      <c r="BY126" s="72">
        <v>0</v>
      </c>
      <c r="BZ126" s="72">
        <v>0</v>
      </c>
      <c r="CA126" s="72">
        <v>0</v>
      </c>
      <c r="CB126" s="72">
        <v>105.84</v>
      </c>
      <c r="CC126" s="59"/>
      <c r="CD126" s="59"/>
      <c r="CE126" s="59"/>
      <c r="CF126" s="59"/>
      <c r="CG126" s="59"/>
      <c r="CH126" s="59"/>
      <c r="CI126" s="59"/>
      <c r="CJ126" s="59" t="s">
        <v>7971</v>
      </c>
      <c r="CK126" s="59" t="s">
        <v>8013</v>
      </c>
      <c r="CL126" s="72" t="s">
        <v>10360</v>
      </c>
      <c r="CM126" s="72"/>
      <c r="CN126" s="72" t="s">
        <v>10406</v>
      </c>
    </row>
    <row r="127" spans="1:92" ht="27" customHeight="1">
      <c r="A127" s="72">
        <v>202003</v>
      </c>
      <c r="B127" s="59" t="s">
        <v>7959</v>
      </c>
      <c r="C127" s="59" t="s">
        <v>6004</v>
      </c>
      <c r="D127" s="59" t="s">
        <v>5276</v>
      </c>
      <c r="E127" s="59" t="str">
        <f>VLOOKUP(D127,原数据!B:C,2,FALSE)</f>
        <v>RCMFT003775202003130040</v>
      </c>
      <c r="F127" s="59" t="s">
        <v>6005</v>
      </c>
      <c r="G127" s="59" t="s">
        <v>479</v>
      </c>
      <c r="H127" s="59" t="s">
        <v>6006</v>
      </c>
      <c r="I127" s="59" t="s">
        <v>8754</v>
      </c>
      <c r="J127" s="59" t="s">
        <v>8755</v>
      </c>
      <c r="K127" s="59" t="s">
        <v>485</v>
      </c>
      <c r="L127" s="59" t="s">
        <v>1074</v>
      </c>
      <c r="M127" s="59" t="s">
        <v>486</v>
      </c>
      <c r="N127" s="59" t="s">
        <v>437</v>
      </c>
      <c r="O127" s="65">
        <v>43693</v>
      </c>
      <c r="P127" s="65">
        <v>43752</v>
      </c>
      <c r="Q127" s="72">
        <v>82649</v>
      </c>
      <c r="R127" s="59"/>
      <c r="S127" s="59" t="s">
        <v>6008</v>
      </c>
      <c r="T127" s="59" t="s">
        <v>6181</v>
      </c>
      <c r="U127" s="59"/>
      <c r="V127" s="59" t="s">
        <v>6521</v>
      </c>
      <c r="W127" s="59" t="s">
        <v>535</v>
      </c>
      <c r="X127" s="59" t="s">
        <v>8756</v>
      </c>
      <c r="Y127" s="59" t="s">
        <v>711</v>
      </c>
      <c r="Z127" s="59" t="s">
        <v>704</v>
      </c>
      <c r="AA127" s="59" t="s">
        <v>705</v>
      </c>
      <c r="AB127" s="59" t="s">
        <v>706</v>
      </c>
      <c r="AC127" s="59" t="s">
        <v>6204</v>
      </c>
      <c r="AD127" s="59" t="s">
        <v>6523</v>
      </c>
      <c r="AE127" s="59">
        <v>43903.381956018522</v>
      </c>
      <c r="AF127" s="59">
        <v>43903.668275462958</v>
      </c>
      <c r="AG127" s="59" t="s">
        <v>489</v>
      </c>
      <c r="AH127" s="59" t="s">
        <v>8757</v>
      </c>
      <c r="AI127" s="59" t="s">
        <v>487</v>
      </c>
      <c r="AJ127" s="59" t="s">
        <v>12</v>
      </c>
      <c r="AK127" s="59" t="s">
        <v>13</v>
      </c>
      <c r="AL127" s="59" t="s">
        <v>488</v>
      </c>
      <c r="AM127" s="59" t="s">
        <v>11</v>
      </c>
      <c r="AN127" s="59" t="s">
        <v>488</v>
      </c>
      <c r="AO127" s="59" t="s">
        <v>12</v>
      </c>
      <c r="AP127" s="59" t="s">
        <v>13</v>
      </c>
      <c r="AQ127" s="59" t="s">
        <v>500</v>
      </c>
      <c r="AR127" s="59">
        <v>43906.61336805555</v>
      </c>
      <c r="AS127" s="59"/>
      <c r="AT127" s="59">
        <v>43906.61336805555</v>
      </c>
      <c r="AU127" s="59" t="s">
        <v>538</v>
      </c>
      <c r="AV127" s="59"/>
      <c r="AW127" s="59" t="s">
        <v>14</v>
      </c>
      <c r="AX127" s="59"/>
      <c r="AY127" s="59"/>
      <c r="AZ127" s="59"/>
      <c r="BA127" s="59"/>
      <c r="BB127" s="59"/>
      <c r="BC127" s="59"/>
      <c r="BD127" s="59"/>
      <c r="BE127" s="59"/>
      <c r="BF127" s="59"/>
      <c r="BG127" s="59"/>
      <c r="BH127" s="59"/>
      <c r="BI127" s="59"/>
      <c r="BJ127" s="59"/>
      <c r="BK127" s="59" t="s">
        <v>4902</v>
      </c>
      <c r="BL127" s="59" t="s">
        <v>7247</v>
      </c>
      <c r="BM127" s="59"/>
      <c r="BN127" s="59"/>
      <c r="BO127" s="59"/>
      <c r="BP127" s="59"/>
      <c r="BQ127" s="59"/>
      <c r="BR127" s="59" t="s">
        <v>7932</v>
      </c>
      <c r="BS127" s="59"/>
      <c r="BT127" s="59" t="s">
        <v>6013</v>
      </c>
      <c r="BU127" s="59">
        <v>43921.99998842593</v>
      </c>
      <c r="BV127" s="72">
        <v>453.46</v>
      </c>
      <c r="BW127" s="72">
        <v>123.48</v>
      </c>
      <c r="BX127" s="72">
        <v>0</v>
      </c>
      <c r="BY127" s="72">
        <v>72.55</v>
      </c>
      <c r="BZ127" s="72">
        <v>49.88</v>
      </c>
      <c r="CA127" s="72">
        <v>0</v>
      </c>
      <c r="CB127" s="72">
        <v>699.36999999999989</v>
      </c>
      <c r="CC127" s="59"/>
      <c r="CD127" s="59"/>
      <c r="CE127" s="59"/>
      <c r="CF127" s="59"/>
      <c r="CG127" s="59"/>
      <c r="CH127" s="59"/>
      <c r="CI127" s="59"/>
      <c r="CJ127" s="59" t="s">
        <v>7977</v>
      </c>
      <c r="CK127" s="59" t="s">
        <v>4067</v>
      </c>
      <c r="CL127" s="72" t="s">
        <v>2377</v>
      </c>
      <c r="CM127" s="72"/>
      <c r="CN127" s="72" t="s">
        <v>10406</v>
      </c>
    </row>
    <row r="128" spans="1:92" ht="27" customHeight="1">
      <c r="A128" s="72">
        <v>202003</v>
      </c>
      <c r="B128" s="59" t="s">
        <v>7959</v>
      </c>
      <c r="C128" s="59" t="s">
        <v>6004</v>
      </c>
      <c r="D128" s="59" t="s">
        <v>5463</v>
      </c>
      <c r="E128" s="59" t="str">
        <f>VLOOKUP(D128,原数据!B:C,2,FALSE)</f>
        <v>RCMFT003799202003110001</v>
      </c>
      <c r="F128" s="59" t="s">
        <v>6005</v>
      </c>
      <c r="G128" s="59" t="s">
        <v>628</v>
      </c>
      <c r="H128" s="59" t="s">
        <v>6006</v>
      </c>
      <c r="I128" s="59" t="s">
        <v>8758</v>
      </c>
      <c r="J128" s="59" t="s">
        <v>8759</v>
      </c>
      <c r="K128" s="59" t="s">
        <v>485</v>
      </c>
      <c r="L128" s="59" t="s">
        <v>1074</v>
      </c>
      <c r="M128" s="59" t="s">
        <v>544</v>
      </c>
      <c r="N128" s="59" t="s">
        <v>437</v>
      </c>
      <c r="O128" s="65">
        <v>43414</v>
      </c>
      <c r="P128" s="65">
        <v>43798</v>
      </c>
      <c r="Q128" s="72">
        <v>4087</v>
      </c>
      <c r="R128" s="59"/>
      <c r="S128" s="59" t="s">
        <v>6008</v>
      </c>
      <c r="T128" s="59" t="s">
        <v>6181</v>
      </c>
      <c r="U128" s="59"/>
      <c r="V128" s="59" t="s">
        <v>6714</v>
      </c>
      <c r="W128" s="59" t="s">
        <v>600</v>
      </c>
      <c r="X128" s="59" t="s">
        <v>8760</v>
      </c>
      <c r="Y128" s="59" t="s">
        <v>961</v>
      </c>
      <c r="Z128" s="59" t="s">
        <v>8761</v>
      </c>
      <c r="AA128" s="59" t="s">
        <v>8762</v>
      </c>
      <c r="AB128" s="59" t="s">
        <v>8763</v>
      </c>
      <c r="AC128" s="59" t="s">
        <v>8764</v>
      </c>
      <c r="AD128" s="59" t="s">
        <v>6716</v>
      </c>
      <c r="AE128" s="59">
        <v>43901.466944444444</v>
      </c>
      <c r="AF128" s="59">
        <v>43903.425983796296</v>
      </c>
      <c r="AG128" s="59" t="s">
        <v>489</v>
      </c>
      <c r="AH128" s="59" t="s">
        <v>8765</v>
      </c>
      <c r="AI128" s="59" t="s">
        <v>487</v>
      </c>
      <c r="AJ128" s="59" t="s">
        <v>169</v>
      </c>
      <c r="AK128" s="59" t="s">
        <v>38</v>
      </c>
      <c r="AL128" s="59" t="s">
        <v>488</v>
      </c>
      <c r="AM128" s="59" t="s">
        <v>11</v>
      </c>
      <c r="AN128" s="59" t="s">
        <v>488</v>
      </c>
      <c r="AO128" s="59" t="s">
        <v>169</v>
      </c>
      <c r="AP128" s="59" t="s">
        <v>38</v>
      </c>
      <c r="AQ128" s="59" t="s">
        <v>500</v>
      </c>
      <c r="AR128" s="59">
        <v>43906.690069444448</v>
      </c>
      <c r="AS128" s="59" t="s">
        <v>8766</v>
      </c>
      <c r="AT128" s="59">
        <v>43906.690069444448</v>
      </c>
      <c r="AU128" s="59" t="s">
        <v>497</v>
      </c>
      <c r="AV128" s="59"/>
      <c r="AW128" s="59" t="s">
        <v>14</v>
      </c>
      <c r="AX128" s="59"/>
      <c r="AY128" s="59"/>
      <c r="AZ128" s="59"/>
      <c r="BA128" s="59"/>
      <c r="BB128" s="59"/>
      <c r="BC128" s="59" t="s">
        <v>8767</v>
      </c>
      <c r="BD128" s="59" t="s">
        <v>480</v>
      </c>
      <c r="BE128" s="59"/>
      <c r="BF128" s="59" t="s">
        <v>7826</v>
      </c>
      <c r="BG128" s="59" t="s">
        <v>8768</v>
      </c>
      <c r="BH128" s="59" t="s">
        <v>8769</v>
      </c>
      <c r="BI128" s="59"/>
      <c r="BJ128" s="59"/>
      <c r="BK128" s="59" t="s">
        <v>8770</v>
      </c>
      <c r="BL128" s="59" t="s">
        <v>7252</v>
      </c>
      <c r="BM128" s="59"/>
      <c r="BN128" s="59"/>
      <c r="BO128" s="59"/>
      <c r="BP128" s="59"/>
      <c r="BQ128" s="59"/>
      <c r="BR128" s="59" t="s">
        <v>7941</v>
      </c>
      <c r="BS128" s="59"/>
      <c r="BT128" s="59" t="s">
        <v>6013</v>
      </c>
      <c r="BU128" s="59">
        <v>43921.99998842593</v>
      </c>
      <c r="BV128" s="72">
        <v>2465.5300000000002</v>
      </c>
      <c r="BW128" s="72">
        <v>79.38</v>
      </c>
      <c r="BX128" s="72">
        <v>658</v>
      </c>
      <c r="BY128" s="72">
        <v>394.48</v>
      </c>
      <c r="BZ128" s="72">
        <v>271.2</v>
      </c>
      <c r="CA128" s="72">
        <v>0</v>
      </c>
      <c r="CB128" s="72">
        <v>3868.59</v>
      </c>
      <c r="CC128" s="59"/>
      <c r="CD128" s="59"/>
      <c r="CE128" s="59"/>
      <c r="CF128" s="59"/>
      <c r="CG128" s="59"/>
      <c r="CH128" s="59"/>
      <c r="CI128" s="59"/>
      <c r="CJ128" s="59" t="s">
        <v>8067</v>
      </c>
      <c r="CK128" s="59" t="s">
        <v>8013</v>
      </c>
      <c r="CL128" s="72" t="s">
        <v>5017</v>
      </c>
      <c r="CM128" s="72"/>
      <c r="CN128" s="72" t="s">
        <v>10369</v>
      </c>
    </row>
    <row r="129" spans="1:92" ht="27" customHeight="1">
      <c r="A129" s="72">
        <v>202003</v>
      </c>
      <c r="B129" s="59" t="s">
        <v>7959</v>
      </c>
      <c r="C129" s="59" t="s">
        <v>6004</v>
      </c>
      <c r="D129" s="59" t="s">
        <v>5478</v>
      </c>
      <c r="E129" s="59" t="str">
        <f>VLOOKUP(D129,原数据!B:C,2,FALSE)</f>
        <v>RCMFT003823202003160001</v>
      </c>
      <c r="F129" s="59" t="s">
        <v>6005</v>
      </c>
      <c r="G129" s="59" t="s">
        <v>479</v>
      </c>
      <c r="H129" s="59" t="s">
        <v>6006</v>
      </c>
      <c r="I129" s="59" t="s">
        <v>8153</v>
      </c>
      <c r="J129" s="59" t="s">
        <v>8154</v>
      </c>
      <c r="K129" s="59" t="s">
        <v>485</v>
      </c>
      <c r="L129" s="59" t="s">
        <v>1074</v>
      </c>
      <c r="M129" s="59" t="s">
        <v>486</v>
      </c>
      <c r="N129" s="59" t="s">
        <v>437</v>
      </c>
      <c r="O129" s="65">
        <v>43530</v>
      </c>
      <c r="P129" s="65">
        <v>43542</v>
      </c>
      <c r="Q129" s="72">
        <v>113430</v>
      </c>
      <c r="R129" s="59"/>
      <c r="S129" s="59" t="s">
        <v>6008</v>
      </c>
      <c r="T129" s="59" t="s">
        <v>6009</v>
      </c>
      <c r="U129" s="59"/>
      <c r="V129" s="59" t="s">
        <v>3101</v>
      </c>
      <c r="W129" s="59" t="s">
        <v>665</v>
      </c>
      <c r="X129" s="59" t="s">
        <v>8155</v>
      </c>
      <c r="Y129" s="59" t="s">
        <v>675</v>
      </c>
      <c r="Z129" s="59" t="s">
        <v>2516</v>
      </c>
      <c r="AA129" s="59" t="s">
        <v>2517</v>
      </c>
      <c r="AB129" s="59" t="s">
        <v>2518</v>
      </c>
      <c r="AC129" s="59" t="s">
        <v>8156</v>
      </c>
      <c r="AD129" s="59" t="s">
        <v>7113</v>
      </c>
      <c r="AE129" s="59">
        <v>43905.459548611107</v>
      </c>
      <c r="AF129" s="59">
        <v>43907.661712962959</v>
      </c>
      <c r="AG129" s="59" t="s">
        <v>489</v>
      </c>
      <c r="AH129" s="59" t="s">
        <v>8771</v>
      </c>
      <c r="AI129" s="59" t="s">
        <v>487</v>
      </c>
      <c r="AJ129" s="59" t="s">
        <v>100</v>
      </c>
      <c r="AK129" s="59" t="s">
        <v>38</v>
      </c>
      <c r="AL129" s="59" t="s">
        <v>488</v>
      </c>
      <c r="AM129" s="59" t="s">
        <v>11</v>
      </c>
      <c r="AN129" s="59" t="s">
        <v>488</v>
      </c>
      <c r="AO129" s="59" t="s">
        <v>100</v>
      </c>
      <c r="AP129" s="59" t="s">
        <v>38</v>
      </c>
      <c r="AQ129" s="59" t="s">
        <v>500</v>
      </c>
      <c r="AR129" s="59">
        <v>43909.576909722222</v>
      </c>
      <c r="AS129" s="59"/>
      <c r="AT129" s="59">
        <v>43909.576909722222</v>
      </c>
      <c r="AU129" s="59" t="s">
        <v>7969</v>
      </c>
      <c r="AV129" s="59"/>
      <c r="AW129" s="59" t="s">
        <v>14</v>
      </c>
      <c r="AX129" s="59"/>
      <c r="AY129" s="59"/>
      <c r="AZ129" s="59"/>
      <c r="BA129" s="59"/>
      <c r="BB129" s="59"/>
      <c r="BC129" s="59"/>
      <c r="BD129" s="59"/>
      <c r="BE129" s="59"/>
      <c r="BF129" s="59"/>
      <c r="BG129" s="59"/>
      <c r="BH129" s="59"/>
      <c r="BI129" s="59"/>
      <c r="BJ129" s="59"/>
      <c r="BK129" s="59"/>
      <c r="BL129" s="59" t="s">
        <v>7429</v>
      </c>
      <c r="BM129" s="59"/>
      <c r="BN129" s="59"/>
      <c r="BO129" s="59"/>
      <c r="BP129" s="59"/>
      <c r="BQ129" s="59"/>
      <c r="BR129" s="59" t="s">
        <v>7835</v>
      </c>
      <c r="BS129" s="59"/>
      <c r="BT129" s="59" t="s">
        <v>6013</v>
      </c>
      <c r="BU129" s="59">
        <v>43921.99998842593</v>
      </c>
      <c r="BV129" s="72">
        <v>3158.75</v>
      </c>
      <c r="BW129" s="72">
        <v>105.84</v>
      </c>
      <c r="BX129" s="72">
        <v>0</v>
      </c>
      <c r="BY129" s="72">
        <v>505.4</v>
      </c>
      <c r="BZ129" s="72">
        <v>347.46</v>
      </c>
      <c r="CA129" s="72">
        <v>0</v>
      </c>
      <c r="CB129" s="72">
        <v>4117.45</v>
      </c>
      <c r="CC129" s="59"/>
      <c r="CD129" s="59"/>
      <c r="CE129" s="59"/>
      <c r="CF129" s="59"/>
      <c r="CG129" s="59"/>
      <c r="CH129" s="59"/>
      <c r="CI129" s="59"/>
      <c r="CJ129" s="59" t="s">
        <v>7971</v>
      </c>
      <c r="CK129" s="59" t="s">
        <v>4067</v>
      </c>
      <c r="CL129" s="72" t="s">
        <v>2377</v>
      </c>
      <c r="CM129" s="72"/>
      <c r="CN129" s="72" t="s">
        <v>10417</v>
      </c>
    </row>
    <row r="130" spans="1:92" ht="27" customHeight="1">
      <c r="A130" s="72">
        <v>202003</v>
      </c>
      <c r="B130" s="59" t="s">
        <v>7959</v>
      </c>
      <c r="C130" s="59" t="s">
        <v>6004</v>
      </c>
      <c r="D130" s="59" t="s">
        <v>8772</v>
      </c>
      <c r="E130" s="59" t="e">
        <f>VLOOKUP(D130,原数据!B:C,2,FALSE)</f>
        <v>#N/A</v>
      </c>
      <c r="F130" s="59" t="s">
        <v>6005</v>
      </c>
      <c r="G130" s="59" t="s">
        <v>479</v>
      </c>
      <c r="H130" s="59" t="s">
        <v>6006</v>
      </c>
      <c r="I130" s="59" t="s">
        <v>8773</v>
      </c>
      <c r="J130" s="59" t="s">
        <v>8774</v>
      </c>
      <c r="K130" s="59" t="s">
        <v>485</v>
      </c>
      <c r="L130" s="59" t="s">
        <v>1074</v>
      </c>
      <c r="M130" s="59" t="s">
        <v>544</v>
      </c>
      <c r="N130" s="59" t="s">
        <v>437</v>
      </c>
      <c r="O130" s="65">
        <v>43670</v>
      </c>
      <c r="P130" s="65">
        <v>43802</v>
      </c>
      <c r="Q130" s="72">
        <v>5537</v>
      </c>
      <c r="R130" s="59"/>
      <c r="S130" s="59" t="s">
        <v>6008</v>
      </c>
      <c r="T130" s="59" t="s">
        <v>6181</v>
      </c>
      <c r="U130" s="59"/>
      <c r="V130" s="59" t="s">
        <v>6182</v>
      </c>
      <c r="W130" s="59" t="s">
        <v>816</v>
      </c>
      <c r="X130" s="59" t="s">
        <v>8775</v>
      </c>
      <c r="Y130" s="59" t="s">
        <v>557</v>
      </c>
      <c r="Z130" s="59" t="s">
        <v>1697</v>
      </c>
      <c r="AA130" s="59" t="s">
        <v>1698</v>
      </c>
      <c r="AB130" s="59" t="s">
        <v>1699</v>
      </c>
      <c r="AC130" s="59" t="s">
        <v>8776</v>
      </c>
      <c r="AD130" s="59" t="s">
        <v>6533</v>
      </c>
      <c r="AE130" s="59">
        <v>43909.389606481476</v>
      </c>
      <c r="AF130" s="59">
        <v>43910.55159722222</v>
      </c>
      <c r="AG130" s="59" t="s">
        <v>612</v>
      </c>
      <c r="AH130" s="59" t="s">
        <v>10501</v>
      </c>
      <c r="AI130" s="59" t="s">
        <v>609</v>
      </c>
      <c r="AJ130" s="59" t="s">
        <v>162</v>
      </c>
      <c r="AK130" s="59" t="s">
        <v>38</v>
      </c>
      <c r="AL130" s="59" t="s">
        <v>488</v>
      </c>
      <c r="AM130" s="59" t="s">
        <v>11</v>
      </c>
      <c r="AN130" s="59" t="s">
        <v>488</v>
      </c>
      <c r="AO130" s="59" t="s">
        <v>162</v>
      </c>
      <c r="AP130" s="59" t="s">
        <v>38</v>
      </c>
      <c r="AQ130" s="59" t="s">
        <v>500</v>
      </c>
      <c r="AR130" s="59">
        <v>43914.46670138889</v>
      </c>
      <c r="AS130" s="59"/>
      <c r="AT130" s="59">
        <v>43914.46670138889</v>
      </c>
      <c r="AU130" s="59" t="s">
        <v>721</v>
      </c>
      <c r="AV130" s="59"/>
      <c r="AW130" s="59" t="s">
        <v>14</v>
      </c>
      <c r="AX130" s="59"/>
      <c r="AY130" s="59"/>
      <c r="AZ130" s="59"/>
      <c r="BA130" s="59"/>
      <c r="BB130" s="59"/>
      <c r="BC130" s="59"/>
      <c r="BD130" s="59"/>
      <c r="BE130" s="59"/>
      <c r="BF130" s="59"/>
      <c r="BG130" s="59"/>
      <c r="BH130" s="59"/>
      <c r="BI130" s="59"/>
      <c r="BJ130" s="59"/>
      <c r="BK130" s="59"/>
      <c r="BL130" s="59" t="s">
        <v>8777</v>
      </c>
      <c r="BM130" s="59"/>
      <c r="BN130" s="59"/>
      <c r="BO130" s="59"/>
      <c r="BP130" s="59"/>
      <c r="BQ130" s="59"/>
      <c r="BR130" s="59" t="s">
        <v>7941</v>
      </c>
      <c r="BS130" s="59"/>
      <c r="BT130" s="59" t="s">
        <v>6013</v>
      </c>
      <c r="BU130" s="59">
        <v>43921.99998842593</v>
      </c>
      <c r="BV130" s="72">
        <v>0</v>
      </c>
      <c r="BW130" s="72">
        <v>79.38</v>
      </c>
      <c r="BX130" s="72">
        <v>0</v>
      </c>
      <c r="BY130" s="72">
        <v>0</v>
      </c>
      <c r="BZ130" s="72">
        <v>0</v>
      </c>
      <c r="CA130" s="72">
        <v>0</v>
      </c>
      <c r="CB130" s="72">
        <v>79.38</v>
      </c>
      <c r="CC130" s="59"/>
      <c r="CD130" s="59"/>
      <c r="CE130" s="59"/>
      <c r="CF130" s="59"/>
      <c r="CG130" s="59"/>
      <c r="CH130" s="59"/>
      <c r="CI130" s="59"/>
      <c r="CJ130" s="59" t="s">
        <v>8067</v>
      </c>
      <c r="CK130" s="59" t="s">
        <v>8013</v>
      </c>
      <c r="CL130" s="72" t="s">
        <v>10402</v>
      </c>
      <c r="CM130" s="72"/>
      <c r="CN130" s="72" t="s">
        <v>5048</v>
      </c>
    </row>
    <row r="131" spans="1:92" ht="27" customHeight="1">
      <c r="A131" s="72">
        <v>202003</v>
      </c>
      <c r="B131" s="59" t="s">
        <v>7959</v>
      </c>
      <c r="C131" s="59" t="s">
        <v>6004</v>
      </c>
      <c r="D131" s="59" t="s">
        <v>5493</v>
      </c>
      <c r="E131" s="59" t="str">
        <f>VLOOKUP(D131,原数据!B:C,2,FALSE)</f>
        <v>RCMFT003872202003120014</v>
      </c>
      <c r="F131" s="59" t="s">
        <v>6005</v>
      </c>
      <c r="G131" s="59" t="s">
        <v>479</v>
      </c>
      <c r="H131" s="59" t="s">
        <v>6006</v>
      </c>
      <c r="I131" s="59" t="s">
        <v>7545</v>
      </c>
      <c r="J131" s="59" t="s">
        <v>3858</v>
      </c>
      <c r="K131" s="59" t="s">
        <v>485</v>
      </c>
      <c r="L131" s="59" t="s">
        <v>1074</v>
      </c>
      <c r="M131" s="59" t="s">
        <v>486</v>
      </c>
      <c r="N131" s="59" t="s">
        <v>437</v>
      </c>
      <c r="O131" s="65">
        <v>43692</v>
      </c>
      <c r="P131" s="65">
        <v>43794</v>
      </c>
      <c r="Q131" s="72">
        <v>47190</v>
      </c>
      <c r="R131" s="59"/>
      <c r="S131" s="59" t="s">
        <v>6008</v>
      </c>
      <c r="T131" s="59" t="s">
        <v>6009</v>
      </c>
      <c r="U131" s="59"/>
      <c r="V131" s="59" t="s">
        <v>3101</v>
      </c>
      <c r="W131" s="59" t="s">
        <v>535</v>
      </c>
      <c r="X131" s="59" t="s">
        <v>3860</v>
      </c>
      <c r="Y131" s="59" t="s">
        <v>684</v>
      </c>
      <c r="Z131" s="59" t="s">
        <v>1704</v>
      </c>
      <c r="AA131" s="59" t="s">
        <v>1705</v>
      </c>
      <c r="AB131" s="59" t="s">
        <v>1706</v>
      </c>
      <c r="AC131" s="59" t="s">
        <v>8778</v>
      </c>
      <c r="AD131" s="59" t="s">
        <v>6328</v>
      </c>
      <c r="AE131" s="59">
        <v>43901.398310185185</v>
      </c>
      <c r="AF131" s="59">
        <v>43902.406990740739</v>
      </c>
      <c r="AG131" s="59" t="s">
        <v>489</v>
      </c>
      <c r="AH131" s="59" t="s">
        <v>8779</v>
      </c>
      <c r="AI131" s="59" t="s">
        <v>487</v>
      </c>
      <c r="AJ131" s="59" t="s">
        <v>95</v>
      </c>
      <c r="AK131" s="59" t="s">
        <v>38</v>
      </c>
      <c r="AL131" s="59" t="s">
        <v>488</v>
      </c>
      <c r="AM131" s="59" t="s">
        <v>11</v>
      </c>
      <c r="AN131" s="59" t="s">
        <v>488</v>
      </c>
      <c r="AO131" s="59" t="s">
        <v>95</v>
      </c>
      <c r="AP131" s="59" t="s">
        <v>38</v>
      </c>
      <c r="AQ131" s="59" t="s">
        <v>500</v>
      </c>
      <c r="AR131" s="59">
        <v>43906.455150462964</v>
      </c>
      <c r="AS131" s="59"/>
      <c r="AT131" s="59">
        <v>43906.455150462964</v>
      </c>
      <c r="AU131" s="59" t="s">
        <v>941</v>
      </c>
      <c r="AV131" s="59"/>
      <c r="AW131" s="59" t="s">
        <v>14</v>
      </c>
      <c r="AX131" s="59"/>
      <c r="AY131" s="59"/>
      <c r="AZ131" s="59"/>
      <c r="BA131" s="59"/>
      <c r="BB131" s="59"/>
      <c r="BC131" s="59"/>
      <c r="BD131" s="59"/>
      <c r="BE131" s="59"/>
      <c r="BF131" s="59"/>
      <c r="BG131" s="59"/>
      <c r="BH131" s="59"/>
      <c r="BI131" s="59"/>
      <c r="BJ131" s="59"/>
      <c r="BK131" s="59" t="s">
        <v>8780</v>
      </c>
      <c r="BL131" s="59" t="s">
        <v>7247</v>
      </c>
      <c r="BM131" s="59"/>
      <c r="BN131" s="59"/>
      <c r="BO131" s="59"/>
      <c r="BP131" s="59"/>
      <c r="BQ131" s="59"/>
      <c r="BR131" s="59" t="s">
        <v>8146</v>
      </c>
      <c r="BS131" s="59"/>
      <c r="BT131" s="59" t="s">
        <v>6013</v>
      </c>
      <c r="BU131" s="59">
        <v>43921.99998842593</v>
      </c>
      <c r="BV131" s="72">
        <v>2947.28</v>
      </c>
      <c r="BW131" s="72">
        <v>223.44</v>
      </c>
      <c r="BX131" s="72">
        <v>0</v>
      </c>
      <c r="BY131" s="72">
        <v>471.56</v>
      </c>
      <c r="BZ131" s="72">
        <v>324.2</v>
      </c>
      <c r="CA131" s="72">
        <v>0</v>
      </c>
      <c r="CB131" s="72">
        <v>3966.48</v>
      </c>
      <c r="CC131" s="59"/>
      <c r="CD131" s="59"/>
      <c r="CE131" s="59"/>
      <c r="CF131" s="59"/>
      <c r="CG131" s="59"/>
      <c r="CH131" s="59"/>
      <c r="CI131" s="59"/>
      <c r="CJ131" s="59" t="s">
        <v>7971</v>
      </c>
      <c r="CK131" s="59" t="s">
        <v>8013</v>
      </c>
      <c r="CL131" s="72" t="s">
        <v>5011</v>
      </c>
      <c r="CM131" s="72"/>
      <c r="CN131" s="72" t="s">
        <v>10375</v>
      </c>
    </row>
    <row r="132" spans="1:92" ht="27" customHeight="1">
      <c r="A132" s="72">
        <v>202003</v>
      </c>
      <c r="B132" s="59" t="s">
        <v>7959</v>
      </c>
      <c r="C132" s="59" t="s">
        <v>6004</v>
      </c>
      <c r="D132" s="59" t="s">
        <v>5522</v>
      </c>
      <c r="E132" s="59" t="str">
        <f>VLOOKUP(D132,原数据!B:C,2,FALSE)</f>
        <v>RCMFT003872202003170050</v>
      </c>
      <c r="F132" s="59" t="s">
        <v>6005</v>
      </c>
      <c r="G132" s="59" t="s">
        <v>479</v>
      </c>
      <c r="H132" s="59" t="s">
        <v>6006</v>
      </c>
      <c r="I132" s="59" t="s">
        <v>8781</v>
      </c>
      <c r="J132" s="59" t="s">
        <v>8782</v>
      </c>
      <c r="K132" s="59" t="s">
        <v>485</v>
      </c>
      <c r="L132" s="59" t="s">
        <v>1074</v>
      </c>
      <c r="M132" s="59" t="s">
        <v>486</v>
      </c>
      <c r="N132" s="59" t="s">
        <v>437</v>
      </c>
      <c r="O132" s="65">
        <v>43541</v>
      </c>
      <c r="P132" s="65">
        <v>43749</v>
      </c>
      <c r="Q132" s="72">
        <v>43783</v>
      </c>
      <c r="R132" s="59"/>
      <c r="S132" s="59" t="s">
        <v>6008</v>
      </c>
      <c r="T132" s="59" t="s">
        <v>6009</v>
      </c>
      <c r="U132" s="59"/>
      <c r="V132" s="59" t="s">
        <v>3101</v>
      </c>
      <c r="W132" s="59" t="s">
        <v>491</v>
      </c>
      <c r="X132" s="59" t="s">
        <v>8783</v>
      </c>
      <c r="Y132" s="59" t="s">
        <v>684</v>
      </c>
      <c r="Z132" s="59" t="s">
        <v>1704</v>
      </c>
      <c r="AA132" s="59" t="s">
        <v>1705</v>
      </c>
      <c r="AB132" s="59" t="s">
        <v>1706</v>
      </c>
      <c r="AC132" s="59" t="s">
        <v>8784</v>
      </c>
      <c r="AD132" s="59" t="s">
        <v>6095</v>
      </c>
      <c r="AE132" s="59">
        <v>43906.68787037037</v>
      </c>
      <c r="AF132" s="59">
        <v>43907.64199074074</v>
      </c>
      <c r="AG132" s="59" t="s">
        <v>489</v>
      </c>
      <c r="AH132" s="59" t="s">
        <v>8785</v>
      </c>
      <c r="AI132" s="59" t="s">
        <v>487</v>
      </c>
      <c r="AJ132" s="59" t="s">
        <v>80</v>
      </c>
      <c r="AK132" s="59" t="s">
        <v>81</v>
      </c>
      <c r="AL132" s="59" t="s">
        <v>488</v>
      </c>
      <c r="AM132" s="59" t="s">
        <v>11</v>
      </c>
      <c r="AN132" s="59" t="s">
        <v>488</v>
      </c>
      <c r="AO132" s="59" t="s">
        <v>80</v>
      </c>
      <c r="AP132" s="59" t="s">
        <v>81</v>
      </c>
      <c r="AQ132" s="59" t="s">
        <v>500</v>
      </c>
      <c r="AR132" s="59">
        <v>43909.349780092598</v>
      </c>
      <c r="AS132" s="59"/>
      <c r="AT132" s="59">
        <v>43909.349780092598</v>
      </c>
      <c r="AU132" s="59" t="s">
        <v>7969</v>
      </c>
      <c r="AV132" s="59"/>
      <c r="AW132" s="59" t="s">
        <v>14</v>
      </c>
      <c r="AX132" s="59"/>
      <c r="AY132" s="59"/>
      <c r="AZ132" s="59"/>
      <c r="BA132" s="59"/>
      <c r="BB132" s="59"/>
      <c r="BC132" s="59"/>
      <c r="BD132" s="59"/>
      <c r="BE132" s="59"/>
      <c r="BF132" s="59"/>
      <c r="BG132" s="59"/>
      <c r="BH132" s="59"/>
      <c r="BI132" s="59"/>
      <c r="BJ132" s="59"/>
      <c r="BK132" s="59" t="s">
        <v>8786</v>
      </c>
      <c r="BL132" s="59" t="s">
        <v>7247</v>
      </c>
      <c r="BM132" s="59"/>
      <c r="BN132" s="59"/>
      <c r="BO132" s="59"/>
      <c r="BP132" s="59"/>
      <c r="BQ132" s="59"/>
      <c r="BR132" s="59" t="s">
        <v>7847</v>
      </c>
      <c r="BS132" s="59"/>
      <c r="BT132" s="59" t="s">
        <v>6013</v>
      </c>
      <c r="BU132" s="59">
        <v>43921.99998842593</v>
      </c>
      <c r="BV132" s="72">
        <v>186.25</v>
      </c>
      <c r="BW132" s="72">
        <v>111.72</v>
      </c>
      <c r="BX132" s="72">
        <v>0</v>
      </c>
      <c r="BY132" s="72">
        <v>29.8</v>
      </c>
      <c r="BZ132" s="72">
        <v>20.48</v>
      </c>
      <c r="CA132" s="72">
        <v>0</v>
      </c>
      <c r="CB132" s="72">
        <v>348.25000000000006</v>
      </c>
      <c r="CC132" s="59"/>
      <c r="CD132" s="59"/>
      <c r="CE132" s="59"/>
      <c r="CF132" s="59"/>
      <c r="CG132" s="59"/>
      <c r="CH132" s="59"/>
      <c r="CI132" s="59"/>
      <c r="CJ132" s="59" t="s">
        <v>7971</v>
      </c>
      <c r="CK132" s="59" t="s">
        <v>4067</v>
      </c>
      <c r="CL132" s="72" t="s">
        <v>5133</v>
      </c>
      <c r="CM132" s="72"/>
      <c r="CN132" s="72" t="s">
        <v>10383</v>
      </c>
    </row>
    <row r="133" spans="1:92" ht="27" customHeight="1">
      <c r="A133" s="72">
        <v>202003</v>
      </c>
      <c r="B133" s="59" t="s">
        <v>7959</v>
      </c>
      <c r="C133" s="59" t="s">
        <v>6004</v>
      </c>
      <c r="D133" s="59" t="s">
        <v>5539</v>
      </c>
      <c r="E133" s="59" t="str">
        <f>VLOOKUP(D133,原数据!B:C,2,FALSE)</f>
        <v>RCMFT003879202003170001</v>
      </c>
      <c r="F133" s="59" t="s">
        <v>6005</v>
      </c>
      <c r="G133" s="59" t="s">
        <v>479</v>
      </c>
      <c r="H133" s="59" t="s">
        <v>6006</v>
      </c>
      <c r="I133" s="59" t="s">
        <v>8787</v>
      </c>
      <c r="J133" s="59" t="s">
        <v>8788</v>
      </c>
      <c r="K133" s="59" t="s">
        <v>485</v>
      </c>
      <c r="L133" s="59" t="s">
        <v>1074</v>
      </c>
      <c r="M133" s="59" t="s">
        <v>544</v>
      </c>
      <c r="N133" s="59" t="s">
        <v>437</v>
      </c>
      <c r="O133" s="65">
        <v>43515</v>
      </c>
      <c r="P133" s="65">
        <v>43798</v>
      </c>
      <c r="Q133" s="72">
        <v>4613</v>
      </c>
      <c r="R133" s="59"/>
      <c r="S133" s="59" t="s">
        <v>6008</v>
      </c>
      <c r="T133" s="59" t="s">
        <v>6009</v>
      </c>
      <c r="U133" s="59"/>
      <c r="V133" s="59" t="s">
        <v>6505</v>
      </c>
      <c r="W133" s="59" t="s">
        <v>655</v>
      </c>
      <c r="X133" s="59" t="s">
        <v>8789</v>
      </c>
      <c r="Y133" s="59" t="s">
        <v>777</v>
      </c>
      <c r="Z133" s="59" t="s">
        <v>2752</v>
      </c>
      <c r="AA133" s="59" t="s">
        <v>2753</v>
      </c>
      <c r="AB133" s="59" t="s">
        <v>2754</v>
      </c>
      <c r="AC133" s="59" t="s">
        <v>8790</v>
      </c>
      <c r="AD133" s="59" t="s">
        <v>6551</v>
      </c>
      <c r="AE133" s="59">
        <v>43902.374756944446</v>
      </c>
      <c r="AF133" s="59">
        <v>43907.341041666667</v>
      </c>
      <c r="AG133" s="59" t="s">
        <v>489</v>
      </c>
      <c r="AH133" s="59" t="s">
        <v>10502</v>
      </c>
      <c r="AI133" s="59" t="s">
        <v>487</v>
      </c>
      <c r="AJ133" s="59" t="s">
        <v>71</v>
      </c>
      <c r="AK133" s="59" t="s">
        <v>38</v>
      </c>
      <c r="AL133" s="59" t="s">
        <v>488</v>
      </c>
      <c r="AM133" s="59" t="s">
        <v>11</v>
      </c>
      <c r="AN133" s="59" t="s">
        <v>488</v>
      </c>
      <c r="AO133" s="59" t="s">
        <v>71</v>
      </c>
      <c r="AP133" s="59" t="s">
        <v>38</v>
      </c>
      <c r="AQ133" s="59" t="s">
        <v>500</v>
      </c>
      <c r="AR133" s="59">
        <v>43909.581747685181</v>
      </c>
      <c r="AS133" s="59"/>
      <c r="AT133" s="59">
        <v>43909.581747685181</v>
      </c>
      <c r="AU133" s="59" t="s">
        <v>941</v>
      </c>
      <c r="AV133" s="59"/>
      <c r="AW133" s="59" t="s">
        <v>14</v>
      </c>
      <c r="AX133" s="59"/>
      <c r="AY133" s="59"/>
      <c r="AZ133" s="59"/>
      <c r="BA133" s="59"/>
      <c r="BB133" s="59"/>
      <c r="BC133" s="59"/>
      <c r="BD133" s="59"/>
      <c r="BE133" s="59"/>
      <c r="BF133" s="59"/>
      <c r="BG133" s="59"/>
      <c r="BH133" s="59"/>
      <c r="BI133" s="59"/>
      <c r="BJ133" s="59"/>
      <c r="BK133" s="59"/>
      <c r="BL133" s="59" t="s">
        <v>7437</v>
      </c>
      <c r="BM133" s="59"/>
      <c r="BN133" s="59"/>
      <c r="BO133" s="59"/>
      <c r="BP133" s="59"/>
      <c r="BQ133" s="59"/>
      <c r="BR133" s="59" t="s">
        <v>7941</v>
      </c>
      <c r="BS133" s="59"/>
      <c r="BT133" s="59" t="s">
        <v>6013</v>
      </c>
      <c r="BU133" s="59">
        <v>43921.99998842593</v>
      </c>
      <c r="BV133" s="72">
        <v>1428.42</v>
      </c>
      <c r="BW133" s="72">
        <v>71.819999999999993</v>
      </c>
      <c r="BX133" s="72">
        <v>0</v>
      </c>
      <c r="BY133" s="72">
        <v>228.54</v>
      </c>
      <c r="BZ133" s="72">
        <v>157.12</v>
      </c>
      <c r="CA133" s="72">
        <v>0</v>
      </c>
      <c r="CB133" s="72">
        <v>1885.9</v>
      </c>
      <c r="CC133" s="59"/>
      <c r="CD133" s="59"/>
      <c r="CE133" s="59"/>
      <c r="CF133" s="59"/>
      <c r="CG133" s="59"/>
      <c r="CH133" s="59"/>
      <c r="CI133" s="59"/>
      <c r="CJ133" s="59" t="s">
        <v>8067</v>
      </c>
      <c r="CK133" s="59" t="s">
        <v>7991</v>
      </c>
      <c r="CL133" s="72" t="s">
        <v>10372</v>
      </c>
      <c r="CM133" s="72"/>
      <c r="CN133" s="72" t="s">
        <v>10383</v>
      </c>
    </row>
    <row r="134" spans="1:92" ht="27" customHeight="1">
      <c r="A134" s="72">
        <v>202003</v>
      </c>
      <c r="B134" s="59" t="s">
        <v>7959</v>
      </c>
      <c r="C134" s="59" t="s">
        <v>6004</v>
      </c>
      <c r="D134" s="59" t="s">
        <v>5543</v>
      </c>
      <c r="E134" s="59" t="str">
        <f>VLOOKUP(D134,原数据!B:C,2,FALSE)</f>
        <v>RCMFT003922202003190003</v>
      </c>
      <c r="F134" s="59" t="s">
        <v>6005</v>
      </c>
      <c r="G134" s="59" t="s">
        <v>479</v>
      </c>
      <c r="H134" s="59" t="s">
        <v>6006</v>
      </c>
      <c r="I134" s="59" t="s">
        <v>8791</v>
      </c>
      <c r="J134" s="59" t="s">
        <v>8792</v>
      </c>
      <c r="K134" s="59" t="s">
        <v>485</v>
      </c>
      <c r="L134" s="59" t="s">
        <v>1074</v>
      </c>
      <c r="M134" s="59" t="s">
        <v>761</v>
      </c>
      <c r="N134" s="59" t="s">
        <v>437</v>
      </c>
      <c r="O134" s="65">
        <v>43661</v>
      </c>
      <c r="P134" s="65">
        <v>43679</v>
      </c>
      <c r="Q134" s="72">
        <v>62589</v>
      </c>
      <c r="R134" s="59"/>
      <c r="S134" s="59" t="s">
        <v>6008</v>
      </c>
      <c r="T134" s="59" t="s">
        <v>6250</v>
      </c>
      <c r="U134" s="59"/>
      <c r="V134" s="59" t="s">
        <v>6710</v>
      </c>
      <c r="W134" s="59" t="s">
        <v>764</v>
      </c>
      <c r="X134" s="59" t="s">
        <v>8793</v>
      </c>
      <c r="Y134" s="59" t="s">
        <v>646</v>
      </c>
      <c r="Z134" s="59" t="s">
        <v>1872</v>
      </c>
      <c r="AA134" s="59" t="s">
        <v>1873</v>
      </c>
      <c r="AB134" s="59" t="s">
        <v>1874</v>
      </c>
      <c r="AC134" s="59" t="s">
        <v>8794</v>
      </c>
      <c r="AD134" s="59" t="s">
        <v>6712</v>
      </c>
      <c r="AE134" s="59">
        <v>43909.361967592587</v>
      </c>
      <c r="AF134" s="59">
        <v>43909.560717592598</v>
      </c>
      <c r="AG134" s="59" t="s">
        <v>489</v>
      </c>
      <c r="AH134" s="59" t="s">
        <v>10503</v>
      </c>
      <c r="AI134" s="59" t="s">
        <v>487</v>
      </c>
      <c r="AJ134" s="59" t="s">
        <v>762</v>
      </c>
      <c r="AK134" s="59" t="s">
        <v>38</v>
      </c>
      <c r="AL134" s="59" t="s">
        <v>488</v>
      </c>
      <c r="AM134" s="59" t="s">
        <v>11</v>
      </c>
      <c r="AN134" s="59" t="s">
        <v>488</v>
      </c>
      <c r="AO134" s="59" t="s">
        <v>762</v>
      </c>
      <c r="AP134" s="59" t="s">
        <v>38</v>
      </c>
      <c r="AQ134" s="59" t="s">
        <v>498</v>
      </c>
      <c r="AR134" s="59">
        <v>43913.637592592597</v>
      </c>
      <c r="AS134" s="59"/>
      <c r="AT134" s="59">
        <v>43913.637592592597</v>
      </c>
      <c r="AU134" s="59" t="s">
        <v>7989</v>
      </c>
      <c r="AV134" s="59"/>
      <c r="AW134" s="59" t="s">
        <v>14</v>
      </c>
      <c r="AX134" s="59"/>
      <c r="AY134" s="59"/>
      <c r="AZ134" s="59"/>
      <c r="BA134" s="59"/>
      <c r="BB134" s="59"/>
      <c r="BC134" s="59"/>
      <c r="BD134" s="59"/>
      <c r="BE134" s="59"/>
      <c r="BF134" s="59"/>
      <c r="BG134" s="59"/>
      <c r="BH134" s="59"/>
      <c r="BI134" s="59"/>
      <c r="BJ134" s="59"/>
      <c r="BK134" s="59"/>
      <c r="BL134" s="59" t="s">
        <v>8795</v>
      </c>
      <c r="BM134" s="59"/>
      <c r="BN134" s="59"/>
      <c r="BO134" s="59"/>
      <c r="BP134" s="59"/>
      <c r="BQ134" s="59"/>
      <c r="BR134" s="59" t="s">
        <v>7842</v>
      </c>
      <c r="BS134" s="59"/>
      <c r="BT134" s="59" t="s">
        <v>6013</v>
      </c>
      <c r="BU134" s="59">
        <v>43921.99998842593</v>
      </c>
      <c r="BV134" s="72">
        <v>1107.8900000000001</v>
      </c>
      <c r="BW134" s="72">
        <v>71.819999999999993</v>
      </c>
      <c r="BX134" s="72">
        <v>0</v>
      </c>
      <c r="BY134" s="72">
        <v>177.26</v>
      </c>
      <c r="BZ134" s="72">
        <v>121.86</v>
      </c>
      <c r="CA134" s="72">
        <v>0</v>
      </c>
      <c r="CB134" s="72">
        <v>1478.83</v>
      </c>
      <c r="CC134" s="59"/>
      <c r="CD134" s="59"/>
      <c r="CE134" s="59"/>
      <c r="CF134" s="59"/>
      <c r="CG134" s="59"/>
      <c r="CH134" s="59"/>
      <c r="CI134" s="59"/>
      <c r="CJ134" s="59" t="s">
        <v>7977</v>
      </c>
      <c r="CK134" s="59" t="s">
        <v>7991</v>
      </c>
      <c r="CL134" s="72" t="s">
        <v>10360</v>
      </c>
      <c r="CM134" s="72"/>
      <c r="CN134" s="72" t="s">
        <v>10406</v>
      </c>
    </row>
    <row r="135" spans="1:92" ht="27" customHeight="1">
      <c r="A135" s="72">
        <v>202003</v>
      </c>
      <c r="B135" s="59" t="s">
        <v>7959</v>
      </c>
      <c r="C135" s="59" t="s">
        <v>6004</v>
      </c>
      <c r="D135" s="59" t="s">
        <v>5487</v>
      </c>
      <c r="E135" s="59" t="str">
        <f>VLOOKUP(D135,原数据!B:C,2,FALSE)</f>
        <v>RCMFT003940202003180003</v>
      </c>
      <c r="F135" s="59" t="s">
        <v>6005</v>
      </c>
      <c r="G135" s="59" t="s">
        <v>479</v>
      </c>
      <c r="H135" s="59" t="s">
        <v>6006</v>
      </c>
      <c r="I135" s="59" t="s">
        <v>8796</v>
      </c>
      <c r="J135" s="59" t="s">
        <v>8797</v>
      </c>
      <c r="K135" s="59" t="s">
        <v>485</v>
      </c>
      <c r="L135" s="59" t="s">
        <v>1074</v>
      </c>
      <c r="M135" s="59" t="s">
        <v>486</v>
      </c>
      <c r="N135" s="59" t="s">
        <v>437</v>
      </c>
      <c r="O135" s="65">
        <v>43704</v>
      </c>
      <c r="P135" s="65">
        <v>43732</v>
      </c>
      <c r="Q135" s="72">
        <v>47122</v>
      </c>
      <c r="R135" s="59"/>
      <c r="S135" s="59" t="s">
        <v>6008</v>
      </c>
      <c r="T135" s="59" t="s">
        <v>6009</v>
      </c>
      <c r="U135" s="59"/>
      <c r="V135" s="59" t="s">
        <v>6015</v>
      </c>
      <c r="W135" s="59" t="s">
        <v>491</v>
      </c>
      <c r="X135" s="59" t="s">
        <v>8798</v>
      </c>
      <c r="Y135" s="59" t="s">
        <v>2276</v>
      </c>
      <c r="Z135" s="59" t="s">
        <v>4115</v>
      </c>
      <c r="AA135" s="59" t="s">
        <v>4116</v>
      </c>
      <c r="AB135" s="59" t="s">
        <v>4117</v>
      </c>
      <c r="AC135" s="59" t="s">
        <v>8799</v>
      </c>
      <c r="AD135" s="59" t="s">
        <v>6050</v>
      </c>
      <c r="AE135" s="59">
        <v>43908.562118055561</v>
      </c>
      <c r="AF135" s="59">
        <v>43908.78743055556</v>
      </c>
      <c r="AG135" s="59" t="s">
        <v>547</v>
      </c>
      <c r="AH135" s="59" t="s">
        <v>8800</v>
      </c>
      <c r="AI135" s="59" t="s">
        <v>545</v>
      </c>
      <c r="AJ135" s="59" t="s">
        <v>80</v>
      </c>
      <c r="AK135" s="59" t="s">
        <v>81</v>
      </c>
      <c r="AL135" s="59" t="s">
        <v>488</v>
      </c>
      <c r="AM135" s="59" t="s">
        <v>11</v>
      </c>
      <c r="AN135" s="59" t="s">
        <v>488</v>
      </c>
      <c r="AO135" s="59" t="s">
        <v>80</v>
      </c>
      <c r="AP135" s="59" t="s">
        <v>81</v>
      </c>
      <c r="AQ135" s="59" t="s">
        <v>500</v>
      </c>
      <c r="AR135" s="59">
        <v>43910.56653935185</v>
      </c>
      <c r="AS135" s="59"/>
      <c r="AT135" s="59">
        <v>43910.56653935185</v>
      </c>
      <c r="AU135" s="59" t="s">
        <v>8036</v>
      </c>
      <c r="AV135" s="59"/>
      <c r="AW135" s="59" t="s">
        <v>14</v>
      </c>
      <c r="AX135" s="59"/>
      <c r="AY135" s="59"/>
      <c r="AZ135" s="59"/>
      <c r="BA135" s="59"/>
      <c r="BB135" s="59"/>
      <c r="BC135" s="59"/>
      <c r="BD135" s="59"/>
      <c r="BE135" s="59"/>
      <c r="BF135" s="59"/>
      <c r="BG135" s="59"/>
      <c r="BH135" s="59"/>
      <c r="BI135" s="59"/>
      <c r="BJ135" s="59"/>
      <c r="BK135" s="59"/>
      <c r="BL135" s="59" t="s">
        <v>7272</v>
      </c>
      <c r="BM135" s="59"/>
      <c r="BN135" s="59"/>
      <c r="BO135" s="59"/>
      <c r="BP135" s="59"/>
      <c r="BQ135" s="59"/>
      <c r="BR135" s="59" t="s">
        <v>8579</v>
      </c>
      <c r="BS135" s="59"/>
      <c r="BT135" s="59" t="s">
        <v>6013</v>
      </c>
      <c r="BU135" s="59">
        <v>43921.99998842593</v>
      </c>
      <c r="BV135" s="72">
        <v>186.25</v>
      </c>
      <c r="BW135" s="72">
        <v>246.96</v>
      </c>
      <c r="BX135" s="72">
        <v>0</v>
      </c>
      <c r="BY135" s="72">
        <v>29.8</v>
      </c>
      <c r="BZ135" s="72">
        <v>20.48</v>
      </c>
      <c r="CA135" s="72">
        <v>0</v>
      </c>
      <c r="CB135" s="72">
        <v>483.49000000000007</v>
      </c>
      <c r="CC135" s="59"/>
      <c r="CD135" s="59"/>
      <c r="CE135" s="59"/>
      <c r="CF135" s="59"/>
      <c r="CG135" s="59"/>
      <c r="CH135" s="59"/>
      <c r="CI135" s="59"/>
      <c r="CJ135" s="59" t="s">
        <v>7971</v>
      </c>
      <c r="CK135" s="59" t="s">
        <v>8013</v>
      </c>
      <c r="CL135" s="72" t="s">
        <v>5133</v>
      </c>
      <c r="CM135" s="72"/>
      <c r="CN135" s="72" t="s">
        <v>10383</v>
      </c>
    </row>
    <row r="136" spans="1:92" ht="27" customHeight="1">
      <c r="A136" s="72">
        <v>202003</v>
      </c>
      <c r="B136" s="59" t="s">
        <v>7959</v>
      </c>
      <c r="C136" s="59" t="s">
        <v>6004</v>
      </c>
      <c r="D136" s="59" t="s">
        <v>8801</v>
      </c>
      <c r="E136" s="59" t="e">
        <f>VLOOKUP(D136,原数据!B:C,2,FALSE)</f>
        <v>#N/A</v>
      </c>
      <c r="F136" s="59" t="s">
        <v>6005</v>
      </c>
      <c r="G136" s="59" t="s">
        <v>479</v>
      </c>
      <c r="H136" s="59" t="s">
        <v>6006</v>
      </c>
      <c r="I136" s="59" t="s">
        <v>8802</v>
      </c>
      <c r="J136" s="59" t="s">
        <v>8803</v>
      </c>
      <c r="K136" s="59" t="s">
        <v>485</v>
      </c>
      <c r="L136" s="59" t="s">
        <v>1074</v>
      </c>
      <c r="M136" s="59" t="s">
        <v>486</v>
      </c>
      <c r="N136" s="59" t="s">
        <v>437</v>
      </c>
      <c r="O136" s="65">
        <v>43851</v>
      </c>
      <c r="P136" s="65">
        <v>43889</v>
      </c>
      <c r="Q136" s="72">
        <v>3502</v>
      </c>
      <c r="R136" s="59"/>
      <c r="S136" s="59" t="s">
        <v>6008</v>
      </c>
      <c r="T136" s="59" t="s">
        <v>6181</v>
      </c>
      <c r="U136" s="59"/>
      <c r="V136" s="59" t="s">
        <v>6101</v>
      </c>
      <c r="W136" s="59" t="s">
        <v>600</v>
      </c>
      <c r="X136" s="59" t="s">
        <v>8804</v>
      </c>
      <c r="Y136" s="59" t="s">
        <v>537</v>
      </c>
      <c r="Z136" s="59" t="s">
        <v>8805</v>
      </c>
      <c r="AA136" s="59" t="s">
        <v>8806</v>
      </c>
      <c r="AB136" s="59" t="s">
        <v>8807</v>
      </c>
      <c r="AC136" s="59" t="s">
        <v>6075</v>
      </c>
      <c r="AD136" s="59" t="s">
        <v>6103</v>
      </c>
      <c r="AE136" s="59">
        <v>43902.577187499999</v>
      </c>
      <c r="AF136" s="59">
        <v>43904.934837962966</v>
      </c>
      <c r="AG136" s="59" t="s">
        <v>489</v>
      </c>
      <c r="AH136" s="59" t="s">
        <v>8808</v>
      </c>
      <c r="AI136" s="59" t="s">
        <v>487</v>
      </c>
      <c r="AJ136" s="59" t="s">
        <v>2255</v>
      </c>
      <c r="AK136" s="59" t="s">
        <v>2254</v>
      </c>
      <c r="AL136" s="59" t="s">
        <v>488</v>
      </c>
      <c r="AM136" s="59" t="s">
        <v>11</v>
      </c>
      <c r="AN136" s="59" t="s">
        <v>488</v>
      </c>
      <c r="AO136" s="59" t="s">
        <v>2255</v>
      </c>
      <c r="AP136" s="59" t="s">
        <v>2254</v>
      </c>
      <c r="AQ136" s="59" t="s">
        <v>498</v>
      </c>
      <c r="AR136" s="59">
        <v>43907.645358796297</v>
      </c>
      <c r="AS136" s="59"/>
      <c r="AT136" s="59">
        <v>43907.645358796297</v>
      </c>
      <c r="AU136" s="59" t="s">
        <v>8036</v>
      </c>
      <c r="AV136" s="59"/>
      <c r="AW136" s="59" t="s">
        <v>14</v>
      </c>
      <c r="AX136" s="59"/>
      <c r="AY136" s="59"/>
      <c r="AZ136" s="59"/>
      <c r="BA136" s="59"/>
      <c r="BB136" s="59"/>
      <c r="BC136" s="59"/>
      <c r="BD136" s="59"/>
      <c r="BE136" s="59"/>
      <c r="BF136" s="59"/>
      <c r="BG136" s="59"/>
      <c r="BH136" s="59"/>
      <c r="BI136" s="59"/>
      <c r="BJ136" s="59"/>
      <c r="BK136" s="59"/>
      <c r="BL136" s="59" t="s">
        <v>7247</v>
      </c>
      <c r="BM136" s="59"/>
      <c r="BN136" s="59"/>
      <c r="BO136" s="59"/>
      <c r="BP136" s="59"/>
      <c r="BQ136" s="59"/>
      <c r="BR136" s="59" t="s">
        <v>7847</v>
      </c>
      <c r="BS136" s="59"/>
      <c r="BT136" s="59" t="s">
        <v>6013</v>
      </c>
      <c r="BU136" s="59">
        <v>43921.99998842593</v>
      </c>
      <c r="BV136" s="72">
        <v>0</v>
      </c>
      <c r="BW136" s="72">
        <v>123.48</v>
      </c>
      <c r="BX136" s="72">
        <v>0</v>
      </c>
      <c r="BY136" s="72">
        <v>0</v>
      </c>
      <c r="BZ136" s="72">
        <v>0</v>
      </c>
      <c r="CA136" s="72">
        <v>0</v>
      </c>
      <c r="CB136" s="72">
        <v>123.48</v>
      </c>
      <c r="CC136" s="59"/>
      <c r="CD136" s="59"/>
      <c r="CE136" s="59"/>
      <c r="CF136" s="59"/>
      <c r="CG136" s="59"/>
      <c r="CH136" s="59"/>
      <c r="CI136" s="59"/>
      <c r="CJ136" s="59" t="s">
        <v>7977</v>
      </c>
      <c r="CK136" s="59" t="s">
        <v>4067</v>
      </c>
      <c r="CL136" s="72" t="s">
        <v>10504</v>
      </c>
      <c r="CM136" s="72"/>
      <c r="CN136" s="72" t="s">
        <v>5048</v>
      </c>
    </row>
    <row r="137" spans="1:92" ht="27" customHeight="1">
      <c r="A137" s="72">
        <v>202003</v>
      </c>
      <c r="B137" s="59" t="s">
        <v>7959</v>
      </c>
      <c r="C137" s="59" t="s">
        <v>6004</v>
      </c>
      <c r="D137" s="59" t="s">
        <v>5311</v>
      </c>
      <c r="E137" s="59" t="str">
        <f>VLOOKUP(D137,原数据!B:C,2,FALSE)</f>
        <v>RCMFT003963202003130004</v>
      </c>
      <c r="F137" s="59" t="s">
        <v>6005</v>
      </c>
      <c r="G137" s="59" t="s">
        <v>479</v>
      </c>
      <c r="H137" s="59" t="s">
        <v>6006</v>
      </c>
      <c r="I137" s="59" t="s">
        <v>8809</v>
      </c>
      <c r="J137" s="59" t="s">
        <v>8810</v>
      </c>
      <c r="K137" s="59" t="s">
        <v>485</v>
      </c>
      <c r="L137" s="59" t="s">
        <v>1074</v>
      </c>
      <c r="M137" s="59" t="s">
        <v>486</v>
      </c>
      <c r="N137" s="59" t="s">
        <v>437</v>
      </c>
      <c r="O137" s="65">
        <v>43691</v>
      </c>
      <c r="P137" s="65">
        <v>43734</v>
      </c>
      <c r="Q137" s="72">
        <v>45000</v>
      </c>
      <c r="R137" s="59"/>
      <c r="S137" s="59" t="s">
        <v>6008</v>
      </c>
      <c r="T137" s="59" t="s">
        <v>6181</v>
      </c>
      <c r="U137" s="59"/>
      <c r="V137" s="59" t="s">
        <v>6101</v>
      </c>
      <c r="W137" s="59" t="s">
        <v>535</v>
      </c>
      <c r="X137" s="59" t="s">
        <v>8811</v>
      </c>
      <c r="Y137" s="59" t="s">
        <v>493</v>
      </c>
      <c r="Z137" s="59" t="s">
        <v>481</v>
      </c>
      <c r="AA137" s="59" t="s">
        <v>482</v>
      </c>
      <c r="AB137" s="59" t="s">
        <v>483</v>
      </c>
      <c r="AC137" s="59" t="s">
        <v>8812</v>
      </c>
      <c r="AD137" s="59" t="s">
        <v>6627</v>
      </c>
      <c r="AE137" s="59">
        <v>43902.537106481483</v>
      </c>
      <c r="AF137" s="59">
        <v>43903.56322916667</v>
      </c>
      <c r="AG137" s="59" t="s">
        <v>547</v>
      </c>
      <c r="AH137" s="59" t="s">
        <v>8813</v>
      </c>
      <c r="AI137" s="59" t="s">
        <v>545</v>
      </c>
      <c r="AJ137" s="59" t="s">
        <v>12</v>
      </c>
      <c r="AK137" s="59" t="s">
        <v>13</v>
      </c>
      <c r="AL137" s="59" t="s">
        <v>488</v>
      </c>
      <c r="AM137" s="59" t="s">
        <v>11</v>
      </c>
      <c r="AN137" s="59" t="s">
        <v>488</v>
      </c>
      <c r="AO137" s="59" t="s">
        <v>12</v>
      </c>
      <c r="AP137" s="59" t="s">
        <v>13</v>
      </c>
      <c r="AQ137" s="59" t="s">
        <v>500</v>
      </c>
      <c r="AR137" s="59">
        <v>43906.635289351849</v>
      </c>
      <c r="AS137" s="59"/>
      <c r="AT137" s="59">
        <v>43906.635289351849</v>
      </c>
      <c r="AU137" s="59" t="s">
        <v>721</v>
      </c>
      <c r="AV137" s="59"/>
      <c r="AW137" s="59" t="s">
        <v>14</v>
      </c>
      <c r="AX137" s="59"/>
      <c r="AY137" s="59"/>
      <c r="AZ137" s="59"/>
      <c r="BA137" s="59"/>
      <c r="BB137" s="59"/>
      <c r="BC137" s="59"/>
      <c r="BD137" s="59"/>
      <c r="BE137" s="59"/>
      <c r="BF137" s="59"/>
      <c r="BG137" s="59"/>
      <c r="BH137" s="59"/>
      <c r="BI137" s="59"/>
      <c r="BJ137" s="59"/>
      <c r="BK137" s="59"/>
      <c r="BL137" s="59" t="s">
        <v>7247</v>
      </c>
      <c r="BM137" s="59"/>
      <c r="BN137" s="59"/>
      <c r="BO137" s="59"/>
      <c r="BP137" s="59"/>
      <c r="BQ137" s="59"/>
      <c r="BR137" s="59" t="s">
        <v>7832</v>
      </c>
      <c r="BS137" s="59"/>
      <c r="BT137" s="59" t="s">
        <v>6013</v>
      </c>
      <c r="BU137" s="59">
        <v>43921.99998842593</v>
      </c>
      <c r="BV137" s="72">
        <v>453.46</v>
      </c>
      <c r="BW137" s="72">
        <v>223.44</v>
      </c>
      <c r="BX137" s="72">
        <v>0</v>
      </c>
      <c r="BY137" s="72">
        <v>72.55</v>
      </c>
      <c r="BZ137" s="72">
        <v>49.88</v>
      </c>
      <c r="CA137" s="72">
        <v>0</v>
      </c>
      <c r="CB137" s="72">
        <v>799.32999999999993</v>
      </c>
      <c r="CC137" s="59"/>
      <c r="CD137" s="59"/>
      <c r="CE137" s="59"/>
      <c r="CF137" s="59"/>
      <c r="CG137" s="59"/>
      <c r="CH137" s="59"/>
      <c r="CI137" s="59"/>
      <c r="CJ137" s="59" t="s">
        <v>7977</v>
      </c>
      <c r="CK137" s="59" t="s">
        <v>4067</v>
      </c>
      <c r="CL137" s="72" t="s">
        <v>2377</v>
      </c>
      <c r="CM137" s="72"/>
      <c r="CN137" s="72" t="s">
        <v>10406</v>
      </c>
    </row>
    <row r="138" spans="1:92" ht="27" customHeight="1">
      <c r="A138" s="72">
        <v>202003</v>
      </c>
      <c r="B138" s="59" t="s">
        <v>7959</v>
      </c>
      <c r="C138" s="59" t="s">
        <v>6004</v>
      </c>
      <c r="D138" s="59" t="s">
        <v>5546</v>
      </c>
      <c r="E138" s="59" t="str">
        <f>VLOOKUP(D138,原数据!B:C,2,FALSE)</f>
        <v>RCMFT003985202003170029</v>
      </c>
      <c r="F138" s="59" t="s">
        <v>6005</v>
      </c>
      <c r="G138" s="59" t="s">
        <v>479</v>
      </c>
      <c r="H138" s="59" t="s">
        <v>6006</v>
      </c>
      <c r="I138" s="59" t="s">
        <v>8814</v>
      </c>
      <c r="J138" s="59" t="s">
        <v>8815</v>
      </c>
      <c r="K138" s="59" t="s">
        <v>485</v>
      </c>
      <c r="L138" s="59" t="s">
        <v>1074</v>
      </c>
      <c r="M138" s="59" t="s">
        <v>486</v>
      </c>
      <c r="N138" s="59" t="s">
        <v>437</v>
      </c>
      <c r="O138" s="65">
        <v>43677</v>
      </c>
      <c r="P138" s="65">
        <v>43760</v>
      </c>
      <c r="Q138" s="72">
        <v>91060</v>
      </c>
      <c r="R138" s="59"/>
      <c r="S138" s="59" t="s">
        <v>6008</v>
      </c>
      <c r="T138" s="59" t="s">
        <v>6009</v>
      </c>
      <c r="U138" s="59"/>
      <c r="V138" s="59" t="s">
        <v>3101</v>
      </c>
      <c r="W138" s="59" t="s">
        <v>491</v>
      </c>
      <c r="X138" s="59" t="s">
        <v>8816</v>
      </c>
      <c r="Y138" s="59" t="s">
        <v>537</v>
      </c>
      <c r="Z138" s="59" t="s">
        <v>1338</v>
      </c>
      <c r="AA138" s="59" t="s">
        <v>1339</v>
      </c>
      <c r="AB138" s="59" t="s">
        <v>1340</v>
      </c>
      <c r="AC138" s="59" t="s">
        <v>8817</v>
      </c>
      <c r="AD138" s="59" t="s">
        <v>6095</v>
      </c>
      <c r="AE138" s="59">
        <v>43907.493564814809</v>
      </c>
      <c r="AF138" s="59">
        <v>43907.657210648147</v>
      </c>
      <c r="AG138" s="59" t="s">
        <v>489</v>
      </c>
      <c r="AH138" s="59" t="s">
        <v>8818</v>
      </c>
      <c r="AI138" s="59" t="s">
        <v>487</v>
      </c>
      <c r="AJ138" s="59" t="s">
        <v>95</v>
      </c>
      <c r="AK138" s="59" t="s">
        <v>38</v>
      </c>
      <c r="AL138" s="59" t="s">
        <v>488</v>
      </c>
      <c r="AM138" s="59" t="s">
        <v>11</v>
      </c>
      <c r="AN138" s="59" t="s">
        <v>488</v>
      </c>
      <c r="AO138" s="59" t="s">
        <v>95</v>
      </c>
      <c r="AP138" s="59" t="s">
        <v>38</v>
      </c>
      <c r="AQ138" s="59" t="s">
        <v>500</v>
      </c>
      <c r="AR138" s="59">
        <v>43909.58116898148</v>
      </c>
      <c r="AS138" s="59"/>
      <c r="AT138" s="59">
        <v>43909.58116898148</v>
      </c>
      <c r="AU138" s="59" t="s">
        <v>7969</v>
      </c>
      <c r="AV138" s="59"/>
      <c r="AW138" s="59" t="s">
        <v>14</v>
      </c>
      <c r="AX138" s="59"/>
      <c r="AY138" s="59"/>
      <c r="AZ138" s="59"/>
      <c r="BA138" s="59"/>
      <c r="BB138" s="59"/>
      <c r="BC138" s="59"/>
      <c r="BD138" s="59"/>
      <c r="BE138" s="59"/>
      <c r="BF138" s="59"/>
      <c r="BG138" s="59"/>
      <c r="BH138" s="59"/>
      <c r="BI138" s="59"/>
      <c r="BJ138" s="59"/>
      <c r="BK138" s="59"/>
      <c r="BL138" s="59" t="s">
        <v>7247</v>
      </c>
      <c r="BM138" s="59"/>
      <c r="BN138" s="59"/>
      <c r="BO138" s="59"/>
      <c r="BP138" s="59"/>
      <c r="BQ138" s="59"/>
      <c r="BR138" s="59" t="s">
        <v>8579</v>
      </c>
      <c r="BS138" s="59"/>
      <c r="BT138" s="59" t="s">
        <v>6013</v>
      </c>
      <c r="BU138" s="59">
        <v>43921.99998842593</v>
      </c>
      <c r="BV138" s="72">
        <v>2947.28</v>
      </c>
      <c r="BW138" s="72">
        <v>246.96</v>
      </c>
      <c r="BX138" s="72">
        <v>0</v>
      </c>
      <c r="BY138" s="72">
        <v>471.56</v>
      </c>
      <c r="BZ138" s="72">
        <v>324.2</v>
      </c>
      <c r="CA138" s="72">
        <v>0</v>
      </c>
      <c r="CB138" s="72">
        <v>3990</v>
      </c>
      <c r="CC138" s="59"/>
      <c r="CD138" s="59"/>
      <c r="CE138" s="59"/>
      <c r="CF138" s="59"/>
      <c r="CG138" s="59"/>
      <c r="CH138" s="59"/>
      <c r="CI138" s="59"/>
      <c r="CJ138" s="59" t="s">
        <v>7971</v>
      </c>
      <c r="CK138" s="59" t="s">
        <v>4067</v>
      </c>
      <c r="CL138" s="72" t="s">
        <v>2377</v>
      </c>
      <c r="CM138" s="72"/>
      <c r="CN138" s="72" t="s">
        <v>10406</v>
      </c>
    </row>
    <row r="139" spans="1:92" ht="27" customHeight="1">
      <c r="A139" s="72">
        <v>202003</v>
      </c>
      <c r="B139" s="59" t="s">
        <v>7959</v>
      </c>
      <c r="C139" s="59" t="s">
        <v>6004</v>
      </c>
      <c r="D139" s="59" t="s">
        <v>8819</v>
      </c>
      <c r="E139" s="59" t="e">
        <f>VLOOKUP(D139,原数据!B:C,2,FALSE)</f>
        <v>#N/A</v>
      </c>
      <c r="F139" s="59" t="s">
        <v>6005</v>
      </c>
      <c r="G139" s="59" t="s">
        <v>479</v>
      </c>
      <c r="H139" s="59" t="s">
        <v>6006</v>
      </c>
      <c r="I139" s="59" t="s">
        <v>8820</v>
      </c>
      <c r="J139" s="59" t="s">
        <v>8821</v>
      </c>
      <c r="K139" s="59" t="s">
        <v>485</v>
      </c>
      <c r="L139" s="59" t="s">
        <v>1074</v>
      </c>
      <c r="M139" s="59" t="s">
        <v>486</v>
      </c>
      <c r="N139" s="59" t="s">
        <v>437</v>
      </c>
      <c r="O139" s="65">
        <v>43760</v>
      </c>
      <c r="P139" s="65">
        <v>43762</v>
      </c>
      <c r="Q139" s="72">
        <v>24499</v>
      </c>
      <c r="R139" s="59"/>
      <c r="S139" s="59" t="s">
        <v>6008</v>
      </c>
      <c r="T139" s="59" t="s">
        <v>6128</v>
      </c>
      <c r="U139" s="59"/>
      <c r="V139" s="59" t="s">
        <v>6176</v>
      </c>
      <c r="W139" s="59" t="s">
        <v>491</v>
      </c>
      <c r="X139" s="59" t="s">
        <v>8822</v>
      </c>
      <c r="Y139" s="59" t="s">
        <v>537</v>
      </c>
      <c r="Z139" s="59" t="s">
        <v>1338</v>
      </c>
      <c r="AA139" s="59" t="s">
        <v>1339</v>
      </c>
      <c r="AB139" s="59" t="s">
        <v>1340</v>
      </c>
      <c r="AC139" s="59" t="s">
        <v>8095</v>
      </c>
      <c r="AD139" s="59" t="s">
        <v>6130</v>
      </c>
      <c r="AE139" s="59">
        <v>43907.699965277774</v>
      </c>
      <c r="AF139" s="59">
        <v>43908.701874999999</v>
      </c>
      <c r="AG139" s="59" t="s">
        <v>547</v>
      </c>
      <c r="AH139" s="59" t="s">
        <v>8823</v>
      </c>
      <c r="AI139" s="59" t="s">
        <v>545</v>
      </c>
      <c r="AJ139" s="59" t="s">
        <v>95</v>
      </c>
      <c r="AK139" s="59" t="s">
        <v>38</v>
      </c>
      <c r="AL139" s="59" t="s">
        <v>488</v>
      </c>
      <c r="AM139" s="59" t="s">
        <v>11</v>
      </c>
      <c r="AN139" s="59" t="s">
        <v>488</v>
      </c>
      <c r="AO139" s="59" t="s">
        <v>95</v>
      </c>
      <c r="AP139" s="59" t="s">
        <v>38</v>
      </c>
      <c r="AQ139" s="59" t="s">
        <v>500</v>
      </c>
      <c r="AR139" s="59">
        <v>43910.355578703704</v>
      </c>
      <c r="AS139" s="59"/>
      <c r="AT139" s="59">
        <v>43910.355578703704</v>
      </c>
      <c r="AU139" s="59" t="s">
        <v>7998</v>
      </c>
      <c r="AV139" s="59"/>
      <c r="AW139" s="59" t="s">
        <v>14</v>
      </c>
      <c r="AX139" s="59"/>
      <c r="AY139" s="59"/>
      <c r="AZ139" s="59"/>
      <c r="BA139" s="59"/>
      <c r="BB139" s="59"/>
      <c r="BC139" s="59"/>
      <c r="BD139" s="59"/>
      <c r="BE139" s="59"/>
      <c r="BF139" s="59"/>
      <c r="BG139" s="59"/>
      <c r="BH139" s="59"/>
      <c r="BI139" s="59"/>
      <c r="BJ139" s="59"/>
      <c r="BK139" s="59"/>
      <c r="BL139" s="59" t="s">
        <v>7247</v>
      </c>
      <c r="BM139" s="59"/>
      <c r="BN139" s="59"/>
      <c r="BO139" s="59"/>
      <c r="BP139" s="59"/>
      <c r="BQ139" s="59"/>
      <c r="BR139" s="59" t="s">
        <v>7891</v>
      </c>
      <c r="BS139" s="59"/>
      <c r="BT139" s="59" t="s">
        <v>6013</v>
      </c>
      <c r="BU139" s="59">
        <v>43921.99998842593</v>
      </c>
      <c r="BV139" s="72">
        <v>0</v>
      </c>
      <c r="BW139" s="72">
        <v>370.44</v>
      </c>
      <c r="BX139" s="72">
        <v>0</v>
      </c>
      <c r="BY139" s="72">
        <v>0</v>
      </c>
      <c r="BZ139" s="72">
        <v>0</v>
      </c>
      <c r="CA139" s="72">
        <v>0</v>
      </c>
      <c r="CB139" s="72">
        <v>370.44</v>
      </c>
      <c r="CC139" s="59"/>
      <c r="CD139" s="59"/>
      <c r="CE139" s="59"/>
      <c r="CF139" s="59"/>
      <c r="CG139" s="59"/>
      <c r="CH139" s="59"/>
      <c r="CI139" s="59"/>
      <c r="CJ139" s="59" t="s">
        <v>7971</v>
      </c>
      <c r="CK139" s="59" t="s">
        <v>8013</v>
      </c>
      <c r="CL139" s="72" t="s">
        <v>10363</v>
      </c>
      <c r="CM139" s="72"/>
      <c r="CN139" s="72" t="s">
        <v>10383</v>
      </c>
    </row>
    <row r="140" spans="1:92" ht="27" customHeight="1">
      <c r="A140" s="72">
        <v>202003</v>
      </c>
      <c r="B140" s="59" t="s">
        <v>7959</v>
      </c>
      <c r="C140" s="59" t="s">
        <v>6004</v>
      </c>
      <c r="D140" s="59" t="s">
        <v>5548</v>
      </c>
      <c r="E140" s="59" t="str">
        <f>VLOOKUP(D140,原数据!B:C,2,FALSE)</f>
        <v>RCMFT004118202003150001</v>
      </c>
      <c r="F140" s="59" t="s">
        <v>6005</v>
      </c>
      <c r="G140" s="59" t="s">
        <v>479</v>
      </c>
      <c r="H140" s="59" t="s">
        <v>6006</v>
      </c>
      <c r="I140" s="59" t="s">
        <v>8824</v>
      </c>
      <c r="J140" s="59" t="s">
        <v>8825</v>
      </c>
      <c r="K140" s="59" t="s">
        <v>485</v>
      </c>
      <c r="L140" s="59" t="s">
        <v>1074</v>
      </c>
      <c r="M140" s="59" t="s">
        <v>544</v>
      </c>
      <c r="N140" s="59" t="s">
        <v>437</v>
      </c>
      <c r="O140" s="65">
        <v>43713</v>
      </c>
      <c r="P140" s="65">
        <v>43754</v>
      </c>
      <c r="Q140" s="72">
        <v>26138</v>
      </c>
      <c r="R140" s="59"/>
      <c r="S140" s="59" t="s">
        <v>6008</v>
      </c>
      <c r="T140" s="59" t="s">
        <v>6009</v>
      </c>
      <c r="U140" s="59" t="s">
        <v>8013</v>
      </c>
      <c r="V140" s="59" t="s">
        <v>584</v>
      </c>
      <c r="W140" s="59" t="s">
        <v>775</v>
      </c>
      <c r="X140" s="59" t="s">
        <v>8826</v>
      </c>
      <c r="Y140" s="59" t="s">
        <v>777</v>
      </c>
      <c r="Z140" s="59" t="s">
        <v>8827</v>
      </c>
      <c r="AA140" s="59" t="s">
        <v>8828</v>
      </c>
      <c r="AB140" s="59" t="s">
        <v>8829</v>
      </c>
      <c r="AC140" s="59" t="s">
        <v>8830</v>
      </c>
      <c r="AD140" s="59" t="s">
        <v>6349</v>
      </c>
      <c r="AE140" s="59">
        <v>43905.443067129629</v>
      </c>
      <c r="AF140" s="59">
        <v>43905.658194444448</v>
      </c>
      <c r="AG140" s="59" t="s">
        <v>489</v>
      </c>
      <c r="AH140" s="59" t="s">
        <v>8831</v>
      </c>
      <c r="AI140" s="59" t="s">
        <v>487</v>
      </c>
      <c r="AJ140" s="59" t="s">
        <v>68</v>
      </c>
      <c r="AK140" s="59" t="s">
        <v>38</v>
      </c>
      <c r="AL140" s="59" t="s">
        <v>488</v>
      </c>
      <c r="AM140" s="59" t="s">
        <v>11</v>
      </c>
      <c r="AN140" s="59" t="s">
        <v>488</v>
      </c>
      <c r="AO140" s="59" t="s">
        <v>68</v>
      </c>
      <c r="AP140" s="59" t="s">
        <v>38</v>
      </c>
      <c r="AQ140" s="59" t="s">
        <v>500</v>
      </c>
      <c r="AR140" s="59">
        <v>43907.354027777779</v>
      </c>
      <c r="AS140" s="59"/>
      <c r="AT140" s="59">
        <v>43907.354027777779</v>
      </c>
      <c r="AU140" s="59" t="s">
        <v>1103</v>
      </c>
      <c r="AV140" s="59"/>
      <c r="AW140" s="59" t="s">
        <v>14</v>
      </c>
      <c r="AX140" s="59"/>
      <c r="AY140" s="59"/>
      <c r="AZ140" s="59"/>
      <c r="BA140" s="59"/>
      <c r="BB140" s="59"/>
      <c r="BC140" s="59"/>
      <c r="BD140" s="59"/>
      <c r="BE140" s="59"/>
      <c r="BF140" s="59"/>
      <c r="BG140" s="59"/>
      <c r="BH140" s="59"/>
      <c r="BI140" s="59"/>
      <c r="BJ140" s="59"/>
      <c r="BK140" s="59"/>
      <c r="BL140" s="59" t="s">
        <v>7274</v>
      </c>
      <c r="BM140" s="59"/>
      <c r="BN140" s="59"/>
      <c r="BO140" s="59"/>
      <c r="BP140" s="59"/>
      <c r="BQ140" s="59"/>
      <c r="BR140" s="59" t="s">
        <v>7917</v>
      </c>
      <c r="BS140" s="59"/>
      <c r="BT140" s="59" t="s">
        <v>6013</v>
      </c>
      <c r="BU140" s="59">
        <v>43921.99998842593</v>
      </c>
      <c r="BV140" s="72">
        <v>2944.62</v>
      </c>
      <c r="BW140" s="72">
        <v>123.48</v>
      </c>
      <c r="BX140" s="72">
        <v>0</v>
      </c>
      <c r="BY140" s="72">
        <v>471.13</v>
      </c>
      <c r="BZ140" s="72">
        <v>323.89999999999998</v>
      </c>
      <c r="CA140" s="72">
        <v>0</v>
      </c>
      <c r="CB140" s="72">
        <v>3863.13</v>
      </c>
      <c r="CC140" s="59"/>
      <c r="CD140" s="59"/>
      <c r="CE140" s="59"/>
      <c r="CF140" s="59"/>
      <c r="CG140" s="59"/>
      <c r="CH140" s="59"/>
      <c r="CI140" s="59"/>
      <c r="CJ140" s="59" t="s">
        <v>8067</v>
      </c>
      <c r="CK140" s="59" t="s">
        <v>8013</v>
      </c>
      <c r="CL140" s="72" t="s">
        <v>5006</v>
      </c>
      <c r="CM140" s="72"/>
      <c r="CN140" s="72" t="s">
        <v>10406</v>
      </c>
    </row>
    <row r="141" spans="1:92" ht="27" customHeight="1">
      <c r="A141" s="72">
        <v>202003</v>
      </c>
      <c r="B141" s="59" t="s">
        <v>7959</v>
      </c>
      <c r="C141" s="59" t="s">
        <v>6004</v>
      </c>
      <c r="D141" s="59" t="s">
        <v>5552</v>
      </c>
      <c r="E141" s="59" t="str">
        <f>VLOOKUP(D141,原数据!B:C,2,FALSE)</f>
        <v>RCMFT004408202003110070</v>
      </c>
      <c r="F141" s="59" t="s">
        <v>6005</v>
      </c>
      <c r="G141" s="59" t="s">
        <v>628</v>
      </c>
      <c r="H141" s="59" t="s">
        <v>6006</v>
      </c>
      <c r="I141" s="59" t="s">
        <v>8832</v>
      </c>
      <c r="J141" s="59" t="s">
        <v>8833</v>
      </c>
      <c r="K141" s="59" t="s">
        <v>485</v>
      </c>
      <c r="L141" s="59" t="s">
        <v>1074</v>
      </c>
      <c r="M141" s="59" t="s">
        <v>486</v>
      </c>
      <c r="N141" s="59" t="s">
        <v>437</v>
      </c>
      <c r="O141" s="65">
        <v>43391</v>
      </c>
      <c r="P141" s="65">
        <v>43781</v>
      </c>
      <c r="Q141" s="72">
        <v>33923</v>
      </c>
      <c r="R141" s="59"/>
      <c r="S141" s="59" t="s">
        <v>6008</v>
      </c>
      <c r="T141" s="59" t="s">
        <v>6181</v>
      </c>
      <c r="U141" s="59"/>
      <c r="V141" s="59" t="s">
        <v>7439</v>
      </c>
      <c r="W141" s="59" t="s">
        <v>4253</v>
      </c>
      <c r="X141" s="59" t="s">
        <v>8834</v>
      </c>
      <c r="Y141" s="59" t="s">
        <v>675</v>
      </c>
      <c r="Z141" s="59" t="s">
        <v>4248</v>
      </c>
      <c r="AA141" s="59" t="s">
        <v>4249</v>
      </c>
      <c r="AB141" s="59" t="s">
        <v>4250</v>
      </c>
      <c r="AC141" s="59" t="s">
        <v>8835</v>
      </c>
      <c r="AD141" s="59" t="s">
        <v>7441</v>
      </c>
      <c r="AE141" s="59">
        <v>43901.829212962963</v>
      </c>
      <c r="AF141" s="59">
        <v>43902.367291666669</v>
      </c>
      <c r="AG141" s="59" t="s">
        <v>612</v>
      </c>
      <c r="AH141" s="59" t="s">
        <v>8836</v>
      </c>
      <c r="AI141" s="59" t="s">
        <v>609</v>
      </c>
      <c r="AJ141" s="59" t="s">
        <v>71</v>
      </c>
      <c r="AK141" s="59" t="s">
        <v>38</v>
      </c>
      <c r="AL141" s="59" t="s">
        <v>488</v>
      </c>
      <c r="AM141" s="59" t="s">
        <v>11</v>
      </c>
      <c r="AN141" s="59" t="s">
        <v>488</v>
      </c>
      <c r="AO141" s="59" t="s">
        <v>71</v>
      </c>
      <c r="AP141" s="59" t="s">
        <v>38</v>
      </c>
      <c r="AQ141" s="59" t="s">
        <v>500</v>
      </c>
      <c r="AR141" s="59">
        <v>43907.403680555552</v>
      </c>
      <c r="AS141" s="59"/>
      <c r="AT141" s="59">
        <v>43907.403680555552</v>
      </c>
      <c r="AU141" s="59" t="s">
        <v>941</v>
      </c>
      <c r="AV141" s="59"/>
      <c r="AW141" s="59" t="s">
        <v>14</v>
      </c>
      <c r="AX141" s="59"/>
      <c r="AY141" s="59"/>
      <c r="AZ141" s="59"/>
      <c r="BA141" s="59"/>
      <c r="BB141" s="59"/>
      <c r="BC141" s="59"/>
      <c r="BD141" s="59"/>
      <c r="BE141" s="59"/>
      <c r="BF141" s="59"/>
      <c r="BG141" s="59"/>
      <c r="BH141" s="59"/>
      <c r="BI141" s="59"/>
      <c r="BJ141" s="59"/>
      <c r="BK141" s="59" t="s">
        <v>8837</v>
      </c>
      <c r="BL141" s="59" t="s">
        <v>7445</v>
      </c>
      <c r="BM141" s="59"/>
      <c r="BN141" s="59"/>
      <c r="BO141" s="59"/>
      <c r="BP141" s="59"/>
      <c r="BQ141" s="59"/>
      <c r="BR141" s="59" t="s">
        <v>8838</v>
      </c>
      <c r="BS141" s="59"/>
      <c r="BT141" s="59" t="s">
        <v>6013</v>
      </c>
      <c r="BU141" s="59">
        <v>43921.99998842593</v>
      </c>
      <c r="BV141" s="72">
        <v>1428.42</v>
      </c>
      <c r="BW141" s="72">
        <v>105.84</v>
      </c>
      <c r="BX141" s="72">
        <v>0</v>
      </c>
      <c r="BY141" s="72">
        <v>228.54</v>
      </c>
      <c r="BZ141" s="72">
        <v>157.12</v>
      </c>
      <c r="CA141" s="72">
        <v>0</v>
      </c>
      <c r="CB141" s="72">
        <v>1919.92</v>
      </c>
      <c r="CC141" s="59"/>
      <c r="CD141" s="59"/>
      <c r="CE141" s="59"/>
      <c r="CF141" s="59"/>
      <c r="CG141" s="59"/>
      <c r="CH141" s="59"/>
      <c r="CI141" s="59"/>
      <c r="CJ141" s="59" t="s">
        <v>8067</v>
      </c>
      <c r="CK141" s="59" t="s">
        <v>7991</v>
      </c>
      <c r="CL141" s="72" t="s">
        <v>5011</v>
      </c>
      <c r="CM141" s="72"/>
      <c r="CN141" s="72" t="s">
        <v>10375</v>
      </c>
    </row>
    <row r="142" spans="1:92" ht="27" customHeight="1">
      <c r="A142" s="72">
        <v>202003</v>
      </c>
      <c r="B142" s="59" t="s">
        <v>7959</v>
      </c>
      <c r="C142" s="59" t="s">
        <v>6004</v>
      </c>
      <c r="D142" s="59" t="s">
        <v>5386</v>
      </c>
      <c r="E142" s="59" t="str">
        <f>VLOOKUP(D142,原数据!B:C,2,FALSE)</f>
        <v>RCMFT004408202003120094</v>
      </c>
      <c r="F142" s="59" t="s">
        <v>6005</v>
      </c>
      <c r="G142" s="59" t="s">
        <v>479</v>
      </c>
      <c r="H142" s="59" t="s">
        <v>6006</v>
      </c>
      <c r="I142" s="59" t="s">
        <v>8839</v>
      </c>
      <c r="J142" s="59" t="s">
        <v>8840</v>
      </c>
      <c r="K142" s="59" t="s">
        <v>485</v>
      </c>
      <c r="L142" s="59" t="s">
        <v>1074</v>
      </c>
      <c r="M142" s="59" t="s">
        <v>544</v>
      </c>
      <c r="N142" s="59" t="s">
        <v>437</v>
      </c>
      <c r="O142" s="65">
        <v>42926</v>
      </c>
      <c r="P142" s="65">
        <v>43724</v>
      </c>
      <c r="Q142" s="72">
        <v>34523</v>
      </c>
      <c r="R142" s="59"/>
      <c r="S142" s="59" t="s">
        <v>6008</v>
      </c>
      <c r="T142" s="59" t="s">
        <v>6009</v>
      </c>
      <c r="U142" s="59"/>
      <c r="V142" s="59" t="s">
        <v>6113</v>
      </c>
      <c r="W142" s="59" t="s">
        <v>600</v>
      </c>
      <c r="X142" s="59" t="s">
        <v>8841</v>
      </c>
      <c r="Y142" s="59" t="s">
        <v>675</v>
      </c>
      <c r="Z142" s="59" t="s">
        <v>4248</v>
      </c>
      <c r="AA142" s="59" t="s">
        <v>4249</v>
      </c>
      <c r="AB142" s="59" t="s">
        <v>4250</v>
      </c>
      <c r="AC142" s="59" t="s">
        <v>8842</v>
      </c>
      <c r="AD142" s="59" t="s">
        <v>8843</v>
      </c>
      <c r="AE142" s="59">
        <v>43902.619004629625</v>
      </c>
      <c r="AF142" s="59">
        <v>43902.762025462958</v>
      </c>
      <c r="AG142" s="59" t="s">
        <v>547</v>
      </c>
      <c r="AH142" s="59" t="s">
        <v>8844</v>
      </c>
      <c r="AI142" s="59" t="s">
        <v>545</v>
      </c>
      <c r="AJ142" s="59" t="s">
        <v>1380</v>
      </c>
      <c r="AK142" s="59" t="s">
        <v>1379</v>
      </c>
      <c r="AL142" s="59" t="s">
        <v>488</v>
      </c>
      <c r="AM142" s="59" t="s">
        <v>11</v>
      </c>
      <c r="AN142" s="59" t="s">
        <v>488</v>
      </c>
      <c r="AO142" s="59" t="s">
        <v>1380</v>
      </c>
      <c r="AP142" s="59" t="s">
        <v>1379</v>
      </c>
      <c r="AQ142" s="59" t="s">
        <v>500</v>
      </c>
      <c r="AR142" s="59">
        <v>43906.654085648144</v>
      </c>
      <c r="AS142" s="59"/>
      <c r="AT142" s="59">
        <v>43906.654085648144</v>
      </c>
      <c r="AU142" s="59" t="s">
        <v>8036</v>
      </c>
      <c r="AV142" s="59"/>
      <c r="AW142" s="59" t="s">
        <v>14</v>
      </c>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t="s">
        <v>6013</v>
      </c>
      <c r="BU142" s="59">
        <v>43921.99998842593</v>
      </c>
      <c r="BV142" s="72">
        <v>43.41</v>
      </c>
      <c r="BW142" s="72">
        <v>246.96</v>
      </c>
      <c r="BX142" s="72">
        <v>0</v>
      </c>
      <c r="BY142" s="72">
        <v>6.94</v>
      </c>
      <c r="BZ142" s="72">
        <v>4.7699999999999996</v>
      </c>
      <c r="CA142" s="72">
        <v>0</v>
      </c>
      <c r="CB142" s="72">
        <v>302.08</v>
      </c>
      <c r="CC142" s="59"/>
      <c r="CD142" s="59"/>
      <c r="CE142" s="59"/>
      <c r="CF142" s="59"/>
      <c r="CG142" s="59"/>
      <c r="CH142" s="59"/>
      <c r="CI142" s="59"/>
      <c r="CJ142" s="59" t="s">
        <v>8067</v>
      </c>
      <c r="CK142" s="59" t="s">
        <v>8013</v>
      </c>
      <c r="CL142" s="72" t="s">
        <v>5133</v>
      </c>
      <c r="CM142" s="72"/>
      <c r="CN142" s="72" t="s">
        <v>10383</v>
      </c>
    </row>
    <row r="143" spans="1:92" ht="27" customHeight="1">
      <c r="A143" s="72">
        <v>202003</v>
      </c>
      <c r="B143" s="59" t="s">
        <v>7959</v>
      </c>
      <c r="C143" s="59" t="s">
        <v>6004</v>
      </c>
      <c r="D143" s="59" t="s">
        <v>5090</v>
      </c>
      <c r="E143" s="59" t="str">
        <f>VLOOKUP(D143,原数据!B:C,2,FALSE)</f>
        <v>RCMFT006034202003170001</v>
      </c>
      <c r="F143" s="59" t="s">
        <v>6005</v>
      </c>
      <c r="G143" s="59" t="s">
        <v>1069</v>
      </c>
      <c r="H143" s="59" t="s">
        <v>6817</v>
      </c>
      <c r="I143" s="59" t="s">
        <v>8845</v>
      </c>
      <c r="J143" s="59" t="s">
        <v>8846</v>
      </c>
      <c r="K143" s="59" t="s">
        <v>485</v>
      </c>
      <c r="L143" s="59" t="s">
        <v>1074</v>
      </c>
      <c r="M143" s="59" t="s">
        <v>486</v>
      </c>
      <c r="N143" s="59" t="s">
        <v>437</v>
      </c>
      <c r="O143" s="65">
        <v>43815</v>
      </c>
      <c r="P143" s="65"/>
      <c r="Q143" s="72">
        <v>204</v>
      </c>
      <c r="R143" s="59"/>
      <c r="S143" s="59" t="s">
        <v>7374</v>
      </c>
      <c r="T143" s="59" t="s">
        <v>6181</v>
      </c>
      <c r="U143" s="59"/>
      <c r="V143" s="59" t="s">
        <v>1074</v>
      </c>
      <c r="W143" s="59" t="s">
        <v>825</v>
      </c>
      <c r="X143" s="59" t="s">
        <v>8847</v>
      </c>
      <c r="Y143" s="59" t="s">
        <v>684</v>
      </c>
      <c r="Z143" s="59" t="s">
        <v>1070</v>
      </c>
      <c r="AA143" s="59" t="s">
        <v>1071</v>
      </c>
      <c r="AB143" s="59" t="s">
        <v>1072</v>
      </c>
      <c r="AC143" s="59" t="s">
        <v>1074</v>
      </c>
      <c r="AD143" s="59" t="s">
        <v>8848</v>
      </c>
      <c r="AE143" s="59">
        <v>43905.674444444448</v>
      </c>
      <c r="AF143" s="59">
        <v>43910.481666666667</v>
      </c>
      <c r="AG143" s="59" t="s">
        <v>8849</v>
      </c>
      <c r="AH143" s="59" t="s">
        <v>8850</v>
      </c>
      <c r="AI143" s="59" t="s">
        <v>8851</v>
      </c>
      <c r="AJ143" s="59" t="s">
        <v>414</v>
      </c>
      <c r="AK143" s="59" t="s">
        <v>415</v>
      </c>
      <c r="AL143" s="59" t="s">
        <v>488</v>
      </c>
      <c r="AM143" s="59" t="s">
        <v>11</v>
      </c>
      <c r="AN143" s="59" t="s">
        <v>488</v>
      </c>
      <c r="AO143" s="59" t="s">
        <v>414</v>
      </c>
      <c r="AP143" s="59" t="s">
        <v>415</v>
      </c>
      <c r="AQ143" s="59" t="s">
        <v>500</v>
      </c>
      <c r="AR143" s="59">
        <v>43913.406400462962</v>
      </c>
      <c r="AS143" s="59" t="s">
        <v>2905</v>
      </c>
      <c r="AT143" s="59">
        <v>43913.406400462962</v>
      </c>
      <c r="AU143" s="59" t="s">
        <v>497</v>
      </c>
      <c r="AV143" s="59"/>
      <c r="AW143" s="59" t="s">
        <v>14</v>
      </c>
      <c r="AX143" s="59"/>
      <c r="AY143" s="59"/>
      <c r="AZ143" s="59"/>
      <c r="BA143" s="59"/>
      <c r="BB143" s="59"/>
      <c r="BC143" s="59"/>
      <c r="BD143" s="59"/>
      <c r="BE143" s="59"/>
      <c r="BF143" s="59"/>
      <c r="BG143" s="59"/>
      <c r="BH143" s="59"/>
      <c r="BI143" s="59"/>
      <c r="BJ143" s="59"/>
      <c r="BK143" s="59" t="s">
        <v>8852</v>
      </c>
      <c r="BL143" s="59" t="s">
        <v>1074</v>
      </c>
      <c r="BM143" s="59" t="s">
        <v>1074</v>
      </c>
      <c r="BN143" s="59" t="s">
        <v>1074</v>
      </c>
      <c r="BO143" s="59" t="s">
        <v>1074</v>
      </c>
      <c r="BP143" s="59" t="s">
        <v>1074</v>
      </c>
      <c r="BQ143" s="59" t="s">
        <v>1074</v>
      </c>
      <c r="BR143" s="59"/>
      <c r="BS143" s="59" t="s">
        <v>1074</v>
      </c>
      <c r="BT143" s="59" t="s">
        <v>6013</v>
      </c>
      <c r="BU143" s="59">
        <v>43921.99998842593</v>
      </c>
      <c r="BV143" s="72">
        <v>43.54</v>
      </c>
      <c r="BW143" s="72">
        <v>95.76</v>
      </c>
      <c r="BX143" s="72">
        <v>0</v>
      </c>
      <c r="BY143" s="72">
        <v>6.96</v>
      </c>
      <c r="BZ143" s="72">
        <v>4.78</v>
      </c>
      <c r="CA143" s="72">
        <v>0</v>
      </c>
      <c r="CB143" s="72">
        <v>151.04000000000002</v>
      </c>
      <c r="CC143" s="59"/>
      <c r="CD143" s="59"/>
      <c r="CE143" s="59"/>
      <c r="CF143" s="59"/>
      <c r="CG143" s="59"/>
      <c r="CH143" s="59"/>
      <c r="CI143" s="59"/>
      <c r="CJ143" s="59" t="s">
        <v>8580</v>
      </c>
      <c r="CK143" s="59" t="s">
        <v>7991</v>
      </c>
      <c r="CL143" s="72" t="s">
        <v>5091</v>
      </c>
      <c r="CM143" s="72"/>
      <c r="CN143" s="72" t="s">
        <v>10706</v>
      </c>
    </row>
    <row r="144" spans="1:92" ht="27" customHeight="1">
      <c r="A144" s="72">
        <v>202003</v>
      </c>
      <c r="B144" s="59" t="s">
        <v>7959</v>
      </c>
      <c r="C144" s="59" t="s">
        <v>6004</v>
      </c>
      <c r="D144" s="59" t="s">
        <v>5631</v>
      </c>
      <c r="E144" s="59" t="str">
        <f>VLOOKUP(D144,原数据!B:C,2,FALSE)</f>
        <v>RCMFT006225202003160031</v>
      </c>
      <c r="F144" s="59" t="s">
        <v>6005</v>
      </c>
      <c r="G144" s="59" t="s">
        <v>479</v>
      </c>
      <c r="H144" s="59" t="s">
        <v>6006</v>
      </c>
      <c r="I144" s="59" t="s">
        <v>8853</v>
      </c>
      <c r="J144" s="59" t="s">
        <v>8854</v>
      </c>
      <c r="K144" s="59" t="s">
        <v>485</v>
      </c>
      <c r="L144" s="59" t="s">
        <v>1074</v>
      </c>
      <c r="M144" s="59" t="s">
        <v>544</v>
      </c>
      <c r="N144" s="59" t="s">
        <v>437</v>
      </c>
      <c r="O144" s="65">
        <v>43491</v>
      </c>
      <c r="P144" s="65">
        <v>43687</v>
      </c>
      <c r="Q144" s="72">
        <v>41485</v>
      </c>
      <c r="R144" s="59"/>
      <c r="S144" s="59" t="s">
        <v>6008</v>
      </c>
      <c r="T144" s="59" t="s">
        <v>6009</v>
      </c>
      <c r="U144" s="59"/>
      <c r="V144" s="59" t="s">
        <v>6294</v>
      </c>
      <c r="W144" s="59" t="s">
        <v>785</v>
      </c>
      <c r="X144" s="59" t="s">
        <v>8855</v>
      </c>
      <c r="Y144" s="59" t="s">
        <v>585</v>
      </c>
      <c r="Z144" s="59" t="s">
        <v>2368</v>
      </c>
      <c r="AA144" s="59" t="s">
        <v>2369</v>
      </c>
      <c r="AB144" s="59" t="s">
        <v>2370</v>
      </c>
      <c r="AC144" s="59" t="s">
        <v>6204</v>
      </c>
      <c r="AD144" s="59" t="s">
        <v>8856</v>
      </c>
      <c r="AE144" s="59">
        <v>43906.611562499995</v>
      </c>
      <c r="AF144" s="59">
        <v>43906.695208333331</v>
      </c>
      <c r="AG144" s="59" t="s">
        <v>507</v>
      </c>
      <c r="AH144" s="59" t="s">
        <v>10505</v>
      </c>
      <c r="AI144" s="59" t="s">
        <v>505</v>
      </c>
      <c r="AJ144" s="59" t="s">
        <v>274</v>
      </c>
      <c r="AK144" s="59" t="s">
        <v>38</v>
      </c>
      <c r="AL144" s="59" t="s">
        <v>488</v>
      </c>
      <c r="AM144" s="59" t="s">
        <v>11</v>
      </c>
      <c r="AN144" s="59" t="s">
        <v>488</v>
      </c>
      <c r="AO144" s="59" t="s">
        <v>274</v>
      </c>
      <c r="AP144" s="59" t="s">
        <v>38</v>
      </c>
      <c r="AQ144" s="59" t="s">
        <v>500</v>
      </c>
      <c r="AR144" s="59">
        <v>43908.528124999997</v>
      </c>
      <c r="AS144" s="59"/>
      <c r="AT144" s="59">
        <v>43908.528124999997</v>
      </c>
      <c r="AU144" s="59" t="s">
        <v>7989</v>
      </c>
      <c r="AV144" s="59"/>
      <c r="AW144" s="59" t="s">
        <v>14</v>
      </c>
      <c r="AX144" s="59"/>
      <c r="AY144" s="59"/>
      <c r="AZ144" s="59"/>
      <c r="BA144" s="59"/>
      <c r="BB144" s="59"/>
      <c r="BC144" s="59"/>
      <c r="BD144" s="59"/>
      <c r="BE144" s="59"/>
      <c r="BF144" s="59"/>
      <c r="BG144" s="59"/>
      <c r="BH144" s="59"/>
      <c r="BI144" s="59"/>
      <c r="BJ144" s="59"/>
      <c r="BK144" s="59"/>
      <c r="BL144" s="59" t="s">
        <v>8857</v>
      </c>
      <c r="BM144" s="59"/>
      <c r="BN144" s="59"/>
      <c r="BO144" s="59"/>
      <c r="BP144" s="59"/>
      <c r="BQ144" s="59"/>
      <c r="BR144" s="59" t="s">
        <v>8858</v>
      </c>
      <c r="BS144" s="59"/>
      <c r="BT144" s="59" t="s">
        <v>6013</v>
      </c>
      <c r="BU144" s="59">
        <v>43921.99998842593</v>
      </c>
      <c r="BV144" s="72">
        <v>1240.8900000000001</v>
      </c>
      <c r="BW144" s="72">
        <v>79.38</v>
      </c>
      <c r="BX144" s="72">
        <v>0</v>
      </c>
      <c r="BY144" s="72">
        <v>198.54</v>
      </c>
      <c r="BZ144" s="72">
        <v>136.49</v>
      </c>
      <c r="CA144" s="72">
        <v>0</v>
      </c>
      <c r="CB144" s="72">
        <v>1655.3</v>
      </c>
      <c r="CC144" s="59"/>
      <c r="CD144" s="59"/>
      <c r="CE144" s="59"/>
      <c r="CF144" s="59"/>
      <c r="CG144" s="59"/>
      <c r="CH144" s="59"/>
      <c r="CI144" s="59"/>
      <c r="CJ144" s="59" t="s">
        <v>8067</v>
      </c>
      <c r="CK144" s="59" t="s">
        <v>7991</v>
      </c>
      <c r="CL144" s="72" t="s">
        <v>10509</v>
      </c>
      <c r="CM144" s="72"/>
      <c r="CN144" s="72" t="s">
        <v>5048</v>
      </c>
    </row>
    <row r="145" spans="1:92" ht="27" customHeight="1">
      <c r="A145" s="72">
        <v>202003</v>
      </c>
      <c r="B145" s="59" t="s">
        <v>7959</v>
      </c>
      <c r="C145" s="59" t="s">
        <v>6004</v>
      </c>
      <c r="D145" s="59" t="s">
        <v>5638</v>
      </c>
      <c r="E145" s="59" t="str">
        <f>VLOOKUP(D145,原数据!B:C,2,FALSE)</f>
        <v>RCMFT006225202003170020</v>
      </c>
      <c r="F145" s="59" t="s">
        <v>6005</v>
      </c>
      <c r="G145" s="59" t="s">
        <v>479</v>
      </c>
      <c r="H145" s="59" t="s">
        <v>6006</v>
      </c>
      <c r="I145" s="59" t="s">
        <v>8859</v>
      </c>
      <c r="J145" s="59" t="s">
        <v>8860</v>
      </c>
      <c r="K145" s="59" t="s">
        <v>485</v>
      </c>
      <c r="L145" s="59" t="s">
        <v>1074</v>
      </c>
      <c r="M145" s="59" t="s">
        <v>544</v>
      </c>
      <c r="N145" s="59" t="s">
        <v>437</v>
      </c>
      <c r="O145" s="65">
        <v>43493</v>
      </c>
      <c r="P145" s="65">
        <v>43687</v>
      </c>
      <c r="Q145" s="72">
        <v>33251</v>
      </c>
      <c r="R145" s="59"/>
      <c r="S145" s="59" t="s">
        <v>6008</v>
      </c>
      <c r="T145" s="59" t="s">
        <v>6009</v>
      </c>
      <c r="U145" s="59"/>
      <c r="V145" s="59" t="s">
        <v>6294</v>
      </c>
      <c r="W145" s="59" t="s">
        <v>8861</v>
      </c>
      <c r="X145" s="59" t="s">
        <v>8862</v>
      </c>
      <c r="Y145" s="59" t="s">
        <v>585</v>
      </c>
      <c r="Z145" s="59" t="s">
        <v>2368</v>
      </c>
      <c r="AA145" s="59" t="s">
        <v>2369</v>
      </c>
      <c r="AB145" s="59" t="s">
        <v>2370</v>
      </c>
      <c r="AC145" s="59" t="s">
        <v>6204</v>
      </c>
      <c r="AD145" s="59" t="s">
        <v>8856</v>
      </c>
      <c r="AE145" s="59">
        <v>43907.519861111112</v>
      </c>
      <c r="AF145" s="59">
        <v>43907.615011574075</v>
      </c>
      <c r="AG145" s="59" t="s">
        <v>533</v>
      </c>
      <c r="AH145" s="59" t="s">
        <v>10506</v>
      </c>
      <c r="AI145" s="59" t="s">
        <v>531</v>
      </c>
      <c r="AJ145" s="59" t="s">
        <v>274</v>
      </c>
      <c r="AK145" s="59" t="s">
        <v>38</v>
      </c>
      <c r="AL145" s="59" t="s">
        <v>488</v>
      </c>
      <c r="AM145" s="59" t="s">
        <v>11</v>
      </c>
      <c r="AN145" s="59" t="s">
        <v>488</v>
      </c>
      <c r="AO145" s="59" t="s">
        <v>274</v>
      </c>
      <c r="AP145" s="59" t="s">
        <v>38</v>
      </c>
      <c r="AQ145" s="59" t="s">
        <v>500</v>
      </c>
      <c r="AR145" s="59">
        <v>43913.601365740746</v>
      </c>
      <c r="AS145" s="59"/>
      <c r="AT145" s="59">
        <v>43913.601365740746</v>
      </c>
      <c r="AU145" s="59" t="s">
        <v>8248</v>
      </c>
      <c r="AV145" s="59"/>
      <c r="AW145" s="59" t="s">
        <v>14</v>
      </c>
      <c r="AX145" s="59"/>
      <c r="AY145" s="59"/>
      <c r="AZ145" s="59"/>
      <c r="BA145" s="59"/>
      <c r="BB145" s="59"/>
      <c r="BC145" s="59"/>
      <c r="BD145" s="59"/>
      <c r="BE145" s="59"/>
      <c r="BF145" s="59"/>
      <c r="BG145" s="59"/>
      <c r="BH145" s="59"/>
      <c r="BI145" s="59"/>
      <c r="BJ145" s="59"/>
      <c r="BK145" s="59"/>
      <c r="BL145" s="59" t="s">
        <v>8857</v>
      </c>
      <c r="BM145" s="59"/>
      <c r="BN145" s="59"/>
      <c r="BO145" s="59"/>
      <c r="BP145" s="59"/>
      <c r="BQ145" s="59"/>
      <c r="BR145" s="59" t="s">
        <v>8858</v>
      </c>
      <c r="BS145" s="59"/>
      <c r="BT145" s="59" t="s">
        <v>6013</v>
      </c>
      <c r="BU145" s="59">
        <v>43921.99998842593</v>
      </c>
      <c r="BV145" s="72">
        <v>1232.9100000000001</v>
      </c>
      <c r="BW145" s="72">
        <v>79.38</v>
      </c>
      <c r="BX145" s="72">
        <v>0</v>
      </c>
      <c r="BY145" s="72">
        <v>197.26</v>
      </c>
      <c r="BZ145" s="72">
        <v>135.62</v>
      </c>
      <c r="CA145" s="72">
        <v>0</v>
      </c>
      <c r="CB145" s="72">
        <v>1645.17</v>
      </c>
      <c r="CC145" s="59"/>
      <c r="CD145" s="59"/>
      <c r="CE145" s="59"/>
      <c r="CF145" s="59"/>
      <c r="CG145" s="59"/>
      <c r="CH145" s="59"/>
      <c r="CI145" s="59"/>
      <c r="CJ145" s="59" t="s">
        <v>8067</v>
      </c>
      <c r="CK145" s="59" t="s">
        <v>7991</v>
      </c>
      <c r="CL145" s="72" t="s">
        <v>10509</v>
      </c>
      <c r="CM145" s="72"/>
      <c r="CN145" s="72" t="s">
        <v>5048</v>
      </c>
    </row>
    <row r="146" spans="1:92" ht="27" customHeight="1">
      <c r="A146" s="72">
        <v>202003</v>
      </c>
      <c r="B146" s="59" t="s">
        <v>7959</v>
      </c>
      <c r="C146" s="59" t="s">
        <v>6004</v>
      </c>
      <c r="D146" s="59" t="s">
        <v>5640</v>
      </c>
      <c r="E146" s="59" t="str">
        <f>VLOOKUP(D146,原数据!B:C,2,FALSE)</f>
        <v>RCMFT006225202003190008</v>
      </c>
      <c r="F146" s="59" t="s">
        <v>6005</v>
      </c>
      <c r="G146" s="59" t="s">
        <v>479</v>
      </c>
      <c r="H146" s="59" t="s">
        <v>6006</v>
      </c>
      <c r="I146" s="59" t="s">
        <v>8863</v>
      </c>
      <c r="J146" s="59" t="s">
        <v>8864</v>
      </c>
      <c r="K146" s="59" t="s">
        <v>485</v>
      </c>
      <c r="L146" s="59" t="s">
        <v>1074</v>
      </c>
      <c r="M146" s="59" t="s">
        <v>663</v>
      </c>
      <c r="N146" s="59" t="s">
        <v>437</v>
      </c>
      <c r="O146" s="65">
        <v>43611</v>
      </c>
      <c r="P146" s="65">
        <v>43613</v>
      </c>
      <c r="Q146" s="72">
        <v>36698</v>
      </c>
      <c r="R146" s="59"/>
      <c r="S146" s="59" t="s">
        <v>6008</v>
      </c>
      <c r="T146" s="59" t="s">
        <v>6009</v>
      </c>
      <c r="U146" s="59"/>
      <c r="V146" s="59" t="s">
        <v>2189</v>
      </c>
      <c r="W146" s="59" t="s">
        <v>665</v>
      </c>
      <c r="X146" s="59" t="s">
        <v>8865</v>
      </c>
      <c r="Y146" s="59" t="s">
        <v>585</v>
      </c>
      <c r="Z146" s="59" t="s">
        <v>2368</v>
      </c>
      <c r="AA146" s="59" t="s">
        <v>2369</v>
      </c>
      <c r="AB146" s="59" t="s">
        <v>2370</v>
      </c>
      <c r="AC146" s="59" t="s">
        <v>8866</v>
      </c>
      <c r="AD146" s="59" t="s">
        <v>6035</v>
      </c>
      <c r="AE146" s="59">
        <v>43908.708298611113</v>
      </c>
      <c r="AF146" s="59">
        <v>43909.430995370371</v>
      </c>
      <c r="AG146" s="59" t="s">
        <v>489</v>
      </c>
      <c r="AH146" s="59" t="s">
        <v>8867</v>
      </c>
      <c r="AI146" s="59" t="s">
        <v>487</v>
      </c>
      <c r="AJ146" s="59" t="s">
        <v>100</v>
      </c>
      <c r="AK146" s="59" t="s">
        <v>38</v>
      </c>
      <c r="AL146" s="59" t="s">
        <v>488</v>
      </c>
      <c r="AM146" s="59" t="s">
        <v>11</v>
      </c>
      <c r="AN146" s="59" t="s">
        <v>488</v>
      </c>
      <c r="AO146" s="59" t="s">
        <v>100</v>
      </c>
      <c r="AP146" s="59" t="s">
        <v>38</v>
      </c>
      <c r="AQ146" s="59" t="s">
        <v>500</v>
      </c>
      <c r="AR146" s="59">
        <v>43913.443807870368</v>
      </c>
      <c r="AS146" s="59"/>
      <c r="AT146" s="59">
        <v>43913.443807870368</v>
      </c>
      <c r="AU146" s="59" t="s">
        <v>7969</v>
      </c>
      <c r="AV146" s="59"/>
      <c r="AW146" s="59" t="s">
        <v>14</v>
      </c>
      <c r="AX146" s="59"/>
      <c r="AY146" s="59"/>
      <c r="AZ146" s="59"/>
      <c r="BA146" s="59"/>
      <c r="BB146" s="59"/>
      <c r="BC146" s="59"/>
      <c r="BD146" s="59"/>
      <c r="BE146" s="59"/>
      <c r="BF146" s="59"/>
      <c r="BG146" s="59"/>
      <c r="BH146" s="59"/>
      <c r="BI146" s="59"/>
      <c r="BJ146" s="59"/>
      <c r="BK146" s="59"/>
      <c r="BL146" s="59" t="s">
        <v>7315</v>
      </c>
      <c r="BM146" s="59"/>
      <c r="BN146" s="59"/>
      <c r="BO146" s="59"/>
      <c r="BP146" s="59"/>
      <c r="BQ146" s="59"/>
      <c r="BR146" s="59" t="s">
        <v>7941</v>
      </c>
      <c r="BS146" s="59"/>
      <c r="BT146" s="59" t="s">
        <v>6013</v>
      </c>
      <c r="BU146" s="59">
        <v>43921.99998842593</v>
      </c>
      <c r="BV146" s="72">
        <v>3158.75</v>
      </c>
      <c r="BW146" s="72">
        <v>79.38</v>
      </c>
      <c r="BX146" s="72">
        <v>0</v>
      </c>
      <c r="BY146" s="72">
        <v>505.4</v>
      </c>
      <c r="BZ146" s="72">
        <v>347.46</v>
      </c>
      <c r="CA146" s="72">
        <v>0</v>
      </c>
      <c r="CB146" s="72">
        <v>4090.9900000000002</v>
      </c>
      <c r="CC146" s="59"/>
      <c r="CD146" s="59"/>
      <c r="CE146" s="59"/>
      <c r="CF146" s="59"/>
      <c r="CG146" s="59"/>
      <c r="CH146" s="59"/>
      <c r="CI146" s="59"/>
      <c r="CJ146" s="59" t="s">
        <v>7971</v>
      </c>
      <c r="CK146" s="59" t="s">
        <v>4067</v>
      </c>
      <c r="CL146" s="72" t="s">
        <v>2377</v>
      </c>
      <c r="CM146" s="72"/>
      <c r="CN146" s="72" t="s">
        <v>10417</v>
      </c>
    </row>
    <row r="147" spans="1:92" ht="27" customHeight="1">
      <c r="A147" s="72">
        <v>202003</v>
      </c>
      <c r="B147" s="59" t="s">
        <v>7959</v>
      </c>
      <c r="C147" s="59" t="s">
        <v>6004</v>
      </c>
      <c r="D147" s="59" t="s">
        <v>5644</v>
      </c>
      <c r="E147" s="59" t="str">
        <f>VLOOKUP(D147,原数据!B:C,2,FALSE)</f>
        <v>RCMFT006244202003180013</v>
      </c>
      <c r="F147" s="59" t="s">
        <v>6005</v>
      </c>
      <c r="G147" s="59" t="s">
        <v>479</v>
      </c>
      <c r="H147" s="59" t="s">
        <v>6006</v>
      </c>
      <c r="I147" s="59" t="s">
        <v>8868</v>
      </c>
      <c r="J147" s="59" t="s">
        <v>8869</v>
      </c>
      <c r="K147" s="59" t="s">
        <v>485</v>
      </c>
      <c r="L147" s="59" t="s">
        <v>1074</v>
      </c>
      <c r="M147" s="59" t="s">
        <v>486</v>
      </c>
      <c r="N147" s="59" t="s">
        <v>437</v>
      </c>
      <c r="O147" s="65">
        <v>43537</v>
      </c>
      <c r="P147" s="65">
        <v>43598</v>
      </c>
      <c r="Q147" s="72">
        <v>176824</v>
      </c>
      <c r="R147" s="59"/>
      <c r="S147" s="59" t="s">
        <v>6008</v>
      </c>
      <c r="T147" s="59" t="s">
        <v>6009</v>
      </c>
      <c r="U147" s="59"/>
      <c r="V147" s="59" t="s">
        <v>6037</v>
      </c>
      <c r="W147" s="59" t="s">
        <v>614</v>
      </c>
      <c r="X147" s="59" t="s">
        <v>8870</v>
      </c>
      <c r="Y147" s="59" t="s">
        <v>493</v>
      </c>
      <c r="Z147" s="59" t="s">
        <v>8871</v>
      </c>
      <c r="AA147" s="59" t="s">
        <v>8872</v>
      </c>
      <c r="AB147" s="59" t="s">
        <v>8873</v>
      </c>
      <c r="AC147" s="59" t="s">
        <v>8874</v>
      </c>
      <c r="AD147" s="59" t="s">
        <v>6039</v>
      </c>
      <c r="AE147" s="59">
        <v>43907.46670138889</v>
      </c>
      <c r="AF147" s="59">
        <v>43908.40896990741</v>
      </c>
      <c r="AG147" s="59" t="s">
        <v>489</v>
      </c>
      <c r="AH147" s="59" t="s">
        <v>8875</v>
      </c>
      <c r="AI147" s="59" t="s">
        <v>487</v>
      </c>
      <c r="AJ147" s="59" t="s">
        <v>71</v>
      </c>
      <c r="AK147" s="59" t="s">
        <v>38</v>
      </c>
      <c r="AL147" s="59" t="s">
        <v>488</v>
      </c>
      <c r="AM147" s="59" t="s">
        <v>11</v>
      </c>
      <c r="AN147" s="59" t="s">
        <v>488</v>
      </c>
      <c r="AO147" s="59" t="s">
        <v>71</v>
      </c>
      <c r="AP147" s="59" t="s">
        <v>38</v>
      </c>
      <c r="AQ147" s="59" t="s">
        <v>500</v>
      </c>
      <c r="AR147" s="59">
        <v>43910.591400462959</v>
      </c>
      <c r="AS147" s="59"/>
      <c r="AT147" s="59">
        <v>43910.591400462959</v>
      </c>
      <c r="AU147" s="59" t="s">
        <v>497</v>
      </c>
      <c r="AV147" s="59"/>
      <c r="AW147" s="59" t="s">
        <v>14</v>
      </c>
      <c r="AX147" s="59"/>
      <c r="AY147" s="59"/>
      <c r="AZ147" s="59"/>
      <c r="BA147" s="59"/>
      <c r="BB147" s="59"/>
      <c r="BC147" s="59"/>
      <c r="BD147" s="59"/>
      <c r="BE147" s="59"/>
      <c r="BF147" s="59"/>
      <c r="BG147" s="59"/>
      <c r="BH147" s="59"/>
      <c r="BI147" s="59"/>
      <c r="BJ147" s="59"/>
      <c r="BK147" s="59"/>
      <c r="BL147" s="59" t="s">
        <v>7247</v>
      </c>
      <c r="BM147" s="59"/>
      <c r="BN147" s="59"/>
      <c r="BO147" s="59"/>
      <c r="BP147" s="59"/>
      <c r="BQ147" s="59"/>
      <c r="BR147" s="59" t="s">
        <v>7847</v>
      </c>
      <c r="BS147" s="59"/>
      <c r="BT147" s="59" t="s">
        <v>6013</v>
      </c>
      <c r="BU147" s="59">
        <v>43921.99998842593</v>
      </c>
      <c r="BV147" s="72">
        <v>1428.42</v>
      </c>
      <c r="BW147" s="72">
        <v>95.76</v>
      </c>
      <c r="BX147" s="72">
        <v>0</v>
      </c>
      <c r="BY147" s="72">
        <v>228.54</v>
      </c>
      <c r="BZ147" s="72">
        <v>157.12</v>
      </c>
      <c r="CA147" s="72">
        <v>0</v>
      </c>
      <c r="CB147" s="72">
        <v>1909.8400000000001</v>
      </c>
      <c r="CC147" s="59"/>
      <c r="CD147" s="59"/>
      <c r="CE147" s="59"/>
      <c r="CF147" s="59"/>
      <c r="CG147" s="59"/>
      <c r="CH147" s="59"/>
      <c r="CI147" s="59"/>
      <c r="CJ147" s="59" t="s">
        <v>7971</v>
      </c>
      <c r="CK147" s="59" t="s">
        <v>7991</v>
      </c>
      <c r="CL147" s="72" t="s">
        <v>5206</v>
      </c>
      <c r="CM147" s="72"/>
      <c r="CN147" s="72" t="s">
        <v>10375</v>
      </c>
    </row>
    <row r="148" spans="1:92" ht="27" customHeight="1">
      <c r="A148" s="72">
        <v>202003</v>
      </c>
      <c r="B148" s="59" t="s">
        <v>7959</v>
      </c>
      <c r="C148" s="59" t="s">
        <v>6004</v>
      </c>
      <c r="D148" s="59" t="s">
        <v>5664</v>
      </c>
      <c r="E148" s="59" t="str">
        <f>VLOOKUP(D148,原数据!B:C,2,FALSE)</f>
        <v>RCMFT006253202003150001</v>
      </c>
      <c r="F148" s="59" t="s">
        <v>6005</v>
      </c>
      <c r="G148" s="59" t="s">
        <v>479</v>
      </c>
      <c r="H148" s="59" t="s">
        <v>6006</v>
      </c>
      <c r="I148" s="59" t="s">
        <v>8876</v>
      </c>
      <c r="J148" s="59" t="s">
        <v>8877</v>
      </c>
      <c r="K148" s="59" t="s">
        <v>485</v>
      </c>
      <c r="L148" s="59" t="s">
        <v>1074</v>
      </c>
      <c r="M148" s="59" t="s">
        <v>486</v>
      </c>
      <c r="N148" s="59" t="s">
        <v>437</v>
      </c>
      <c r="O148" s="65">
        <v>43370</v>
      </c>
      <c r="P148" s="65">
        <v>43558</v>
      </c>
      <c r="Q148" s="72">
        <v>94073</v>
      </c>
      <c r="R148" s="59"/>
      <c r="S148" s="59" t="s">
        <v>6008</v>
      </c>
      <c r="T148" s="59" t="s">
        <v>6181</v>
      </c>
      <c r="U148" s="59"/>
      <c r="V148" s="59" t="s">
        <v>6045</v>
      </c>
      <c r="W148" s="59" t="s">
        <v>491</v>
      </c>
      <c r="X148" s="59" t="s">
        <v>8878</v>
      </c>
      <c r="Y148" s="59" t="s">
        <v>766</v>
      </c>
      <c r="Z148" s="59" t="s">
        <v>931</v>
      </c>
      <c r="AA148" s="59" t="s">
        <v>932</v>
      </c>
      <c r="AB148" s="59" t="s">
        <v>933</v>
      </c>
      <c r="AC148" s="59" t="s">
        <v>8879</v>
      </c>
      <c r="AD148" s="59" t="s">
        <v>7981</v>
      </c>
      <c r="AE148" s="59">
        <v>43897.527650462958</v>
      </c>
      <c r="AF148" s="59">
        <v>43905.400775462964</v>
      </c>
      <c r="AG148" s="59" t="s">
        <v>612</v>
      </c>
      <c r="AH148" s="59" t="s">
        <v>3467</v>
      </c>
      <c r="AI148" s="59" t="s">
        <v>609</v>
      </c>
      <c r="AJ148" s="59" t="s">
        <v>37</v>
      </c>
      <c r="AK148" s="59" t="s">
        <v>38</v>
      </c>
      <c r="AL148" s="59" t="s">
        <v>488</v>
      </c>
      <c r="AM148" s="59" t="s">
        <v>11</v>
      </c>
      <c r="AN148" s="59" t="s">
        <v>488</v>
      </c>
      <c r="AO148" s="59" t="s">
        <v>37</v>
      </c>
      <c r="AP148" s="59" t="s">
        <v>38</v>
      </c>
      <c r="AQ148" s="59" t="s">
        <v>500</v>
      </c>
      <c r="AR148" s="59">
        <v>43907.677268518513</v>
      </c>
      <c r="AS148" s="59"/>
      <c r="AT148" s="59">
        <v>43907.677268518513</v>
      </c>
      <c r="AU148" s="59" t="s">
        <v>550</v>
      </c>
      <c r="AV148" s="59"/>
      <c r="AW148" s="59" t="s">
        <v>14</v>
      </c>
      <c r="AX148" s="59"/>
      <c r="AY148" s="59"/>
      <c r="AZ148" s="59"/>
      <c r="BA148" s="59"/>
      <c r="BB148" s="59"/>
      <c r="BC148" s="59"/>
      <c r="BD148" s="59"/>
      <c r="BE148" s="59"/>
      <c r="BF148" s="59"/>
      <c r="BG148" s="59"/>
      <c r="BH148" s="59"/>
      <c r="BI148" s="59"/>
      <c r="BJ148" s="59"/>
      <c r="BK148" s="59"/>
      <c r="BL148" s="59" t="s">
        <v>7653</v>
      </c>
      <c r="BM148" s="59"/>
      <c r="BN148" s="59"/>
      <c r="BO148" s="59"/>
      <c r="BP148" s="59"/>
      <c r="BQ148" s="59"/>
      <c r="BR148" s="59" t="s">
        <v>7932</v>
      </c>
      <c r="BS148" s="59"/>
      <c r="BT148" s="59" t="s">
        <v>6013</v>
      </c>
      <c r="BU148" s="59">
        <v>43921.99998842593</v>
      </c>
      <c r="BV148" s="72">
        <v>2507</v>
      </c>
      <c r="BW148" s="72">
        <v>123.48</v>
      </c>
      <c r="BX148" s="72">
        <v>0</v>
      </c>
      <c r="BY148" s="72">
        <v>401.12</v>
      </c>
      <c r="BZ148" s="72">
        <v>275.77</v>
      </c>
      <c r="CA148" s="72">
        <v>0</v>
      </c>
      <c r="CB148" s="72">
        <v>3307.37</v>
      </c>
      <c r="CC148" s="59"/>
      <c r="CD148" s="59"/>
      <c r="CE148" s="59"/>
      <c r="CF148" s="59"/>
      <c r="CG148" s="59"/>
      <c r="CH148" s="59"/>
      <c r="CI148" s="59"/>
      <c r="CJ148" s="59" t="s">
        <v>7977</v>
      </c>
      <c r="CK148" s="59" t="s">
        <v>4067</v>
      </c>
      <c r="CL148" s="72" t="s">
        <v>5011</v>
      </c>
      <c r="CM148" s="72"/>
      <c r="CN148" s="72" t="s">
        <v>10375</v>
      </c>
    </row>
    <row r="149" spans="1:92" ht="27" customHeight="1">
      <c r="A149" s="72">
        <v>202003</v>
      </c>
      <c r="B149" s="59" t="s">
        <v>7959</v>
      </c>
      <c r="C149" s="59" t="s">
        <v>6004</v>
      </c>
      <c r="D149" s="59" t="s">
        <v>5666</v>
      </c>
      <c r="E149" s="59" t="str">
        <f>VLOOKUP(D149,原数据!B:C,2,FALSE)</f>
        <v>RCMFT006253202003170072</v>
      </c>
      <c r="F149" s="59" t="s">
        <v>6005</v>
      </c>
      <c r="G149" s="59" t="s">
        <v>628</v>
      </c>
      <c r="H149" s="59" t="s">
        <v>6006</v>
      </c>
      <c r="I149" s="59" t="s">
        <v>8880</v>
      </c>
      <c r="J149" s="59" t="s">
        <v>8881</v>
      </c>
      <c r="K149" s="59" t="s">
        <v>485</v>
      </c>
      <c r="L149" s="59" t="s">
        <v>1074</v>
      </c>
      <c r="M149" s="59" t="s">
        <v>486</v>
      </c>
      <c r="N149" s="59" t="s">
        <v>437</v>
      </c>
      <c r="O149" s="65">
        <v>43677</v>
      </c>
      <c r="P149" s="65">
        <v>43816</v>
      </c>
      <c r="Q149" s="72">
        <v>35873</v>
      </c>
      <c r="R149" s="59"/>
      <c r="S149" s="59" t="s">
        <v>6008</v>
      </c>
      <c r="T149" s="59" t="s">
        <v>6009</v>
      </c>
      <c r="U149" s="59"/>
      <c r="V149" s="59" t="s">
        <v>584</v>
      </c>
      <c r="W149" s="59" t="s">
        <v>665</v>
      </c>
      <c r="X149" s="59" t="s">
        <v>8882</v>
      </c>
      <c r="Y149" s="59" t="s">
        <v>766</v>
      </c>
      <c r="Z149" s="59" t="s">
        <v>931</v>
      </c>
      <c r="AA149" s="59" t="s">
        <v>932</v>
      </c>
      <c r="AB149" s="59" t="s">
        <v>933</v>
      </c>
      <c r="AC149" s="59" t="s">
        <v>8883</v>
      </c>
      <c r="AD149" s="59" t="s">
        <v>7503</v>
      </c>
      <c r="AE149" s="59">
        <v>43906.543807870374</v>
      </c>
      <c r="AF149" s="59">
        <v>43907.413310185184</v>
      </c>
      <c r="AG149" s="59" t="s">
        <v>612</v>
      </c>
      <c r="AH149" s="59" t="s">
        <v>8884</v>
      </c>
      <c r="AI149" s="59" t="s">
        <v>609</v>
      </c>
      <c r="AJ149" s="59" t="s">
        <v>95</v>
      </c>
      <c r="AK149" s="59" t="s">
        <v>38</v>
      </c>
      <c r="AL149" s="59" t="s">
        <v>488</v>
      </c>
      <c r="AM149" s="59" t="s">
        <v>11</v>
      </c>
      <c r="AN149" s="59" t="s">
        <v>488</v>
      </c>
      <c r="AO149" s="59" t="s">
        <v>95</v>
      </c>
      <c r="AP149" s="59" t="s">
        <v>38</v>
      </c>
      <c r="AQ149" s="59" t="s">
        <v>498</v>
      </c>
      <c r="AR149" s="59">
        <v>43909.447118055556</v>
      </c>
      <c r="AS149" s="59" t="s">
        <v>1263</v>
      </c>
      <c r="AT149" s="59">
        <v>43909.447118055556</v>
      </c>
      <c r="AU149" s="59" t="s">
        <v>550</v>
      </c>
      <c r="AV149" s="59" t="s">
        <v>8885</v>
      </c>
      <c r="AW149" s="59" t="s">
        <v>14</v>
      </c>
      <c r="AX149" s="59"/>
      <c r="AY149" s="59"/>
      <c r="AZ149" s="59"/>
      <c r="BA149" s="59"/>
      <c r="BB149" s="59"/>
      <c r="BC149" s="59" t="s">
        <v>8886</v>
      </c>
      <c r="BD149" s="59" t="s">
        <v>480</v>
      </c>
      <c r="BE149" s="59"/>
      <c r="BF149" s="59" t="s">
        <v>7826</v>
      </c>
      <c r="BG149" s="59" t="s">
        <v>8887</v>
      </c>
      <c r="BH149" s="59" t="s">
        <v>8888</v>
      </c>
      <c r="BI149" s="59"/>
      <c r="BJ149" s="59"/>
      <c r="BK149" s="59" t="s">
        <v>8889</v>
      </c>
      <c r="BL149" s="59" t="s">
        <v>7272</v>
      </c>
      <c r="BM149" s="59"/>
      <c r="BN149" s="59"/>
      <c r="BO149" s="59"/>
      <c r="BP149" s="59"/>
      <c r="BQ149" s="59"/>
      <c r="BR149" s="59" t="s">
        <v>7891</v>
      </c>
      <c r="BS149" s="59"/>
      <c r="BT149" s="59" t="s">
        <v>6013</v>
      </c>
      <c r="BU149" s="59">
        <v>43921.99998842593</v>
      </c>
      <c r="BV149" s="72">
        <v>2947.28</v>
      </c>
      <c r="BW149" s="72">
        <v>123.48</v>
      </c>
      <c r="BX149" s="72">
        <v>444</v>
      </c>
      <c r="BY149" s="72">
        <v>471.56</v>
      </c>
      <c r="BZ149" s="72">
        <v>324.2</v>
      </c>
      <c r="CA149" s="72">
        <v>0</v>
      </c>
      <c r="CB149" s="72">
        <v>4310.5200000000004</v>
      </c>
      <c r="CC149" s="59"/>
      <c r="CD149" s="59"/>
      <c r="CE149" s="59"/>
      <c r="CF149" s="59"/>
      <c r="CG149" s="59"/>
      <c r="CH149" s="59"/>
      <c r="CI149" s="59"/>
      <c r="CJ149" s="59" t="s">
        <v>7971</v>
      </c>
      <c r="CK149" s="59" t="s">
        <v>8013</v>
      </c>
      <c r="CL149" s="72" t="s">
        <v>5012</v>
      </c>
      <c r="CM149" s="72"/>
      <c r="CN149" s="72" t="s">
        <v>10383</v>
      </c>
    </row>
    <row r="150" spans="1:92" ht="27" customHeight="1">
      <c r="A150" s="72">
        <v>202003</v>
      </c>
      <c r="B150" s="59" t="s">
        <v>7959</v>
      </c>
      <c r="C150" s="59" t="s">
        <v>6004</v>
      </c>
      <c r="D150" s="59" t="s">
        <v>5669</v>
      </c>
      <c r="E150" s="59" t="str">
        <f>VLOOKUP(D150,原数据!B:C,2,FALSE)</f>
        <v>RCMFT006279202003110001</v>
      </c>
      <c r="F150" s="59" t="s">
        <v>6005</v>
      </c>
      <c r="G150" s="59" t="s">
        <v>479</v>
      </c>
      <c r="H150" s="59" t="s">
        <v>6006</v>
      </c>
      <c r="I150" s="59" t="s">
        <v>8890</v>
      </c>
      <c r="J150" s="59" t="s">
        <v>8891</v>
      </c>
      <c r="K150" s="59" t="s">
        <v>485</v>
      </c>
      <c r="L150" s="59" t="s">
        <v>1074</v>
      </c>
      <c r="M150" s="59" t="s">
        <v>486</v>
      </c>
      <c r="N150" s="59" t="s">
        <v>437</v>
      </c>
      <c r="O150" s="65">
        <v>43323</v>
      </c>
      <c r="P150" s="65">
        <v>43391</v>
      </c>
      <c r="Q150" s="72">
        <v>102902</v>
      </c>
      <c r="R150" s="59"/>
      <c r="S150" s="59" t="s">
        <v>6008</v>
      </c>
      <c r="T150" s="59" t="s">
        <v>6009</v>
      </c>
      <c r="U150" s="59"/>
      <c r="V150" s="59" t="s">
        <v>3101</v>
      </c>
      <c r="W150" s="59" t="s">
        <v>665</v>
      </c>
      <c r="X150" s="59" t="s">
        <v>8892</v>
      </c>
      <c r="Y150" s="59" t="s">
        <v>569</v>
      </c>
      <c r="Z150" s="59" t="s">
        <v>3019</v>
      </c>
      <c r="AA150" s="59" t="s">
        <v>3020</v>
      </c>
      <c r="AB150" s="59" t="s">
        <v>3021</v>
      </c>
      <c r="AC150" s="59" t="s">
        <v>8893</v>
      </c>
      <c r="AD150" s="59" t="s">
        <v>6593</v>
      </c>
      <c r="AE150" s="59">
        <v>43901.500659722224</v>
      </c>
      <c r="AF150" s="59">
        <v>43901.699074074073</v>
      </c>
      <c r="AG150" s="59" t="s">
        <v>489</v>
      </c>
      <c r="AH150" s="59" t="s">
        <v>3023</v>
      </c>
      <c r="AI150" s="59" t="s">
        <v>487</v>
      </c>
      <c r="AJ150" s="59" t="s">
        <v>37</v>
      </c>
      <c r="AK150" s="59" t="s">
        <v>38</v>
      </c>
      <c r="AL150" s="59" t="s">
        <v>488</v>
      </c>
      <c r="AM150" s="59" t="s">
        <v>11</v>
      </c>
      <c r="AN150" s="59" t="s">
        <v>488</v>
      </c>
      <c r="AO150" s="59" t="s">
        <v>37</v>
      </c>
      <c r="AP150" s="59" t="s">
        <v>38</v>
      </c>
      <c r="AQ150" s="59" t="s">
        <v>500</v>
      </c>
      <c r="AR150" s="59">
        <v>43903.430439814816</v>
      </c>
      <c r="AS150" s="59"/>
      <c r="AT150" s="59">
        <v>43903.430439814816</v>
      </c>
      <c r="AU150" s="59" t="s">
        <v>7989</v>
      </c>
      <c r="AV150" s="59"/>
      <c r="AW150" s="59" t="s">
        <v>14</v>
      </c>
      <c r="AX150" s="59"/>
      <c r="AY150" s="59"/>
      <c r="AZ150" s="59"/>
      <c r="BA150" s="59"/>
      <c r="BB150" s="59"/>
      <c r="BC150" s="59"/>
      <c r="BD150" s="59"/>
      <c r="BE150" s="59"/>
      <c r="BF150" s="59"/>
      <c r="BG150" s="59"/>
      <c r="BH150" s="59"/>
      <c r="BI150" s="59"/>
      <c r="BJ150" s="59"/>
      <c r="BK150" s="59"/>
      <c r="BL150" s="59" t="s">
        <v>8894</v>
      </c>
      <c r="BM150" s="59"/>
      <c r="BN150" s="59"/>
      <c r="BO150" s="59"/>
      <c r="BP150" s="59"/>
      <c r="BQ150" s="59"/>
      <c r="BR150" s="59" t="s">
        <v>7835</v>
      </c>
      <c r="BS150" s="59"/>
      <c r="BT150" s="59" t="s">
        <v>6013</v>
      </c>
      <c r="BU150" s="59">
        <v>43921.99998842593</v>
      </c>
      <c r="BV150" s="72">
        <v>2507</v>
      </c>
      <c r="BW150" s="72">
        <v>105.84</v>
      </c>
      <c r="BX150" s="72">
        <v>0</v>
      </c>
      <c r="BY150" s="72">
        <v>401.12</v>
      </c>
      <c r="BZ150" s="72">
        <v>275.77</v>
      </c>
      <c r="CA150" s="72">
        <v>0</v>
      </c>
      <c r="CB150" s="72">
        <v>3289.73</v>
      </c>
      <c r="CC150" s="59"/>
      <c r="CD150" s="59"/>
      <c r="CE150" s="59"/>
      <c r="CF150" s="59"/>
      <c r="CG150" s="59"/>
      <c r="CH150" s="59"/>
      <c r="CI150" s="59"/>
      <c r="CJ150" s="59" t="s">
        <v>7971</v>
      </c>
      <c r="CK150" s="59" t="s">
        <v>4067</v>
      </c>
      <c r="CL150" s="72" t="s">
        <v>5621</v>
      </c>
      <c r="CM150" s="72"/>
      <c r="CN150" s="72" t="s">
        <v>10333</v>
      </c>
    </row>
    <row r="151" spans="1:92" ht="27" customHeight="1">
      <c r="A151" s="72">
        <v>202003</v>
      </c>
      <c r="B151" s="59" t="s">
        <v>7959</v>
      </c>
      <c r="C151" s="59" t="s">
        <v>6004</v>
      </c>
      <c r="D151" s="59" t="s">
        <v>5193</v>
      </c>
      <c r="E151" s="59" t="str">
        <f>VLOOKUP(D151,原数据!B:C,2,FALSE)</f>
        <v>RCMFT006323202003200006</v>
      </c>
      <c r="F151" s="59" t="s">
        <v>6005</v>
      </c>
      <c r="G151" s="59" t="s">
        <v>479</v>
      </c>
      <c r="H151" s="59" t="s">
        <v>6006</v>
      </c>
      <c r="I151" s="59" t="s">
        <v>8895</v>
      </c>
      <c r="J151" s="59" t="s">
        <v>8896</v>
      </c>
      <c r="K151" s="59" t="s">
        <v>485</v>
      </c>
      <c r="L151" s="59" t="s">
        <v>1074</v>
      </c>
      <c r="M151" s="59" t="s">
        <v>486</v>
      </c>
      <c r="N151" s="59" t="s">
        <v>437</v>
      </c>
      <c r="O151" s="65">
        <v>43790</v>
      </c>
      <c r="P151" s="65">
        <v>43812</v>
      </c>
      <c r="Q151" s="72">
        <v>7439</v>
      </c>
      <c r="R151" s="59"/>
      <c r="S151" s="59" t="s">
        <v>6008</v>
      </c>
      <c r="T151" s="59" t="s">
        <v>6250</v>
      </c>
      <c r="U151" s="59"/>
      <c r="V151" s="59" t="s">
        <v>7792</v>
      </c>
      <c r="W151" s="59" t="s">
        <v>764</v>
      </c>
      <c r="X151" s="59" t="s">
        <v>8897</v>
      </c>
      <c r="Y151" s="59" t="s">
        <v>537</v>
      </c>
      <c r="Z151" s="59" t="s">
        <v>1208</v>
      </c>
      <c r="AA151" s="59" t="s">
        <v>1209</v>
      </c>
      <c r="AB151" s="59" t="s">
        <v>1210</v>
      </c>
      <c r="AC151" s="59" t="s">
        <v>8898</v>
      </c>
      <c r="AD151" s="59" t="s">
        <v>8899</v>
      </c>
      <c r="AE151" s="59">
        <v>43910.407939814817</v>
      </c>
      <c r="AF151" s="59">
        <v>43910.633958333332</v>
      </c>
      <c r="AG151" s="59" t="s">
        <v>489</v>
      </c>
      <c r="AH151" s="59" t="s">
        <v>8900</v>
      </c>
      <c r="AI151" s="59" t="s">
        <v>487</v>
      </c>
      <c r="AJ151" s="59" t="s">
        <v>2244</v>
      </c>
      <c r="AK151" s="59" t="s">
        <v>144</v>
      </c>
      <c r="AL151" s="59" t="s">
        <v>488</v>
      </c>
      <c r="AM151" s="59" t="s">
        <v>11</v>
      </c>
      <c r="AN151" s="59" t="s">
        <v>488</v>
      </c>
      <c r="AO151" s="59" t="s">
        <v>71</v>
      </c>
      <c r="AP151" s="59" t="s">
        <v>38</v>
      </c>
      <c r="AQ151" s="59" t="s">
        <v>500</v>
      </c>
      <c r="AR151" s="59">
        <v>43913.625081018516</v>
      </c>
      <c r="AS151" s="59"/>
      <c r="AT151" s="59">
        <v>43913.625081018516</v>
      </c>
      <c r="AU151" s="59" t="s">
        <v>538</v>
      </c>
      <c r="AV151" s="59"/>
      <c r="AW151" s="59" t="s">
        <v>14</v>
      </c>
      <c r="AX151" s="59"/>
      <c r="AY151" s="59"/>
      <c r="AZ151" s="59"/>
      <c r="BA151" s="59"/>
      <c r="BB151" s="59"/>
      <c r="BC151" s="59"/>
      <c r="BD151" s="59"/>
      <c r="BE151" s="59"/>
      <c r="BF151" s="59"/>
      <c r="BG151" s="59"/>
      <c r="BH151" s="59"/>
      <c r="BI151" s="59"/>
      <c r="BJ151" s="59"/>
      <c r="BK151" s="59"/>
      <c r="BL151" s="59" t="s">
        <v>7795</v>
      </c>
      <c r="BM151" s="59"/>
      <c r="BN151" s="59"/>
      <c r="BO151" s="59"/>
      <c r="BP151" s="59"/>
      <c r="BQ151" s="59"/>
      <c r="BR151" s="59"/>
      <c r="BS151" s="59"/>
      <c r="BT151" s="59" t="s">
        <v>6013</v>
      </c>
      <c r="BU151" s="59">
        <v>43921.99998842593</v>
      </c>
      <c r="BV151" s="72">
        <v>408.48</v>
      </c>
      <c r="BW151" s="72">
        <v>246.96</v>
      </c>
      <c r="BX151" s="72">
        <v>0</v>
      </c>
      <c r="BY151" s="72">
        <v>65.349999999999994</v>
      </c>
      <c r="BZ151" s="72">
        <v>44.93</v>
      </c>
      <c r="CA151" s="72">
        <v>0</v>
      </c>
      <c r="CB151" s="72">
        <v>765.72</v>
      </c>
      <c r="CC151" s="59"/>
      <c r="CD151" s="59"/>
      <c r="CE151" s="59"/>
      <c r="CF151" s="59"/>
      <c r="CG151" s="59"/>
      <c r="CH151" s="59"/>
      <c r="CI151" s="59"/>
      <c r="CJ151" s="59" t="s">
        <v>7977</v>
      </c>
      <c r="CK151" s="59" t="s">
        <v>7991</v>
      </c>
      <c r="CL151" s="72" t="s">
        <v>5194</v>
      </c>
      <c r="CM151" s="72"/>
      <c r="CN151" s="72" t="s">
        <v>10369</v>
      </c>
    </row>
    <row r="152" spans="1:92" ht="27" customHeight="1">
      <c r="A152" s="72">
        <v>202003</v>
      </c>
      <c r="B152" s="59" t="s">
        <v>7959</v>
      </c>
      <c r="C152" s="59" t="s">
        <v>6004</v>
      </c>
      <c r="D152" s="59" t="s">
        <v>5571</v>
      </c>
      <c r="E152" s="59" t="str">
        <f>VLOOKUP(D152,原数据!B:C,2,FALSE)</f>
        <v>RCMFT006342202003190002</v>
      </c>
      <c r="F152" s="59" t="s">
        <v>6005</v>
      </c>
      <c r="G152" s="59" t="s">
        <v>479</v>
      </c>
      <c r="H152" s="59" t="s">
        <v>6006</v>
      </c>
      <c r="I152" s="59" t="s">
        <v>8901</v>
      </c>
      <c r="J152" s="59" t="s">
        <v>8902</v>
      </c>
      <c r="K152" s="59" t="s">
        <v>485</v>
      </c>
      <c r="L152" s="59" t="s">
        <v>1074</v>
      </c>
      <c r="M152" s="59" t="s">
        <v>486</v>
      </c>
      <c r="N152" s="59" t="s">
        <v>437</v>
      </c>
      <c r="O152" s="65">
        <v>43668</v>
      </c>
      <c r="P152" s="65">
        <v>43737</v>
      </c>
      <c r="Q152" s="72">
        <v>66423</v>
      </c>
      <c r="R152" s="59"/>
      <c r="S152" s="59" t="s">
        <v>6008</v>
      </c>
      <c r="T152" s="59" t="s">
        <v>6009</v>
      </c>
      <c r="U152" s="59"/>
      <c r="V152" s="59" t="s">
        <v>4873</v>
      </c>
      <c r="W152" s="59" t="s">
        <v>600</v>
      </c>
      <c r="X152" s="59" t="s">
        <v>8903</v>
      </c>
      <c r="Y152" s="59" t="s">
        <v>684</v>
      </c>
      <c r="Z152" s="59" t="s">
        <v>3499</v>
      </c>
      <c r="AA152" s="59" t="s">
        <v>3500</v>
      </c>
      <c r="AB152" s="59" t="s">
        <v>3501</v>
      </c>
      <c r="AC152" s="59" t="s">
        <v>8904</v>
      </c>
      <c r="AD152" s="59" t="s">
        <v>6224</v>
      </c>
      <c r="AE152" s="59">
        <v>43909.477951388893</v>
      </c>
      <c r="AF152" s="59">
        <v>43910.556886574079</v>
      </c>
      <c r="AG152" s="59" t="s">
        <v>489</v>
      </c>
      <c r="AH152" s="59" t="s">
        <v>10507</v>
      </c>
      <c r="AI152" s="59" t="s">
        <v>487</v>
      </c>
      <c r="AJ152" s="59" t="s">
        <v>611</v>
      </c>
      <c r="AK152" s="59" t="s">
        <v>610</v>
      </c>
      <c r="AL152" s="59" t="s">
        <v>488</v>
      </c>
      <c r="AM152" s="59" t="s">
        <v>11</v>
      </c>
      <c r="AN152" s="59" t="s">
        <v>488</v>
      </c>
      <c r="AO152" s="59" t="s">
        <v>611</v>
      </c>
      <c r="AP152" s="59" t="s">
        <v>610</v>
      </c>
      <c r="AQ152" s="59" t="s">
        <v>500</v>
      </c>
      <c r="AR152" s="59">
        <v>43914.465983796297</v>
      </c>
      <c r="AS152" s="59"/>
      <c r="AT152" s="59">
        <v>43914.465983796297</v>
      </c>
      <c r="AU152" s="59" t="s">
        <v>721</v>
      </c>
      <c r="AV152" s="59"/>
      <c r="AW152" s="59" t="s">
        <v>14</v>
      </c>
      <c r="AX152" s="59"/>
      <c r="AY152" s="59"/>
      <c r="AZ152" s="59"/>
      <c r="BA152" s="59"/>
      <c r="BB152" s="59"/>
      <c r="BC152" s="59"/>
      <c r="BD152" s="59"/>
      <c r="BE152" s="59"/>
      <c r="BF152" s="59"/>
      <c r="BG152" s="59"/>
      <c r="BH152" s="59"/>
      <c r="BI152" s="59"/>
      <c r="BJ152" s="59"/>
      <c r="BK152" s="59" t="s">
        <v>8905</v>
      </c>
      <c r="BL152" s="59" t="s">
        <v>7247</v>
      </c>
      <c r="BM152" s="59"/>
      <c r="BN152" s="59"/>
      <c r="BO152" s="59"/>
      <c r="BP152" s="59"/>
      <c r="BQ152" s="59"/>
      <c r="BR152" s="59" t="s">
        <v>7842</v>
      </c>
      <c r="BS152" s="59"/>
      <c r="BT152" s="59" t="s">
        <v>6013</v>
      </c>
      <c r="BU152" s="59">
        <v>43921.99998842593</v>
      </c>
      <c r="BV152" s="72">
        <v>359.67</v>
      </c>
      <c r="BW152" s="72">
        <v>223.44</v>
      </c>
      <c r="BX152" s="72">
        <v>0</v>
      </c>
      <c r="BY152" s="72">
        <v>57.54</v>
      </c>
      <c r="BZ152" s="72">
        <v>39.56</v>
      </c>
      <c r="CA152" s="72">
        <v>0</v>
      </c>
      <c r="CB152" s="72">
        <v>680.21</v>
      </c>
      <c r="CC152" s="59"/>
      <c r="CD152" s="59"/>
      <c r="CE152" s="59"/>
      <c r="CF152" s="59"/>
      <c r="CG152" s="59"/>
      <c r="CH152" s="59"/>
      <c r="CI152" s="59"/>
      <c r="CJ152" s="59" t="s">
        <v>7971</v>
      </c>
      <c r="CK152" s="59" t="s">
        <v>7991</v>
      </c>
      <c r="CL152" s="72" t="s">
        <v>10313</v>
      </c>
      <c r="CM152" s="72"/>
      <c r="CN152" s="72" t="s">
        <v>5048</v>
      </c>
    </row>
    <row r="153" spans="1:92" ht="27" customHeight="1">
      <c r="A153" s="72">
        <v>202003</v>
      </c>
      <c r="B153" s="59" t="s">
        <v>7959</v>
      </c>
      <c r="C153" s="59" t="s">
        <v>6004</v>
      </c>
      <c r="D153" s="59" t="s">
        <v>5704</v>
      </c>
      <c r="E153" s="59" t="str">
        <f>VLOOKUP(D153,原数据!B:C,2,FALSE)</f>
        <v>RCMFT006359202003170011</v>
      </c>
      <c r="F153" s="59" t="s">
        <v>6005</v>
      </c>
      <c r="G153" s="59" t="s">
        <v>479</v>
      </c>
      <c r="H153" s="59" t="s">
        <v>6006</v>
      </c>
      <c r="I153" s="59" t="s">
        <v>8906</v>
      </c>
      <c r="J153" s="59" t="s">
        <v>8907</v>
      </c>
      <c r="K153" s="59" t="s">
        <v>485</v>
      </c>
      <c r="L153" s="59" t="s">
        <v>1074</v>
      </c>
      <c r="M153" s="59" t="s">
        <v>486</v>
      </c>
      <c r="N153" s="59" t="s">
        <v>437</v>
      </c>
      <c r="O153" s="65">
        <v>43704</v>
      </c>
      <c r="P153" s="65">
        <v>43747</v>
      </c>
      <c r="Q153" s="72">
        <v>52485</v>
      </c>
      <c r="R153" s="59"/>
      <c r="S153" s="59" t="s">
        <v>6008</v>
      </c>
      <c r="T153" s="59" t="s">
        <v>6009</v>
      </c>
      <c r="U153" s="59"/>
      <c r="V153" s="59" t="s">
        <v>3101</v>
      </c>
      <c r="W153" s="59" t="s">
        <v>535</v>
      </c>
      <c r="X153" s="59" t="s">
        <v>8908</v>
      </c>
      <c r="Y153" s="59" t="s">
        <v>493</v>
      </c>
      <c r="Z153" s="59" t="s">
        <v>605</v>
      </c>
      <c r="AA153" s="59" t="s">
        <v>606</v>
      </c>
      <c r="AB153" s="59" t="s">
        <v>607</v>
      </c>
      <c r="AC153" s="59" t="s">
        <v>8909</v>
      </c>
      <c r="AD153" s="59" t="s">
        <v>6017</v>
      </c>
      <c r="AE153" s="59">
        <v>43907.383136574077</v>
      </c>
      <c r="AF153" s="59">
        <v>43907.771192129629</v>
      </c>
      <c r="AG153" s="59" t="s">
        <v>612</v>
      </c>
      <c r="AH153" s="59" t="s">
        <v>8910</v>
      </c>
      <c r="AI153" s="59" t="s">
        <v>609</v>
      </c>
      <c r="AJ153" s="59" t="s">
        <v>95</v>
      </c>
      <c r="AK153" s="59" t="s">
        <v>38</v>
      </c>
      <c r="AL153" s="59" t="s">
        <v>488</v>
      </c>
      <c r="AM153" s="59" t="s">
        <v>11</v>
      </c>
      <c r="AN153" s="59" t="s">
        <v>488</v>
      </c>
      <c r="AO153" s="59" t="s">
        <v>95</v>
      </c>
      <c r="AP153" s="59" t="s">
        <v>38</v>
      </c>
      <c r="AQ153" s="59" t="s">
        <v>500</v>
      </c>
      <c r="AR153" s="59">
        <v>43909.593900462962</v>
      </c>
      <c r="AS153" s="59"/>
      <c r="AT153" s="59">
        <v>43909.593900462962</v>
      </c>
      <c r="AU153" s="59" t="s">
        <v>8036</v>
      </c>
      <c r="AV153" s="59"/>
      <c r="AW153" s="59" t="s">
        <v>14</v>
      </c>
      <c r="AX153" s="59"/>
      <c r="AY153" s="59"/>
      <c r="AZ153" s="59"/>
      <c r="BA153" s="59"/>
      <c r="BB153" s="59"/>
      <c r="BC153" s="59"/>
      <c r="BD153" s="59"/>
      <c r="BE153" s="59"/>
      <c r="BF153" s="59"/>
      <c r="BG153" s="59"/>
      <c r="BH153" s="59"/>
      <c r="BI153" s="59"/>
      <c r="BJ153" s="59"/>
      <c r="BK153" s="59" t="s">
        <v>8911</v>
      </c>
      <c r="BL153" s="59" t="s">
        <v>7272</v>
      </c>
      <c r="BM153" s="59"/>
      <c r="BN153" s="59"/>
      <c r="BO153" s="59"/>
      <c r="BP153" s="59"/>
      <c r="BQ153" s="59"/>
      <c r="BR153" s="59" t="s">
        <v>8146</v>
      </c>
      <c r="BS153" s="59"/>
      <c r="BT153" s="59" t="s">
        <v>6013</v>
      </c>
      <c r="BU153" s="59">
        <v>43921.99998842593</v>
      </c>
      <c r="BV153" s="72">
        <v>2947.28</v>
      </c>
      <c r="BW153" s="72">
        <v>95.76</v>
      </c>
      <c r="BX153" s="72">
        <v>0</v>
      </c>
      <c r="BY153" s="72">
        <v>471.56</v>
      </c>
      <c r="BZ153" s="72">
        <v>324.2</v>
      </c>
      <c r="CA153" s="72">
        <v>0</v>
      </c>
      <c r="CB153" s="72">
        <v>3838.8</v>
      </c>
      <c r="CC153" s="59"/>
      <c r="CD153" s="59"/>
      <c r="CE153" s="59"/>
      <c r="CF153" s="59"/>
      <c r="CG153" s="59"/>
      <c r="CH153" s="59"/>
      <c r="CI153" s="59"/>
      <c r="CJ153" s="59" t="s">
        <v>7971</v>
      </c>
      <c r="CK153" s="59" t="s">
        <v>8013</v>
      </c>
      <c r="CL153" s="72" t="s">
        <v>5012</v>
      </c>
      <c r="CM153" s="72"/>
      <c r="CN153" s="72" t="s">
        <v>10383</v>
      </c>
    </row>
    <row r="154" spans="1:92" ht="27" customHeight="1">
      <c r="A154" s="72">
        <v>202003</v>
      </c>
      <c r="B154" s="59" t="s">
        <v>7959</v>
      </c>
      <c r="C154" s="59" t="s">
        <v>6004</v>
      </c>
      <c r="D154" s="59" t="s">
        <v>5724</v>
      </c>
      <c r="E154" s="59" t="str">
        <f>VLOOKUP(D154,原数据!B:C,2,FALSE)</f>
        <v>RCMFT006380202003190001</v>
      </c>
      <c r="F154" s="59" t="s">
        <v>6005</v>
      </c>
      <c r="G154" s="59" t="s">
        <v>479</v>
      </c>
      <c r="H154" s="59" t="s">
        <v>6006</v>
      </c>
      <c r="I154" s="59" t="s">
        <v>8912</v>
      </c>
      <c r="J154" s="59" t="s">
        <v>8913</v>
      </c>
      <c r="K154" s="59" t="s">
        <v>485</v>
      </c>
      <c r="L154" s="59" t="s">
        <v>1074</v>
      </c>
      <c r="M154" s="59" t="s">
        <v>486</v>
      </c>
      <c r="N154" s="59" t="s">
        <v>437</v>
      </c>
      <c r="O154" s="65">
        <v>43846</v>
      </c>
      <c r="P154" s="65">
        <v>43900</v>
      </c>
      <c r="Q154" s="72">
        <v>272</v>
      </c>
      <c r="R154" s="59"/>
      <c r="S154" s="59" t="s">
        <v>6008</v>
      </c>
      <c r="T154" s="59" t="s">
        <v>6009</v>
      </c>
      <c r="U154" s="59"/>
      <c r="V154" s="59" t="s">
        <v>6015</v>
      </c>
      <c r="W154" s="59" t="s">
        <v>665</v>
      </c>
      <c r="X154" s="59" t="s">
        <v>8914</v>
      </c>
      <c r="Y154" s="59" t="s">
        <v>557</v>
      </c>
      <c r="Z154" s="59" t="s">
        <v>8915</v>
      </c>
      <c r="AA154" s="59" t="s">
        <v>8916</v>
      </c>
      <c r="AB154" s="59" t="s">
        <v>8917</v>
      </c>
      <c r="AC154" s="59" t="s">
        <v>8918</v>
      </c>
      <c r="AD154" s="59" t="s">
        <v>7345</v>
      </c>
      <c r="AE154" s="59">
        <v>43909.447881944448</v>
      </c>
      <c r="AF154" s="59">
        <v>43909.504120370373</v>
      </c>
      <c r="AG154" s="59" t="s">
        <v>547</v>
      </c>
      <c r="AH154" s="59" t="s">
        <v>8919</v>
      </c>
      <c r="AI154" s="59" t="s">
        <v>545</v>
      </c>
      <c r="AJ154" s="59" t="s">
        <v>95</v>
      </c>
      <c r="AK154" s="59" t="s">
        <v>38</v>
      </c>
      <c r="AL154" s="59" t="s">
        <v>488</v>
      </c>
      <c r="AM154" s="59" t="s">
        <v>11</v>
      </c>
      <c r="AN154" s="59" t="s">
        <v>488</v>
      </c>
      <c r="AO154" s="59" t="s">
        <v>95</v>
      </c>
      <c r="AP154" s="59" t="s">
        <v>38</v>
      </c>
      <c r="AQ154" s="59" t="s">
        <v>500</v>
      </c>
      <c r="AR154" s="59">
        <v>43913.395451388889</v>
      </c>
      <c r="AS154" s="59"/>
      <c r="AT154" s="59">
        <v>43913.395451388889</v>
      </c>
      <c r="AU154" s="59" t="s">
        <v>7989</v>
      </c>
      <c r="AV154" s="59"/>
      <c r="AW154" s="59" t="s">
        <v>14</v>
      </c>
      <c r="AX154" s="59"/>
      <c r="AY154" s="59"/>
      <c r="AZ154" s="59"/>
      <c r="BA154" s="59"/>
      <c r="BB154" s="59"/>
      <c r="BC154" s="59"/>
      <c r="BD154" s="59"/>
      <c r="BE154" s="59"/>
      <c r="BF154" s="59"/>
      <c r="BG154" s="59"/>
      <c r="BH154" s="59"/>
      <c r="BI154" s="59"/>
      <c r="BJ154" s="59"/>
      <c r="BK154" s="59" t="s">
        <v>8920</v>
      </c>
      <c r="BL154" s="59" t="s">
        <v>7272</v>
      </c>
      <c r="BM154" s="59"/>
      <c r="BN154" s="59"/>
      <c r="BO154" s="59"/>
      <c r="BP154" s="59"/>
      <c r="BQ154" s="59"/>
      <c r="BR154" s="59" t="s">
        <v>7875</v>
      </c>
      <c r="BS154" s="59"/>
      <c r="BT154" s="59" t="s">
        <v>6013</v>
      </c>
      <c r="BU154" s="59">
        <v>43921.99998842593</v>
      </c>
      <c r="BV154" s="72">
        <v>2947.28</v>
      </c>
      <c r="BW154" s="72">
        <v>223.44</v>
      </c>
      <c r="BX154" s="72">
        <v>0</v>
      </c>
      <c r="BY154" s="72">
        <v>471.56</v>
      </c>
      <c r="BZ154" s="72">
        <v>324.2</v>
      </c>
      <c r="CA154" s="72">
        <v>0</v>
      </c>
      <c r="CB154" s="72">
        <v>3966.48</v>
      </c>
      <c r="CC154" s="59"/>
      <c r="CD154" s="59"/>
      <c r="CE154" s="59"/>
      <c r="CF154" s="59"/>
      <c r="CG154" s="59"/>
      <c r="CH154" s="59"/>
      <c r="CI154" s="59"/>
      <c r="CJ154" s="59" t="s">
        <v>7971</v>
      </c>
      <c r="CK154" s="59" t="s">
        <v>8013</v>
      </c>
      <c r="CL154" s="72" t="s">
        <v>5241</v>
      </c>
      <c r="CM154" s="72"/>
      <c r="CN154" s="72" t="s">
        <v>10383</v>
      </c>
    </row>
    <row r="155" spans="1:92" ht="27" customHeight="1">
      <c r="A155" s="72">
        <v>202003</v>
      </c>
      <c r="B155" s="59" t="s">
        <v>7959</v>
      </c>
      <c r="C155" s="59" t="s">
        <v>6004</v>
      </c>
      <c r="D155" s="59" t="s">
        <v>5726</v>
      </c>
      <c r="E155" s="59" t="str">
        <f>VLOOKUP(D155,原数据!B:C,2,FALSE)</f>
        <v>RCMFT006382202003200019</v>
      </c>
      <c r="F155" s="59" t="s">
        <v>6005</v>
      </c>
      <c r="G155" s="59" t="s">
        <v>479</v>
      </c>
      <c r="H155" s="59" t="s">
        <v>6006</v>
      </c>
      <c r="I155" s="59" t="s">
        <v>8921</v>
      </c>
      <c r="J155" s="59" t="s">
        <v>8922</v>
      </c>
      <c r="K155" s="59" t="s">
        <v>485</v>
      </c>
      <c r="L155" s="59" t="s">
        <v>1074</v>
      </c>
      <c r="M155" s="59" t="s">
        <v>486</v>
      </c>
      <c r="N155" s="59" t="s">
        <v>437</v>
      </c>
      <c r="O155" s="65">
        <v>43622</v>
      </c>
      <c r="P155" s="65">
        <v>43726</v>
      </c>
      <c r="Q155" s="72">
        <v>95098</v>
      </c>
      <c r="R155" s="59"/>
      <c r="S155" s="59" t="s">
        <v>6008</v>
      </c>
      <c r="T155" s="59" t="s">
        <v>6009</v>
      </c>
      <c r="U155" s="59"/>
      <c r="V155" s="59" t="s">
        <v>6340</v>
      </c>
      <c r="W155" s="59" t="s">
        <v>1281</v>
      </c>
      <c r="X155" s="59" t="s">
        <v>8923</v>
      </c>
      <c r="Y155" s="59" t="s">
        <v>1365</v>
      </c>
      <c r="Z155" s="59" t="s">
        <v>1653</v>
      </c>
      <c r="AA155" s="59" t="s">
        <v>1654</v>
      </c>
      <c r="AB155" s="59" t="s">
        <v>1655</v>
      </c>
      <c r="AC155" s="59" t="s">
        <v>6075</v>
      </c>
      <c r="AD155" s="59" t="s">
        <v>6342</v>
      </c>
      <c r="AE155" s="59">
        <v>43908.567673611113</v>
      </c>
      <c r="AF155" s="59">
        <v>43910.756215277783</v>
      </c>
      <c r="AG155" s="59" t="s">
        <v>489</v>
      </c>
      <c r="AH155" s="59" t="s">
        <v>8924</v>
      </c>
      <c r="AI155" s="59" t="s">
        <v>487</v>
      </c>
      <c r="AJ155" s="59" t="s">
        <v>162</v>
      </c>
      <c r="AK155" s="59" t="s">
        <v>38</v>
      </c>
      <c r="AL155" s="59" t="s">
        <v>488</v>
      </c>
      <c r="AM155" s="59" t="s">
        <v>11</v>
      </c>
      <c r="AN155" s="59" t="s">
        <v>488</v>
      </c>
      <c r="AO155" s="59" t="s">
        <v>162</v>
      </c>
      <c r="AP155" s="59" t="s">
        <v>38</v>
      </c>
      <c r="AQ155" s="59" t="s">
        <v>500</v>
      </c>
      <c r="AR155" s="59">
        <v>43914.617673611108</v>
      </c>
      <c r="AS155" s="59"/>
      <c r="AT155" s="59">
        <v>43914.617673611108</v>
      </c>
      <c r="AU155" s="59" t="s">
        <v>8248</v>
      </c>
      <c r="AV155" s="59"/>
      <c r="AW155" s="59" t="s">
        <v>14</v>
      </c>
      <c r="AX155" s="59"/>
      <c r="AY155" s="59"/>
      <c r="AZ155" s="59"/>
      <c r="BA155" s="59"/>
      <c r="BB155" s="59"/>
      <c r="BC155" s="59"/>
      <c r="BD155" s="59"/>
      <c r="BE155" s="59"/>
      <c r="BF155" s="59"/>
      <c r="BG155" s="59"/>
      <c r="BH155" s="59"/>
      <c r="BI155" s="59"/>
      <c r="BJ155" s="59"/>
      <c r="BK155" s="59"/>
      <c r="BL155" s="59" t="s">
        <v>7390</v>
      </c>
      <c r="BM155" s="59"/>
      <c r="BN155" s="59"/>
      <c r="BO155" s="59"/>
      <c r="BP155" s="59"/>
      <c r="BQ155" s="59"/>
      <c r="BR155" s="59" t="s">
        <v>7847</v>
      </c>
      <c r="BS155" s="59"/>
      <c r="BT155" s="59" t="s">
        <v>6013</v>
      </c>
      <c r="BU155" s="59">
        <v>43921.99998842593</v>
      </c>
      <c r="BV155" s="72">
        <v>2481.7800000000002</v>
      </c>
      <c r="BW155" s="72">
        <v>95.76</v>
      </c>
      <c r="BX155" s="72">
        <v>0</v>
      </c>
      <c r="BY155" s="72">
        <v>397.08</v>
      </c>
      <c r="BZ155" s="72">
        <v>272.99</v>
      </c>
      <c r="CA155" s="72">
        <v>0</v>
      </c>
      <c r="CB155" s="72">
        <v>3247.6100000000006</v>
      </c>
      <c r="CC155" s="59"/>
      <c r="CD155" s="59"/>
      <c r="CE155" s="59"/>
      <c r="CF155" s="59"/>
      <c r="CG155" s="59"/>
      <c r="CH155" s="59"/>
      <c r="CI155" s="59"/>
      <c r="CJ155" s="59" t="s">
        <v>7971</v>
      </c>
      <c r="CK155" s="59" t="s">
        <v>8013</v>
      </c>
      <c r="CL155" s="72" t="s">
        <v>5700</v>
      </c>
      <c r="CM155" s="72"/>
      <c r="CN155" s="72" t="s">
        <v>10383</v>
      </c>
    </row>
    <row r="156" spans="1:92" ht="27" customHeight="1">
      <c r="A156" s="72">
        <v>202003</v>
      </c>
      <c r="B156" s="59" t="s">
        <v>7959</v>
      </c>
      <c r="C156" s="59" t="s">
        <v>6004</v>
      </c>
      <c r="D156" s="59" t="s">
        <v>8925</v>
      </c>
      <c r="E156" s="59" t="e">
        <f>VLOOKUP(D156,原数据!B:C,2,FALSE)</f>
        <v>#N/A</v>
      </c>
      <c r="F156" s="59" t="s">
        <v>6005</v>
      </c>
      <c r="G156" s="59" t="s">
        <v>479</v>
      </c>
      <c r="H156" s="59" t="s">
        <v>6006</v>
      </c>
      <c r="I156" s="59" t="s">
        <v>8926</v>
      </c>
      <c r="J156" s="59" t="s">
        <v>8927</v>
      </c>
      <c r="K156" s="59" t="s">
        <v>485</v>
      </c>
      <c r="L156" s="59" t="s">
        <v>1074</v>
      </c>
      <c r="M156" s="59" t="s">
        <v>486</v>
      </c>
      <c r="N156" s="59" t="s">
        <v>437</v>
      </c>
      <c r="O156" s="65">
        <v>43847</v>
      </c>
      <c r="P156" s="65">
        <v>43897</v>
      </c>
      <c r="Q156" s="72">
        <v>5147</v>
      </c>
      <c r="R156" s="59"/>
      <c r="S156" s="59" t="s">
        <v>6008</v>
      </c>
      <c r="T156" s="59" t="s">
        <v>6009</v>
      </c>
      <c r="U156" s="59"/>
      <c r="V156" s="59" t="s">
        <v>6027</v>
      </c>
      <c r="W156" s="59" t="s">
        <v>1213</v>
      </c>
      <c r="X156" s="59" t="s">
        <v>8928</v>
      </c>
      <c r="Y156" s="59" t="s">
        <v>524</v>
      </c>
      <c r="Z156" s="59" t="s">
        <v>8929</v>
      </c>
      <c r="AA156" s="59" t="s">
        <v>8930</v>
      </c>
      <c r="AB156" s="59" t="s">
        <v>8931</v>
      </c>
      <c r="AC156" s="59" t="s">
        <v>8932</v>
      </c>
      <c r="AD156" s="59" t="s">
        <v>6029</v>
      </c>
      <c r="AE156" s="59">
        <v>43909.380636574075</v>
      </c>
      <c r="AF156" s="59">
        <v>43909.649756944447</v>
      </c>
      <c r="AG156" s="59" t="s">
        <v>612</v>
      </c>
      <c r="AH156" s="59" t="s">
        <v>10508</v>
      </c>
      <c r="AI156" s="59" t="s">
        <v>609</v>
      </c>
      <c r="AJ156" s="59" t="s">
        <v>182</v>
      </c>
      <c r="AK156" s="59" t="s">
        <v>183</v>
      </c>
      <c r="AL156" s="59" t="s">
        <v>488</v>
      </c>
      <c r="AM156" s="59" t="s">
        <v>11</v>
      </c>
      <c r="AN156" s="59" t="s">
        <v>488</v>
      </c>
      <c r="AO156" s="59" t="s">
        <v>182</v>
      </c>
      <c r="AP156" s="59" t="s">
        <v>183</v>
      </c>
      <c r="AQ156" s="59" t="s">
        <v>498</v>
      </c>
      <c r="AR156" s="59">
        <v>43913.547962962963</v>
      </c>
      <c r="AS156" s="59"/>
      <c r="AT156" s="59">
        <v>43913.547962962963</v>
      </c>
      <c r="AU156" s="59" t="s">
        <v>7998</v>
      </c>
      <c r="AV156" s="59"/>
      <c r="AW156" s="59" t="s">
        <v>14</v>
      </c>
      <c r="AX156" s="59"/>
      <c r="AY156" s="59"/>
      <c r="AZ156" s="59"/>
      <c r="BA156" s="59"/>
      <c r="BB156" s="59"/>
      <c r="BC156" s="59"/>
      <c r="BD156" s="59"/>
      <c r="BE156" s="59"/>
      <c r="BF156" s="59"/>
      <c r="BG156" s="59"/>
      <c r="BH156" s="59"/>
      <c r="BI156" s="59"/>
      <c r="BJ156" s="59"/>
      <c r="BK156" s="59"/>
      <c r="BL156" s="59" t="s">
        <v>7272</v>
      </c>
      <c r="BM156" s="59"/>
      <c r="BN156" s="59"/>
      <c r="BO156" s="59"/>
      <c r="BP156" s="59"/>
      <c r="BQ156" s="59"/>
      <c r="BR156" s="59" t="s">
        <v>7847</v>
      </c>
      <c r="BS156" s="59"/>
      <c r="BT156" s="59" t="s">
        <v>6013</v>
      </c>
      <c r="BU156" s="59">
        <v>43921.99998842593</v>
      </c>
      <c r="BV156" s="72">
        <v>0</v>
      </c>
      <c r="BW156" s="72">
        <v>105.84</v>
      </c>
      <c r="BX156" s="72">
        <v>0</v>
      </c>
      <c r="BY156" s="72">
        <v>0</v>
      </c>
      <c r="BZ156" s="72">
        <v>0</v>
      </c>
      <c r="CA156" s="72">
        <v>0</v>
      </c>
      <c r="CB156" s="72">
        <v>105.84</v>
      </c>
      <c r="CC156" s="59"/>
      <c r="CD156" s="59"/>
      <c r="CE156" s="59"/>
      <c r="CF156" s="59"/>
      <c r="CG156" s="59"/>
      <c r="CH156" s="59"/>
      <c r="CI156" s="59"/>
      <c r="CJ156" s="59" t="s">
        <v>7971</v>
      </c>
      <c r="CK156" s="59" t="s">
        <v>8013</v>
      </c>
      <c r="CL156" s="72" t="s">
        <v>10313</v>
      </c>
      <c r="CM156" s="72"/>
      <c r="CN156" s="72" t="s">
        <v>5048</v>
      </c>
    </row>
    <row r="157" spans="1:92" ht="27" customHeight="1">
      <c r="A157" s="72">
        <v>202003</v>
      </c>
      <c r="B157" s="59" t="s">
        <v>7959</v>
      </c>
      <c r="C157" s="59" t="s">
        <v>6004</v>
      </c>
      <c r="D157" s="59" t="s">
        <v>5759</v>
      </c>
      <c r="E157" s="59" t="str">
        <f>VLOOKUP(D157,原数据!B:C,2,FALSE)</f>
        <v>RCMFT006424202003110017</v>
      </c>
      <c r="F157" s="59" t="s">
        <v>6005</v>
      </c>
      <c r="G157" s="59" t="s">
        <v>479</v>
      </c>
      <c r="H157" s="59" t="s">
        <v>6006</v>
      </c>
      <c r="I157" s="59" t="s">
        <v>8933</v>
      </c>
      <c r="J157" s="59" t="s">
        <v>8934</v>
      </c>
      <c r="K157" s="59" t="s">
        <v>485</v>
      </c>
      <c r="L157" s="59" t="s">
        <v>1074</v>
      </c>
      <c r="M157" s="59" t="s">
        <v>486</v>
      </c>
      <c r="N157" s="59" t="s">
        <v>437</v>
      </c>
      <c r="O157" s="65">
        <v>43429</v>
      </c>
      <c r="P157" s="65">
        <v>43641</v>
      </c>
      <c r="Q157" s="72">
        <v>81021</v>
      </c>
      <c r="R157" s="59"/>
      <c r="S157" s="59" t="s">
        <v>6008</v>
      </c>
      <c r="T157" s="59" t="s">
        <v>6009</v>
      </c>
      <c r="U157" s="59"/>
      <c r="V157" s="59" t="s">
        <v>1663</v>
      </c>
      <c r="W157" s="59" t="s">
        <v>1281</v>
      </c>
      <c r="X157" s="59" t="s">
        <v>8935</v>
      </c>
      <c r="Y157" s="59" t="s">
        <v>992</v>
      </c>
      <c r="Z157" s="59" t="s">
        <v>1470</v>
      </c>
      <c r="AA157" s="59" t="s">
        <v>1471</v>
      </c>
      <c r="AB157" s="59" t="s">
        <v>1472</v>
      </c>
      <c r="AC157" s="59" t="s">
        <v>8936</v>
      </c>
      <c r="AD157" s="59" t="s">
        <v>2586</v>
      </c>
      <c r="AE157" s="59">
        <v>43901.593472222223</v>
      </c>
      <c r="AF157" s="59">
        <v>43901.723379629635</v>
      </c>
      <c r="AG157" s="59" t="s">
        <v>2055</v>
      </c>
      <c r="AH157" s="59" t="s">
        <v>10510</v>
      </c>
      <c r="AI157" s="59" t="s">
        <v>2052</v>
      </c>
      <c r="AJ157" s="59" t="s">
        <v>292</v>
      </c>
      <c r="AK157" s="59" t="s">
        <v>293</v>
      </c>
      <c r="AL157" s="59" t="s">
        <v>488</v>
      </c>
      <c r="AM157" s="59" t="s">
        <v>11</v>
      </c>
      <c r="AN157" s="59" t="s">
        <v>488</v>
      </c>
      <c r="AO157" s="59" t="s">
        <v>292</v>
      </c>
      <c r="AP157" s="59" t="s">
        <v>293</v>
      </c>
      <c r="AQ157" s="59" t="s">
        <v>500</v>
      </c>
      <c r="AR157" s="59">
        <v>43903.525381944448</v>
      </c>
      <c r="AS157" s="59"/>
      <c r="AT157" s="59">
        <v>43903.525381944448</v>
      </c>
      <c r="AU157" s="59" t="s">
        <v>7998</v>
      </c>
      <c r="AV157" s="59"/>
      <c r="AW157" s="59" t="s">
        <v>14</v>
      </c>
      <c r="AX157" s="59"/>
      <c r="AY157" s="59"/>
      <c r="AZ157" s="59"/>
      <c r="BA157" s="59"/>
      <c r="BB157" s="59"/>
      <c r="BC157" s="59"/>
      <c r="BD157" s="59"/>
      <c r="BE157" s="59"/>
      <c r="BF157" s="59"/>
      <c r="BG157" s="59"/>
      <c r="BH157" s="59"/>
      <c r="BI157" s="59"/>
      <c r="BJ157" s="59"/>
      <c r="BK157" s="59" t="s">
        <v>1475</v>
      </c>
      <c r="BL157" s="59" t="s">
        <v>7390</v>
      </c>
      <c r="BM157" s="59"/>
      <c r="BN157" s="59"/>
      <c r="BO157" s="59"/>
      <c r="BP157" s="59"/>
      <c r="BQ157" s="59"/>
      <c r="BR157" s="59" t="s">
        <v>7847</v>
      </c>
      <c r="BS157" s="59"/>
      <c r="BT157" s="59" t="s">
        <v>6013</v>
      </c>
      <c r="BU157" s="59">
        <v>43921.99998842593</v>
      </c>
      <c r="BV157" s="72">
        <v>485.98</v>
      </c>
      <c r="BW157" s="72">
        <v>95.76</v>
      </c>
      <c r="BX157" s="72">
        <v>0</v>
      </c>
      <c r="BY157" s="72">
        <v>77.75</v>
      </c>
      <c r="BZ157" s="72">
        <v>53.45</v>
      </c>
      <c r="CA157" s="72">
        <v>0</v>
      </c>
      <c r="CB157" s="72">
        <v>712.94</v>
      </c>
      <c r="CC157" s="59"/>
      <c r="CD157" s="59"/>
      <c r="CE157" s="59"/>
      <c r="CF157" s="59"/>
      <c r="CG157" s="59"/>
      <c r="CH157" s="59"/>
      <c r="CI157" s="59"/>
      <c r="CJ157" s="59" t="s">
        <v>7971</v>
      </c>
      <c r="CK157" s="59" t="s">
        <v>7991</v>
      </c>
      <c r="CL157" s="72" t="s">
        <v>10511</v>
      </c>
      <c r="CM157" s="72"/>
      <c r="CN157" s="72" t="s">
        <v>5048</v>
      </c>
    </row>
    <row r="158" spans="1:92" ht="27" customHeight="1">
      <c r="A158" s="72">
        <v>202003</v>
      </c>
      <c r="B158" s="59" t="s">
        <v>7959</v>
      </c>
      <c r="C158" s="59" t="s">
        <v>6004</v>
      </c>
      <c r="D158" s="59" t="s">
        <v>5734</v>
      </c>
      <c r="E158" s="59" t="str">
        <f>VLOOKUP(D158,原数据!B:C,2,FALSE)</f>
        <v>RCMFT006438202003130002</v>
      </c>
      <c r="F158" s="59" t="s">
        <v>6005</v>
      </c>
      <c r="G158" s="59" t="s">
        <v>479</v>
      </c>
      <c r="H158" s="59" t="s">
        <v>6006</v>
      </c>
      <c r="I158" s="59" t="s">
        <v>8937</v>
      </c>
      <c r="J158" s="59" t="s">
        <v>8938</v>
      </c>
      <c r="K158" s="59" t="s">
        <v>485</v>
      </c>
      <c r="L158" s="59" t="s">
        <v>1074</v>
      </c>
      <c r="M158" s="59" t="s">
        <v>544</v>
      </c>
      <c r="N158" s="59" t="s">
        <v>437</v>
      </c>
      <c r="O158" s="65">
        <v>43850</v>
      </c>
      <c r="P158" s="65">
        <v>43899</v>
      </c>
      <c r="Q158" s="72">
        <v>2099</v>
      </c>
      <c r="R158" s="59"/>
      <c r="S158" s="59" t="s">
        <v>6008</v>
      </c>
      <c r="T158" s="59" t="s">
        <v>6181</v>
      </c>
      <c r="U158" s="59"/>
      <c r="V158" s="59" t="s">
        <v>6065</v>
      </c>
      <c r="W158" s="59" t="s">
        <v>600</v>
      </c>
      <c r="X158" s="59" t="s">
        <v>8939</v>
      </c>
      <c r="Y158" s="59" t="s">
        <v>524</v>
      </c>
      <c r="Z158" s="59" t="s">
        <v>540</v>
      </c>
      <c r="AA158" s="59" t="s">
        <v>541</v>
      </c>
      <c r="AB158" s="59" t="s">
        <v>542</v>
      </c>
      <c r="AC158" s="59" t="s">
        <v>8940</v>
      </c>
      <c r="AD158" s="59" t="s">
        <v>8941</v>
      </c>
      <c r="AE158" s="59">
        <v>43902.542280092588</v>
      </c>
      <c r="AF158" s="59">
        <v>43907.901585648149</v>
      </c>
      <c r="AG158" s="59" t="s">
        <v>3242</v>
      </c>
      <c r="AH158" s="59" t="s">
        <v>8942</v>
      </c>
      <c r="AI158" s="59" t="s">
        <v>3239</v>
      </c>
      <c r="AJ158" s="59" t="s">
        <v>3241</v>
      </c>
      <c r="AK158" s="59" t="s">
        <v>3240</v>
      </c>
      <c r="AL158" s="59" t="s">
        <v>488</v>
      </c>
      <c r="AM158" s="59" t="s">
        <v>11</v>
      </c>
      <c r="AN158" s="59" t="s">
        <v>488</v>
      </c>
      <c r="AO158" s="59" t="s">
        <v>3241</v>
      </c>
      <c r="AP158" s="59" t="s">
        <v>3240</v>
      </c>
      <c r="AQ158" s="59" t="s">
        <v>500</v>
      </c>
      <c r="AR158" s="59">
        <v>43909.593206018515</v>
      </c>
      <c r="AS158" s="59" t="s">
        <v>1263</v>
      </c>
      <c r="AT158" s="59">
        <v>43909.593206018515</v>
      </c>
      <c r="AU158" s="59" t="s">
        <v>8036</v>
      </c>
      <c r="AV158" s="59"/>
      <c r="AW158" s="59" t="s">
        <v>14</v>
      </c>
      <c r="AX158" s="59"/>
      <c r="AY158" s="59"/>
      <c r="AZ158" s="59"/>
      <c r="BA158" s="59"/>
      <c r="BB158" s="59"/>
      <c r="BC158" s="59"/>
      <c r="BD158" s="59"/>
      <c r="BE158" s="59"/>
      <c r="BF158" s="59"/>
      <c r="BG158" s="59"/>
      <c r="BH158" s="59"/>
      <c r="BI158" s="59"/>
      <c r="BJ158" s="59"/>
      <c r="BK158" s="59"/>
      <c r="BL158" s="59" t="s">
        <v>8943</v>
      </c>
      <c r="BM158" s="59"/>
      <c r="BN158" s="59"/>
      <c r="BO158" s="59"/>
      <c r="BP158" s="59"/>
      <c r="BQ158" s="59"/>
      <c r="BR158" s="59" t="s">
        <v>8602</v>
      </c>
      <c r="BS158" s="59"/>
      <c r="BT158" s="59" t="s">
        <v>6013</v>
      </c>
      <c r="BU158" s="59">
        <v>43921.99998842593</v>
      </c>
      <c r="BV158" s="72">
        <v>258.55</v>
      </c>
      <c r="BW158" s="72">
        <v>79.38</v>
      </c>
      <c r="BX158" s="72">
        <v>0</v>
      </c>
      <c r="BY158" s="72">
        <v>41.36</v>
      </c>
      <c r="BZ158" s="72">
        <v>28.44</v>
      </c>
      <c r="CA158" s="72">
        <v>0</v>
      </c>
      <c r="CB158" s="72">
        <v>407.73</v>
      </c>
      <c r="CC158" s="59"/>
      <c r="CD158" s="59"/>
      <c r="CE158" s="59"/>
      <c r="CF158" s="59"/>
      <c r="CG158" s="59"/>
      <c r="CH158" s="59"/>
      <c r="CI158" s="59"/>
      <c r="CJ158" s="59" t="s">
        <v>8067</v>
      </c>
      <c r="CK158" s="59" t="s">
        <v>8013</v>
      </c>
      <c r="CL158" s="72" t="s">
        <v>5735</v>
      </c>
      <c r="CM158" s="72"/>
      <c r="CN158" s="72" t="s">
        <v>10706</v>
      </c>
    </row>
    <row r="159" spans="1:92" ht="27" customHeight="1">
      <c r="A159" s="72">
        <v>202003</v>
      </c>
      <c r="B159" s="59" t="s">
        <v>7959</v>
      </c>
      <c r="C159" s="59" t="s">
        <v>6004</v>
      </c>
      <c r="D159" s="59" t="s">
        <v>5739</v>
      </c>
      <c r="E159" s="59" t="str">
        <f>VLOOKUP(D159,原数据!B:C,2,FALSE)</f>
        <v>RCMFT006587202003160004</v>
      </c>
      <c r="F159" s="59" t="s">
        <v>6005</v>
      </c>
      <c r="G159" s="59" t="s">
        <v>479</v>
      </c>
      <c r="H159" s="59" t="s">
        <v>6006</v>
      </c>
      <c r="I159" s="59" t="s">
        <v>8944</v>
      </c>
      <c r="J159" s="59" t="s">
        <v>8945</v>
      </c>
      <c r="K159" s="59" t="s">
        <v>485</v>
      </c>
      <c r="L159" s="59" t="s">
        <v>1074</v>
      </c>
      <c r="M159" s="59" t="s">
        <v>486</v>
      </c>
      <c r="N159" s="59" t="s">
        <v>437</v>
      </c>
      <c r="O159" s="65">
        <v>42886</v>
      </c>
      <c r="P159" s="65">
        <v>43752</v>
      </c>
      <c r="Q159" s="72">
        <v>45887</v>
      </c>
      <c r="R159" s="59"/>
      <c r="S159" s="59" t="s">
        <v>6008</v>
      </c>
      <c r="T159" s="59" t="s">
        <v>6181</v>
      </c>
      <c r="U159" s="59"/>
      <c r="V159" s="59" t="s">
        <v>6101</v>
      </c>
      <c r="W159" s="59" t="s">
        <v>521</v>
      </c>
      <c r="X159" s="59" t="s">
        <v>8946</v>
      </c>
      <c r="Y159" s="59" t="s">
        <v>2276</v>
      </c>
      <c r="Z159" s="59" t="s">
        <v>8947</v>
      </c>
      <c r="AA159" s="59" t="s">
        <v>8948</v>
      </c>
      <c r="AB159" s="59" t="s">
        <v>10512</v>
      </c>
      <c r="AC159" s="59" t="s">
        <v>6058</v>
      </c>
      <c r="AD159" s="59" t="s">
        <v>7426</v>
      </c>
      <c r="AE159" s="59">
        <v>43902.583333333328</v>
      </c>
      <c r="AF159" s="59">
        <v>43906.804108796292</v>
      </c>
      <c r="AG159" s="59" t="s">
        <v>612</v>
      </c>
      <c r="AH159" s="59" t="s">
        <v>10513</v>
      </c>
      <c r="AI159" s="59" t="s">
        <v>609</v>
      </c>
      <c r="AJ159" s="59" t="s">
        <v>150</v>
      </c>
      <c r="AK159" s="59" t="s">
        <v>38</v>
      </c>
      <c r="AL159" s="59" t="s">
        <v>488</v>
      </c>
      <c r="AM159" s="59" t="s">
        <v>11</v>
      </c>
      <c r="AN159" s="59" t="s">
        <v>488</v>
      </c>
      <c r="AO159" s="59" t="s">
        <v>150</v>
      </c>
      <c r="AP159" s="59" t="s">
        <v>38</v>
      </c>
      <c r="AQ159" s="59" t="s">
        <v>500</v>
      </c>
      <c r="AR159" s="59">
        <v>43908.572349537033</v>
      </c>
      <c r="AS159" s="59"/>
      <c r="AT159" s="59">
        <v>43908.572349537033</v>
      </c>
      <c r="AU159" s="59" t="s">
        <v>8036</v>
      </c>
      <c r="AV159" s="59"/>
      <c r="AW159" s="59" t="s">
        <v>14</v>
      </c>
      <c r="AX159" s="59"/>
      <c r="AY159" s="59"/>
      <c r="AZ159" s="59"/>
      <c r="BA159" s="59"/>
      <c r="BB159" s="59"/>
      <c r="BC159" s="59"/>
      <c r="BD159" s="59"/>
      <c r="BE159" s="59"/>
      <c r="BF159" s="59"/>
      <c r="BG159" s="59"/>
      <c r="BH159" s="59"/>
      <c r="BI159" s="59"/>
      <c r="BJ159" s="59"/>
      <c r="BK159" s="59" t="s">
        <v>8950</v>
      </c>
      <c r="BL159" s="59"/>
      <c r="BM159" s="59"/>
      <c r="BN159" s="59"/>
      <c r="BO159" s="59"/>
      <c r="BP159" s="59"/>
      <c r="BQ159" s="59"/>
      <c r="BR159" s="59"/>
      <c r="BS159" s="59"/>
      <c r="BT159" s="59" t="s">
        <v>6013</v>
      </c>
      <c r="BU159" s="59">
        <v>43921.99998842593</v>
      </c>
      <c r="BV159" s="72">
        <v>2026.32</v>
      </c>
      <c r="BW159" s="72">
        <v>105.84</v>
      </c>
      <c r="BX159" s="72">
        <v>0</v>
      </c>
      <c r="BY159" s="72">
        <v>324.20999999999998</v>
      </c>
      <c r="BZ159" s="72">
        <v>222.89</v>
      </c>
      <c r="CA159" s="72">
        <v>0</v>
      </c>
      <c r="CB159" s="72">
        <v>2679.2599999999998</v>
      </c>
      <c r="CC159" s="59"/>
      <c r="CD159" s="59"/>
      <c r="CE159" s="59"/>
      <c r="CF159" s="59"/>
      <c r="CG159" s="59"/>
      <c r="CH159" s="59"/>
      <c r="CI159" s="59"/>
      <c r="CJ159" s="59" t="s">
        <v>7977</v>
      </c>
      <c r="CK159" s="59" t="s">
        <v>8013</v>
      </c>
      <c r="CL159" s="72" t="s">
        <v>10509</v>
      </c>
      <c r="CM159" s="72"/>
      <c r="CN159" s="72" t="s">
        <v>5048</v>
      </c>
    </row>
    <row r="160" spans="1:92" ht="27" customHeight="1">
      <c r="A160" s="72">
        <v>202003</v>
      </c>
      <c r="B160" s="59" t="s">
        <v>7959</v>
      </c>
      <c r="C160" s="59" t="s">
        <v>6004</v>
      </c>
      <c r="D160" s="59" t="s">
        <v>5751</v>
      </c>
      <c r="E160" s="59" t="str">
        <f>VLOOKUP(D160,原数据!B:C,2,FALSE)</f>
        <v>RCMFT006587202003200006</v>
      </c>
      <c r="F160" s="59" t="s">
        <v>6005</v>
      </c>
      <c r="G160" s="59" t="s">
        <v>479</v>
      </c>
      <c r="H160" s="59" t="s">
        <v>6006</v>
      </c>
      <c r="I160" s="59" t="s">
        <v>8951</v>
      </c>
      <c r="J160" s="59" t="s">
        <v>8952</v>
      </c>
      <c r="K160" s="59" t="s">
        <v>485</v>
      </c>
      <c r="L160" s="59" t="s">
        <v>1074</v>
      </c>
      <c r="M160" s="59" t="s">
        <v>486</v>
      </c>
      <c r="N160" s="59" t="s">
        <v>437</v>
      </c>
      <c r="O160" s="65">
        <v>43465</v>
      </c>
      <c r="P160" s="65">
        <v>43571</v>
      </c>
      <c r="Q160" s="72">
        <v>120717</v>
      </c>
      <c r="R160" s="59"/>
      <c r="S160" s="59" t="s">
        <v>6008</v>
      </c>
      <c r="T160" s="59" t="s">
        <v>6181</v>
      </c>
      <c r="U160" s="59"/>
      <c r="V160" s="59" t="s">
        <v>6521</v>
      </c>
      <c r="W160" s="59" t="s">
        <v>600</v>
      </c>
      <c r="X160" s="59" t="s">
        <v>8953</v>
      </c>
      <c r="Y160" s="59" t="s">
        <v>2276</v>
      </c>
      <c r="Z160" s="59" t="s">
        <v>8947</v>
      </c>
      <c r="AA160" s="59" t="s">
        <v>8948</v>
      </c>
      <c r="AB160" s="59" t="s">
        <v>8949</v>
      </c>
      <c r="AC160" s="59" t="s">
        <v>6204</v>
      </c>
      <c r="AD160" s="59" t="s">
        <v>8954</v>
      </c>
      <c r="AE160" s="59">
        <v>43906.354166666672</v>
      </c>
      <c r="AF160" s="59">
        <v>43910.555856481486</v>
      </c>
      <c r="AG160" s="59" t="s">
        <v>489</v>
      </c>
      <c r="AH160" s="59" t="s">
        <v>10514</v>
      </c>
      <c r="AI160" s="59" t="s">
        <v>487</v>
      </c>
      <c r="AJ160" s="59" t="s">
        <v>153</v>
      </c>
      <c r="AK160" s="59" t="s">
        <v>38</v>
      </c>
      <c r="AL160" s="59" t="s">
        <v>488</v>
      </c>
      <c r="AM160" s="59" t="s">
        <v>11</v>
      </c>
      <c r="AN160" s="59" t="s">
        <v>488</v>
      </c>
      <c r="AO160" s="59" t="s">
        <v>153</v>
      </c>
      <c r="AP160" s="59" t="s">
        <v>38</v>
      </c>
      <c r="AQ160" s="59" t="s">
        <v>500</v>
      </c>
      <c r="AR160" s="59">
        <v>43914.466273148151</v>
      </c>
      <c r="AS160" s="59"/>
      <c r="AT160" s="59">
        <v>43914.466273148151</v>
      </c>
      <c r="AU160" s="59" t="s">
        <v>721</v>
      </c>
      <c r="AV160" s="59"/>
      <c r="AW160" s="59" t="s">
        <v>14</v>
      </c>
      <c r="AX160" s="59"/>
      <c r="AY160" s="59"/>
      <c r="AZ160" s="59"/>
      <c r="BA160" s="59"/>
      <c r="BB160" s="59"/>
      <c r="BC160" s="59"/>
      <c r="BD160" s="59"/>
      <c r="BE160" s="59"/>
      <c r="BF160" s="59"/>
      <c r="BG160" s="59"/>
      <c r="BH160" s="59"/>
      <c r="BI160" s="59"/>
      <c r="BJ160" s="59"/>
      <c r="BK160" s="59" t="s">
        <v>8955</v>
      </c>
      <c r="BL160" s="59" t="s">
        <v>7272</v>
      </c>
      <c r="BM160" s="59"/>
      <c r="BN160" s="59"/>
      <c r="BO160" s="59"/>
      <c r="BP160" s="59"/>
      <c r="BQ160" s="59"/>
      <c r="BR160" s="59" t="s">
        <v>7847</v>
      </c>
      <c r="BS160" s="59"/>
      <c r="BT160" s="59" t="s">
        <v>6013</v>
      </c>
      <c r="BU160" s="59">
        <v>43921.99998842593</v>
      </c>
      <c r="BV160" s="72">
        <v>2003.01</v>
      </c>
      <c r="BW160" s="72">
        <v>105.84</v>
      </c>
      <c r="BX160" s="72">
        <v>0</v>
      </c>
      <c r="BY160" s="72">
        <v>320.48</v>
      </c>
      <c r="BZ160" s="72">
        <v>220.33</v>
      </c>
      <c r="CA160" s="72">
        <v>0</v>
      </c>
      <c r="CB160" s="72">
        <v>2649.66</v>
      </c>
      <c r="CC160" s="59"/>
      <c r="CD160" s="59"/>
      <c r="CE160" s="59"/>
      <c r="CF160" s="59"/>
      <c r="CG160" s="59"/>
      <c r="CH160" s="59"/>
      <c r="CI160" s="59"/>
      <c r="CJ160" s="59" t="s">
        <v>7977</v>
      </c>
      <c r="CK160" s="59" t="s">
        <v>8013</v>
      </c>
      <c r="CL160" s="72" t="s">
        <v>10509</v>
      </c>
      <c r="CM160" s="72"/>
      <c r="CN160" s="72" t="s">
        <v>5048</v>
      </c>
    </row>
    <row r="161" spans="1:92" ht="27" customHeight="1">
      <c r="A161" s="72">
        <v>202003</v>
      </c>
      <c r="B161" s="59" t="s">
        <v>7959</v>
      </c>
      <c r="C161" s="59" t="s">
        <v>6004</v>
      </c>
      <c r="D161" s="59" t="s">
        <v>8956</v>
      </c>
      <c r="E161" s="59" t="e">
        <f>VLOOKUP(D161,原数据!B:C,2,FALSE)</f>
        <v>#N/A</v>
      </c>
      <c r="F161" s="59" t="s">
        <v>6005</v>
      </c>
      <c r="G161" s="59" t="s">
        <v>479</v>
      </c>
      <c r="H161" s="59" t="s">
        <v>6006</v>
      </c>
      <c r="I161" s="59" t="s">
        <v>8957</v>
      </c>
      <c r="J161" s="59" t="s">
        <v>8958</v>
      </c>
      <c r="K161" s="59" t="s">
        <v>485</v>
      </c>
      <c r="L161" s="59" t="s">
        <v>1074</v>
      </c>
      <c r="M161" s="59" t="s">
        <v>486</v>
      </c>
      <c r="N161" s="59" t="s">
        <v>437</v>
      </c>
      <c r="O161" s="65">
        <v>43829</v>
      </c>
      <c r="P161" s="65">
        <v>43899</v>
      </c>
      <c r="Q161" s="72">
        <v>4040</v>
      </c>
      <c r="R161" s="59"/>
      <c r="S161" s="59" t="s">
        <v>6008</v>
      </c>
      <c r="T161" s="59" t="s">
        <v>6009</v>
      </c>
      <c r="U161" s="59"/>
      <c r="V161" s="59" t="s">
        <v>6015</v>
      </c>
      <c r="W161" s="59" t="s">
        <v>665</v>
      </c>
      <c r="X161" s="59" t="s">
        <v>8959</v>
      </c>
      <c r="Y161" s="59" t="s">
        <v>557</v>
      </c>
      <c r="Z161" s="59" t="s">
        <v>3481</v>
      </c>
      <c r="AA161" s="59" t="s">
        <v>3482</v>
      </c>
      <c r="AB161" s="59" t="s">
        <v>3483</v>
      </c>
      <c r="AC161" s="59" t="s">
        <v>8960</v>
      </c>
      <c r="AD161" s="59" t="s">
        <v>8961</v>
      </c>
      <c r="AE161" s="59">
        <v>43909.607083333336</v>
      </c>
      <c r="AF161" s="59">
        <v>43909.722094907411</v>
      </c>
      <c r="AG161" s="59" t="s">
        <v>547</v>
      </c>
      <c r="AH161" s="59" t="s">
        <v>10515</v>
      </c>
      <c r="AI161" s="59" t="s">
        <v>545</v>
      </c>
      <c r="AJ161" s="59" t="s">
        <v>169</v>
      </c>
      <c r="AK161" s="59" t="s">
        <v>38</v>
      </c>
      <c r="AL161" s="59" t="s">
        <v>488</v>
      </c>
      <c r="AM161" s="59" t="s">
        <v>11</v>
      </c>
      <c r="AN161" s="59" t="s">
        <v>488</v>
      </c>
      <c r="AO161" s="59" t="s">
        <v>169</v>
      </c>
      <c r="AP161" s="59" t="s">
        <v>38</v>
      </c>
      <c r="AQ161" s="59" t="s">
        <v>498</v>
      </c>
      <c r="AR161" s="59">
        <v>43913.368715277778</v>
      </c>
      <c r="AS161" s="59"/>
      <c r="AT161" s="59">
        <v>43913.368715277778</v>
      </c>
      <c r="AU161" s="59" t="s">
        <v>8036</v>
      </c>
      <c r="AV161" s="59"/>
      <c r="AW161" s="59" t="s">
        <v>14</v>
      </c>
      <c r="AX161" s="59"/>
      <c r="AY161" s="59"/>
      <c r="AZ161" s="59"/>
      <c r="BA161" s="59"/>
      <c r="BB161" s="59"/>
      <c r="BC161" s="59"/>
      <c r="BD161" s="59"/>
      <c r="BE161" s="59"/>
      <c r="BF161" s="59"/>
      <c r="BG161" s="59"/>
      <c r="BH161" s="59"/>
      <c r="BI161" s="59"/>
      <c r="BJ161" s="59"/>
      <c r="BK161" s="59" t="s">
        <v>8962</v>
      </c>
      <c r="BL161" s="59" t="s">
        <v>7627</v>
      </c>
      <c r="BM161" s="59"/>
      <c r="BN161" s="59"/>
      <c r="BO161" s="59"/>
      <c r="BP161" s="59"/>
      <c r="BQ161" s="59"/>
      <c r="BR161" s="59" t="s">
        <v>8963</v>
      </c>
      <c r="BS161" s="59"/>
      <c r="BT161" s="59" t="s">
        <v>6013</v>
      </c>
      <c r="BU161" s="59">
        <v>43921.99998842593</v>
      </c>
      <c r="BV161" s="72">
        <v>0</v>
      </c>
      <c r="BW161" s="72">
        <v>223.44</v>
      </c>
      <c r="BX161" s="72">
        <v>0</v>
      </c>
      <c r="BY161" s="72">
        <v>0</v>
      </c>
      <c r="BZ161" s="72">
        <v>0</v>
      </c>
      <c r="CA161" s="72">
        <v>0</v>
      </c>
      <c r="CB161" s="72">
        <v>223.44</v>
      </c>
      <c r="CC161" s="59"/>
      <c r="CD161" s="59"/>
      <c r="CE161" s="59"/>
      <c r="CF161" s="59"/>
      <c r="CG161" s="59"/>
      <c r="CH161" s="59"/>
      <c r="CI161" s="59"/>
      <c r="CJ161" s="59" t="s">
        <v>7971</v>
      </c>
      <c r="CK161" s="59" t="s">
        <v>8013</v>
      </c>
      <c r="CL161" s="72" t="s">
        <v>10313</v>
      </c>
      <c r="CM161" s="72"/>
      <c r="CN161" s="72" t="s">
        <v>5048</v>
      </c>
    </row>
    <row r="162" spans="1:92" ht="27" customHeight="1">
      <c r="A162" s="72">
        <v>202003</v>
      </c>
      <c r="B162" s="59" t="s">
        <v>7959</v>
      </c>
      <c r="C162" s="59" t="s">
        <v>6004</v>
      </c>
      <c r="D162" s="59" t="s">
        <v>8964</v>
      </c>
      <c r="E162" s="59" t="e">
        <f>VLOOKUP(D162,原数据!B:C,2,FALSE)</f>
        <v>#N/A</v>
      </c>
      <c r="F162" s="59" t="s">
        <v>6005</v>
      </c>
      <c r="G162" s="59" t="s">
        <v>479</v>
      </c>
      <c r="H162" s="59" t="s">
        <v>6006</v>
      </c>
      <c r="I162" s="59" t="s">
        <v>8965</v>
      </c>
      <c r="J162" s="59" t="s">
        <v>8966</v>
      </c>
      <c r="K162" s="59" t="s">
        <v>485</v>
      </c>
      <c r="L162" s="59" t="s">
        <v>1074</v>
      </c>
      <c r="M162" s="59" t="s">
        <v>544</v>
      </c>
      <c r="N162" s="59" t="s">
        <v>437</v>
      </c>
      <c r="O162" s="65">
        <v>43457</v>
      </c>
      <c r="P162" s="65">
        <v>43801</v>
      </c>
      <c r="Q162" s="72">
        <v>11939</v>
      </c>
      <c r="R162" s="59"/>
      <c r="S162" s="59" t="s">
        <v>6008</v>
      </c>
      <c r="T162" s="59" t="s">
        <v>6181</v>
      </c>
      <c r="U162" s="59"/>
      <c r="V162" s="59" t="s">
        <v>6147</v>
      </c>
      <c r="W162" s="59" t="s">
        <v>701</v>
      </c>
      <c r="X162" s="59" t="s">
        <v>8967</v>
      </c>
      <c r="Y162" s="59" t="s">
        <v>1289</v>
      </c>
      <c r="Z162" s="59" t="s">
        <v>8968</v>
      </c>
      <c r="AA162" s="59" t="s">
        <v>8969</v>
      </c>
      <c r="AB162" s="59" t="s">
        <v>8970</v>
      </c>
      <c r="AC162" s="59" t="s">
        <v>8971</v>
      </c>
      <c r="AD162" s="59" t="s">
        <v>6148</v>
      </c>
      <c r="AE162" s="59">
        <v>43901.663472222222</v>
      </c>
      <c r="AF162" s="59">
        <v>43902.610509259262</v>
      </c>
      <c r="AG162" s="59" t="s">
        <v>612</v>
      </c>
      <c r="AH162" s="59" t="s">
        <v>8972</v>
      </c>
      <c r="AI162" s="59" t="s">
        <v>609</v>
      </c>
      <c r="AJ162" s="59" t="s">
        <v>922</v>
      </c>
      <c r="AK162" s="59" t="s">
        <v>921</v>
      </c>
      <c r="AL162" s="59" t="s">
        <v>488</v>
      </c>
      <c r="AM162" s="59" t="s">
        <v>11</v>
      </c>
      <c r="AN162" s="59" t="s">
        <v>488</v>
      </c>
      <c r="AO162" s="59" t="s">
        <v>922</v>
      </c>
      <c r="AP162" s="59" t="s">
        <v>921</v>
      </c>
      <c r="AQ162" s="59" t="s">
        <v>498</v>
      </c>
      <c r="AR162" s="59">
        <v>43906.442488425921</v>
      </c>
      <c r="AS162" s="59"/>
      <c r="AT162" s="59">
        <v>43906.442488425921</v>
      </c>
      <c r="AU162" s="59" t="s">
        <v>7998</v>
      </c>
      <c r="AV162" s="59"/>
      <c r="AW162" s="59" t="s">
        <v>14</v>
      </c>
      <c r="AX162" s="59"/>
      <c r="AY162" s="59"/>
      <c r="AZ162" s="59"/>
      <c r="BA162" s="59"/>
      <c r="BB162" s="59"/>
      <c r="BC162" s="59"/>
      <c r="BD162" s="59"/>
      <c r="BE162" s="59"/>
      <c r="BF162" s="59"/>
      <c r="BG162" s="59"/>
      <c r="BH162" s="59"/>
      <c r="BI162" s="59"/>
      <c r="BJ162" s="59"/>
      <c r="BK162" s="59"/>
      <c r="BL162" s="59" t="s">
        <v>7297</v>
      </c>
      <c r="BM162" s="59"/>
      <c r="BN162" s="59"/>
      <c r="BO162" s="59"/>
      <c r="BP162" s="59"/>
      <c r="BQ162" s="59"/>
      <c r="BR162" s="59" t="s">
        <v>8505</v>
      </c>
      <c r="BS162" s="59"/>
      <c r="BT162" s="59" t="s">
        <v>6013</v>
      </c>
      <c r="BU162" s="59">
        <v>43921.99998842593</v>
      </c>
      <c r="BV162" s="72">
        <v>0</v>
      </c>
      <c r="BW162" s="72">
        <v>71.819999999999993</v>
      </c>
      <c r="BX162" s="72">
        <v>0</v>
      </c>
      <c r="BY162" s="72">
        <v>0</v>
      </c>
      <c r="BZ162" s="72">
        <v>0</v>
      </c>
      <c r="CA162" s="72">
        <v>0</v>
      </c>
      <c r="CB162" s="72">
        <v>71.819999999999993</v>
      </c>
      <c r="CC162" s="59"/>
      <c r="CD162" s="59"/>
      <c r="CE162" s="59"/>
      <c r="CF162" s="59"/>
      <c r="CG162" s="59"/>
      <c r="CH162" s="59"/>
      <c r="CI162" s="59"/>
      <c r="CJ162" s="59" t="s">
        <v>8067</v>
      </c>
      <c r="CK162" s="59" t="s">
        <v>8013</v>
      </c>
      <c r="CL162" s="72" t="s">
        <v>10517</v>
      </c>
      <c r="CM162" s="72"/>
      <c r="CN162" s="72" t="s">
        <v>5048</v>
      </c>
    </row>
    <row r="163" spans="1:92" ht="27" customHeight="1">
      <c r="A163" s="72">
        <v>202003</v>
      </c>
      <c r="B163" s="59" t="s">
        <v>7959</v>
      </c>
      <c r="C163" s="59" t="s">
        <v>6004</v>
      </c>
      <c r="D163" s="59" t="s">
        <v>8973</v>
      </c>
      <c r="E163" s="59" t="e">
        <f>VLOOKUP(D163,原数据!B:C,2,FALSE)</f>
        <v>#N/A</v>
      </c>
      <c r="F163" s="59" t="s">
        <v>6005</v>
      </c>
      <c r="G163" s="59" t="s">
        <v>479</v>
      </c>
      <c r="H163" s="59" t="s">
        <v>6006</v>
      </c>
      <c r="I163" s="59" t="s">
        <v>8974</v>
      </c>
      <c r="J163" s="59" t="s">
        <v>8975</v>
      </c>
      <c r="K163" s="59" t="s">
        <v>485</v>
      </c>
      <c r="L163" s="59" t="s">
        <v>1074</v>
      </c>
      <c r="M163" s="59" t="s">
        <v>486</v>
      </c>
      <c r="N163" s="59" t="s">
        <v>437</v>
      </c>
      <c r="O163" s="65">
        <v>43708</v>
      </c>
      <c r="P163" s="65">
        <v>43760</v>
      </c>
      <c r="Q163" s="72">
        <v>65138</v>
      </c>
      <c r="R163" s="59"/>
      <c r="S163" s="59" t="s">
        <v>6008</v>
      </c>
      <c r="T163" s="59" t="s">
        <v>6009</v>
      </c>
      <c r="U163" s="59"/>
      <c r="V163" s="59" t="s">
        <v>1006</v>
      </c>
      <c r="W163" s="59" t="s">
        <v>600</v>
      </c>
      <c r="X163" s="59" t="s">
        <v>8976</v>
      </c>
      <c r="Y163" s="59" t="s">
        <v>684</v>
      </c>
      <c r="Z163" s="59" t="s">
        <v>8977</v>
      </c>
      <c r="AA163" s="59" t="s">
        <v>8978</v>
      </c>
      <c r="AB163" s="59" t="s">
        <v>8979</v>
      </c>
      <c r="AC163" s="59" t="s">
        <v>8980</v>
      </c>
      <c r="AD163" s="59" t="s">
        <v>6269</v>
      </c>
      <c r="AE163" s="59">
        <v>43904.505162037036</v>
      </c>
      <c r="AF163" s="59">
        <v>43904.662175925929</v>
      </c>
      <c r="AG163" s="59" t="s">
        <v>547</v>
      </c>
      <c r="AH163" s="59" t="s">
        <v>10516</v>
      </c>
      <c r="AI163" s="59" t="s">
        <v>545</v>
      </c>
      <c r="AJ163" s="59" t="s">
        <v>71</v>
      </c>
      <c r="AK163" s="59" t="s">
        <v>38</v>
      </c>
      <c r="AL163" s="59" t="s">
        <v>488</v>
      </c>
      <c r="AM163" s="59" t="s">
        <v>11</v>
      </c>
      <c r="AN163" s="59" t="s">
        <v>488</v>
      </c>
      <c r="AO163" s="59" t="s">
        <v>71</v>
      </c>
      <c r="AP163" s="59" t="s">
        <v>38</v>
      </c>
      <c r="AQ163" s="59" t="s">
        <v>500</v>
      </c>
      <c r="AR163" s="59">
        <v>43907.663171296299</v>
      </c>
      <c r="AS163" s="59"/>
      <c r="AT163" s="59">
        <v>43907.663171296299</v>
      </c>
      <c r="AU163" s="59" t="s">
        <v>7998</v>
      </c>
      <c r="AV163" s="59"/>
      <c r="AW163" s="59" t="s">
        <v>14</v>
      </c>
      <c r="AX163" s="59"/>
      <c r="AY163" s="59"/>
      <c r="AZ163" s="59"/>
      <c r="BA163" s="59"/>
      <c r="BB163" s="59"/>
      <c r="BC163" s="59"/>
      <c r="BD163" s="59"/>
      <c r="BE163" s="59"/>
      <c r="BF163" s="59"/>
      <c r="BG163" s="59"/>
      <c r="BH163" s="59"/>
      <c r="BI163" s="59"/>
      <c r="BJ163" s="59"/>
      <c r="BK163" s="59"/>
      <c r="BL163" s="59" t="s">
        <v>7272</v>
      </c>
      <c r="BM163" s="59"/>
      <c r="BN163" s="59"/>
      <c r="BO163" s="59"/>
      <c r="BP163" s="59"/>
      <c r="BQ163" s="59"/>
      <c r="BR163" s="59" t="s">
        <v>8579</v>
      </c>
      <c r="BS163" s="59"/>
      <c r="BT163" s="59" t="s">
        <v>6013</v>
      </c>
      <c r="BU163" s="59">
        <v>43921.99998842593</v>
      </c>
      <c r="BV163" s="72">
        <v>0</v>
      </c>
      <c r="BW163" s="72">
        <v>223.44</v>
      </c>
      <c r="BX163" s="72">
        <v>0</v>
      </c>
      <c r="BY163" s="72">
        <v>0</v>
      </c>
      <c r="BZ163" s="72">
        <v>0</v>
      </c>
      <c r="CA163" s="72">
        <v>0</v>
      </c>
      <c r="CB163" s="72">
        <v>223.44</v>
      </c>
      <c r="CC163" s="59"/>
      <c r="CD163" s="59"/>
      <c r="CE163" s="59"/>
      <c r="CF163" s="59"/>
      <c r="CG163" s="59"/>
      <c r="CH163" s="59"/>
      <c r="CI163" s="59"/>
      <c r="CJ163" s="59" t="s">
        <v>7971</v>
      </c>
      <c r="CK163" s="59" t="s">
        <v>7991</v>
      </c>
      <c r="CL163" s="72" t="s">
        <v>10313</v>
      </c>
      <c r="CM163" s="72"/>
      <c r="CN163" s="72" t="s">
        <v>5048</v>
      </c>
    </row>
    <row r="164" spans="1:92" ht="27" customHeight="1">
      <c r="A164" s="72">
        <v>202003</v>
      </c>
      <c r="B164" s="59" t="s">
        <v>7959</v>
      </c>
      <c r="C164" s="59" t="s">
        <v>6004</v>
      </c>
      <c r="D164" s="59" t="s">
        <v>8981</v>
      </c>
      <c r="E164" s="59" t="e">
        <f>VLOOKUP(D164,原数据!B:C,2,FALSE)</f>
        <v>#N/A</v>
      </c>
      <c r="F164" s="59" t="s">
        <v>6005</v>
      </c>
      <c r="G164" s="59" t="s">
        <v>479</v>
      </c>
      <c r="H164" s="59" t="s">
        <v>6006</v>
      </c>
      <c r="I164" s="59" t="s">
        <v>8982</v>
      </c>
      <c r="J164" s="59" t="s">
        <v>8983</v>
      </c>
      <c r="K164" s="59" t="s">
        <v>485</v>
      </c>
      <c r="L164" s="59" t="s">
        <v>1074</v>
      </c>
      <c r="M164" s="59" t="s">
        <v>544</v>
      </c>
      <c r="N164" s="59" t="s">
        <v>437</v>
      </c>
      <c r="O164" s="65">
        <v>43570</v>
      </c>
      <c r="P164" s="65">
        <v>43671</v>
      </c>
      <c r="Q164" s="72">
        <v>45972</v>
      </c>
      <c r="R164" s="59"/>
      <c r="S164" s="59" t="s">
        <v>6008</v>
      </c>
      <c r="T164" s="59" t="s">
        <v>6181</v>
      </c>
      <c r="U164" s="59"/>
      <c r="V164" s="59" t="s">
        <v>6400</v>
      </c>
      <c r="W164" s="59" t="s">
        <v>600</v>
      </c>
      <c r="X164" s="59" t="s">
        <v>8984</v>
      </c>
      <c r="Y164" s="59" t="s">
        <v>657</v>
      </c>
      <c r="Z164" s="59" t="s">
        <v>3603</v>
      </c>
      <c r="AA164" s="59" t="s">
        <v>3604</v>
      </c>
      <c r="AB164" s="59" t="s">
        <v>3605</v>
      </c>
      <c r="AC164" s="59" t="s">
        <v>8985</v>
      </c>
      <c r="AD164" s="59" t="s">
        <v>7543</v>
      </c>
      <c r="AE164" s="59">
        <v>43908.486458333333</v>
      </c>
      <c r="AF164" s="59">
        <v>43909.415312500001</v>
      </c>
      <c r="AG164" s="59" t="s">
        <v>489</v>
      </c>
      <c r="AH164" s="59" t="s">
        <v>10518</v>
      </c>
      <c r="AI164" s="59" t="s">
        <v>487</v>
      </c>
      <c r="AJ164" s="59" t="s">
        <v>68</v>
      </c>
      <c r="AK164" s="59" t="s">
        <v>38</v>
      </c>
      <c r="AL164" s="59" t="s">
        <v>488</v>
      </c>
      <c r="AM164" s="59" t="s">
        <v>11</v>
      </c>
      <c r="AN164" s="59" t="s">
        <v>488</v>
      </c>
      <c r="AO164" s="59" t="s">
        <v>68</v>
      </c>
      <c r="AP164" s="59" t="s">
        <v>38</v>
      </c>
      <c r="AQ164" s="59" t="s">
        <v>500</v>
      </c>
      <c r="AR164" s="59">
        <v>43913.449293981481</v>
      </c>
      <c r="AS164" s="59"/>
      <c r="AT164" s="59">
        <v>43913.449293981481</v>
      </c>
      <c r="AU164" s="59" t="s">
        <v>7969</v>
      </c>
      <c r="AV164" s="59"/>
      <c r="AW164" s="59" t="s">
        <v>14</v>
      </c>
      <c r="AX164" s="59"/>
      <c r="AY164" s="59"/>
      <c r="AZ164" s="59"/>
      <c r="BA164" s="59"/>
      <c r="BB164" s="59"/>
      <c r="BC164" s="59"/>
      <c r="BD164" s="59"/>
      <c r="BE164" s="59"/>
      <c r="BF164" s="59"/>
      <c r="BG164" s="59"/>
      <c r="BH164" s="59"/>
      <c r="BI164" s="59"/>
      <c r="BJ164" s="59"/>
      <c r="BK164" s="59"/>
      <c r="BL164" s="59" t="s">
        <v>7321</v>
      </c>
      <c r="BM164" s="59"/>
      <c r="BN164" s="59"/>
      <c r="BO164" s="59"/>
      <c r="BP164" s="59"/>
      <c r="BQ164" s="59"/>
      <c r="BR164" s="59" t="s">
        <v>7941</v>
      </c>
      <c r="BS164" s="59"/>
      <c r="BT164" s="59" t="s">
        <v>6013</v>
      </c>
      <c r="BU164" s="59">
        <v>43921.99998842593</v>
      </c>
      <c r="BV164" s="72">
        <v>0</v>
      </c>
      <c r="BW164" s="72">
        <v>79.38</v>
      </c>
      <c r="BX164" s="72">
        <v>0</v>
      </c>
      <c r="BY164" s="72">
        <v>0</v>
      </c>
      <c r="BZ164" s="72">
        <v>0</v>
      </c>
      <c r="CA164" s="72">
        <v>0</v>
      </c>
      <c r="CB164" s="72">
        <v>79.38</v>
      </c>
      <c r="CC164" s="59"/>
      <c r="CD164" s="59"/>
      <c r="CE164" s="59"/>
      <c r="CF164" s="59"/>
      <c r="CG164" s="59"/>
      <c r="CH164" s="59"/>
      <c r="CI164" s="59"/>
      <c r="CJ164" s="59" t="s">
        <v>8067</v>
      </c>
      <c r="CK164" s="59" t="s">
        <v>8013</v>
      </c>
      <c r="CL164" s="72" t="s">
        <v>10313</v>
      </c>
      <c r="CM164" s="72"/>
      <c r="CN164" s="72" t="s">
        <v>5048</v>
      </c>
    </row>
    <row r="165" spans="1:92" ht="27" customHeight="1">
      <c r="A165" s="72">
        <v>202003</v>
      </c>
      <c r="B165" s="59" t="s">
        <v>7959</v>
      </c>
      <c r="C165" s="59" t="s">
        <v>6004</v>
      </c>
      <c r="D165" s="59" t="s">
        <v>8986</v>
      </c>
      <c r="E165" s="59" t="e">
        <f>VLOOKUP(D165,原数据!B:C,2,FALSE)</f>
        <v>#N/A</v>
      </c>
      <c r="F165" s="59" t="s">
        <v>6005</v>
      </c>
      <c r="G165" s="59" t="s">
        <v>479</v>
      </c>
      <c r="H165" s="59" t="s">
        <v>6006</v>
      </c>
      <c r="I165" s="59" t="s">
        <v>8987</v>
      </c>
      <c r="J165" s="59" t="s">
        <v>8988</v>
      </c>
      <c r="K165" s="59" t="s">
        <v>485</v>
      </c>
      <c r="L165" s="59" t="s">
        <v>1074</v>
      </c>
      <c r="M165" s="59" t="s">
        <v>486</v>
      </c>
      <c r="N165" s="59" t="s">
        <v>437</v>
      </c>
      <c r="O165" s="65">
        <v>43544</v>
      </c>
      <c r="P165" s="65">
        <v>43576</v>
      </c>
      <c r="Q165" s="72">
        <v>98445</v>
      </c>
      <c r="R165" s="59"/>
      <c r="S165" s="59" t="s">
        <v>6008</v>
      </c>
      <c r="T165" s="59" t="s">
        <v>6181</v>
      </c>
      <c r="U165" s="59"/>
      <c r="V165" s="59" t="s">
        <v>6101</v>
      </c>
      <c r="W165" s="59" t="s">
        <v>535</v>
      </c>
      <c r="X165" s="59" t="s">
        <v>8989</v>
      </c>
      <c r="Y165" s="59" t="s">
        <v>493</v>
      </c>
      <c r="Z165" s="59" t="s">
        <v>1251</v>
      </c>
      <c r="AA165" s="59" t="s">
        <v>1252</v>
      </c>
      <c r="AB165" s="59" t="s">
        <v>1253</v>
      </c>
      <c r="AC165" s="59" t="s">
        <v>8990</v>
      </c>
      <c r="AD165" s="59" t="s">
        <v>6627</v>
      </c>
      <c r="AE165" s="59">
        <v>43909.364363425921</v>
      </c>
      <c r="AF165" s="59">
        <v>43910.696122685185</v>
      </c>
      <c r="AG165" s="59" t="s">
        <v>612</v>
      </c>
      <c r="AH165" s="59" t="s">
        <v>10519</v>
      </c>
      <c r="AI165" s="59" t="s">
        <v>609</v>
      </c>
      <c r="AJ165" s="59" t="s">
        <v>37</v>
      </c>
      <c r="AK165" s="59" t="s">
        <v>38</v>
      </c>
      <c r="AL165" s="59" t="s">
        <v>488</v>
      </c>
      <c r="AM165" s="59" t="s">
        <v>11</v>
      </c>
      <c r="AN165" s="59" t="s">
        <v>488</v>
      </c>
      <c r="AO165" s="59" t="s">
        <v>37</v>
      </c>
      <c r="AP165" s="59" t="s">
        <v>38</v>
      </c>
      <c r="AQ165" s="59" t="s">
        <v>500</v>
      </c>
      <c r="AR165" s="59">
        <v>43913.654444444444</v>
      </c>
      <c r="AS165" s="59"/>
      <c r="AT165" s="59">
        <v>43913.654444444444</v>
      </c>
      <c r="AU165" s="59" t="s">
        <v>1103</v>
      </c>
      <c r="AV165" s="59"/>
      <c r="AW165" s="59" t="s">
        <v>14</v>
      </c>
      <c r="AX165" s="59"/>
      <c r="AY165" s="59"/>
      <c r="AZ165" s="59"/>
      <c r="BA165" s="59"/>
      <c r="BB165" s="59"/>
      <c r="BC165" s="59"/>
      <c r="BD165" s="59"/>
      <c r="BE165" s="59"/>
      <c r="BF165" s="59"/>
      <c r="BG165" s="59"/>
      <c r="BH165" s="59"/>
      <c r="BI165" s="59"/>
      <c r="BJ165" s="59"/>
      <c r="BK165" s="59"/>
      <c r="BL165" s="59" t="s">
        <v>7247</v>
      </c>
      <c r="BM165" s="59"/>
      <c r="BN165" s="59"/>
      <c r="BO165" s="59"/>
      <c r="BP165" s="59"/>
      <c r="BQ165" s="59"/>
      <c r="BR165" s="59" t="s">
        <v>7832</v>
      </c>
      <c r="BS165" s="59"/>
      <c r="BT165" s="59" t="s">
        <v>6013</v>
      </c>
      <c r="BU165" s="59">
        <v>43921.99998842593</v>
      </c>
      <c r="BV165" s="72">
        <v>0</v>
      </c>
      <c r="BW165" s="72">
        <v>95.76</v>
      </c>
      <c r="BX165" s="72">
        <v>0</v>
      </c>
      <c r="BY165" s="72">
        <v>0</v>
      </c>
      <c r="BZ165" s="72">
        <v>0</v>
      </c>
      <c r="CA165" s="72">
        <v>0</v>
      </c>
      <c r="CB165" s="72">
        <v>95.76</v>
      </c>
      <c r="CC165" s="59"/>
      <c r="CD165" s="59"/>
      <c r="CE165" s="59"/>
      <c r="CF165" s="59"/>
      <c r="CG165" s="59"/>
      <c r="CH165" s="59"/>
      <c r="CI165" s="59"/>
      <c r="CJ165" s="59" t="s">
        <v>7977</v>
      </c>
      <c r="CK165" s="59" t="s">
        <v>4067</v>
      </c>
      <c r="CL165" s="72" t="s">
        <v>10520</v>
      </c>
      <c r="CM165" s="72"/>
      <c r="CN165" s="72" t="s">
        <v>10523</v>
      </c>
    </row>
    <row r="166" spans="1:92" ht="27" customHeight="1">
      <c r="A166" s="72">
        <v>202003</v>
      </c>
      <c r="B166" s="59" t="s">
        <v>7959</v>
      </c>
      <c r="C166" s="59" t="s">
        <v>6004</v>
      </c>
      <c r="D166" s="59" t="s">
        <v>5813</v>
      </c>
      <c r="E166" s="59" t="str">
        <f>VLOOKUP(D166,原数据!B:C,2,FALSE)</f>
        <v>RCMFT006909202003200015</v>
      </c>
      <c r="F166" s="59" t="s">
        <v>6005</v>
      </c>
      <c r="G166" s="59" t="s">
        <v>479</v>
      </c>
      <c r="H166" s="59" t="s">
        <v>6006</v>
      </c>
      <c r="I166" s="59" t="s">
        <v>8991</v>
      </c>
      <c r="J166" s="59" t="s">
        <v>8992</v>
      </c>
      <c r="K166" s="59" t="s">
        <v>485</v>
      </c>
      <c r="L166" s="59" t="s">
        <v>1074</v>
      </c>
      <c r="M166" s="59" t="s">
        <v>486</v>
      </c>
      <c r="N166" s="59" t="s">
        <v>437</v>
      </c>
      <c r="O166" s="65">
        <v>43496</v>
      </c>
      <c r="P166" s="65">
        <v>43546</v>
      </c>
      <c r="Q166" s="72">
        <v>76555</v>
      </c>
      <c r="R166" s="59"/>
      <c r="S166" s="59" t="s">
        <v>6008</v>
      </c>
      <c r="T166" s="59" t="s">
        <v>6009</v>
      </c>
      <c r="U166" s="59"/>
      <c r="V166" s="59" t="s">
        <v>6027</v>
      </c>
      <c r="W166" s="59" t="s">
        <v>1213</v>
      </c>
      <c r="X166" s="59" t="s">
        <v>8993</v>
      </c>
      <c r="Y166" s="59" t="s">
        <v>493</v>
      </c>
      <c r="Z166" s="59" t="s">
        <v>1251</v>
      </c>
      <c r="AA166" s="59" t="s">
        <v>1252</v>
      </c>
      <c r="AB166" s="59" t="s">
        <v>1253</v>
      </c>
      <c r="AC166" s="59" t="s">
        <v>6704</v>
      </c>
      <c r="AD166" s="59" t="s">
        <v>6581</v>
      </c>
      <c r="AE166" s="59">
        <v>43909.636990740742</v>
      </c>
      <c r="AF166" s="59">
        <v>43910.696979166663</v>
      </c>
      <c r="AG166" s="59" t="s">
        <v>612</v>
      </c>
      <c r="AH166" s="59" t="s">
        <v>1493</v>
      </c>
      <c r="AI166" s="59" t="s">
        <v>609</v>
      </c>
      <c r="AJ166" s="59" t="s">
        <v>95</v>
      </c>
      <c r="AK166" s="59" t="s">
        <v>38</v>
      </c>
      <c r="AL166" s="59" t="s">
        <v>488</v>
      </c>
      <c r="AM166" s="59" t="s">
        <v>11</v>
      </c>
      <c r="AN166" s="59" t="s">
        <v>488</v>
      </c>
      <c r="AO166" s="59" t="s">
        <v>95</v>
      </c>
      <c r="AP166" s="59" t="s">
        <v>38</v>
      </c>
      <c r="AQ166" s="59" t="s">
        <v>500</v>
      </c>
      <c r="AR166" s="59">
        <v>43913.644097222219</v>
      </c>
      <c r="AS166" s="59"/>
      <c r="AT166" s="59">
        <v>43913.644097222219</v>
      </c>
      <c r="AU166" s="59" t="s">
        <v>1103</v>
      </c>
      <c r="AV166" s="59"/>
      <c r="AW166" s="59" t="s">
        <v>14</v>
      </c>
      <c r="AX166" s="59"/>
      <c r="AY166" s="59"/>
      <c r="AZ166" s="59"/>
      <c r="BA166" s="59"/>
      <c r="BB166" s="59"/>
      <c r="BC166" s="59"/>
      <c r="BD166" s="59"/>
      <c r="BE166" s="59"/>
      <c r="BF166" s="59"/>
      <c r="BG166" s="59"/>
      <c r="BH166" s="59"/>
      <c r="BI166" s="59"/>
      <c r="BJ166" s="59"/>
      <c r="BK166" s="59"/>
      <c r="BL166" s="59" t="s">
        <v>7247</v>
      </c>
      <c r="BM166" s="59" t="s">
        <v>8994</v>
      </c>
      <c r="BN166" s="59" t="s">
        <v>8995</v>
      </c>
      <c r="BO166" s="59"/>
      <c r="BP166" s="59" t="s">
        <v>8996</v>
      </c>
      <c r="BQ166" s="59" t="s">
        <v>8997</v>
      </c>
      <c r="BR166" s="59" t="s">
        <v>7875</v>
      </c>
      <c r="BS166" s="59"/>
      <c r="BT166" s="59" t="s">
        <v>6013</v>
      </c>
      <c r="BU166" s="59">
        <v>43921.99998842593</v>
      </c>
      <c r="BV166" s="72">
        <v>2947.28</v>
      </c>
      <c r="BW166" s="72">
        <v>95.76</v>
      </c>
      <c r="BX166" s="72">
        <v>0</v>
      </c>
      <c r="BY166" s="72">
        <v>471.56</v>
      </c>
      <c r="BZ166" s="72">
        <v>324.2</v>
      </c>
      <c r="CA166" s="72">
        <v>0</v>
      </c>
      <c r="CB166" s="72">
        <v>3838.8</v>
      </c>
      <c r="CC166" s="59"/>
      <c r="CD166" s="59"/>
      <c r="CE166" s="59"/>
      <c r="CF166" s="59"/>
      <c r="CG166" s="59"/>
      <c r="CH166" s="59"/>
      <c r="CI166" s="59"/>
      <c r="CJ166" s="59" t="s">
        <v>7971</v>
      </c>
      <c r="CK166" s="59" t="s">
        <v>8013</v>
      </c>
      <c r="CL166" s="72" t="s">
        <v>5011</v>
      </c>
      <c r="CM166" s="72"/>
      <c r="CN166" s="72" t="s">
        <v>10375</v>
      </c>
    </row>
    <row r="167" spans="1:92" ht="27" customHeight="1">
      <c r="A167" s="72">
        <v>202003</v>
      </c>
      <c r="B167" s="59" t="s">
        <v>7959</v>
      </c>
      <c r="C167" s="59" t="s">
        <v>6004</v>
      </c>
      <c r="D167" s="59" t="s">
        <v>5882</v>
      </c>
      <c r="E167" s="59" t="str">
        <f>VLOOKUP(D167,原数据!B:C,2,FALSE)</f>
        <v>RCMFT006956202003160005</v>
      </c>
      <c r="F167" s="59" t="s">
        <v>6005</v>
      </c>
      <c r="G167" s="59" t="s">
        <v>479</v>
      </c>
      <c r="H167" s="59" t="s">
        <v>6006</v>
      </c>
      <c r="I167" s="59" t="s">
        <v>8998</v>
      </c>
      <c r="J167" s="59" t="s">
        <v>8999</v>
      </c>
      <c r="K167" s="59" t="s">
        <v>485</v>
      </c>
      <c r="L167" s="59" t="s">
        <v>1074</v>
      </c>
      <c r="M167" s="59" t="s">
        <v>486</v>
      </c>
      <c r="N167" s="59" t="s">
        <v>437</v>
      </c>
      <c r="O167" s="65">
        <v>43439</v>
      </c>
      <c r="P167" s="65">
        <v>43442</v>
      </c>
      <c r="Q167" s="72">
        <v>52439</v>
      </c>
      <c r="R167" s="59"/>
      <c r="S167" s="59" t="s">
        <v>6008</v>
      </c>
      <c r="T167" s="59" t="s">
        <v>6009</v>
      </c>
      <c r="U167" s="59"/>
      <c r="V167" s="59" t="s">
        <v>3101</v>
      </c>
      <c r="W167" s="59" t="s">
        <v>600</v>
      </c>
      <c r="X167" s="59" t="s">
        <v>9000</v>
      </c>
      <c r="Y167" s="59" t="s">
        <v>511</v>
      </c>
      <c r="Z167" s="59" t="s">
        <v>593</v>
      </c>
      <c r="AA167" s="59" t="s">
        <v>594</v>
      </c>
      <c r="AB167" s="59" t="s">
        <v>595</v>
      </c>
      <c r="AC167" s="59" t="s">
        <v>6664</v>
      </c>
      <c r="AD167" s="59" t="s">
        <v>6665</v>
      </c>
      <c r="AE167" s="59">
        <v>43906.389155092591</v>
      </c>
      <c r="AF167" s="59">
        <v>43906.787129629629</v>
      </c>
      <c r="AG167" s="59" t="s">
        <v>533</v>
      </c>
      <c r="AH167" s="59" t="s">
        <v>1987</v>
      </c>
      <c r="AI167" s="59" t="s">
        <v>531</v>
      </c>
      <c r="AJ167" s="59" t="s">
        <v>232</v>
      </c>
      <c r="AK167" s="59" t="s">
        <v>233</v>
      </c>
      <c r="AL167" s="59" t="s">
        <v>488</v>
      </c>
      <c r="AM167" s="59" t="s">
        <v>11</v>
      </c>
      <c r="AN167" s="59" t="s">
        <v>488</v>
      </c>
      <c r="AO167" s="59" t="s">
        <v>232</v>
      </c>
      <c r="AP167" s="59" t="s">
        <v>233</v>
      </c>
      <c r="AQ167" s="59" t="s">
        <v>500</v>
      </c>
      <c r="AR167" s="59">
        <v>43908.573113425926</v>
      </c>
      <c r="AS167" s="59"/>
      <c r="AT167" s="59">
        <v>43908.573113425926</v>
      </c>
      <c r="AU167" s="59" t="s">
        <v>8036</v>
      </c>
      <c r="AV167" s="59"/>
      <c r="AW167" s="59" t="s">
        <v>14</v>
      </c>
      <c r="AX167" s="59"/>
      <c r="AY167" s="59"/>
      <c r="AZ167" s="59"/>
      <c r="BA167" s="59"/>
      <c r="BB167" s="59"/>
      <c r="BC167" s="59"/>
      <c r="BD167" s="59"/>
      <c r="BE167" s="59"/>
      <c r="BF167" s="59"/>
      <c r="BG167" s="59"/>
      <c r="BH167" s="59"/>
      <c r="BI167" s="59"/>
      <c r="BJ167" s="59"/>
      <c r="BK167" s="59"/>
      <c r="BL167" s="59" t="s">
        <v>7461</v>
      </c>
      <c r="BM167" s="59" t="s">
        <v>9001</v>
      </c>
      <c r="BN167" s="59" t="s">
        <v>9002</v>
      </c>
      <c r="BO167" s="59"/>
      <c r="BP167" s="59" t="s">
        <v>9003</v>
      </c>
      <c r="BQ167" s="59" t="s">
        <v>9004</v>
      </c>
      <c r="BR167" s="59" t="s">
        <v>8114</v>
      </c>
      <c r="BS167" s="59"/>
      <c r="BT167" s="59" t="s">
        <v>6013</v>
      </c>
      <c r="BU167" s="59">
        <v>43921.99998842593</v>
      </c>
      <c r="BV167" s="72">
        <v>265.44</v>
      </c>
      <c r="BW167" s="72">
        <v>111.72</v>
      </c>
      <c r="BX167" s="72">
        <v>0</v>
      </c>
      <c r="BY167" s="72">
        <v>42.47</v>
      </c>
      <c r="BZ167" s="72">
        <v>29.19</v>
      </c>
      <c r="CA167" s="72">
        <v>0</v>
      </c>
      <c r="CB167" s="72">
        <v>448.82</v>
      </c>
      <c r="CC167" s="59"/>
      <c r="CD167" s="59"/>
      <c r="CE167" s="59"/>
      <c r="CF167" s="59"/>
      <c r="CG167" s="59"/>
      <c r="CH167" s="59"/>
      <c r="CI167" s="59"/>
      <c r="CJ167" s="59" t="s">
        <v>7971</v>
      </c>
      <c r="CK167" s="59" t="s">
        <v>8013</v>
      </c>
      <c r="CL167" s="72" t="s">
        <v>10520</v>
      </c>
      <c r="CM167" s="72"/>
      <c r="CN167" s="72" t="s">
        <v>10523</v>
      </c>
    </row>
    <row r="168" spans="1:92" ht="27" customHeight="1">
      <c r="A168" s="72">
        <v>202003</v>
      </c>
      <c r="B168" s="59" t="s">
        <v>7959</v>
      </c>
      <c r="C168" s="59" t="s">
        <v>6004</v>
      </c>
      <c r="D168" s="59" t="s">
        <v>5884</v>
      </c>
      <c r="E168" s="59" t="str">
        <f>VLOOKUP(D168,原数据!B:C,2,FALSE)</f>
        <v>RCMFT006956202003160007</v>
      </c>
      <c r="F168" s="59" t="s">
        <v>6005</v>
      </c>
      <c r="G168" s="59" t="s">
        <v>479</v>
      </c>
      <c r="H168" s="59" t="s">
        <v>6006</v>
      </c>
      <c r="I168" s="59" t="s">
        <v>9005</v>
      </c>
      <c r="J168" s="59" t="s">
        <v>9006</v>
      </c>
      <c r="K168" s="59" t="s">
        <v>485</v>
      </c>
      <c r="L168" s="59" t="s">
        <v>1074</v>
      </c>
      <c r="M168" s="59" t="s">
        <v>486</v>
      </c>
      <c r="N168" s="59" t="s">
        <v>437</v>
      </c>
      <c r="O168" s="65">
        <v>43439</v>
      </c>
      <c r="P168" s="65">
        <v>43442</v>
      </c>
      <c r="Q168" s="72">
        <v>56726</v>
      </c>
      <c r="R168" s="59"/>
      <c r="S168" s="59" t="s">
        <v>6008</v>
      </c>
      <c r="T168" s="59" t="s">
        <v>6009</v>
      </c>
      <c r="U168" s="59"/>
      <c r="V168" s="59" t="s">
        <v>3101</v>
      </c>
      <c r="W168" s="59" t="s">
        <v>600</v>
      </c>
      <c r="X168" s="59" t="s">
        <v>9007</v>
      </c>
      <c r="Y168" s="59" t="s">
        <v>511</v>
      </c>
      <c r="Z168" s="59" t="s">
        <v>593</v>
      </c>
      <c r="AA168" s="59" t="s">
        <v>594</v>
      </c>
      <c r="AB168" s="59" t="s">
        <v>595</v>
      </c>
      <c r="AC168" s="59" t="s">
        <v>6664</v>
      </c>
      <c r="AD168" s="59" t="s">
        <v>6665</v>
      </c>
      <c r="AE168" s="59">
        <v>43906.401770833334</v>
      </c>
      <c r="AF168" s="59">
        <v>43906.787210648152</v>
      </c>
      <c r="AG168" s="59" t="s">
        <v>507</v>
      </c>
      <c r="AH168" s="59" t="s">
        <v>599</v>
      </c>
      <c r="AI168" s="59" t="s">
        <v>505</v>
      </c>
      <c r="AJ168" s="59" t="s">
        <v>232</v>
      </c>
      <c r="AK168" s="59" t="s">
        <v>233</v>
      </c>
      <c r="AL168" s="59" t="s">
        <v>488</v>
      </c>
      <c r="AM168" s="59" t="s">
        <v>11</v>
      </c>
      <c r="AN168" s="59" t="s">
        <v>488</v>
      </c>
      <c r="AO168" s="59" t="s">
        <v>232</v>
      </c>
      <c r="AP168" s="59" t="s">
        <v>233</v>
      </c>
      <c r="AQ168" s="59" t="s">
        <v>500</v>
      </c>
      <c r="AR168" s="59">
        <v>43908.572754629626</v>
      </c>
      <c r="AS168" s="59"/>
      <c r="AT168" s="59">
        <v>43908.572754629626</v>
      </c>
      <c r="AU168" s="59" t="s">
        <v>8036</v>
      </c>
      <c r="AV168" s="59"/>
      <c r="AW168" s="59" t="s">
        <v>14</v>
      </c>
      <c r="AX168" s="59"/>
      <c r="AY168" s="59"/>
      <c r="AZ168" s="59"/>
      <c r="BA168" s="59"/>
      <c r="BB168" s="59"/>
      <c r="BC168" s="59"/>
      <c r="BD168" s="59"/>
      <c r="BE168" s="59"/>
      <c r="BF168" s="59"/>
      <c r="BG168" s="59"/>
      <c r="BH168" s="59"/>
      <c r="BI168" s="59"/>
      <c r="BJ168" s="59"/>
      <c r="BK168" s="59"/>
      <c r="BL168" s="59" t="s">
        <v>7461</v>
      </c>
      <c r="BM168" s="59" t="s">
        <v>9008</v>
      </c>
      <c r="BN168" s="59" t="s">
        <v>9009</v>
      </c>
      <c r="BO168" s="59"/>
      <c r="BP168" s="59" t="s">
        <v>9010</v>
      </c>
      <c r="BQ168" s="59" t="s">
        <v>9011</v>
      </c>
      <c r="BR168" s="59" t="s">
        <v>8114</v>
      </c>
      <c r="BS168" s="59"/>
      <c r="BT168" s="59" t="s">
        <v>6013</v>
      </c>
      <c r="BU168" s="59">
        <v>43921.99998842593</v>
      </c>
      <c r="BV168" s="72">
        <v>265.44</v>
      </c>
      <c r="BW168" s="72">
        <v>111.72</v>
      </c>
      <c r="BX168" s="72">
        <v>0</v>
      </c>
      <c r="BY168" s="72">
        <v>42.47</v>
      </c>
      <c r="BZ168" s="72">
        <v>29.19</v>
      </c>
      <c r="CA168" s="72">
        <v>0</v>
      </c>
      <c r="CB168" s="72">
        <v>448.82</v>
      </c>
      <c r="CC168" s="59"/>
      <c r="CD168" s="59"/>
      <c r="CE168" s="59"/>
      <c r="CF168" s="59"/>
      <c r="CG168" s="59"/>
      <c r="CH168" s="59"/>
      <c r="CI168" s="59"/>
      <c r="CJ168" s="59" t="s">
        <v>7971</v>
      </c>
      <c r="CK168" s="59" t="s">
        <v>8013</v>
      </c>
      <c r="CL168" s="72" t="s">
        <v>5878</v>
      </c>
      <c r="CM168" s="72"/>
      <c r="CN168" s="72" t="s">
        <v>10369</v>
      </c>
    </row>
    <row r="169" spans="1:92" ht="27" customHeight="1">
      <c r="A169" s="72">
        <v>202003</v>
      </c>
      <c r="B169" s="59" t="s">
        <v>7959</v>
      </c>
      <c r="C169" s="59" t="s">
        <v>6004</v>
      </c>
      <c r="D169" s="59" t="s">
        <v>5847</v>
      </c>
      <c r="E169" s="59" t="str">
        <f>VLOOKUP(D169,原数据!B:C,2,FALSE)</f>
        <v>RCMFT006956202003200034</v>
      </c>
      <c r="F169" s="59" t="s">
        <v>6005</v>
      </c>
      <c r="G169" s="59" t="s">
        <v>479</v>
      </c>
      <c r="H169" s="59" t="s">
        <v>6006</v>
      </c>
      <c r="I169" s="59" t="s">
        <v>9012</v>
      </c>
      <c r="J169" s="59" t="s">
        <v>9013</v>
      </c>
      <c r="K169" s="59" t="s">
        <v>485</v>
      </c>
      <c r="L169" s="59" t="s">
        <v>1074</v>
      </c>
      <c r="M169" s="59" t="s">
        <v>486</v>
      </c>
      <c r="N169" s="59" t="s">
        <v>437</v>
      </c>
      <c r="O169" s="65">
        <v>43487</v>
      </c>
      <c r="P169" s="65">
        <v>43514</v>
      </c>
      <c r="Q169" s="72">
        <v>38943</v>
      </c>
      <c r="R169" s="59"/>
      <c r="S169" s="59" t="s">
        <v>6008</v>
      </c>
      <c r="T169" s="59" t="s">
        <v>6009</v>
      </c>
      <c r="U169" s="59"/>
      <c r="V169" s="59" t="s">
        <v>3101</v>
      </c>
      <c r="W169" s="59" t="s">
        <v>600</v>
      </c>
      <c r="X169" s="59" t="s">
        <v>9014</v>
      </c>
      <c r="Y169" s="59" t="s">
        <v>511</v>
      </c>
      <c r="Z169" s="59" t="s">
        <v>593</v>
      </c>
      <c r="AA169" s="59" t="s">
        <v>594</v>
      </c>
      <c r="AB169" s="59" t="s">
        <v>595</v>
      </c>
      <c r="AC169" s="59" t="s">
        <v>6664</v>
      </c>
      <c r="AD169" s="59" t="s">
        <v>6665</v>
      </c>
      <c r="AE169" s="59">
        <v>43910.462731481486</v>
      </c>
      <c r="AF169" s="59">
        <v>43910.621354166666</v>
      </c>
      <c r="AG169" s="59" t="s">
        <v>533</v>
      </c>
      <c r="AH169" s="59" t="s">
        <v>9015</v>
      </c>
      <c r="AI169" s="59" t="s">
        <v>531</v>
      </c>
      <c r="AJ169" s="59" t="s">
        <v>162</v>
      </c>
      <c r="AK169" s="59" t="s">
        <v>38</v>
      </c>
      <c r="AL169" s="59" t="s">
        <v>488</v>
      </c>
      <c r="AM169" s="59" t="s">
        <v>11</v>
      </c>
      <c r="AN169" s="59" t="s">
        <v>488</v>
      </c>
      <c r="AO169" s="59" t="s">
        <v>162</v>
      </c>
      <c r="AP169" s="59" t="s">
        <v>38</v>
      </c>
      <c r="AQ169" s="59" t="s">
        <v>500</v>
      </c>
      <c r="AR169" s="59">
        <v>43913.71030092593</v>
      </c>
      <c r="AS169" s="59"/>
      <c r="AT169" s="59">
        <v>43913.71030092593</v>
      </c>
      <c r="AU169" s="59" t="s">
        <v>538</v>
      </c>
      <c r="AV169" s="59"/>
      <c r="AW169" s="59" t="s">
        <v>14</v>
      </c>
      <c r="AX169" s="59"/>
      <c r="AY169" s="59"/>
      <c r="AZ169" s="59"/>
      <c r="BA169" s="59"/>
      <c r="BB169" s="59"/>
      <c r="BC169" s="59"/>
      <c r="BD169" s="59"/>
      <c r="BE169" s="59"/>
      <c r="BF169" s="59"/>
      <c r="BG169" s="59"/>
      <c r="BH169" s="59"/>
      <c r="BI169" s="59"/>
      <c r="BJ169" s="59"/>
      <c r="BK169" s="59"/>
      <c r="BL169" s="59" t="s">
        <v>7272</v>
      </c>
      <c r="BM169" s="59" t="s">
        <v>9016</v>
      </c>
      <c r="BN169" s="59"/>
      <c r="BO169" s="59"/>
      <c r="BP169" s="59"/>
      <c r="BQ169" s="59"/>
      <c r="BR169" s="59" t="s">
        <v>8114</v>
      </c>
      <c r="BS169" s="59"/>
      <c r="BT169" s="59" t="s">
        <v>6013</v>
      </c>
      <c r="BU169" s="59">
        <v>43921.99998842593</v>
      </c>
      <c r="BV169" s="72">
        <v>2481.7800000000002</v>
      </c>
      <c r="BW169" s="72">
        <v>95.76</v>
      </c>
      <c r="BX169" s="72">
        <v>0</v>
      </c>
      <c r="BY169" s="72">
        <v>397.08</v>
      </c>
      <c r="BZ169" s="72">
        <v>272.99</v>
      </c>
      <c r="CA169" s="72">
        <v>0</v>
      </c>
      <c r="CB169" s="72">
        <v>3247.6100000000006</v>
      </c>
      <c r="CC169" s="59"/>
      <c r="CD169" s="59"/>
      <c r="CE169" s="59"/>
      <c r="CF169" s="59"/>
      <c r="CG169" s="59"/>
      <c r="CH169" s="59"/>
      <c r="CI169" s="59"/>
      <c r="CJ169" s="59" t="s">
        <v>7971</v>
      </c>
      <c r="CK169" s="59" t="s">
        <v>8013</v>
      </c>
      <c r="CL169" s="72" t="s">
        <v>5848</v>
      </c>
      <c r="CM169" s="72"/>
      <c r="CN169" s="72" t="s">
        <v>10369</v>
      </c>
    </row>
    <row r="170" spans="1:92" ht="27" customHeight="1">
      <c r="A170" s="72">
        <v>202003</v>
      </c>
      <c r="B170" s="59" t="s">
        <v>7959</v>
      </c>
      <c r="C170" s="59" t="s">
        <v>6004</v>
      </c>
      <c r="D170" s="59" t="s">
        <v>9017</v>
      </c>
      <c r="E170" s="59" t="e">
        <f>VLOOKUP(D170,原数据!B:C,2,FALSE)</f>
        <v>#N/A</v>
      </c>
      <c r="F170" s="59" t="s">
        <v>6005</v>
      </c>
      <c r="G170" s="59" t="s">
        <v>479</v>
      </c>
      <c r="H170" s="59" t="s">
        <v>6006</v>
      </c>
      <c r="I170" s="59" t="s">
        <v>9018</v>
      </c>
      <c r="J170" s="59" t="s">
        <v>9019</v>
      </c>
      <c r="K170" s="59" t="s">
        <v>485</v>
      </c>
      <c r="L170" s="59" t="s">
        <v>1074</v>
      </c>
      <c r="M170" s="59" t="s">
        <v>486</v>
      </c>
      <c r="N170" s="59" t="s">
        <v>437</v>
      </c>
      <c r="O170" s="65">
        <v>43585</v>
      </c>
      <c r="P170" s="65">
        <v>43752</v>
      </c>
      <c r="Q170" s="72">
        <v>66073</v>
      </c>
      <c r="R170" s="59"/>
      <c r="S170" s="59" t="s">
        <v>6008</v>
      </c>
      <c r="T170" s="59" t="s">
        <v>6181</v>
      </c>
      <c r="U170" s="59"/>
      <c r="V170" s="59" t="s">
        <v>584</v>
      </c>
      <c r="W170" s="59" t="s">
        <v>9020</v>
      </c>
      <c r="X170" s="59" t="s">
        <v>9021</v>
      </c>
      <c r="Y170" s="59" t="s">
        <v>1249</v>
      </c>
      <c r="Z170" s="59" t="s">
        <v>4514</v>
      </c>
      <c r="AA170" s="59" t="s">
        <v>4515</v>
      </c>
      <c r="AB170" s="59" t="s">
        <v>4516</v>
      </c>
      <c r="AC170" s="59" t="s">
        <v>9022</v>
      </c>
      <c r="AD170" s="59" t="s">
        <v>6523</v>
      </c>
      <c r="AE170" s="59">
        <v>43905.690636574072</v>
      </c>
      <c r="AF170" s="59">
        <v>43907.38961805556</v>
      </c>
      <c r="AG170" s="59" t="s">
        <v>489</v>
      </c>
      <c r="AH170" s="59" t="s">
        <v>9023</v>
      </c>
      <c r="AI170" s="59" t="s">
        <v>487</v>
      </c>
      <c r="AJ170" s="59" t="s">
        <v>150</v>
      </c>
      <c r="AK170" s="59" t="s">
        <v>38</v>
      </c>
      <c r="AL170" s="59" t="s">
        <v>488</v>
      </c>
      <c r="AM170" s="59" t="s">
        <v>11</v>
      </c>
      <c r="AN170" s="59" t="s">
        <v>488</v>
      </c>
      <c r="AO170" s="59" t="s">
        <v>150</v>
      </c>
      <c r="AP170" s="59" t="s">
        <v>38</v>
      </c>
      <c r="AQ170" s="59" t="s">
        <v>500</v>
      </c>
      <c r="AR170" s="59">
        <v>43909.653043981481</v>
      </c>
      <c r="AS170" s="59"/>
      <c r="AT170" s="59">
        <v>43909.653043981481</v>
      </c>
      <c r="AU170" s="59" t="s">
        <v>550</v>
      </c>
      <c r="AV170" s="59"/>
      <c r="AW170" s="59" t="s">
        <v>14</v>
      </c>
      <c r="AX170" s="59"/>
      <c r="AY170" s="59"/>
      <c r="AZ170" s="59"/>
      <c r="BA170" s="59"/>
      <c r="BB170" s="59"/>
      <c r="BC170" s="59"/>
      <c r="BD170" s="59"/>
      <c r="BE170" s="59"/>
      <c r="BF170" s="59"/>
      <c r="BG170" s="59"/>
      <c r="BH170" s="59"/>
      <c r="BI170" s="59"/>
      <c r="BJ170" s="59"/>
      <c r="BK170" s="59"/>
      <c r="BL170" s="59" t="s">
        <v>7247</v>
      </c>
      <c r="BM170" s="59"/>
      <c r="BN170" s="59"/>
      <c r="BO170" s="59"/>
      <c r="BP170" s="59"/>
      <c r="BQ170" s="59"/>
      <c r="BR170" s="59" t="s">
        <v>7932</v>
      </c>
      <c r="BS170" s="59"/>
      <c r="BT170" s="59" t="s">
        <v>6013</v>
      </c>
      <c r="BU170" s="59">
        <v>43921.99998842593</v>
      </c>
      <c r="BV170" s="72">
        <v>0</v>
      </c>
      <c r="BW170" s="72">
        <v>111.72</v>
      </c>
      <c r="BX170" s="72">
        <v>0</v>
      </c>
      <c r="BY170" s="72">
        <v>0</v>
      </c>
      <c r="BZ170" s="72">
        <v>0</v>
      </c>
      <c r="CA170" s="72">
        <v>0</v>
      </c>
      <c r="CB170" s="72">
        <v>111.72</v>
      </c>
      <c r="CC170" s="59"/>
      <c r="CD170" s="59"/>
      <c r="CE170" s="59"/>
      <c r="CF170" s="59"/>
      <c r="CG170" s="59"/>
      <c r="CH170" s="59"/>
      <c r="CI170" s="59"/>
      <c r="CJ170" s="59" t="s">
        <v>7977</v>
      </c>
      <c r="CK170" s="59" t="s">
        <v>4067</v>
      </c>
      <c r="CL170" s="72" t="s">
        <v>10522</v>
      </c>
      <c r="CM170" s="72"/>
      <c r="CN170" s="72" t="s">
        <v>5044</v>
      </c>
    </row>
    <row r="171" spans="1:92" ht="27" customHeight="1">
      <c r="A171" s="72">
        <v>202003</v>
      </c>
      <c r="B171" s="59" t="s">
        <v>7959</v>
      </c>
      <c r="C171" s="59" t="s">
        <v>6004</v>
      </c>
      <c r="D171" s="59" t="s">
        <v>5743</v>
      </c>
      <c r="E171" s="59" t="str">
        <f>VLOOKUP(D171,原数据!B:C,2,FALSE)</f>
        <v>RCMFT007018202003190001</v>
      </c>
      <c r="F171" s="59" t="s">
        <v>6005</v>
      </c>
      <c r="G171" s="59" t="s">
        <v>479</v>
      </c>
      <c r="H171" s="59" t="s">
        <v>6006</v>
      </c>
      <c r="I171" s="59" t="s">
        <v>9024</v>
      </c>
      <c r="J171" s="59" t="s">
        <v>9025</v>
      </c>
      <c r="K171" s="59" t="s">
        <v>485</v>
      </c>
      <c r="L171" s="59" t="s">
        <v>1074</v>
      </c>
      <c r="M171" s="59" t="s">
        <v>486</v>
      </c>
      <c r="N171" s="59" t="s">
        <v>437</v>
      </c>
      <c r="O171" s="65">
        <v>43234</v>
      </c>
      <c r="P171" s="65">
        <v>43369</v>
      </c>
      <c r="Q171" s="72">
        <v>176991</v>
      </c>
      <c r="R171" s="59"/>
      <c r="S171" s="59" t="s">
        <v>6008</v>
      </c>
      <c r="T171" s="59" t="s">
        <v>6181</v>
      </c>
      <c r="U171" s="59"/>
      <c r="V171" s="59" t="s">
        <v>6101</v>
      </c>
      <c r="W171" s="59" t="s">
        <v>535</v>
      </c>
      <c r="X171" s="59" t="s">
        <v>9026</v>
      </c>
      <c r="Y171" s="59" t="s">
        <v>1249</v>
      </c>
      <c r="Z171" s="59" t="s">
        <v>4514</v>
      </c>
      <c r="AA171" s="59" t="s">
        <v>4515</v>
      </c>
      <c r="AB171" s="59" t="s">
        <v>4516</v>
      </c>
      <c r="AC171" s="59" t="s">
        <v>9027</v>
      </c>
      <c r="AD171" s="59" t="s">
        <v>6627</v>
      </c>
      <c r="AE171" s="59">
        <v>43908.607974537037</v>
      </c>
      <c r="AF171" s="59">
        <v>43909.417847222227</v>
      </c>
      <c r="AG171" s="59" t="s">
        <v>547</v>
      </c>
      <c r="AH171" s="59" t="s">
        <v>9028</v>
      </c>
      <c r="AI171" s="59" t="s">
        <v>545</v>
      </c>
      <c r="AJ171" s="59" t="s">
        <v>41</v>
      </c>
      <c r="AK171" s="59" t="s">
        <v>42</v>
      </c>
      <c r="AL171" s="59" t="s">
        <v>488</v>
      </c>
      <c r="AM171" s="59" t="s">
        <v>11</v>
      </c>
      <c r="AN171" s="59" t="s">
        <v>488</v>
      </c>
      <c r="AO171" s="59" t="s">
        <v>41</v>
      </c>
      <c r="AP171" s="59" t="s">
        <v>42</v>
      </c>
      <c r="AQ171" s="59" t="s">
        <v>500</v>
      </c>
      <c r="AR171" s="59">
        <v>43913.434560185182</v>
      </c>
      <c r="AS171" s="59"/>
      <c r="AT171" s="59">
        <v>43913.434560185182</v>
      </c>
      <c r="AU171" s="59" t="s">
        <v>7969</v>
      </c>
      <c r="AV171" s="59"/>
      <c r="AW171" s="59" t="s">
        <v>14</v>
      </c>
      <c r="AX171" s="59"/>
      <c r="AY171" s="59"/>
      <c r="AZ171" s="59"/>
      <c r="BA171" s="59"/>
      <c r="BB171" s="59"/>
      <c r="BC171" s="59"/>
      <c r="BD171" s="59"/>
      <c r="BE171" s="59"/>
      <c r="BF171" s="59"/>
      <c r="BG171" s="59"/>
      <c r="BH171" s="59"/>
      <c r="BI171" s="59"/>
      <c r="BJ171" s="59"/>
      <c r="BK171" s="59"/>
      <c r="BL171" s="59" t="s">
        <v>7247</v>
      </c>
      <c r="BM171" s="59"/>
      <c r="BN171" s="59"/>
      <c r="BO171" s="59"/>
      <c r="BP171" s="59"/>
      <c r="BQ171" s="59"/>
      <c r="BR171" s="59" t="s">
        <v>7847</v>
      </c>
      <c r="BS171" s="59"/>
      <c r="BT171" s="59" t="s">
        <v>6013</v>
      </c>
      <c r="BU171" s="59">
        <v>43921.99998842593</v>
      </c>
      <c r="BV171" s="72">
        <v>80.12</v>
      </c>
      <c r="BW171" s="72">
        <v>223.44</v>
      </c>
      <c r="BX171" s="72">
        <v>0</v>
      </c>
      <c r="BY171" s="72">
        <v>12.81</v>
      </c>
      <c r="BZ171" s="72">
        <v>8.81</v>
      </c>
      <c r="CA171" s="72">
        <v>0</v>
      </c>
      <c r="CB171" s="72">
        <v>325.18</v>
      </c>
      <c r="CC171" s="59"/>
      <c r="CD171" s="59"/>
      <c r="CE171" s="59"/>
      <c r="CF171" s="59"/>
      <c r="CG171" s="59"/>
      <c r="CH171" s="59"/>
      <c r="CI171" s="59"/>
      <c r="CJ171" s="59" t="s">
        <v>7977</v>
      </c>
      <c r="CK171" s="59" t="s">
        <v>4067</v>
      </c>
      <c r="CL171" s="72" t="s">
        <v>5179</v>
      </c>
      <c r="CM171" s="72"/>
      <c r="CN171" s="72" t="s">
        <v>10417</v>
      </c>
    </row>
    <row r="172" spans="1:92" ht="27" customHeight="1">
      <c r="A172" s="72">
        <v>202003</v>
      </c>
      <c r="B172" s="59" t="s">
        <v>7959</v>
      </c>
      <c r="C172" s="59" t="s">
        <v>6004</v>
      </c>
      <c r="D172" s="59" t="s">
        <v>9029</v>
      </c>
      <c r="E172" s="59" t="e">
        <f>VLOOKUP(D172,原数据!B:C,2,FALSE)</f>
        <v>#N/A</v>
      </c>
      <c r="F172" s="59" t="s">
        <v>6005</v>
      </c>
      <c r="G172" s="59" t="s">
        <v>1069</v>
      </c>
      <c r="H172" s="59" t="s">
        <v>6006</v>
      </c>
      <c r="I172" s="59" t="s">
        <v>9030</v>
      </c>
      <c r="J172" s="59" t="s">
        <v>9031</v>
      </c>
      <c r="K172" s="59" t="s">
        <v>485</v>
      </c>
      <c r="L172" s="59" t="s">
        <v>1074</v>
      </c>
      <c r="M172" s="59" t="s">
        <v>486</v>
      </c>
      <c r="N172" s="59" t="s">
        <v>437</v>
      </c>
      <c r="O172" s="65">
        <v>43842</v>
      </c>
      <c r="P172" s="65">
        <v>43922</v>
      </c>
      <c r="Q172" s="72">
        <v>1169</v>
      </c>
      <c r="R172" s="59"/>
      <c r="S172" s="59" t="s">
        <v>6008</v>
      </c>
      <c r="T172" s="59" t="s">
        <v>6009</v>
      </c>
      <c r="U172" s="59"/>
      <c r="V172" s="59" t="s">
        <v>6057</v>
      </c>
      <c r="W172" s="59" t="s">
        <v>491</v>
      </c>
      <c r="X172" s="59" t="s">
        <v>9032</v>
      </c>
      <c r="Y172" s="59" t="s">
        <v>493</v>
      </c>
      <c r="Z172" s="59" t="s">
        <v>736</v>
      </c>
      <c r="AA172" s="59" t="s">
        <v>737</v>
      </c>
      <c r="AB172" s="59" t="s">
        <v>738</v>
      </c>
      <c r="AC172" s="59" t="s">
        <v>9033</v>
      </c>
      <c r="AD172" s="59" t="s">
        <v>6652</v>
      </c>
      <c r="AE172" s="59">
        <v>43899.432708333334</v>
      </c>
      <c r="AF172" s="59">
        <v>43902.387719907405</v>
      </c>
      <c r="AG172" s="59" t="s">
        <v>489</v>
      </c>
      <c r="AH172" s="59" t="s">
        <v>740</v>
      </c>
      <c r="AI172" s="59" t="s">
        <v>487</v>
      </c>
      <c r="AJ172" s="59" t="s">
        <v>95</v>
      </c>
      <c r="AK172" s="59" t="s">
        <v>38</v>
      </c>
      <c r="AL172" s="59" t="s">
        <v>488</v>
      </c>
      <c r="AM172" s="59" t="s">
        <v>11</v>
      </c>
      <c r="AN172" s="59" t="s">
        <v>488</v>
      </c>
      <c r="AO172" s="59" t="s">
        <v>95</v>
      </c>
      <c r="AP172" s="59" t="s">
        <v>38</v>
      </c>
      <c r="AQ172" s="59" t="s">
        <v>500</v>
      </c>
      <c r="AR172" s="59">
        <v>43906.44395833333</v>
      </c>
      <c r="AS172" s="59"/>
      <c r="AT172" s="59">
        <v>43906.44395833333</v>
      </c>
      <c r="AU172" s="59" t="s">
        <v>941</v>
      </c>
      <c r="AV172" s="59"/>
      <c r="AW172" s="59" t="s">
        <v>14</v>
      </c>
      <c r="AX172" s="59"/>
      <c r="AY172" s="59"/>
      <c r="AZ172" s="59"/>
      <c r="BA172" s="59"/>
      <c r="BB172" s="59"/>
      <c r="BC172" s="59"/>
      <c r="BD172" s="59"/>
      <c r="BE172" s="59"/>
      <c r="BF172" s="59"/>
      <c r="BG172" s="59"/>
      <c r="BH172" s="59"/>
      <c r="BI172" s="59"/>
      <c r="BJ172" s="59"/>
      <c r="BK172" s="59" t="s">
        <v>9034</v>
      </c>
      <c r="BL172" s="59" t="s">
        <v>7627</v>
      </c>
      <c r="BM172" s="59"/>
      <c r="BN172" s="59"/>
      <c r="BO172" s="59"/>
      <c r="BP172" s="59"/>
      <c r="BQ172" s="59"/>
      <c r="BR172" s="59" t="s">
        <v>7829</v>
      </c>
      <c r="BS172" s="59"/>
      <c r="BT172" s="59" t="s">
        <v>6013</v>
      </c>
      <c r="BU172" s="59">
        <v>43921.99998842593</v>
      </c>
      <c r="BV172" s="72">
        <v>0</v>
      </c>
      <c r="BW172" s="72">
        <v>111.72</v>
      </c>
      <c r="BX172" s="72">
        <v>0</v>
      </c>
      <c r="BY172" s="72">
        <v>0</v>
      </c>
      <c r="BZ172" s="72">
        <v>0</v>
      </c>
      <c r="CA172" s="72">
        <v>0</v>
      </c>
      <c r="CB172" s="72">
        <v>111.72</v>
      </c>
      <c r="CC172" s="59"/>
      <c r="CD172" s="59"/>
      <c r="CE172" s="59"/>
      <c r="CF172" s="59"/>
      <c r="CG172" s="59"/>
      <c r="CH172" s="59"/>
      <c r="CI172" s="59"/>
      <c r="CJ172" s="59" t="s">
        <v>7971</v>
      </c>
      <c r="CK172" s="59" t="s">
        <v>8013</v>
      </c>
      <c r="CL172" s="72" t="s">
        <v>10522</v>
      </c>
      <c r="CM172" s="72"/>
      <c r="CN172" s="72" t="s">
        <v>10521</v>
      </c>
    </row>
    <row r="173" spans="1:92" ht="27" customHeight="1">
      <c r="A173" s="72">
        <v>202003</v>
      </c>
      <c r="B173" s="59" t="s">
        <v>7959</v>
      </c>
      <c r="C173" s="59" t="s">
        <v>6004</v>
      </c>
      <c r="D173" s="59" t="s">
        <v>9035</v>
      </c>
      <c r="E173" s="59" t="e">
        <f>VLOOKUP(D173,原数据!B:C,2,FALSE)</f>
        <v>#N/A</v>
      </c>
      <c r="F173" s="59" t="s">
        <v>6005</v>
      </c>
      <c r="G173" s="59" t="s">
        <v>479</v>
      </c>
      <c r="H173" s="59" t="s">
        <v>6006</v>
      </c>
      <c r="I173" s="59" t="s">
        <v>9036</v>
      </c>
      <c r="J173" s="59" t="s">
        <v>9037</v>
      </c>
      <c r="K173" s="59" t="s">
        <v>485</v>
      </c>
      <c r="L173" s="59" t="s">
        <v>1074</v>
      </c>
      <c r="M173" s="59" t="s">
        <v>486</v>
      </c>
      <c r="N173" s="59" t="s">
        <v>437</v>
      </c>
      <c r="O173" s="65">
        <v>43847</v>
      </c>
      <c r="P173" s="65">
        <v>43895</v>
      </c>
      <c r="Q173" s="72">
        <v>4606</v>
      </c>
      <c r="R173" s="59"/>
      <c r="S173" s="59" t="s">
        <v>6008</v>
      </c>
      <c r="T173" s="59" t="s">
        <v>6009</v>
      </c>
      <c r="U173" s="59"/>
      <c r="V173" s="59" t="s">
        <v>6015</v>
      </c>
      <c r="W173" s="59" t="s">
        <v>665</v>
      </c>
      <c r="X173" s="59" t="s">
        <v>9038</v>
      </c>
      <c r="Y173" s="59" t="s">
        <v>636</v>
      </c>
      <c r="Z173" s="59" t="s">
        <v>9039</v>
      </c>
      <c r="AA173" s="59" t="s">
        <v>9040</v>
      </c>
      <c r="AB173" s="59" t="s">
        <v>9041</v>
      </c>
      <c r="AC173" s="59" t="s">
        <v>9042</v>
      </c>
      <c r="AD173" s="59" t="s">
        <v>7861</v>
      </c>
      <c r="AE173" s="59">
        <v>43910.537847222222</v>
      </c>
      <c r="AF173" s="59">
        <v>43910.635393518518</v>
      </c>
      <c r="AG173" s="59" t="s">
        <v>1036</v>
      </c>
      <c r="AH173" s="59" t="s">
        <v>9043</v>
      </c>
      <c r="AI173" s="59" t="s">
        <v>1035</v>
      </c>
      <c r="AJ173" s="59" t="s">
        <v>100</v>
      </c>
      <c r="AK173" s="59" t="s">
        <v>38</v>
      </c>
      <c r="AL173" s="59" t="s">
        <v>488</v>
      </c>
      <c r="AM173" s="59" t="s">
        <v>11</v>
      </c>
      <c r="AN173" s="59" t="s">
        <v>488</v>
      </c>
      <c r="AO173" s="59" t="s">
        <v>100</v>
      </c>
      <c r="AP173" s="59" t="s">
        <v>38</v>
      </c>
      <c r="AQ173" s="59" t="s">
        <v>500</v>
      </c>
      <c r="AR173" s="59">
        <v>43913.623206018514</v>
      </c>
      <c r="AS173" s="59"/>
      <c r="AT173" s="59">
        <v>43913.623206018514</v>
      </c>
      <c r="AU173" s="59" t="s">
        <v>538</v>
      </c>
      <c r="AV173" s="59"/>
      <c r="AW173" s="59" t="s">
        <v>14</v>
      </c>
      <c r="AX173" s="59"/>
      <c r="AY173" s="59"/>
      <c r="AZ173" s="59"/>
      <c r="BA173" s="59"/>
      <c r="BB173" s="59"/>
      <c r="BC173" s="59"/>
      <c r="BD173" s="59"/>
      <c r="BE173" s="59"/>
      <c r="BF173" s="59"/>
      <c r="BG173" s="59"/>
      <c r="BH173" s="59"/>
      <c r="BI173" s="59"/>
      <c r="BJ173" s="59"/>
      <c r="BK173" s="59"/>
      <c r="BL173" s="59" t="s">
        <v>7862</v>
      </c>
      <c r="BM173" s="59"/>
      <c r="BN173" s="59"/>
      <c r="BO173" s="59"/>
      <c r="BP173" s="59"/>
      <c r="BQ173" s="59"/>
      <c r="BR173" s="59" t="s">
        <v>9044</v>
      </c>
      <c r="BS173" s="59"/>
      <c r="BT173" s="59" t="s">
        <v>6013</v>
      </c>
      <c r="BU173" s="59">
        <v>43921.99998842593</v>
      </c>
      <c r="BV173" s="72">
        <v>0</v>
      </c>
      <c r="BW173" s="72">
        <v>111.72</v>
      </c>
      <c r="BX173" s="72">
        <v>0</v>
      </c>
      <c r="BY173" s="72">
        <v>0</v>
      </c>
      <c r="BZ173" s="72">
        <v>0</v>
      </c>
      <c r="CA173" s="72">
        <v>0</v>
      </c>
      <c r="CB173" s="72">
        <v>111.72</v>
      </c>
      <c r="CC173" s="59"/>
      <c r="CD173" s="59"/>
      <c r="CE173" s="59"/>
      <c r="CF173" s="59"/>
      <c r="CG173" s="59"/>
      <c r="CH173" s="59"/>
      <c r="CI173" s="59"/>
      <c r="CJ173" s="59" t="s">
        <v>7971</v>
      </c>
      <c r="CK173" s="59" t="s">
        <v>4067</v>
      </c>
      <c r="CL173" s="72" t="s">
        <v>10313</v>
      </c>
      <c r="CM173" s="72"/>
      <c r="CN173" s="72" t="s">
        <v>5048</v>
      </c>
    </row>
    <row r="174" spans="1:92" ht="27" customHeight="1">
      <c r="A174" s="72">
        <v>202003</v>
      </c>
      <c r="B174" s="59" t="s">
        <v>7959</v>
      </c>
      <c r="C174" s="59" t="s">
        <v>6004</v>
      </c>
      <c r="D174" s="59" t="s">
        <v>5867</v>
      </c>
      <c r="E174" s="59" t="str">
        <f>VLOOKUP(D174,原数据!B:C,2,FALSE)</f>
        <v>RCMFT007253202003140001</v>
      </c>
      <c r="F174" s="59" t="s">
        <v>6005</v>
      </c>
      <c r="G174" s="59" t="s">
        <v>479</v>
      </c>
      <c r="H174" s="59" t="s">
        <v>6006</v>
      </c>
      <c r="I174" s="59" t="s">
        <v>9045</v>
      </c>
      <c r="J174" s="59" t="s">
        <v>9046</v>
      </c>
      <c r="K174" s="59" t="s">
        <v>485</v>
      </c>
      <c r="L174" s="59" t="s">
        <v>1074</v>
      </c>
      <c r="M174" s="59" t="s">
        <v>486</v>
      </c>
      <c r="N174" s="59" t="s">
        <v>437</v>
      </c>
      <c r="O174" s="65">
        <v>43446</v>
      </c>
      <c r="P174" s="65">
        <v>43512</v>
      </c>
      <c r="Q174" s="72">
        <v>161869</v>
      </c>
      <c r="R174" s="59"/>
      <c r="S174" s="59" t="s">
        <v>6008</v>
      </c>
      <c r="T174" s="59" t="s">
        <v>6009</v>
      </c>
      <c r="U174" s="59"/>
      <c r="V174" s="59" t="s">
        <v>1663</v>
      </c>
      <c r="W174" s="59" t="s">
        <v>1281</v>
      </c>
      <c r="X174" s="59" t="s">
        <v>9047</v>
      </c>
      <c r="Y174" s="59" t="s">
        <v>511</v>
      </c>
      <c r="Z174" s="59" t="s">
        <v>1618</v>
      </c>
      <c r="AA174" s="59" t="s">
        <v>1619</v>
      </c>
      <c r="AB174" s="59" t="s">
        <v>1620</v>
      </c>
      <c r="AC174" s="59" t="s">
        <v>9048</v>
      </c>
      <c r="AD174" s="59" t="s">
        <v>2586</v>
      </c>
      <c r="AE174" s="59">
        <v>43902.754976851851</v>
      </c>
      <c r="AF174" s="59">
        <v>43904.428923611107</v>
      </c>
      <c r="AG174" s="59" t="s">
        <v>489</v>
      </c>
      <c r="AH174" s="59" t="s">
        <v>9049</v>
      </c>
      <c r="AI174" s="59" t="s">
        <v>487</v>
      </c>
      <c r="AJ174" s="59" t="s">
        <v>410</v>
      </c>
      <c r="AK174" s="59" t="s">
        <v>411</v>
      </c>
      <c r="AL174" s="59" t="s">
        <v>488</v>
      </c>
      <c r="AM174" s="59" t="s">
        <v>11</v>
      </c>
      <c r="AN174" s="59" t="s">
        <v>488</v>
      </c>
      <c r="AO174" s="59" t="s">
        <v>71</v>
      </c>
      <c r="AP174" s="59" t="s">
        <v>38</v>
      </c>
      <c r="AQ174" s="59" t="s">
        <v>498</v>
      </c>
      <c r="AR174" s="59">
        <v>43924.685995370368</v>
      </c>
      <c r="AS174" s="59"/>
      <c r="AT174" s="59">
        <v>43924.685995370368</v>
      </c>
      <c r="AU174" s="59" t="s">
        <v>7998</v>
      </c>
      <c r="AV174" s="59"/>
      <c r="AW174" s="59" t="s">
        <v>14</v>
      </c>
      <c r="AX174" s="59"/>
      <c r="AY174" s="59"/>
      <c r="AZ174" s="59"/>
      <c r="BA174" s="59"/>
      <c r="BB174" s="59"/>
      <c r="BC174" s="59"/>
      <c r="BD174" s="59"/>
      <c r="BE174" s="59"/>
      <c r="BF174" s="59"/>
      <c r="BG174" s="59"/>
      <c r="BH174" s="59"/>
      <c r="BI174" s="59"/>
      <c r="BJ174" s="59"/>
      <c r="BK174" s="59" t="s">
        <v>9050</v>
      </c>
      <c r="BL174" s="59" t="s">
        <v>7390</v>
      </c>
      <c r="BM174" s="59"/>
      <c r="BN174" s="59"/>
      <c r="BO174" s="59"/>
      <c r="BP174" s="59"/>
      <c r="BQ174" s="59"/>
      <c r="BR174" s="59" t="s">
        <v>7847</v>
      </c>
      <c r="BS174" s="59"/>
      <c r="BT174" s="59" t="s">
        <v>6013</v>
      </c>
      <c r="BU174" s="59">
        <v>43921.99998842593</v>
      </c>
      <c r="BV174" s="72">
        <v>359.67</v>
      </c>
      <c r="BW174" s="72">
        <v>111.72</v>
      </c>
      <c r="BX174" s="72">
        <v>0</v>
      </c>
      <c r="BY174" s="72">
        <v>57.54</v>
      </c>
      <c r="BZ174" s="72">
        <v>39.56</v>
      </c>
      <c r="CA174" s="72">
        <v>0</v>
      </c>
      <c r="CB174" s="72">
        <v>568.49</v>
      </c>
      <c r="CC174" s="59"/>
      <c r="CD174" s="59"/>
      <c r="CE174" s="59"/>
      <c r="CF174" s="59"/>
      <c r="CG174" s="59"/>
      <c r="CH174" s="59"/>
      <c r="CI174" s="59"/>
      <c r="CJ174" s="59" t="s">
        <v>7971</v>
      </c>
      <c r="CK174" s="59" t="s">
        <v>7991</v>
      </c>
      <c r="CL174" s="72" t="s">
        <v>5842</v>
      </c>
      <c r="CM174" s="72"/>
      <c r="CN174" s="72" t="s">
        <v>10369</v>
      </c>
    </row>
    <row r="175" spans="1:92" ht="27" customHeight="1">
      <c r="A175" s="72">
        <v>202003</v>
      </c>
      <c r="B175" s="59" t="s">
        <v>7959</v>
      </c>
      <c r="C175" s="59" t="s">
        <v>6004</v>
      </c>
      <c r="D175" s="59" t="s">
        <v>5869</v>
      </c>
      <c r="E175" s="59" t="str">
        <f>VLOOKUP(D175,原数据!B:C,2,FALSE)</f>
        <v>RCMFT007253202003170014</v>
      </c>
      <c r="F175" s="59" t="s">
        <v>6005</v>
      </c>
      <c r="G175" s="59" t="s">
        <v>479</v>
      </c>
      <c r="H175" s="59" t="s">
        <v>6006</v>
      </c>
      <c r="I175" s="59" t="s">
        <v>9051</v>
      </c>
      <c r="J175" s="59" t="s">
        <v>9052</v>
      </c>
      <c r="K175" s="59" t="s">
        <v>485</v>
      </c>
      <c r="L175" s="59" t="s">
        <v>1074</v>
      </c>
      <c r="M175" s="59" t="s">
        <v>486</v>
      </c>
      <c r="N175" s="59" t="s">
        <v>437</v>
      </c>
      <c r="O175" s="65">
        <v>43391</v>
      </c>
      <c r="P175" s="65">
        <v>43392</v>
      </c>
      <c r="Q175" s="72">
        <v>159496</v>
      </c>
      <c r="R175" s="59"/>
      <c r="S175" s="59" t="s">
        <v>6008</v>
      </c>
      <c r="T175" s="59" t="s">
        <v>6009</v>
      </c>
      <c r="U175" s="59"/>
      <c r="V175" s="59" t="s">
        <v>1663</v>
      </c>
      <c r="W175" s="59" t="s">
        <v>1281</v>
      </c>
      <c r="X175" s="59" t="s">
        <v>9053</v>
      </c>
      <c r="Y175" s="59" t="s">
        <v>511</v>
      </c>
      <c r="Z175" s="59" t="s">
        <v>1618</v>
      </c>
      <c r="AA175" s="59" t="s">
        <v>1619</v>
      </c>
      <c r="AB175" s="59" t="s">
        <v>1620</v>
      </c>
      <c r="AC175" s="59" t="s">
        <v>9054</v>
      </c>
      <c r="AD175" s="59" t="s">
        <v>2586</v>
      </c>
      <c r="AE175" s="59">
        <v>43907.355682870373</v>
      </c>
      <c r="AF175" s="59">
        <v>43907.647847222222</v>
      </c>
      <c r="AG175" s="59" t="s">
        <v>612</v>
      </c>
      <c r="AH175" s="59" t="s">
        <v>9055</v>
      </c>
      <c r="AI175" s="59" t="s">
        <v>609</v>
      </c>
      <c r="AJ175" s="59" t="s">
        <v>410</v>
      </c>
      <c r="AK175" s="59" t="s">
        <v>411</v>
      </c>
      <c r="AL175" s="59" t="s">
        <v>488</v>
      </c>
      <c r="AM175" s="59" t="s">
        <v>11</v>
      </c>
      <c r="AN175" s="59" t="s">
        <v>488</v>
      </c>
      <c r="AO175" s="59" t="s">
        <v>71</v>
      </c>
      <c r="AP175" s="59" t="s">
        <v>38</v>
      </c>
      <c r="AQ175" s="59" t="s">
        <v>500</v>
      </c>
      <c r="AR175" s="59">
        <v>43924.55569444444</v>
      </c>
      <c r="AS175" s="59"/>
      <c r="AT175" s="59">
        <v>43924.55569444444</v>
      </c>
      <c r="AU175" s="59" t="s">
        <v>7998</v>
      </c>
      <c r="AV175" s="59"/>
      <c r="AW175" s="59" t="s">
        <v>14</v>
      </c>
      <c r="AX175" s="59"/>
      <c r="AY175" s="59"/>
      <c r="AZ175" s="59"/>
      <c r="BA175" s="59"/>
      <c r="BB175" s="59"/>
      <c r="BC175" s="59"/>
      <c r="BD175" s="59"/>
      <c r="BE175" s="59"/>
      <c r="BF175" s="59"/>
      <c r="BG175" s="59"/>
      <c r="BH175" s="59"/>
      <c r="BI175" s="59"/>
      <c r="BJ175" s="59"/>
      <c r="BK175" s="59" t="s">
        <v>9056</v>
      </c>
      <c r="BL175" s="59" t="s">
        <v>7390</v>
      </c>
      <c r="BM175" s="59"/>
      <c r="BN175" s="59"/>
      <c r="BO175" s="59"/>
      <c r="BP175" s="59"/>
      <c r="BQ175" s="59"/>
      <c r="BR175" s="59" t="s">
        <v>7847</v>
      </c>
      <c r="BS175" s="59"/>
      <c r="BT175" s="59" t="s">
        <v>6013</v>
      </c>
      <c r="BU175" s="59">
        <v>43921.99998842593</v>
      </c>
      <c r="BV175" s="72">
        <v>359.67</v>
      </c>
      <c r="BW175" s="72">
        <v>223.44</v>
      </c>
      <c r="BX175" s="72">
        <v>0</v>
      </c>
      <c r="BY175" s="72">
        <v>57.54</v>
      </c>
      <c r="BZ175" s="72">
        <v>39.56</v>
      </c>
      <c r="CA175" s="72">
        <v>0</v>
      </c>
      <c r="CB175" s="72">
        <v>680.21</v>
      </c>
      <c r="CC175" s="59"/>
      <c r="CD175" s="59"/>
      <c r="CE175" s="59"/>
      <c r="CF175" s="59"/>
      <c r="CG175" s="59"/>
      <c r="CH175" s="59"/>
      <c r="CI175" s="59"/>
      <c r="CJ175" s="59" t="s">
        <v>7971</v>
      </c>
      <c r="CK175" s="59" t="s">
        <v>7991</v>
      </c>
      <c r="CL175" s="72" t="s">
        <v>5842</v>
      </c>
      <c r="CM175" s="72"/>
      <c r="CN175" s="72" t="s">
        <v>10369</v>
      </c>
    </row>
    <row r="176" spans="1:92" ht="27" customHeight="1">
      <c r="A176" s="72">
        <v>202003</v>
      </c>
      <c r="B176" s="59" t="s">
        <v>7959</v>
      </c>
      <c r="C176" s="59" t="s">
        <v>6004</v>
      </c>
      <c r="D176" s="59" t="s">
        <v>5852</v>
      </c>
      <c r="E176" s="59" t="str">
        <f>VLOOKUP(D176,原数据!B:C,2,FALSE)</f>
        <v>RCMFT007645202003190012</v>
      </c>
      <c r="F176" s="59" t="s">
        <v>6005</v>
      </c>
      <c r="G176" s="59" t="s">
        <v>479</v>
      </c>
      <c r="H176" s="59" t="s">
        <v>6006</v>
      </c>
      <c r="I176" s="59" t="s">
        <v>9057</v>
      </c>
      <c r="J176" s="59" t="s">
        <v>9058</v>
      </c>
      <c r="K176" s="59" t="s">
        <v>485</v>
      </c>
      <c r="L176" s="59" t="s">
        <v>1074</v>
      </c>
      <c r="M176" s="59" t="s">
        <v>486</v>
      </c>
      <c r="N176" s="59" t="s">
        <v>437</v>
      </c>
      <c r="O176" s="65">
        <v>43763</v>
      </c>
      <c r="P176" s="65">
        <v>43803</v>
      </c>
      <c r="Q176" s="72">
        <v>35886</v>
      </c>
      <c r="R176" s="59"/>
      <c r="S176" s="59" t="s">
        <v>6008</v>
      </c>
      <c r="T176" s="59" t="s">
        <v>6009</v>
      </c>
      <c r="U176" s="59"/>
      <c r="V176" s="59" t="s">
        <v>6015</v>
      </c>
      <c r="W176" s="59" t="s">
        <v>491</v>
      </c>
      <c r="X176" s="59" t="s">
        <v>9059</v>
      </c>
      <c r="Y176" s="59" t="s">
        <v>766</v>
      </c>
      <c r="Z176" s="59" t="s">
        <v>1024</v>
      </c>
      <c r="AA176" s="59" t="s">
        <v>1025</v>
      </c>
      <c r="AB176" s="59" t="s">
        <v>1026</v>
      </c>
      <c r="AC176" s="59" t="s">
        <v>9060</v>
      </c>
      <c r="AD176" s="59" t="s">
        <v>6095</v>
      </c>
      <c r="AE176" s="59">
        <v>43908.519652777773</v>
      </c>
      <c r="AF176" s="59">
        <v>43909.551516203705</v>
      </c>
      <c r="AG176" s="59" t="s">
        <v>565</v>
      </c>
      <c r="AH176" s="59" t="s">
        <v>9061</v>
      </c>
      <c r="AI176" s="59" t="s">
        <v>564</v>
      </c>
      <c r="AJ176" s="59" t="s">
        <v>95</v>
      </c>
      <c r="AK176" s="59" t="s">
        <v>38</v>
      </c>
      <c r="AL176" s="59" t="s">
        <v>488</v>
      </c>
      <c r="AM176" s="59" t="s">
        <v>11</v>
      </c>
      <c r="AN176" s="59" t="s">
        <v>488</v>
      </c>
      <c r="AO176" s="59" t="s">
        <v>95</v>
      </c>
      <c r="AP176" s="59" t="s">
        <v>38</v>
      </c>
      <c r="AQ176" s="59" t="s">
        <v>498</v>
      </c>
      <c r="AR176" s="59">
        <v>43913.641516203701</v>
      </c>
      <c r="AS176" s="59" t="s">
        <v>9062</v>
      </c>
      <c r="AT176" s="59">
        <v>43913.641516203701</v>
      </c>
      <c r="AU176" s="59" t="s">
        <v>7989</v>
      </c>
      <c r="AV176" s="59" t="s">
        <v>9063</v>
      </c>
      <c r="AW176" s="59" t="s">
        <v>14</v>
      </c>
      <c r="AX176" s="59"/>
      <c r="AY176" s="59"/>
      <c r="AZ176" s="59"/>
      <c r="BA176" s="59"/>
      <c r="BB176" s="59"/>
      <c r="BC176" s="59"/>
      <c r="BD176" s="59"/>
      <c r="BE176" s="59"/>
      <c r="BF176" s="59"/>
      <c r="BG176" s="59"/>
      <c r="BH176" s="59"/>
      <c r="BI176" s="59"/>
      <c r="BJ176" s="59"/>
      <c r="BK176" s="59"/>
      <c r="BL176" s="59" t="s">
        <v>7247</v>
      </c>
      <c r="BM176" s="59"/>
      <c r="BN176" s="59"/>
      <c r="BO176" s="59"/>
      <c r="BP176" s="59"/>
      <c r="BQ176" s="59"/>
      <c r="BR176" s="59"/>
      <c r="BS176" s="59"/>
      <c r="BT176" s="59" t="s">
        <v>6013</v>
      </c>
      <c r="BU176" s="59">
        <v>43921.99998842593</v>
      </c>
      <c r="BV176" s="72">
        <v>2947.28</v>
      </c>
      <c r="BW176" s="72">
        <v>105.84</v>
      </c>
      <c r="BX176" s="72">
        <v>0</v>
      </c>
      <c r="BY176" s="72">
        <v>471.56</v>
      </c>
      <c r="BZ176" s="72">
        <v>324.2</v>
      </c>
      <c r="CA176" s="72">
        <v>0</v>
      </c>
      <c r="CB176" s="72">
        <v>3848.88</v>
      </c>
      <c r="CC176" s="59"/>
      <c r="CD176" s="59"/>
      <c r="CE176" s="59"/>
      <c r="CF176" s="59"/>
      <c r="CG176" s="59"/>
      <c r="CH176" s="59"/>
      <c r="CI176" s="59"/>
      <c r="CJ176" s="59" t="s">
        <v>7971</v>
      </c>
      <c r="CK176" s="59" t="s">
        <v>4067</v>
      </c>
      <c r="CL176" s="72" t="s">
        <v>2377</v>
      </c>
      <c r="CM176" s="72"/>
      <c r="CN176" s="72" t="s">
        <v>10406</v>
      </c>
    </row>
    <row r="177" spans="1:92" ht="27" customHeight="1">
      <c r="A177" s="72">
        <v>202003</v>
      </c>
      <c r="B177" s="59" t="s">
        <v>7959</v>
      </c>
      <c r="C177" s="59" t="s">
        <v>6004</v>
      </c>
      <c r="D177" s="59" t="s">
        <v>5854</v>
      </c>
      <c r="E177" s="59" t="str">
        <f>VLOOKUP(D177,原数据!B:C,2,FALSE)</f>
        <v>RCMFT007645202003200007</v>
      </c>
      <c r="F177" s="59" t="s">
        <v>6005</v>
      </c>
      <c r="G177" s="59" t="s">
        <v>479</v>
      </c>
      <c r="H177" s="59" t="s">
        <v>6006</v>
      </c>
      <c r="I177" s="59" t="s">
        <v>9064</v>
      </c>
      <c r="J177" s="59" t="s">
        <v>9065</v>
      </c>
      <c r="K177" s="59" t="s">
        <v>485</v>
      </c>
      <c r="L177" s="59" t="s">
        <v>1074</v>
      </c>
      <c r="M177" s="59" t="s">
        <v>486</v>
      </c>
      <c r="N177" s="59" t="s">
        <v>437</v>
      </c>
      <c r="O177" s="65">
        <v>43668</v>
      </c>
      <c r="P177" s="65">
        <v>43715</v>
      </c>
      <c r="Q177" s="72">
        <v>113302</v>
      </c>
      <c r="R177" s="59"/>
      <c r="S177" s="59" t="s">
        <v>6008</v>
      </c>
      <c r="T177" s="59" t="s">
        <v>6009</v>
      </c>
      <c r="U177" s="59"/>
      <c r="V177" s="59" t="s">
        <v>6057</v>
      </c>
      <c r="W177" s="59" t="s">
        <v>665</v>
      </c>
      <c r="X177" s="59" t="s">
        <v>9066</v>
      </c>
      <c r="Y177" s="59" t="s">
        <v>766</v>
      </c>
      <c r="Z177" s="59" t="s">
        <v>1024</v>
      </c>
      <c r="AA177" s="59" t="s">
        <v>1025</v>
      </c>
      <c r="AB177" s="59" t="s">
        <v>1026</v>
      </c>
      <c r="AC177" s="59" t="s">
        <v>9067</v>
      </c>
      <c r="AD177" s="59" t="s">
        <v>6325</v>
      </c>
      <c r="AE177" s="59">
        <v>43909.341435185182</v>
      </c>
      <c r="AF177" s="59">
        <v>43910.436793981484</v>
      </c>
      <c r="AG177" s="59" t="s">
        <v>612</v>
      </c>
      <c r="AH177" s="59" t="s">
        <v>9068</v>
      </c>
      <c r="AI177" s="59" t="s">
        <v>609</v>
      </c>
      <c r="AJ177" s="59" t="s">
        <v>100</v>
      </c>
      <c r="AK177" s="59" t="s">
        <v>38</v>
      </c>
      <c r="AL177" s="59" t="s">
        <v>488</v>
      </c>
      <c r="AM177" s="59" t="s">
        <v>11</v>
      </c>
      <c r="AN177" s="59" t="s">
        <v>488</v>
      </c>
      <c r="AO177" s="59" t="s">
        <v>100</v>
      </c>
      <c r="AP177" s="59" t="s">
        <v>38</v>
      </c>
      <c r="AQ177" s="59" t="s">
        <v>498</v>
      </c>
      <c r="AR177" s="59">
        <v>43913.63957175926</v>
      </c>
      <c r="AS177" s="59" t="s">
        <v>1590</v>
      </c>
      <c r="AT177" s="59">
        <v>43913.63957175926</v>
      </c>
      <c r="AU177" s="59" t="s">
        <v>497</v>
      </c>
      <c r="AV177" s="59" t="s">
        <v>9069</v>
      </c>
      <c r="AW177" s="59" t="s">
        <v>14</v>
      </c>
      <c r="AX177" s="59"/>
      <c r="AY177" s="59"/>
      <c r="AZ177" s="59"/>
      <c r="BA177" s="59"/>
      <c r="BB177" s="59"/>
      <c r="BC177" s="59"/>
      <c r="BD177" s="59"/>
      <c r="BE177" s="59"/>
      <c r="BF177" s="59"/>
      <c r="BG177" s="59"/>
      <c r="BH177" s="59"/>
      <c r="BI177" s="59"/>
      <c r="BJ177" s="59"/>
      <c r="BK177" s="59" t="s">
        <v>9070</v>
      </c>
      <c r="BL177" s="59" t="s">
        <v>7326</v>
      </c>
      <c r="BM177" s="59"/>
      <c r="BN177" s="59"/>
      <c r="BO177" s="59"/>
      <c r="BP177" s="59"/>
      <c r="BQ177" s="59"/>
      <c r="BR177" s="59" t="s">
        <v>8691</v>
      </c>
      <c r="BS177" s="59"/>
      <c r="BT177" s="59" t="s">
        <v>6013</v>
      </c>
      <c r="BU177" s="59">
        <v>43921.99998842593</v>
      </c>
      <c r="BV177" s="72">
        <v>3158.75</v>
      </c>
      <c r="BW177" s="72">
        <v>105.84</v>
      </c>
      <c r="BX177" s="72">
        <v>0</v>
      </c>
      <c r="BY177" s="72">
        <v>505.4</v>
      </c>
      <c r="BZ177" s="72">
        <v>347.46</v>
      </c>
      <c r="CA177" s="72">
        <v>0</v>
      </c>
      <c r="CB177" s="72">
        <v>4117.45</v>
      </c>
      <c r="CC177" s="59"/>
      <c r="CD177" s="59"/>
      <c r="CE177" s="59"/>
      <c r="CF177" s="59"/>
      <c r="CG177" s="59"/>
      <c r="CH177" s="59"/>
      <c r="CI177" s="59"/>
      <c r="CJ177" s="59" t="s">
        <v>7971</v>
      </c>
      <c r="CK177" s="59" t="s">
        <v>4067</v>
      </c>
      <c r="CL177" s="72" t="s">
        <v>5012</v>
      </c>
      <c r="CM177" s="72"/>
      <c r="CN177" s="72" t="s">
        <v>10383</v>
      </c>
    </row>
    <row r="178" spans="1:92" ht="27" customHeight="1">
      <c r="A178" s="72">
        <v>202003</v>
      </c>
      <c r="B178" s="59" t="s">
        <v>7959</v>
      </c>
      <c r="C178" s="59" t="s">
        <v>6004</v>
      </c>
      <c r="D178" s="59" t="s">
        <v>5856</v>
      </c>
      <c r="E178" s="59" t="str">
        <f>VLOOKUP(D178,原数据!B:C,2,FALSE)</f>
        <v>RCMFT009605202003190002</v>
      </c>
      <c r="F178" s="59" t="s">
        <v>6005</v>
      </c>
      <c r="G178" s="59" t="s">
        <v>479</v>
      </c>
      <c r="H178" s="59" t="s">
        <v>6006</v>
      </c>
      <c r="I178" s="59" t="s">
        <v>9071</v>
      </c>
      <c r="J178" s="59" t="s">
        <v>9072</v>
      </c>
      <c r="K178" s="59" t="s">
        <v>485</v>
      </c>
      <c r="L178" s="59" t="s">
        <v>1074</v>
      </c>
      <c r="M178" s="59" t="s">
        <v>544</v>
      </c>
      <c r="N178" s="59" t="s">
        <v>437</v>
      </c>
      <c r="O178" s="65">
        <v>43674</v>
      </c>
      <c r="P178" s="65">
        <v>43707</v>
      </c>
      <c r="Q178" s="72">
        <v>53414</v>
      </c>
      <c r="R178" s="59"/>
      <c r="S178" s="59" t="s">
        <v>6008</v>
      </c>
      <c r="T178" s="59" t="s">
        <v>6009</v>
      </c>
      <c r="U178" s="59"/>
      <c r="V178" s="59" t="s">
        <v>6463</v>
      </c>
      <c r="W178" s="59" t="s">
        <v>775</v>
      </c>
      <c r="X178" s="59" t="s">
        <v>9073</v>
      </c>
      <c r="Y178" s="59" t="s">
        <v>777</v>
      </c>
      <c r="Z178" s="59" t="s">
        <v>2575</v>
      </c>
      <c r="AA178" s="59" t="s">
        <v>2576</v>
      </c>
      <c r="AB178" s="59" t="s">
        <v>2577</v>
      </c>
      <c r="AC178" s="59" t="s">
        <v>6635</v>
      </c>
      <c r="AD178" s="59" t="s">
        <v>6349</v>
      </c>
      <c r="AE178" s="59">
        <v>43900.655648148153</v>
      </c>
      <c r="AF178" s="59">
        <v>43909.360833333332</v>
      </c>
      <c r="AG178" s="59" t="s">
        <v>547</v>
      </c>
      <c r="AH178" s="59" t="s">
        <v>9074</v>
      </c>
      <c r="AI178" s="59" t="s">
        <v>545</v>
      </c>
      <c r="AJ178" s="59" t="s">
        <v>68</v>
      </c>
      <c r="AK178" s="59" t="s">
        <v>38</v>
      </c>
      <c r="AL178" s="59" t="s">
        <v>488</v>
      </c>
      <c r="AM178" s="59" t="s">
        <v>11</v>
      </c>
      <c r="AN178" s="59" t="s">
        <v>488</v>
      </c>
      <c r="AO178" s="59" t="s">
        <v>68</v>
      </c>
      <c r="AP178" s="59" t="s">
        <v>38</v>
      </c>
      <c r="AQ178" s="59" t="s">
        <v>500</v>
      </c>
      <c r="AR178" s="59">
        <v>43913.599027777775</v>
      </c>
      <c r="AS178" s="59"/>
      <c r="AT178" s="59">
        <v>43913.599027777775</v>
      </c>
      <c r="AU178" s="59" t="s">
        <v>941</v>
      </c>
      <c r="AV178" s="59"/>
      <c r="AW178" s="59" t="s">
        <v>14</v>
      </c>
      <c r="AX178" s="59"/>
      <c r="AY178" s="59"/>
      <c r="AZ178" s="59"/>
      <c r="BA178" s="59"/>
      <c r="BB178" s="59"/>
      <c r="BC178" s="59"/>
      <c r="BD178" s="59"/>
      <c r="BE178" s="59"/>
      <c r="BF178" s="59"/>
      <c r="BG178" s="59"/>
      <c r="BH178" s="59"/>
      <c r="BI178" s="59"/>
      <c r="BJ178" s="59"/>
      <c r="BK178" s="59"/>
      <c r="BL178" s="59" t="s">
        <v>7274</v>
      </c>
      <c r="BM178" s="59"/>
      <c r="BN178" s="59"/>
      <c r="BO178" s="59"/>
      <c r="BP178" s="59"/>
      <c r="BQ178" s="59"/>
      <c r="BR178" s="59" t="s">
        <v>7941</v>
      </c>
      <c r="BS178" s="59"/>
      <c r="BT178" s="59" t="s">
        <v>6013</v>
      </c>
      <c r="BU178" s="59">
        <v>43921.99998842593</v>
      </c>
      <c r="BV178" s="72">
        <v>2944.62</v>
      </c>
      <c r="BW178" s="72">
        <v>79.38</v>
      </c>
      <c r="BX178" s="72">
        <v>0</v>
      </c>
      <c r="BY178" s="72">
        <v>471.13</v>
      </c>
      <c r="BZ178" s="72">
        <v>323.89999999999998</v>
      </c>
      <c r="CA178" s="72">
        <v>0</v>
      </c>
      <c r="CB178" s="72">
        <v>3819.03</v>
      </c>
      <c r="CC178" s="59"/>
      <c r="CD178" s="59"/>
      <c r="CE178" s="59"/>
      <c r="CF178" s="59"/>
      <c r="CG178" s="59"/>
      <c r="CH178" s="59"/>
      <c r="CI178" s="59"/>
      <c r="CJ178" s="59" t="s">
        <v>8067</v>
      </c>
      <c r="CK178" s="59" t="s">
        <v>8013</v>
      </c>
      <c r="CL178" s="72" t="s">
        <v>5143</v>
      </c>
      <c r="CM178" s="72"/>
      <c r="CN178" s="72" t="s">
        <v>10369</v>
      </c>
    </row>
    <row r="179" spans="1:92" ht="27" customHeight="1">
      <c r="A179" s="72">
        <v>202003</v>
      </c>
      <c r="B179" s="59" t="s">
        <v>7959</v>
      </c>
      <c r="C179" s="59" t="s">
        <v>6004</v>
      </c>
      <c r="D179" s="59" t="s">
        <v>9075</v>
      </c>
      <c r="E179" s="59" t="e">
        <f>VLOOKUP(D179,原数据!B:C,2,FALSE)</f>
        <v>#N/A</v>
      </c>
      <c r="F179" s="59" t="s">
        <v>6005</v>
      </c>
      <c r="G179" s="59" t="s">
        <v>479</v>
      </c>
      <c r="H179" s="59" t="s">
        <v>6006</v>
      </c>
      <c r="I179" s="59" t="s">
        <v>9076</v>
      </c>
      <c r="J179" s="59" t="s">
        <v>9077</v>
      </c>
      <c r="K179" s="59" t="s">
        <v>485</v>
      </c>
      <c r="L179" s="59" t="s">
        <v>1074</v>
      </c>
      <c r="M179" s="59" t="s">
        <v>544</v>
      </c>
      <c r="N179" s="59" t="s">
        <v>437</v>
      </c>
      <c r="O179" s="65">
        <v>43474</v>
      </c>
      <c r="P179" s="65">
        <v>43579</v>
      </c>
      <c r="Q179" s="72">
        <v>60018</v>
      </c>
      <c r="R179" s="59"/>
      <c r="S179" s="59" t="s">
        <v>6008</v>
      </c>
      <c r="T179" s="59" t="s">
        <v>6181</v>
      </c>
      <c r="U179" s="59"/>
      <c r="V179" s="59" t="s">
        <v>6065</v>
      </c>
      <c r="W179" s="59" t="s">
        <v>701</v>
      </c>
      <c r="X179" s="59" t="s">
        <v>9078</v>
      </c>
      <c r="Y179" s="59" t="s">
        <v>524</v>
      </c>
      <c r="Z179" s="59" t="s">
        <v>979</v>
      </c>
      <c r="AA179" s="59" t="s">
        <v>980</v>
      </c>
      <c r="AB179" s="59" t="s">
        <v>981</v>
      </c>
      <c r="AC179" s="59" t="s">
        <v>9079</v>
      </c>
      <c r="AD179" s="59" t="s">
        <v>6067</v>
      </c>
      <c r="AE179" s="59">
        <v>43907.498020833329</v>
      </c>
      <c r="AF179" s="59">
        <v>43907.826562499999</v>
      </c>
      <c r="AG179" s="59" t="s">
        <v>547</v>
      </c>
      <c r="AH179" s="59" t="s">
        <v>9080</v>
      </c>
      <c r="AI179" s="59" t="s">
        <v>545</v>
      </c>
      <c r="AJ179" s="59" t="s">
        <v>12</v>
      </c>
      <c r="AK179" s="59" t="s">
        <v>13</v>
      </c>
      <c r="AL179" s="59" t="s">
        <v>488</v>
      </c>
      <c r="AM179" s="59" t="s">
        <v>11</v>
      </c>
      <c r="AN179" s="59" t="s">
        <v>488</v>
      </c>
      <c r="AO179" s="59" t="s">
        <v>12</v>
      </c>
      <c r="AP179" s="59" t="s">
        <v>13</v>
      </c>
      <c r="AQ179" s="59" t="s">
        <v>500</v>
      </c>
      <c r="AR179" s="59">
        <v>43909.593506944446</v>
      </c>
      <c r="AS179" s="59"/>
      <c r="AT179" s="59">
        <v>43909.593506944446</v>
      </c>
      <c r="AU179" s="59" t="s">
        <v>8036</v>
      </c>
      <c r="AV179" s="59"/>
      <c r="AW179" s="59" t="s">
        <v>14</v>
      </c>
      <c r="AX179" s="59"/>
      <c r="AY179" s="59"/>
      <c r="AZ179" s="59"/>
      <c r="BA179" s="59"/>
      <c r="BB179" s="59"/>
      <c r="BC179" s="59"/>
      <c r="BD179" s="59"/>
      <c r="BE179" s="59"/>
      <c r="BF179" s="59"/>
      <c r="BG179" s="59"/>
      <c r="BH179" s="59"/>
      <c r="BI179" s="59"/>
      <c r="BJ179" s="59"/>
      <c r="BK179" s="59" t="s">
        <v>9081</v>
      </c>
      <c r="BL179" s="59" t="s">
        <v>7297</v>
      </c>
      <c r="BM179" s="59"/>
      <c r="BN179" s="59"/>
      <c r="BO179" s="59"/>
      <c r="BP179" s="59"/>
      <c r="BQ179" s="59"/>
      <c r="BR179" s="59" t="s">
        <v>7917</v>
      </c>
      <c r="BS179" s="59"/>
      <c r="BT179" s="59" t="s">
        <v>6013</v>
      </c>
      <c r="BU179" s="59">
        <v>43921.99998842593</v>
      </c>
      <c r="BV179" s="72">
        <v>453.46</v>
      </c>
      <c r="BW179" s="72">
        <v>246.96</v>
      </c>
      <c r="BX179" s="72">
        <v>0</v>
      </c>
      <c r="BY179" s="72">
        <v>72.55</v>
      </c>
      <c r="BZ179" s="72">
        <v>49.88</v>
      </c>
      <c r="CA179" s="72">
        <v>0</v>
      </c>
      <c r="CB179" s="72">
        <v>822.84999999999991</v>
      </c>
      <c r="CC179" s="59"/>
      <c r="CD179" s="59"/>
      <c r="CE179" s="59"/>
      <c r="CF179" s="59"/>
      <c r="CG179" s="59"/>
      <c r="CH179" s="59"/>
      <c r="CI179" s="59"/>
      <c r="CJ179" s="59" t="s">
        <v>8067</v>
      </c>
      <c r="CK179" s="59" t="s">
        <v>8013</v>
      </c>
      <c r="CL179" s="72" t="s">
        <v>10298</v>
      </c>
      <c r="CM179" s="72"/>
      <c r="CN179" s="72" t="s">
        <v>5044</v>
      </c>
    </row>
    <row r="180" spans="1:92" ht="27" customHeight="1">
      <c r="A180" s="72">
        <v>202003</v>
      </c>
      <c r="B180" s="59" t="s">
        <v>7959</v>
      </c>
      <c r="C180" s="59" t="s">
        <v>6004</v>
      </c>
      <c r="D180" s="59" t="s">
        <v>5893</v>
      </c>
      <c r="E180" s="59" t="str">
        <f>VLOOKUP(D180,原数据!B:C,2,FALSE)</f>
        <v>RCMFT010081202003130001</v>
      </c>
      <c r="F180" s="59" t="s">
        <v>6005</v>
      </c>
      <c r="G180" s="59" t="s">
        <v>479</v>
      </c>
      <c r="H180" s="59" t="s">
        <v>6006</v>
      </c>
      <c r="I180" s="59" t="s">
        <v>9082</v>
      </c>
      <c r="J180" s="59" t="s">
        <v>9083</v>
      </c>
      <c r="K180" s="59" t="s">
        <v>485</v>
      </c>
      <c r="L180" s="59" t="s">
        <v>1074</v>
      </c>
      <c r="M180" s="59" t="s">
        <v>486</v>
      </c>
      <c r="N180" s="59" t="s">
        <v>437</v>
      </c>
      <c r="O180" s="65">
        <v>43524</v>
      </c>
      <c r="P180" s="65">
        <v>43557</v>
      </c>
      <c r="Q180" s="72">
        <v>132888</v>
      </c>
      <c r="R180" s="59"/>
      <c r="S180" s="59" t="s">
        <v>6008</v>
      </c>
      <c r="T180" s="59" t="s">
        <v>6009</v>
      </c>
      <c r="U180" s="59"/>
      <c r="V180" s="59" t="s">
        <v>6027</v>
      </c>
      <c r="W180" s="59" t="s">
        <v>701</v>
      </c>
      <c r="X180" s="59" t="s">
        <v>9084</v>
      </c>
      <c r="Y180" s="59" t="s">
        <v>493</v>
      </c>
      <c r="Z180" s="59" t="s">
        <v>1971</v>
      </c>
      <c r="AA180" s="59" t="s">
        <v>1972</v>
      </c>
      <c r="AB180" s="59" t="s">
        <v>1973</v>
      </c>
      <c r="AC180" s="59" t="s">
        <v>7593</v>
      </c>
      <c r="AD180" s="59" t="s">
        <v>9085</v>
      </c>
      <c r="AE180" s="59">
        <v>43901.517199074078</v>
      </c>
      <c r="AF180" s="59">
        <v>43903.444884259261</v>
      </c>
      <c r="AG180" s="59" t="s">
        <v>565</v>
      </c>
      <c r="AH180" s="59" t="s">
        <v>10524</v>
      </c>
      <c r="AI180" s="59" t="s">
        <v>564</v>
      </c>
      <c r="AJ180" s="59" t="s">
        <v>95</v>
      </c>
      <c r="AK180" s="59" t="s">
        <v>38</v>
      </c>
      <c r="AL180" s="59" t="s">
        <v>488</v>
      </c>
      <c r="AM180" s="59" t="s">
        <v>11</v>
      </c>
      <c r="AN180" s="59" t="s">
        <v>488</v>
      </c>
      <c r="AO180" s="59" t="s">
        <v>95</v>
      </c>
      <c r="AP180" s="59" t="s">
        <v>38</v>
      </c>
      <c r="AQ180" s="59" t="s">
        <v>500</v>
      </c>
      <c r="AR180" s="59">
        <v>43906.475601851853</v>
      </c>
      <c r="AS180" s="59"/>
      <c r="AT180" s="59">
        <v>43906.475601851853</v>
      </c>
      <c r="AU180" s="59" t="s">
        <v>497</v>
      </c>
      <c r="AV180" s="59"/>
      <c r="AW180" s="59" t="s">
        <v>14</v>
      </c>
      <c r="AX180" s="59"/>
      <c r="AY180" s="59"/>
      <c r="AZ180" s="59"/>
      <c r="BA180" s="59"/>
      <c r="BB180" s="59"/>
      <c r="BC180" s="59"/>
      <c r="BD180" s="59"/>
      <c r="BE180" s="59"/>
      <c r="BF180" s="59"/>
      <c r="BG180" s="59"/>
      <c r="BH180" s="59"/>
      <c r="BI180" s="59"/>
      <c r="BJ180" s="59"/>
      <c r="BK180" s="59"/>
      <c r="BL180" s="59" t="s">
        <v>7247</v>
      </c>
      <c r="BM180" s="59"/>
      <c r="BN180" s="59"/>
      <c r="BO180" s="59"/>
      <c r="BP180" s="59"/>
      <c r="BQ180" s="59"/>
      <c r="BR180" s="59" t="s">
        <v>7847</v>
      </c>
      <c r="BS180" s="59"/>
      <c r="BT180" s="59" t="s">
        <v>6013</v>
      </c>
      <c r="BU180" s="59">
        <v>43921.99998842593</v>
      </c>
      <c r="BV180" s="72">
        <v>2947.28</v>
      </c>
      <c r="BW180" s="72">
        <v>95.76</v>
      </c>
      <c r="BX180" s="72">
        <v>0</v>
      </c>
      <c r="BY180" s="72">
        <v>471.56</v>
      </c>
      <c r="BZ180" s="72">
        <v>324.2</v>
      </c>
      <c r="CA180" s="72">
        <v>0</v>
      </c>
      <c r="CB180" s="72">
        <v>3838.8</v>
      </c>
      <c r="CC180" s="59"/>
      <c r="CD180" s="59"/>
      <c r="CE180" s="59"/>
      <c r="CF180" s="59"/>
      <c r="CG180" s="59"/>
      <c r="CH180" s="59"/>
      <c r="CI180" s="59"/>
      <c r="CJ180" s="59" t="s">
        <v>7971</v>
      </c>
      <c r="CK180" s="59" t="s">
        <v>8013</v>
      </c>
      <c r="CL180" s="72" t="s">
        <v>10509</v>
      </c>
      <c r="CM180" s="72"/>
      <c r="CN180" s="72" t="s">
        <v>5048</v>
      </c>
    </row>
    <row r="181" spans="1:92" ht="27" customHeight="1">
      <c r="A181" s="72">
        <v>202003</v>
      </c>
      <c r="B181" s="59" t="s">
        <v>7959</v>
      </c>
      <c r="C181" s="59" t="s">
        <v>6004</v>
      </c>
      <c r="D181" s="59" t="s">
        <v>5932</v>
      </c>
      <c r="E181" s="59" t="str">
        <f>VLOOKUP(D181,原数据!B:C,2,FALSE)</f>
        <v>RCMFT010425202003140002</v>
      </c>
      <c r="F181" s="59" t="s">
        <v>6005</v>
      </c>
      <c r="G181" s="59" t="s">
        <v>479</v>
      </c>
      <c r="H181" s="59" t="s">
        <v>6006</v>
      </c>
      <c r="I181" s="59" t="s">
        <v>9086</v>
      </c>
      <c r="J181" s="59" t="s">
        <v>9087</v>
      </c>
      <c r="K181" s="59" t="s">
        <v>485</v>
      </c>
      <c r="L181" s="59" t="s">
        <v>1074</v>
      </c>
      <c r="M181" s="59" t="s">
        <v>486</v>
      </c>
      <c r="N181" s="59" t="s">
        <v>437</v>
      </c>
      <c r="O181" s="65">
        <v>43646</v>
      </c>
      <c r="P181" s="65">
        <v>43695</v>
      </c>
      <c r="Q181" s="72">
        <v>43580</v>
      </c>
      <c r="R181" s="59"/>
      <c r="S181" s="59" t="s">
        <v>6008</v>
      </c>
      <c r="T181" s="59" t="s">
        <v>6009</v>
      </c>
      <c r="U181" s="59"/>
      <c r="V181" s="59" t="s">
        <v>3101</v>
      </c>
      <c r="W181" s="59" t="s">
        <v>665</v>
      </c>
      <c r="X181" s="59" t="s">
        <v>9088</v>
      </c>
      <c r="Y181" s="59" t="s">
        <v>585</v>
      </c>
      <c r="Z181" s="59" t="s">
        <v>1008</v>
      </c>
      <c r="AA181" s="59" t="s">
        <v>1009</v>
      </c>
      <c r="AB181" s="59" t="s">
        <v>1010</v>
      </c>
      <c r="AC181" s="59" t="s">
        <v>9089</v>
      </c>
      <c r="AD181" s="59" t="s">
        <v>6120</v>
      </c>
      <c r="AE181" s="59">
        <v>43903.741944444446</v>
      </c>
      <c r="AF181" s="59">
        <v>43904.368460648147</v>
      </c>
      <c r="AG181" s="59" t="s">
        <v>533</v>
      </c>
      <c r="AH181" s="59" t="s">
        <v>9090</v>
      </c>
      <c r="AI181" s="59" t="s">
        <v>531</v>
      </c>
      <c r="AJ181" s="59" t="s">
        <v>100</v>
      </c>
      <c r="AK181" s="59" t="s">
        <v>38</v>
      </c>
      <c r="AL181" s="59" t="s">
        <v>488</v>
      </c>
      <c r="AM181" s="59" t="s">
        <v>11</v>
      </c>
      <c r="AN181" s="59" t="s">
        <v>488</v>
      </c>
      <c r="AO181" s="59" t="s">
        <v>100</v>
      </c>
      <c r="AP181" s="59" t="s">
        <v>38</v>
      </c>
      <c r="AQ181" s="59" t="s">
        <v>498</v>
      </c>
      <c r="AR181" s="59">
        <v>43907.643750000003</v>
      </c>
      <c r="AS181" s="59" t="s">
        <v>1263</v>
      </c>
      <c r="AT181" s="59">
        <v>43907.643750000003</v>
      </c>
      <c r="AU181" s="59" t="s">
        <v>941</v>
      </c>
      <c r="AV181" s="59" t="s">
        <v>9091</v>
      </c>
      <c r="AW181" s="59" t="s">
        <v>14</v>
      </c>
      <c r="AX181" s="59"/>
      <c r="AY181" s="59"/>
      <c r="AZ181" s="59"/>
      <c r="BA181" s="59"/>
      <c r="BB181" s="59"/>
      <c r="BC181" s="59"/>
      <c r="BD181" s="59"/>
      <c r="BE181" s="59"/>
      <c r="BF181" s="59"/>
      <c r="BG181" s="59"/>
      <c r="BH181" s="59"/>
      <c r="BI181" s="59"/>
      <c r="BJ181" s="59"/>
      <c r="BK181" s="59"/>
      <c r="BL181" s="59" t="s">
        <v>7511</v>
      </c>
      <c r="BM181" s="59"/>
      <c r="BN181" s="59"/>
      <c r="BO181" s="59"/>
      <c r="BP181" s="59"/>
      <c r="BQ181" s="59"/>
      <c r="BR181" s="59" t="s">
        <v>7835</v>
      </c>
      <c r="BS181" s="59"/>
      <c r="BT181" s="59" t="s">
        <v>6013</v>
      </c>
      <c r="BU181" s="59">
        <v>43921.99998842593</v>
      </c>
      <c r="BV181" s="72">
        <v>3158.75</v>
      </c>
      <c r="BW181" s="72">
        <v>105.84</v>
      </c>
      <c r="BX181" s="72">
        <v>0</v>
      </c>
      <c r="BY181" s="72">
        <v>505.4</v>
      </c>
      <c r="BZ181" s="72">
        <v>347.46</v>
      </c>
      <c r="CA181" s="72">
        <v>0</v>
      </c>
      <c r="CB181" s="72">
        <v>4117.45</v>
      </c>
      <c r="CC181" s="59"/>
      <c r="CD181" s="59"/>
      <c r="CE181" s="59"/>
      <c r="CF181" s="59"/>
      <c r="CG181" s="59"/>
      <c r="CH181" s="59"/>
      <c r="CI181" s="59"/>
      <c r="CJ181" s="59" t="s">
        <v>7971</v>
      </c>
      <c r="CK181" s="59" t="s">
        <v>4067</v>
      </c>
      <c r="CL181" s="72" t="s">
        <v>2377</v>
      </c>
      <c r="CM181" s="72"/>
      <c r="CN181" s="72" t="s">
        <v>10417</v>
      </c>
    </row>
    <row r="182" spans="1:92" ht="27" customHeight="1">
      <c r="A182" s="72">
        <v>202003</v>
      </c>
      <c r="B182" s="59" t="s">
        <v>7959</v>
      </c>
      <c r="C182" s="59" t="s">
        <v>6004</v>
      </c>
      <c r="D182" s="59" t="s">
        <v>5934</v>
      </c>
      <c r="E182" s="59" t="str">
        <f>VLOOKUP(D182,原数据!B:C,2,FALSE)</f>
        <v>RCMFT010425202003160005</v>
      </c>
      <c r="F182" s="59" t="s">
        <v>6005</v>
      </c>
      <c r="G182" s="59" t="s">
        <v>479</v>
      </c>
      <c r="H182" s="59" t="s">
        <v>6006</v>
      </c>
      <c r="I182" s="59" t="s">
        <v>9092</v>
      </c>
      <c r="J182" s="59" t="s">
        <v>9093</v>
      </c>
      <c r="K182" s="59" t="s">
        <v>485</v>
      </c>
      <c r="L182" s="59" t="s">
        <v>1074</v>
      </c>
      <c r="M182" s="59" t="s">
        <v>486</v>
      </c>
      <c r="N182" s="59" t="s">
        <v>437</v>
      </c>
      <c r="O182" s="65">
        <v>43784</v>
      </c>
      <c r="P182" s="65">
        <v>43791</v>
      </c>
      <c r="Q182" s="72">
        <v>27341</v>
      </c>
      <c r="R182" s="59"/>
      <c r="S182" s="59" t="s">
        <v>6008</v>
      </c>
      <c r="T182" s="59" t="s">
        <v>6009</v>
      </c>
      <c r="U182" s="59"/>
      <c r="V182" s="59" t="s">
        <v>4873</v>
      </c>
      <c r="W182" s="59" t="s">
        <v>535</v>
      </c>
      <c r="X182" s="59" t="s">
        <v>9094</v>
      </c>
      <c r="Y182" s="59" t="s">
        <v>585</v>
      </c>
      <c r="Z182" s="59" t="s">
        <v>1008</v>
      </c>
      <c r="AA182" s="59" t="s">
        <v>1009</v>
      </c>
      <c r="AB182" s="59" t="s">
        <v>1010</v>
      </c>
      <c r="AC182" s="59" t="s">
        <v>9095</v>
      </c>
      <c r="AD182" s="59" t="s">
        <v>6140</v>
      </c>
      <c r="AE182" s="59">
        <v>43903.489849537036</v>
      </c>
      <c r="AF182" s="59">
        <v>43906.549942129626</v>
      </c>
      <c r="AG182" s="59" t="s">
        <v>533</v>
      </c>
      <c r="AH182" s="59" t="s">
        <v>9096</v>
      </c>
      <c r="AI182" s="59" t="s">
        <v>531</v>
      </c>
      <c r="AJ182" s="59" t="s">
        <v>71</v>
      </c>
      <c r="AK182" s="59" t="s">
        <v>38</v>
      </c>
      <c r="AL182" s="59" t="s">
        <v>488</v>
      </c>
      <c r="AM182" s="59" t="s">
        <v>11</v>
      </c>
      <c r="AN182" s="59" t="s">
        <v>488</v>
      </c>
      <c r="AO182" s="59" t="s">
        <v>71</v>
      </c>
      <c r="AP182" s="59" t="s">
        <v>38</v>
      </c>
      <c r="AQ182" s="59" t="s">
        <v>498</v>
      </c>
      <c r="AR182" s="59">
        <v>43909.556840277779</v>
      </c>
      <c r="AS182" s="59" t="s">
        <v>1421</v>
      </c>
      <c r="AT182" s="59">
        <v>43909.556840277779</v>
      </c>
      <c r="AU182" s="59" t="s">
        <v>538</v>
      </c>
      <c r="AV182" s="59" t="s">
        <v>9097</v>
      </c>
      <c r="AW182" s="59" t="s">
        <v>14</v>
      </c>
      <c r="AX182" s="59"/>
      <c r="AY182" s="59"/>
      <c r="AZ182" s="59"/>
      <c r="BA182" s="59"/>
      <c r="BB182" s="59"/>
      <c r="BC182" s="59"/>
      <c r="BD182" s="59"/>
      <c r="BE182" s="59"/>
      <c r="BF182" s="59"/>
      <c r="BG182" s="59"/>
      <c r="BH182" s="59"/>
      <c r="BI182" s="59"/>
      <c r="BJ182" s="59"/>
      <c r="BK182" s="59" t="s">
        <v>9098</v>
      </c>
      <c r="BL182" s="59" t="s">
        <v>7272</v>
      </c>
      <c r="BM182" s="59"/>
      <c r="BN182" s="59"/>
      <c r="BO182" s="59"/>
      <c r="BP182" s="59"/>
      <c r="BQ182" s="59"/>
      <c r="BR182" s="59" t="s">
        <v>7847</v>
      </c>
      <c r="BS182" s="59"/>
      <c r="BT182" s="59" t="s">
        <v>6013</v>
      </c>
      <c r="BU182" s="59">
        <v>43921.99998842593</v>
      </c>
      <c r="BV182" s="72">
        <v>1428.42</v>
      </c>
      <c r="BW182" s="72">
        <v>105.84</v>
      </c>
      <c r="BX182" s="72">
        <v>0</v>
      </c>
      <c r="BY182" s="72">
        <v>228.54</v>
      </c>
      <c r="BZ182" s="72">
        <v>157.12</v>
      </c>
      <c r="CA182" s="72">
        <v>0</v>
      </c>
      <c r="CB182" s="72">
        <v>1919.92</v>
      </c>
      <c r="CC182" s="59"/>
      <c r="CD182" s="59"/>
      <c r="CE182" s="59"/>
      <c r="CF182" s="59"/>
      <c r="CG182" s="59"/>
      <c r="CH182" s="59"/>
      <c r="CI182" s="59"/>
      <c r="CJ182" s="59" t="s">
        <v>7971</v>
      </c>
      <c r="CK182" s="59" t="s">
        <v>7991</v>
      </c>
      <c r="CL182" s="72" t="s">
        <v>5011</v>
      </c>
      <c r="CM182" s="72"/>
      <c r="CN182" s="72" t="s">
        <v>10333</v>
      </c>
    </row>
    <row r="183" spans="1:92" ht="27" customHeight="1">
      <c r="A183" s="72">
        <v>202003</v>
      </c>
      <c r="B183" s="59" t="s">
        <v>7959</v>
      </c>
      <c r="C183" s="59" t="s">
        <v>6004</v>
      </c>
      <c r="D183" s="59" t="s">
        <v>5936</v>
      </c>
      <c r="E183" s="59" t="str">
        <f>VLOOKUP(D183,原数据!B:C,2,FALSE)</f>
        <v>RCMFT010425202003180007</v>
      </c>
      <c r="F183" s="59" t="s">
        <v>6005</v>
      </c>
      <c r="G183" s="59" t="s">
        <v>479</v>
      </c>
      <c r="H183" s="59" t="s">
        <v>6006</v>
      </c>
      <c r="I183" s="59" t="s">
        <v>9099</v>
      </c>
      <c r="J183" s="59" t="s">
        <v>9100</v>
      </c>
      <c r="K183" s="59" t="s">
        <v>485</v>
      </c>
      <c r="L183" s="59" t="s">
        <v>1074</v>
      </c>
      <c r="M183" s="59" t="s">
        <v>486</v>
      </c>
      <c r="N183" s="59" t="s">
        <v>437</v>
      </c>
      <c r="O183" s="65">
        <v>43645</v>
      </c>
      <c r="P183" s="65">
        <v>43732</v>
      </c>
      <c r="Q183" s="72">
        <v>64376</v>
      </c>
      <c r="R183" s="59"/>
      <c r="S183" s="59" t="s">
        <v>6008</v>
      </c>
      <c r="T183" s="59" t="s">
        <v>6009</v>
      </c>
      <c r="U183" s="59"/>
      <c r="V183" s="59" t="s">
        <v>3101</v>
      </c>
      <c r="W183" s="59" t="s">
        <v>665</v>
      </c>
      <c r="X183" s="59" t="s">
        <v>9101</v>
      </c>
      <c r="Y183" s="59" t="s">
        <v>585</v>
      </c>
      <c r="Z183" s="59" t="s">
        <v>1008</v>
      </c>
      <c r="AA183" s="59" t="s">
        <v>1009</v>
      </c>
      <c r="AB183" s="59" t="s">
        <v>1010</v>
      </c>
      <c r="AC183" s="59" t="s">
        <v>9102</v>
      </c>
      <c r="AD183" s="59" t="s">
        <v>6120</v>
      </c>
      <c r="AE183" s="59">
        <v>43908.463344907403</v>
      </c>
      <c r="AF183" s="59">
        <v>43909.406921296293</v>
      </c>
      <c r="AG183" s="59" t="s">
        <v>533</v>
      </c>
      <c r="AH183" s="59" t="s">
        <v>9103</v>
      </c>
      <c r="AI183" s="59" t="s">
        <v>531</v>
      </c>
      <c r="AJ183" s="59" t="s">
        <v>100</v>
      </c>
      <c r="AK183" s="59" t="s">
        <v>38</v>
      </c>
      <c r="AL183" s="59" t="s">
        <v>488</v>
      </c>
      <c r="AM183" s="59" t="s">
        <v>11</v>
      </c>
      <c r="AN183" s="59" t="s">
        <v>488</v>
      </c>
      <c r="AO183" s="59" t="s">
        <v>100</v>
      </c>
      <c r="AP183" s="59" t="s">
        <v>38</v>
      </c>
      <c r="AQ183" s="59" t="s">
        <v>500</v>
      </c>
      <c r="AR183" s="59">
        <v>43913.361342592594</v>
      </c>
      <c r="AS183" s="59"/>
      <c r="AT183" s="59">
        <v>43913.361342592594</v>
      </c>
      <c r="AU183" s="59" t="s">
        <v>7969</v>
      </c>
      <c r="AV183" s="59"/>
      <c r="AW183" s="59" t="s">
        <v>14</v>
      </c>
      <c r="AX183" s="59"/>
      <c r="AY183" s="59"/>
      <c r="AZ183" s="59"/>
      <c r="BA183" s="59"/>
      <c r="BB183" s="59"/>
      <c r="BC183" s="59"/>
      <c r="BD183" s="59"/>
      <c r="BE183" s="59"/>
      <c r="BF183" s="59"/>
      <c r="BG183" s="59"/>
      <c r="BH183" s="59"/>
      <c r="BI183" s="59"/>
      <c r="BJ183" s="59"/>
      <c r="BK183" s="59" t="s">
        <v>9104</v>
      </c>
      <c r="BL183" s="59" t="s">
        <v>7511</v>
      </c>
      <c r="BM183" s="59"/>
      <c r="BN183" s="59"/>
      <c r="BO183" s="59"/>
      <c r="BP183" s="59"/>
      <c r="BQ183" s="59"/>
      <c r="BR183" s="59" t="s">
        <v>7835</v>
      </c>
      <c r="BS183" s="59"/>
      <c r="BT183" s="59" t="s">
        <v>6013</v>
      </c>
      <c r="BU183" s="59">
        <v>43921.99998842593</v>
      </c>
      <c r="BV183" s="72">
        <v>3158.75</v>
      </c>
      <c r="BW183" s="72">
        <v>105.84</v>
      </c>
      <c r="BX183" s="72">
        <v>0</v>
      </c>
      <c r="BY183" s="72">
        <v>505.4</v>
      </c>
      <c r="BZ183" s="72">
        <v>347.46</v>
      </c>
      <c r="CA183" s="72">
        <v>0</v>
      </c>
      <c r="CB183" s="72">
        <v>4117.45</v>
      </c>
      <c r="CC183" s="59"/>
      <c r="CD183" s="59"/>
      <c r="CE183" s="59"/>
      <c r="CF183" s="59"/>
      <c r="CG183" s="59"/>
      <c r="CH183" s="59"/>
      <c r="CI183" s="59"/>
      <c r="CJ183" s="59" t="s">
        <v>7971</v>
      </c>
      <c r="CK183" s="59" t="s">
        <v>4067</v>
      </c>
      <c r="CL183" s="72" t="s">
        <v>2377</v>
      </c>
      <c r="CM183" s="72"/>
      <c r="CN183" s="72" t="s">
        <v>10417</v>
      </c>
    </row>
    <row r="184" spans="1:92" ht="27" customHeight="1">
      <c r="A184" s="72">
        <v>202003</v>
      </c>
      <c r="B184" s="59" t="s">
        <v>7959</v>
      </c>
      <c r="C184" s="59" t="s">
        <v>6004</v>
      </c>
      <c r="D184" s="59" t="s">
        <v>5530</v>
      </c>
      <c r="E184" s="59" t="str">
        <f>VLOOKUP(D184,原数据!B:C,2,FALSE)</f>
        <v>RCMFT010446202003130010</v>
      </c>
      <c r="F184" s="59" t="s">
        <v>6005</v>
      </c>
      <c r="G184" s="59" t="s">
        <v>479</v>
      </c>
      <c r="H184" s="59" t="s">
        <v>6006</v>
      </c>
      <c r="I184" s="59" t="s">
        <v>6938</v>
      </c>
      <c r="J184" s="59" t="s">
        <v>1882</v>
      </c>
      <c r="K184" s="59" t="s">
        <v>485</v>
      </c>
      <c r="L184" s="59" t="s">
        <v>1074</v>
      </c>
      <c r="M184" s="59" t="s">
        <v>544</v>
      </c>
      <c r="N184" s="59" t="s">
        <v>437</v>
      </c>
      <c r="O184" s="65">
        <v>43455</v>
      </c>
      <c r="P184" s="65">
        <v>43755</v>
      </c>
      <c r="Q184" s="72">
        <v>21867</v>
      </c>
      <c r="R184" s="59"/>
      <c r="S184" s="59" t="s">
        <v>6008</v>
      </c>
      <c r="T184" s="59" t="s">
        <v>6181</v>
      </c>
      <c r="U184" s="59"/>
      <c r="V184" s="59" t="s">
        <v>6939</v>
      </c>
      <c r="W184" s="59" t="s">
        <v>600</v>
      </c>
      <c r="X184" s="59" t="s">
        <v>1885</v>
      </c>
      <c r="Y184" s="59" t="s">
        <v>684</v>
      </c>
      <c r="Z184" s="59" t="s">
        <v>2330</v>
      </c>
      <c r="AA184" s="59" t="s">
        <v>2331</v>
      </c>
      <c r="AB184" s="59" t="s">
        <v>2332</v>
      </c>
      <c r="AC184" s="59" t="s">
        <v>6940</v>
      </c>
      <c r="AD184" s="59" t="s">
        <v>6941</v>
      </c>
      <c r="AE184" s="59">
        <v>43903.386458333334</v>
      </c>
      <c r="AF184" s="59">
        <v>43903.616678240738</v>
      </c>
      <c r="AG184" s="59" t="s">
        <v>507</v>
      </c>
      <c r="AH184" s="59" t="s">
        <v>9105</v>
      </c>
      <c r="AI184" s="59" t="s">
        <v>505</v>
      </c>
      <c r="AJ184" s="59" t="s">
        <v>1405</v>
      </c>
      <c r="AK184" s="59" t="s">
        <v>1404</v>
      </c>
      <c r="AL184" s="59" t="s">
        <v>488</v>
      </c>
      <c r="AM184" s="59" t="s">
        <v>11</v>
      </c>
      <c r="AN184" s="59" t="s">
        <v>488</v>
      </c>
      <c r="AO184" s="59" t="s">
        <v>1405</v>
      </c>
      <c r="AP184" s="59" t="s">
        <v>1404</v>
      </c>
      <c r="AQ184" s="59" t="s">
        <v>500</v>
      </c>
      <c r="AR184" s="59">
        <v>43906.673888888894</v>
      </c>
      <c r="AS184" s="59"/>
      <c r="AT184" s="59">
        <v>43906.673888888894</v>
      </c>
      <c r="AU184" s="59" t="s">
        <v>538</v>
      </c>
      <c r="AV184" s="59"/>
      <c r="AW184" s="59" t="s">
        <v>14</v>
      </c>
      <c r="AX184" s="59"/>
      <c r="AY184" s="59"/>
      <c r="AZ184" s="59"/>
      <c r="BA184" s="59"/>
      <c r="BB184" s="59"/>
      <c r="BC184" s="59"/>
      <c r="BD184" s="59"/>
      <c r="BE184" s="59"/>
      <c r="BF184" s="59"/>
      <c r="BG184" s="59"/>
      <c r="BH184" s="59"/>
      <c r="BI184" s="59"/>
      <c r="BJ184" s="59"/>
      <c r="BK184" s="59"/>
      <c r="BL184" s="59" t="s">
        <v>7297</v>
      </c>
      <c r="BM184" s="59" t="s">
        <v>9106</v>
      </c>
      <c r="BN184" s="59"/>
      <c r="BO184" s="59"/>
      <c r="BP184" s="59"/>
      <c r="BQ184" s="59"/>
      <c r="BR184" s="59" t="s">
        <v>7917</v>
      </c>
      <c r="BS184" s="59"/>
      <c r="BT184" s="59" t="s">
        <v>6013</v>
      </c>
      <c r="BU184" s="59">
        <v>43921.99998842593</v>
      </c>
      <c r="BV184" s="72">
        <v>829.81</v>
      </c>
      <c r="BW184" s="72">
        <v>111.72</v>
      </c>
      <c r="BX184" s="72">
        <v>0</v>
      </c>
      <c r="BY184" s="72">
        <v>132.76</v>
      </c>
      <c r="BZ184" s="72">
        <v>91.27</v>
      </c>
      <c r="CA184" s="72">
        <v>0</v>
      </c>
      <c r="CB184" s="72">
        <v>1165.56</v>
      </c>
      <c r="CC184" s="59"/>
      <c r="CD184" s="59"/>
      <c r="CE184" s="59"/>
      <c r="CF184" s="59"/>
      <c r="CG184" s="59"/>
      <c r="CH184" s="59"/>
      <c r="CI184" s="59"/>
      <c r="CJ184" s="59" t="s">
        <v>8067</v>
      </c>
      <c r="CK184" s="59" t="s">
        <v>7991</v>
      </c>
      <c r="CL184" s="72" t="s">
        <v>5011</v>
      </c>
      <c r="CM184" s="72"/>
      <c r="CN184" s="72" t="s">
        <v>10375</v>
      </c>
    </row>
    <row r="185" spans="1:92" ht="27" customHeight="1">
      <c r="A185" s="72">
        <v>202003</v>
      </c>
      <c r="B185" s="59" t="s">
        <v>7959</v>
      </c>
      <c r="C185" s="59" t="s">
        <v>6004</v>
      </c>
      <c r="D185" s="59" t="s">
        <v>9107</v>
      </c>
      <c r="E185" s="59" t="e">
        <f>VLOOKUP(D185,原数据!B:C,2,FALSE)</f>
        <v>#N/A</v>
      </c>
      <c r="F185" s="59" t="s">
        <v>6005</v>
      </c>
      <c r="G185" s="59" t="s">
        <v>479</v>
      </c>
      <c r="H185" s="59" t="s">
        <v>6006</v>
      </c>
      <c r="I185" s="59" t="s">
        <v>9108</v>
      </c>
      <c r="J185" s="59" t="s">
        <v>9109</v>
      </c>
      <c r="K185" s="59" t="s">
        <v>485</v>
      </c>
      <c r="L185" s="59" t="s">
        <v>1074</v>
      </c>
      <c r="M185" s="59" t="s">
        <v>486</v>
      </c>
      <c r="N185" s="59" t="s">
        <v>437</v>
      </c>
      <c r="O185" s="65">
        <v>43845</v>
      </c>
      <c r="P185" s="65">
        <v>43889</v>
      </c>
      <c r="Q185" s="72">
        <v>1614</v>
      </c>
      <c r="R185" s="59"/>
      <c r="S185" s="59" t="s">
        <v>6008</v>
      </c>
      <c r="T185" s="59" t="s">
        <v>6009</v>
      </c>
      <c r="U185" s="59"/>
      <c r="V185" s="59" t="s">
        <v>6015</v>
      </c>
      <c r="W185" s="59" t="s">
        <v>535</v>
      </c>
      <c r="X185" s="59" t="s">
        <v>9110</v>
      </c>
      <c r="Y185" s="59" t="s">
        <v>524</v>
      </c>
      <c r="Z185" s="59" t="s">
        <v>515</v>
      </c>
      <c r="AA185" s="59" t="s">
        <v>516</v>
      </c>
      <c r="AB185" s="59" t="s">
        <v>517</v>
      </c>
      <c r="AC185" s="59" t="s">
        <v>9111</v>
      </c>
      <c r="AD185" s="59" t="s">
        <v>6191</v>
      </c>
      <c r="AE185" s="59">
        <v>43903.74486111111</v>
      </c>
      <c r="AF185" s="59">
        <v>43904.345868055556</v>
      </c>
      <c r="AG185" s="59" t="s">
        <v>489</v>
      </c>
      <c r="AH185" s="59" t="s">
        <v>10525</v>
      </c>
      <c r="AI185" s="59" t="s">
        <v>487</v>
      </c>
      <c r="AJ185" s="59" t="s">
        <v>95</v>
      </c>
      <c r="AK185" s="59" t="s">
        <v>38</v>
      </c>
      <c r="AL185" s="59" t="s">
        <v>488</v>
      </c>
      <c r="AM185" s="59" t="s">
        <v>11</v>
      </c>
      <c r="AN185" s="59" t="s">
        <v>488</v>
      </c>
      <c r="AO185" s="59" t="s">
        <v>95</v>
      </c>
      <c r="AP185" s="59" t="s">
        <v>38</v>
      </c>
      <c r="AQ185" s="59" t="s">
        <v>500</v>
      </c>
      <c r="AR185" s="59">
        <v>43908.368101851855</v>
      </c>
      <c r="AS185" s="59"/>
      <c r="AT185" s="59">
        <v>43908.368101851855</v>
      </c>
      <c r="AU185" s="59" t="s">
        <v>941</v>
      </c>
      <c r="AV185" s="59"/>
      <c r="AW185" s="59" t="s">
        <v>14</v>
      </c>
      <c r="AX185" s="59"/>
      <c r="AY185" s="59"/>
      <c r="AZ185" s="59"/>
      <c r="BA185" s="59"/>
      <c r="BB185" s="59"/>
      <c r="BC185" s="59"/>
      <c r="BD185" s="59"/>
      <c r="BE185" s="59"/>
      <c r="BF185" s="59"/>
      <c r="BG185" s="59"/>
      <c r="BH185" s="59"/>
      <c r="BI185" s="59"/>
      <c r="BJ185" s="59"/>
      <c r="BK185" s="59"/>
      <c r="BL185" s="59" t="s">
        <v>7272</v>
      </c>
      <c r="BM185" s="59"/>
      <c r="BN185" s="59"/>
      <c r="BO185" s="59"/>
      <c r="BP185" s="59"/>
      <c r="BQ185" s="59"/>
      <c r="BR185" s="59" t="s">
        <v>7847</v>
      </c>
      <c r="BS185" s="59"/>
      <c r="BT185" s="59" t="s">
        <v>6013</v>
      </c>
      <c r="BU185" s="59">
        <v>43921.99998842593</v>
      </c>
      <c r="BV185" s="72">
        <v>0</v>
      </c>
      <c r="BW185" s="72">
        <v>123.48</v>
      </c>
      <c r="BX185" s="72">
        <v>0</v>
      </c>
      <c r="BY185" s="72">
        <v>0</v>
      </c>
      <c r="BZ185" s="72">
        <v>0</v>
      </c>
      <c r="CA185" s="72">
        <v>0</v>
      </c>
      <c r="CB185" s="72">
        <v>123.48</v>
      </c>
      <c r="CC185" s="59"/>
      <c r="CD185" s="59"/>
      <c r="CE185" s="59"/>
      <c r="CF185" s="59"/>
      <c r="CG185" s="59"/>
      <c r="CH185" s="59"/>
      <c r="CI185" s="59"/>
      <c r="CJ185" s="59" t="s">
        <v>7971</v>
      </c>
      <c r="CK185" s="59" t="s">
        <v>8013</v>
      </c>
      <c r="CL185" s="72" t="s">
        <v>10517</v>
      </c>
      <c r="CM185" s="72"/>
      <c r="CN185" s="72" t="s">
        <v>5048</v>
      </c>
    </row>
    <row r="186" spans="1:92" ht="27" customHeight="1">
      <c r="A186" s="72">
        <v>202003</v>
      </c>
      <c r="B186" s="59" t="s">
        <v>7959</v>
      </c>
      <c r="C186" s="59" t="s">
        <v>6004</v>
      </c>
      <c r="D186" s="59" t="s">
        <v>5944</v>
      </c>
      <c r="E186" s="59" t="str">
        <f>VLOOKUP(D186,原数据!B:C,2,FALSE)</f>
        <v>RCMFT010680202003160001</v>
      </c>
      <c r="F186" s="59" t="s">
        <v>6005</v>
      </c>
      <c r="G186" s="59" t="s">
        <v>479</v>
      </c>
      <c r="H186" s="59" t="s">
        <v>6006</v>
      </c>
      <c r="I186" s="59" t="s">
        <v>9112</v>
      </c>
      <c r="J186" s="59" t="s">
        <v>9113</v>
      </c>
      <c r="K186" s="59" t="s">
        <v>485</v>
      </c>
      <c r="L186" s="59" t="s">
        <v>1074</v>
      </c>
      <c r="M186" s="59" t="s">
        <v>544</v>
      </c>
      <c r="N186" s="59" t="s">
        <v>437</v>
      </c>
      <c r="O186" s="65">
        <v>43611</v>
      </c>
      <c r="P186" s="65">
        <v>43637</v>
      </c>
      <c r="Q186" s="72">
        <v>39121</v>
      </c>
      <c r="R186" s="59"/>
      <c r="S186" s="59" t="s">
        <v>6008</v>
      </c>
      <c r="T186" s="59" t="s">
        <v>6181</v>
      </c>
      <c r="U186" s="59"/>
      <c r="V186" s="59" t="s">
        <v>6388</v>
      </c>
      <c r="W186" s="59" t="s">
        <v>816</v>
      </c>
      <c r="X186" s="59" t="s">
        <v>9114</v>
      </c>
      <c r="Y186" s="59" t="s">
        <v>524</v>
      </c>
      <c r="Z186" s="59" t="s">
        <v>515</v>
      </c>
      <c r="AA186" s="59" t="s">
        <v>516</v>
      </c>
      <c r="AB186" s="59" t="s">
        <v>517</v>
      </c>
      <c r="AC186" s="59" t="s">
        <v>9115</v>
      </c>
      <c r="AD186" s="59" t="s">
        <v>6390</v>
      </c>
      <c r="AE186" s="59">
        <v>43906.4137962963</v>
      </c>
      <c r="AF186" s="59">
        <v>43906.435636574075</v>
      </c>
      <c r="AG186" s="59" t="s">
        <v>533</v>
      </c>
      <c r="AH186" s="59" t="s">
        <v>9116</v>
      </c>
      <c r="AI186" s="59" t="s">
        <v>531</v>
      </c>
      <c r="AJ186" s="59" t="s">
        <v>68</v>
      </c>
      <c r="AK186" s="59" t="s">
        <v>38</v>
      </c>
      <c r="AL186" s="59" t="s">
        <v>488</v>
      </c>
      <c r="AM186" s="59" t="s">
        <v>11</v>
      </c>
      <c r="AN186" s="59" t="s">
        <v>488</v>
      </c>
      <c r="AO186" s="59" t="s">
        <v>68</v>
      </c>
      <c r="AP186" s="59" t="s">
        <v>38</v>
      </c>
      <c r="AQ186" s="59" t="s">
        <v>498</v>
      </c>
      <c r="AR186" s="59">
        <v>43908.617905092593</v>
      </c>
      <c r="AS186" s="59" t="s">
        <v>1590</v>
      </c>
      <c r="AT186" s="59">
        <v>43908.617905092593</v>
      </c>
      <c r="AU186" s="59" t="s">
        <v>497</v>
      </c>
      <c r="AV186" s="59" t="s">
        <v>9117</v>
      </c>
      <c r="AW186" s="59" t="s">
        <v>14</v>
      </c>
      <c r="AX186" s="59"/>
      <c r="AY186" s="59"/>
      <c r="AZ186" s="59"/>
      <c r="BA186" s="59"/>
      <c r="BB186" s="59"/>
      <c r="BC186" s="59"/>
      <c r="BD186" s="59"/>
      <c r="BE186" s="59"/>
      <c r="BF186" s="59"/>
      <c r="BG186" s="59"/>
      <c r="BH186" s="59"/>
      <c r="BI186" s="59"/>
      <c r="BJ186" s="59"/>
      <c r="BK186" s="59"/>
      <c r="BL186" s="59" t="s">
        <v>7297</v>
      </c>
      <c r="BM186" s="59"/>
      <c r="BN186" s="59"/>
      <c r="BO186" s="59"/>
      <c r="BP186" s="59"/>
      <c r="BQ186" s="59"/>
      <c r="BR186" s="59" t="s">
        <v>7917</v>
      </c>
      <c r="BS186" s="59"/>
      <c r="BT186" s="59" t="s">
        <v>6013</v>
      </c>
      <c r="BU186" s="59">
        <v>43921.99998842593</v>
      </c>
      <c r="BV186" s="72">
        <v>2944.62</v>
      </c>
      <c r="BW186" s="72">
        <v>79.38</v>
      </c>
      <c r="BX186" s="72">
        <v>0</v>
      </c>
      <c r="BY186" s="72">
        <v>471.13</v>
      </c>
      <c r="BZ186" s="72">
        <v>323.89999999999998</v>
      </c>
      <c r="CA186" s="72">
        <v>0</v>
      </c>
      <c r="CB186" s="72">
        <v>3819.03</v>
      </c>
      <c r="CC186" s="59"/>
      <c r="CD186" s="59"/>
      <c r="CE186" s="59"/>
      <c r="CF186" s="59"/>
      <c r="CG186" s="59"/>
      <c r="CH186" s="59"/>
      <c r="CI186" s="59"/>
      <c r="CJ186" s="59" t="s">
        <v>8067</v>
      </c>
      <c r="CK186" s="59" t="s">
        <v>8013</v>
      </c>
      <c r="CL186" s="72" t="s">
        <v>5143</v>
      </c>
      <c r="CM186" s="72"/>
      <c r="CN186" s="72" t="s">
        <v>10369</v>
      </c>
    </row>
    <row r="187" spans="1:92" ht="27" customHeight="1">
      <c r="A187" s="72">
        <v>202003</v>
      </c>
      <c r="B187" s="59" t="s">
        <v>7959</v>
      </c>
      <c r="C187" s="59" t="s">
        <v>6004</v>
      </c>
      <c r="D187" s="59" t="s">
        <v>5948</v>
      </c>
      <c r="E187" s="59" t="str">
        <f>VLOOKUP(D187,原数据!B:C,2,FALSE)</f>
        <v>RCMFT011018202003160012</v>
      </c>
      <c r="F187" s="59" t="s">
        <v>6005</v>
      </c>
      <c r="G187" s="59" t="s">
        <v>479</v>
      </c>
      <c r="H187" s="59" t="s">
        <v>6006</v>
      </c>
      <c r="I187" s="59" t="s">
        <v>9118</v>
      </c>
      <c r="J187" s="59" t="s">
        <v>9119</v>
      </c>
      <c r="K187" s="59" t="s">
        <v>485</v>
      </c>
      <c r="L187" s="59" t="s">
        <v>1074</v>
      </c>
      <c r="M187" s="59" t="s">
        <v>486</v>
      </c>
      <c r="N187" s="59" t="s">
        <v>437</v>
      </c>
      <c r="O187" s="65">
        <v>43661</v>
      </c>
      <c r="P187" s="65">
        <v>43665</v>
      </c>
      <c r="Q187" s="72">
        <v>54858</v>
      </c>
      <c r="R187" s="59"/>
      <c r="S187" s="59" t="s">
        <v>6008</v>
      </c>
      <c r="T187" s="59" t="s">
        <v>6250</v>
      </c>
      <c r="U187" s="59"/>
      <c r="V187" s="59" t="s">
        <v>6087</v>
      </c>
      <c r="W187" s="59" t="s">
        <v>878</v>
      </c>
      <c r="X187" s="59" t="s">
        <v>9120</v>
      </c>
      <c r="Y187" s="59" t="s">
        <v>493</v>
      </c>
      <c r="Z187" s="59" t="s">
        <v>3399</v>
      </c>
      <c r="AA187" s="59" t="s">
        <v>3400</v>
      </c>
      <c r="AB187" s="59" t="s">
        <v>3401</v>
      </c>
      <c r="AC187" s="59" t="s">
        <v>6058</v>
      </c>
      <c r="AD187" s="59" t="s">
        <v>6089</v>
      </c>
      <c r="AE187" s="59">
        <v>43903.693287037036</v>
      </c>
      <c r="AF187" s="59">
        <v>43906.924039351856</v>
      </c>
      <c r="AG187" s="59" t="s">
        <v>612</v>
      </c>
      <c r="AH187" s="59" t="s">
        <v>1460</v>
      </c>
      <c r="AI187" s="59" t="s">
        <v>609</v>
      </c>
      <c r="AJ187" s="59" t="s">
        <v>95</v>
      </c>
      <c r="AK187" s="59" t="s">
        <v>38</v>
      </c>
      <c r="AL187" s="59" t="s">
        <v>488</v>
      </c>
      <c r="AM187" s="59" t="s">
        <v>11</v>
      </c>
      <c r="AN187" s="59" t="s">
        <v>488</v>
      </c>
      <c r="AO187" s="59" t="s">
        <v>95</v>
      </c>
      <c r="AP187" s="59" t="s">
        <v>38</v>
      </c>
      <c r="AQ187" s="59" t="s">
        <v>500</v>
      </c>
      <c r="AR187" s="59">
        <v>43908.57199074074</v>
      </c>
      <c r="AS187" s="59"/>
      <c r="AT187" s="59">
        <v>43908.57199074074</v>
      </c>
      <c r="AU187" s="59" t="s">
        <v>8036</v>
      </c>
      <c r="AV187" s="59"/>
      <c r="AW187" s="59" t="s">
        <v>14</v>
      </c>
      <c r="AX187" s="59"/>
      <c r="AY187" s="59"/>
      <c r="AZ187" s="59"/>
      <c r="BA187" s="59"/>
      <c r="BB187" s="59"/>
      <c r="BC187" s="59"/>
      <c r="BD187" s="59"/>
      <c r="BE187" s="59"/>
      <c r="BF187" s="59"/>
      <c r="BG187" s="59"/>
      <c r="BH187" s="59"/>
      <c r="BI187" s="59"/>
      <c r="BJ187" s="59"/>
      <c r="BK187" s="59" t="s">
        <v>9121</v>
      </c>
      <c r="BL187" s="59" t="s">
        <v>7387</v>
      </c>
      <c r="BM187" s="59"/>
      <c r="BN187" s="59"/>
      <c r="BO187" s="59"/>
      <c r="BP187" s="59"/>
      <c r="BQ187" s="59"/>
      <c r="BR187" s="59" t="s">
        <v>7847</v>
      </c>
      <c r="BS187" s="59"/>
      <c r="BT187" s="59" t="s">
        <v>6013</v>
      </c>
      <c r="BU187" s="59">
        <v>43921.99998842593</v>
      </c>
      <c r="BV187" s="72">
        <v>2947.28</v>
      </c>
      <c r="BW187" s="72">
        <v>95.76</v>
      </c>
      <c r="BX187" s="72">
        <v>0</v>
      </c>
      <c r="BY187" s="72">
        <v>471.56</v>
      </c>
      <c r="BZ187" s="72">
        <v>324.2</v>
      </c>
      <c r="CA187" s="72">
        <v>0</v>
      </c>
      <c r="CB187" s="72">
        <v>3838.8</v>
      </c>
      <c r="CC187" s="59"/>
      <c r="CD187" s="59"/>
      <c r="CE187" s="59"/>
      <c r="CF187" s="59"/>
      <c r="CG187" s="59"/>
      <c r="CH187" s="59"/>
      <c r="CI187" s="59"/>
      <c r="CJ187" s="59" t="s">
        <v>7977</v>
      </c>
      <c r="CK187" s="59" t="s">
        <v>8013</v>
      </c>
      <c r="CL187" s="72" t="s">
        <v>4806</v>
      </c>
      <c r="CM187" s="72"/>
      <c r="CN187" s="72" t="s">
        <v>10383</v>
      </c>
    </row>
    <row r="188" spans="1:92" ht="27" customHeight="1">
      <c r="A188" s="72">
        <v>202003</v>
      </c>
      <c r="B188" s="59" t="s">
        <v>7959</v>
      </c>
      <c r="C188" s="59" t="s">
        <v>6004</v>
      </c>
      <c r="D188" s="59" t="s">
        <v>5069</v>
      </c>
      <c r="E188" s="59" t="str">
        <f>VLOOKUP(D188,原数据!B:C,2,FALSE)</f>
        <v>RCMFT000001544202003220017</v>
      </c>
      <c r="F188" s="59" t="s">
        <v>6005</v>
      </c>
      <c r="G188" s="59" t="s">
        <v>479</v>
      </c>
      <c r="H188" s="59" t="s">
        <v>6006</v>
      </c>
      <c r="I188" s="59" t="s">
        <v>9122</v>
      </c>
      <c r="J188" s="59" t="s">
        <v>9123</v>
      </c>
      <c r="K188" s="59" t="s">
        <v>485</v>
      </c>
      <c r="L188" s="59" t="s">
        <v>1074</v>
      </c>
      <c r="M188" s="59" t="s">
        <v>486</v>
      </c>
      <c r="N188" s="59" t="s">
        <v>437</v>
      </c>
      <c r="O188" s="65">
        <v>43488</v>
      </c>
      <c r="P188" s="65">
        <v>43539</v>
      </c>
      <c r="Q188" s="72">
        <v>154234</v>
      </c>
      <c r="R188" s="59"/>
      <c r="S188" s="59" t="s">
        <v>6008</v>
      </c>
      <c r="T188" s="59" t="s">
        <v>6181</v>
      </c>
      <c r="U188" s="59"/>
      <c r="V188" s="59" t="s">
        <v>6045</v>
      </c>
      <c r="W188" s="59" t="s">
        <v>491</v>
      </c>
      <c r="X188" s="59" t="s">
        <v>9124</v>
      </c>
      <c r="Y188" s="59" t="s">
        <v>766</v>
      </c>
      <c r="Z188" s="59" t="s">
        <v>757</v>
      </c>
      <c r="AA188" s="59" t="s">
        <v>758</v>
      </c>
      <c r="AB188" s="59" t="s">
        <v>759</v>
      </c>
      <c r="AC188" s="59" t="s">
        <v>9125</v>
      </c>
      <c r="AD188" s="59" t="s">
        <v>6411</v>
      </c>
      <c r="AE188" s="59">
        <v>43911.383958333332</v>
      </c>
      <c r="AF188" s="59">
        <v>43912.443506944444</v>
      </c>
      <c r="AG188" s="59" t="s">
        <v>612</v>
      </c>
      <c r="AH188" s="59" t="s">
        <v>10528</v>
      </c>
      <c r="AI188" s="59" t="s">
        <v>609</v>
      </c>
      <c r="AJ188" s="59" t="s">
        <v>37</v>
      </c>
      <c r="AK188" s="59" t="s">
        <v>38</v>
      </c>
      <c r="AL188" s="59" t="s">
        <v>488</v>
      </c>
      <c r="AM188" s="59" t="s">
        <v>11</v>
      </c>
      <c r="AN188" s="59" t="s">
        <v>488</v>
      </c>
      <c r="AO188" s="59" t="s">
        <v>37</v>
      </c>
      <c r="AP188" s="59" t="s">
        <v>38</v>
      </c>
      <c r="AQ188" s="59" t="s">
        <v>498</v>
      </c>
      <c r="AR188" s="59">
        <v>43914.703912037032</v>
      </c>
      <c r="AS188" s="59" t="s">
        <v>1590</v>
      </c>
      <c r="AT188" s="59">
        <v>43914.703912037032</v>
      </c>
      <c r="AU188" s="59" t="s">
        <v>497</v>
      </c>
      <c r="AV188" s="59" t="s">
        <v>9126</v>
      </c>
      <c r="AW188" s="59" t="s">
        <v>14</v>
      </c>
      <c r="AX188" s="59"/>
      <c r="AY188" s="59"/>
      <c r="AZ188" s="59"/>
      <c r="BA188" s="59"/>
      <c r="BB188" s="59"/>
      <c r="BC188" s="59"/>
      <c r="BD188" s="59"/>
      <c r="BE188" s="59"/>
      <c r="BF188" s="59"/>
      <c r="BG188" s="59"/>
      <c r="BH188" s="59"/>
      <c r="BI188" s="59"/>
      <c r="BJ188" s="59"/>
      <c r="BK188" s="59"/>
      <c r="BL188" s="59" t="s">
        <v>7653</v>
      </c>
      <c r="BM188" s="59"/>
      <c r="BN188" s="59"/>
      <c r="BO188" s="59"/>
      <c r="BP188" s="59"/>
      <c r="BQ188" s="59"/>
      <c r="BR188" s="59" t="s">
        <v>7932</v>
      </c>
      <c r="BS188" s="59"/>
      <c r="BT188" s="59" t="s">
        <v>6013</v>
      </c>
      <c r="BU188" s="59">
        <v>43921.99998842593</v>
      </c>
      <c r="BV188" s="72">
        <v>2507</v>
      </c>
      <c r="BW188" s="72">
        <v>105.84</v>
      </c>
      <c r="BX188" s="72">
        <v>0</v>
      </c>
      <c r="BY188" s="72">
        <v>401.12</v>
      </c>
      <c r="BZ188" s="72">
        <v>275.77</v>
      </c>
      <c r="CA188" s="72">
        <v>0</v>
      </c>
      <c r="CB188" s="72">
        <v>3289.73</v>
      </c>
      <c r="CC188" s="59"/>
      <c r="CD188" s="59"/>
      <c r="CE188" s="59"/>
      <c r="CF188" s="59"/>
      <c r="CG188" s="59"/>
      <c r="CH188" s="59"/>
      <c r="CI188" s="59"/>
      <c r="CJ188" s="59" t="s">
        <v>7977</v>
      </c>
      <c r="CK188" s="59" t="s">
        <v>4067</v>
      </c>
      <c r="CL188" s="72" t="s">
        <v>10509</v>
      </c>
      <c r="CM188" s="72"/>
      <c r="CN188" s="72" t="s">
        <v>5048</v>
      </c>
    </row>
    <row r="189" spans="1:92" ht="27" customHeight="1">
      <c r="A189" s="72">
        <v>202003</v>
      </c>
      <c r="B189" s="59" t="s">
        <v>7959</v>
      </c>
      <c r="C189" s="59" t="s">
        <v>6004</v>
      </c>
      <c r="D189" s="59" t="s">
        <v>5071</v>
      </c>
      <c r="E189" s="59" t="str">
        <f>VLOOKUP(D189,原数据!B:C,2,FALSE)</f>
        <v>RCMFT000001544202003250008</v>
      </c>
      <c r="F189" s="59" t="s">
        <v>6005</v>
      </c>
      <c r="G189" s="59" t="s">
        <v>479</v>
      </c>
      <c r="H189" s="59" t="s">
        <v>6006</v>
      </c>
      <c r="I189" s="59" t="s">
        <v>9127</v>
      </c>
      <c r="J189" s="59" t="s">
        <v>9128</v>
      </c>
      <c r="K189" s="59" t="s">
        <v>485</v>
      </c>
      <c r="L189" s="59" t="s">
        <v>1074</v>
      </c>
      <c r="M189" s="59" t="s">
        <v>486</v>
      </c>
      <c r="N189" s="59" t="s">
        <v>437</v>
      </c>
      <c r="O189" s="65">
        <v>43385</v>
      </c>
      <c r="P189" s="65">
        <v>43633</v>
      </c>
      <c r="Q189" s="72">
        <v>173248</v>
      </c>
      <c r="R189" s="59"/>
      <c r="S189" s="59" t="s">
        <v>6008</v>
      </c>
      <c r="T189" s="59" t="s">
        <v>6009</v>
      </c>
      <c r="U189" s="59"/>
      <c r="V189" s="59" t="s">
        <v>3101</v>
      </c>
      <c r="W189" s="59" t="s">
        <v>665</v>
      </c>
      <c r="X189" s="59" t="s">
        <v>9129</v>
      </c>
      <c r="Y189" s="59" t="s">
        <v>766</v>
      </c>
      <c r="Z189" s="59" t="s">
        <v>757</v>
      </c>
      <c r="AA189" s="59" t="s">
        <v>758</v>
      </c>
      <c r="AB189" s="59" t="s">
        <v>759</v>
      </c>
      <c r="AC189" s="59" t="s">
        <v>7966</v>
      </c>
      <c r="AD189" s="59" t="s">
        <v>6070</v>
      </c>
      <c r="AE189" s="59">
        <v>43914.435844907406</v>
      </c>
      <c r="AF189" s="59">
        <v>43915.384837962964</v>
      </c>
      <c r="AG189" s="59" t="s">
        <v>612</v>
      </c>
      <c r="AH189" s="59" t="s">
        <v>10553</v>
      </c>
      <c r="AI189" s="59" t="s">
        <v>609</v>
      </c>
      <c r="AJ189" s="59" t="s">
        <v>37</v>
      </c>
      <c r="AK189" s="59" t="s">
        <v>38</v>
      </c>
      <c r="AL189" s="59" t="s">
        <v>488</v>
      </c>
      <c r="AM189" s="59" t="s">
        <v>11</v>
      </c>
      <c r="AN189" s="59" t="s">
        <v>488</v>
      </c>
      <c r="AO189" s="59" t="s">
        <v>37</v>
      </c>
      <c r="AP189" s="59" t="s">
        <v>38</v>
      </c>
      <c r="AQ189" s="59" t="s">
        <v>500</v>
      </c>
      <c r="AR189" s="59">
        <v>43917.641793981486</v>
      </c>
      <c r="AS189" s="59"/>
      <c r="AT189" s="59">
        <v>43917.641793981486</v>
      </c>
      <c r="AU189" s="59" t="s">
        <v>550</v>
      </c>
      <c r="AV189" s="59"/>
      <c r="AW189" s="59" t="s">
        <v>14</v>
      </c>
      <c r="AX189" s="59"/>
      <c r="AY189" s="59"/>
      <c r="AZ189" s="59"/>
      <c r="BA189" s="59"/>
      <c r="BB189" s="59"/>
      <c r="BC189" s="59"/>
      <c r="BD189" s="59"/>
      <c r="BE189" s="59"/>
      <c r="BF189" s="59"/>
      <c r="BG189" s="59"/>
      <c r="BH189" s="59"/>
      <c r="BI189" s="59"/>
      <c r="BJ189" s="59"/>
      <c r="BK189" s="59"/>
      <c r="BL189" s="59" t="s">
        <v>9130</v>
      </c>
      <c r="BM189" s="59"/>
      <c r="BN189" s="59"/>
      <c r="BO189" s="59"/>
      <c r="BP189" s="59"/>
      <c r="BQ189" s="59"/>
      <c r="BR189" s="59" t="s">
        <v>7835</v>
      </c>
      <c r="BS189" s="59"/>
      <c r="BT189" s="59" t="s">
        <v>6013</v>
      </c>
      <c r="BU189" s="59">
        <v>43921.99998842593</v>
      </c>
      <c r="BV189" s="72">
        <v>2507</v>
      </c>
      <c r="BW189" s="72">
        <v>105.84</v>
      </c>
      <c r="BX189" s="72">
        <v>0</v>
      </c>
      <c r="BY189" s="72">
        <v>401.12</v>
      </c>
      <c r="BZ189" s="72">
        <v>275.77</v>
      </c>
      <c r="CA189" s="72">
        <v>0</v>
      </c>
      <c r="CB189" s="72">
        <v>3289.73</v>
      </c>
      <c r="CC189" s="59"/>
      <c r="CD189" s="59"/>
      <c r="CE189" s="59"/>
      <c r="CF189" s="59"/>
      <c r="CG189" s="59"/>
      <c r="CH189" s="59"/>
      <c r="CI189" s="59"/>
      <c r="CJ189" s="59" t="s">
        <v>7971</v>
      </c>
      <c r="CK189" s="59" t="s">
        <v>4067</v>
      </c>
      <c r="CL189" s="72" t="s">
        <v>10554</v>
      </c>
      <c r="CM189" s="72"/>
      <c r="CN189" s="72" t="s">
        <v>10523</v>
      </c>
    </row>
    <row r="190" spans="1:92" ht="27" customHeight="1">
      <c r="A190" s="72">
        <v>202003</v>
      </c>
      <c r="B190" s="59" t="s">
        <v>7959</v>
      </c>
      <c r="C190" s="59" t="s">
        <v>6004</v>
      </c>
      <c r="D190" s="59" t="s">
        <v>9131</v>
      </c>
      <c r="E190" s="59" t="e">
        <f>VLOOKUP(D190,原数据!B:C,2,FALSE)</f>
        <v>#N/A</v>
      </c>
      <c r="F190" s="59" t="s">
        <v>6005</v>
      </c>
      <c r="G190" s="59" t="s">
        <v>628</v>
      </c>
      <c r="H190" s="59" t="s">
        <v>6006</v>
      </c>
      <c r="I190" s="59" t="s">
        <v>9132</v>
      </c>
      <c r="J190" s="59" t="s">
        <v>9133</v>
      </c>
      <c r="K190" s="59" t="s">
        <v>485</v>
      </c>
      <c r="L190" s="59" t="s">
        <v>1074</v>
      </c>
      <c r="M190" s="59" t="s">
        <v>486</v>
      </c>
      <c r="N190" s="59" t="s">
        <v>437</v>
      </c>
      <c r="O190" s="65">
        <v>43898</v>
      </c>
      <c r="P190" s="65">
        <v>43921</v>
      </c>
      <c r="Q190" s="72">
        <v>173</v>
      </c>
      <c r="R190" s="59"/>
      <c r="S190" s="59" t="s">
        <v>6008</v>
      </c>
      <c r="T190" s="59" t="s">
        <v>6009</v>
      </c>
      <c r="U190" s="59"/>
      <c r="V190" s="59" t="s">
        <v>6015</v>
      </c>
      <c r="W190" s="59" t="s">
        <v>665</v>
      </c>
      <c r="X190" s="59" t="s">
        <v>9134</v>
      </c>
      <c r="Y190" s="59" t="s">
        <v>1136</v>
      </c>
      <c r="Z190" s="59" t="s">
        <v>8386</v>
      </c>
      <c r="AA190" s="59" t="s">
        <v>8387</v>
      </c>
      <c r="AB190" s="59" t="s">
        <v>8388</v>
      </c>
      <c r="AC190" s="59" t="s">
        <v>9135</v>
      </c>
      <c r="AD190" s="59" t="s">
        <v>7345</v>
      </c>
      <c r="AE190" s="59">
        <v>43918.434652777782</v>
      </c>
      <c r="AF190" s="59">
        <v>43920.511840277773</v>
      </c>
      <c r="AG190" s="59" t="s">
        <v>547</v>
      </c>
      <c r="AH190" s="59" t="s">
        <v>9136</v>
      </c>
      <c r="AI190" s="59" t="s">
        <v>545</v>
      </c>
      <c r="AJ190" s="59" t="s">
        <v>922</v>
      </c>
      <c r="AK190" s="59" t="s">
        <v>921</v>
      </c>
      <c r="AL190" s="59" t="s">
        <v>488</v>
      </c>
      <c r="AM190" s="59" t="s">
        <v>11</v>
      </c>
      <c r="AN190" s="59" t="s">
        <v>488</v>
      </c>
      <c r="AO190" s="59" t="s">
        <v>922</v>
      </c>
      <c r="AP190" s="59" t="s">
        <v>921</v>
      </c>
      <c r="AQ190" s="59" t="s">
        <v>500</v>
      </c>
      <c r="AR190" s="59">
        <v>43924.62300925926</v>
      </c>
      <c r="AS190" s="59"/>
      <c r="AT190" s="59">
        <v>43924.62300925926</v>
      </c>
      <c r="AU190" s="59" t="s">
        <v>497</v>
      </c>
      <c r="AV190" s="59"/>
      <c r="AW190" s="59" t="s">
        <v>14</v>
      </c>
      <c r="AX190" s="59"/>
      <c r="AY190" s="59"/>
      <c r="AZ190" s="59"/>
      <c r="BA190" s="59"/>
      <c r="BB190" s="59"/>
      <c r="BC190" s="59" t="s">
        <v>9137</v>
      </c>
      <c r="BD190" s="59" t="s">
        <v>480</v>
      </c>
      <c r="BE190" s="59" t="s">
        <v>9138</v>
      </c>
      <c r="BF190" s="59" t="s">
        <v>7826</v>
      </c>
      <c r="BG190" s="59" t="s">
        <v>9139</v>
      </c>
      <c r="BH190" s="59" t="s">
        <v>9140</v>
      </c>
      <c r="BI190" s="59"/>
      <c r="BJ190" s="59"/>
      <c r="BK190" s="59" t="s">
        <v>9141</v>
      </c>
      <c r="BL190" s="59" t="s">
        <v>7272</v>
      </c>
      <c r="BM190" s="59"/>
      <c r="BN190" s="59"/>
      <c r="BO190" s="59"/>
      <c r="BP190" s="59"/>
      <c r="BQ190" s="59"/>
      <c r="BR190" s="59" t="s">
        <v>7875</v>
      </c>
      <c r="BS190" s="59"/>
      <c r="BT190" s="59" t="s">
        <v>6013</v>
      </c>
      <c r="BU190" s="59">
        <v>43921.99998842593</v>
      </c>
      <c r="BV190" s="72">
        <v>0</v>
      </c>
      <c r="BW190" s="72">
        <v>105.84</v>
      </c>
      <c r="BX190" s="72">
        <v>1151</v>
      </c>
      <c r="BY190" s="72">
        <v>0</v>
      </c>
      <c r="BZ190" s="72">
        <v>0</v>
      </c>
      <c r="CA190" s="72">
        <v>0</v>
      </c>
      <c r="CB190" s="72">
        <v>1256.8399999999999</v>
      </c>
      <c r="CC190" s="59"/>
      <c r="CD190" s="59"/>
      <c r="CE190" s="59"/>
      <c r="CF190" s="59"/>
      <c r="CG190" s="59"/>
      <c r="CH190" s="59"/>
      <c r="CI190" s="59"/>
      <c r="CJ190" s="59" t="s">
        <v>7971</v>
      </c>
      <c r="CK190" s="59" t="s">
        <v>8013</v>
      </c>
      <c r="CL190" s="72" t="s">
        <v>10313</v>
      </c>
      <c r="CM190" s="72"/>
      <c r="CN190" s="72" t="s">
        <v>5048</v>
      </c>
    </row>
    <row r="191" spans="1:92" ht="27" customHeight="1">
      <c r="A191" s="72">
        <v>202003</v>
      </c>
      <c r="B191" s="59" t="s">
        <v>7959</v>
      </c>
      <c r="C191" s="59" t="s">
        <v>6004</v>
      </c>
      <c r="D191" s="59" t="s">
        <v>5106</v>
      </c>
      <c r="E191" s="59" t="str">
        <f>VLOOKUP(D191,原数据!B:C,2,FALSE)</f>
        <v>RCMFT000005819202003250007</v>
      </c>
      <c r="F191" s="59" t="s">
        <v>6005</v>
      </c>
      <c r="G191" s="59" t="s">
        <v>628</v>
      </c>
      <c r="H191" s="59" t="s">
        <v>6006</v>
      </c>
      <c r="I191" s="59" t="s">
        <v>9142</v>
      </c>
      <c r="J191" s="59" t="s">
        <v>9143</v>
      </c>
      <c r="K191" s="59" t="s">
        <v>485</v>
      </c>
      <c r="L191" s="59" t="s">
        <v>1074</v>
      </c>
      <c r="M191" s="59" t="s">
        <v>544</v>
      </c>
      <c r="N191" s="59" t="s">
        <v>437</v>
      </c>
      <c r="O191" s="65">
        <v>43766</v>
      </c>
      <c r="P191" s="65">
        <v>43856</v>
      </c>
      <c r="Q191" s="72">
        <v>6751</v>
      </c>
      <c r="R191" s="59"/>
      <c r="S191" s="59" t="s">
        <v>6008</v>
      </c>
      <c r="T191" s="59" t="s">
        <v>6181</v>
      </c>
      <c r="U191" s="59"/>
      <c r="V191" s="59" t="s">
        <v>6714</v>
      </c>
      <c r="W191" s="59" t="s">
        <v>600</v>
      </c>
      <c r="X191" s="59" t="s">
        <v>9144</v>
      </c>
      <c r="Y191" s="59" t="s">
        <v>961</v>
      </c>
      <c r="Z191" s="59" t="s">
        <v>1408</v>
      </c>
      <c r="AA191" s="59" t="s">
        <v>1409</v>
      </c>
      <c r="AB191" s="59" t="s">
        <v>1410</v>
      </c>
      <c r="AC191" s="59" t="s">
        <v>9145</v>
      </c>
      <c r="AD191" s="59" t="s">
        <v>6809</v>
      </c>
      <c r="AE191" s="59">
        <v>43914.510659722218</v>
      </c>
      <c r="AF191" s="59">
        <v>43915.470717592594</v>
      </c>
      <c r="AG191" s="59" t="s">
        <v>489</v>
      </c>
      <c r="AH191" s="59" t="s">
        <v>8401</v>
      </c>
      <c r="AI191" s="59" t="s">
        <v>487</v>
      </c>
      <c r="AJ191" s="59" t="s">
        <v>68</v>
      </c>
      <c r="AK191" s="59" t="s">
        <v>38</v>
      </c>
      <c r="AL191" s="59" t="s">
        <v>488</v>
      </c>
      <c r="AM191" s="59" t="s">
        <v>11</v>
      </c>
      <c r="AN191" s="59" t="s">
        <v>488</v>
      </c>
      <c r="AO191" s="59" t="s">
        <v>68</v>
      </c>
      <c r="AP191" s="59" t="s">
        <v>38</v>
      </c>
      <c r="AQ191" s="59" t="s">
        <v>500</v>
      </c>
      <c r="AR191" s="59">
        <v>43917.746701388889</v>
      </c>
      <c r="AS191" s="59" t="s">
        <v>9146</v>
      </c>
      <c r="AT191" s="59">
        <v>43917.746701388889</v>
      </c>
      <c r="AU191" s="59" t="s">
        <v>721</v>
      </c>
      <c r="AV191" s="59"/>
      <c r="AW191" s="59" t="s">
        <v>14</v>
      </c>
      <c r="AX191" s="59"/>
      <c r="AY191" s="59"/>
      <c r="AZ191" s="59"/>
      <c r="BA191" s="59"/>
      <c r="BB191" s="59"/>
      <c r="BC191" s="59" t="s">
        <v>9147</v>
      </c>
      <c r="BD191" s="59" t="s">
        <v>480</v>
      </c>
      <c r="BE191" s="59"/>
      <c r="BF191" s="59" t="s">
        <v>7826</v>
      </c>
      <c r="BG191" s="59" t="s">
        <v>8403</v>
      </c>
      <c r="BH191" s="59" t="s">
        <v>9148</v>
      </c>
      <c r="BI191" s="59"/>
      <c r="BJ191" s="59"/>
      <c r="BK191" s="59" t="s">
        <v>9149</v>
      </c>
      <c r="BL191" s="59" t="s">
        <v>7252</v>
      </c>
      <c r="BM191" s="59"/>
      <c r="BN191" s="59"/>
      <c r="BO191" s="59"/>
      <c r="BP191" s="59"/>
      <c r="BQ191" s="59"/>
      <c r="BR191" s="59" t="s">
        <v>7941</v>
      </c>
      <c r="BS191" s="59"/>
      <c r="BT191" s="59" t="s">
        <v>6013</v>
      </c>
      <c r="BU191" s="59">
        <v>43921.99998842593</v>
      </c>
      <c r="BV191" s="72">
        <v>2944.62</v>
      </c>
      <c r="BW191" s="72">
        <v>79.38</v>
      </c>
      <c r="BX191" s="72">
        <v>152</v>
      </c>
      <c r="BY191" s="72">
        <v>471.13</v>
      </c>
      <c r="BZ191" s="72">
        <v>323.89999999999998</v>
      </c>
      <c r="CA191" s="72">
        <v>0</v>
      </c>
      <c r="CB191" s="72">
        <v>3971.03</v>
      </c>
      <c r="CC191" s="59"/>
      <c r="CD191" s="59"/>
      <c r="CE191" s="59"/>
      <c r="CF191" s="59"/>
      <c r="CG191" s="59"/>
      <c r="CH191" s="59"/>
      <c r="CI191" s="59"/>
      <c r="CJ191" s="59" t="s">
        <v>8067</v>
      </c>
      <c r="CK191" s="59" t="s">
        <v>8013</v>
      </c>
      <c r="CL191" s="72" t="s">
        <v>2377</v>
      </c>
      <c r="CM191" s="72"/>
      <c r="CN191" s="72" t="s">
        <v>10406</v>
      </c>
    </row>
    <row r="192" spans="1:92" ht="27" customHeight="1">
      <c r="A192" s="72">
        <v>202003</v>
      </c>
      <c r="B192" s="59" t="s">
        <v>7959</v>
      </c>
      <c r="C192" s="59" t="s">
        <v>6004</v>
      </c>
      <c r="D192" s="59" t="s">
        <v>5108</v>
      </c>
      <c r="E192" s="59" t="str">
        <f>VLOOKUP(D192,原数据!B:C,2,FALSE)</f>
        <v>RCMFT000005819202003250016</v>
      </c>
      <c r="F192" s="59" t="s">
        <v>6005</v>
      </c>
      <c r="G192" s="59" t="s">
        <v>628</v>
      </c>
      <c r="H192" s="59" t="s">
        <v>6006</v>
      </c>
      <c r="I192" s="59" t="s">
        <v>9150</v>
      </c>
      <c r="J192" s="59" t="s">
        <v>9151</v>
      </c>
      <c r="K192" s="59" t="s">
        <v>485</v>
      </c>
      <c r="L192" s="59" t="s">
        <v>1074</v>
      </c>
      <c r="M192" s="59" t="s">
        <v>544</v>
      </c>
      <c r="N192" s="59" t="s">
        <v>437</v>
      </c>
      <c r="O192" s="65">
        <v>43645</v>
      </c>
      <c r="P192" s="65">
        <v>43767</v>
      </c>
      <c r="Q192" s="72">
        <v>20429</v>
      </c>
      <c r="R192" s="59"/>
      <c r="S192" s="59" t="s">
        <v>6008</v>
      </c>
      <c r="T192" s="59" t="s">
        <v>6181</v>
      </c>
      <c r="U192" s="59"/>
      <c r="V192" s="59" t="s">
        <v>6714</v>
      </c>
      <c r="W192" s="59" t="s">
        <v>600</v>
      </c>
      <c r="X192" s="59" t="s">
        <v>9152</v>
      </c>
      <c r="Y192" s="59" t="s">
        <v>961</v>
      </c>
      <c r="Z192" s="59" t="s">
        <v>1408</v>
      </c>
      <c r="AA192" s="59" t="s">
        <v>1409</v>
      </c>
      <c r="AB192" s="59" t="s">
        <v>1410</v>
      </c>
      <c r="AC192" s="59" t="s">
        <v>9153</v>
      </c>
      <c r="AD192" s="59" t="s">
        <v>6716</v>
      </c>
      <c r="AE192" s="59">
        <v>43914.459490740745</v>
      </c>
      <c r="AF192" s="59">
        <v>43915.511608796296</v>
      </c>
      <c r="AG192" s="59" t="s">
        <v>489</v>
      </c>
      <c r="AH192" s="59" t="s">
        <v>9154</v>
      </c>
      <c r="AI192" s="59" t="s">
        <v>487</v>
      </c>
      <c r="AJ192" s="59" t="s">
        <v>68</v>
      </c>
      <c r="AK192" s="59" t="s">
        <v>38</v>
      </c>
      <c r="AL192" s="59" t="s">
        <v>488</v>
      </c>
      <c r="AM192" s="59" t="s">
        <v>11</v>
      </c>
      <c r="AN192" s="59" t="s">
        <v>488</v>
      </c>
      <c r="AO192" s="59" t="s">
        <v>68</v>
      </c>
      <c r="AP192" s="59" t="s">
        <v>38</v>
      </c>
      <c r="AQ192" s="59" t="s">
        <v>498</v>
      </c>
      <c r="AR192" s="59">
        <v>43917.437407407408</v>
      </c>
      <c r="AS192" s="59" t="s">
        <v>9155</v>
      </c>
      <c r="AT192" s="59">
        <v>43917.437407407408</v>
      </c>
      <c r="AU192" s="59" t="s">
        <v>721</v>
      </c>
      <c r="AV192" s="59" t="s">
        <v>9156</v>
      </c>
      <c r="AW192" s="59" t="s">
        <v>14</v>
      </c>
      <c r="AX192" s="59"/>
      <c r="AY192" s="59"/>
      <c r="AZ192" s="59"/>
      <c r="BA192" s="59"/>
      <c r="BB192" s="59"/>
      <c r="BC192" s="59" t="s">
        <v>9157</v>
      </c>
      <c r="BD192" s="59" t="s">
        <v>480</v>
      </c>
      <c r="BE192" s="59"/>
      <c r="BF192" s="59" t="s">
        <v>7826</v>
      </c>
      <c r="BG192" s="59" t="s">
        <v>8403</v>
      </c>
      <c r="BH192" s="59" t="s">
        <v>9158</v>
      </c>
      <c r="BI192" s="59"/>
      <c r="BJ192" s="59"/>
      <c r="BK192" s="59" t="s">
        <v>9149</v>
      </c>
      <c r="BL192" s="59" t="s">
        <v>7252</v>
      </c>
      <c r="BM192" s="59"/>
      <c r="BN192" s="59"/>
      <c r="BO192" s="59"/>
      <c r="BP192" s="59"/>
      <c r="BQ192" s="59"/>
      <c r="BR192" s="59" t="s">
        <v>7941</v>
      </c>
      <c r="BS192" s="59"/>
      <c r="BT192" s="59" t="s">
        <v>6013</v>
      </c>
      <c r="BU192" s="59">
        <v>43921.99998842593</v>
      </c>
      <c r="BV192" s="72">
        <v>2944.62</v>
      </c>
      <c r="BW192" s="72">
        <v>79.38</v>
      </c>
      <c r="BX192" s="72">
        <v>548</v>
      </c>
      <c r="BY192" s="72">
        <v>471.13</v>
      </c>
      <c r="BZ192" s="72">
        <v>323.89999999999998</v>
      </c>
      <c r="CA192" s="72">
        <v>0</v>
      </c>
      <c r="CB192" s="72">
        <v>4367.03</v>
      </c>
      <c r="CC192" s="59"/>
      <c r="CD192" s="59"/>
      <c r="CE192" s="59"/>
      <c r="CF192" s="59"/>
      <c r="CG192" s="59"/>
      <c r="CH192" s="59"/>
      <c r="CI192" s="59"/>
      <c r="CJ192" s="59" t="s">
        <v>8067</v>
      </c>
      <c r="CK192" s="59" t="s">
        <v>8013</v>
      </c>
      <c r="CL192" s="72" t="s">
        <v>5006</v>
      </c>
      <c r="CM192" s="72"/>
      <c r="CN192" s="72" t="s">
        <v>10417</v>
      </c>
    </row>
    <row r="193" spans="1:92" ht="27" customHeight="1">
      <c r="A193" s="72">
        <v>202003</v>
      </c>
      <c r="B193" s="59" t="s">
        <v>7959</v>
      </c>
      <c r="C193" s="59" t="s">
        <v>6004</v>
      </c>
      <c r="D193" s="59" t="s">
        <v>5110</v>
      </c>
      <c r="E193" s="59" t="str">
        <f>VLOOKUP(D193,原数据!B:C,2,FALSE)</f>
        <v>RCMFT000005819202003250017</v>
      </c>
      <c r="F193" s="59" t="s">
        <v>6005</v>
      </c>
      <c r="G193" s="59" t="s">
        <v>628</v>
      </c>
      <c r="H193" s="59" t="s">
        <v>6006</v>
      </c>
      <c r="I193" s="59" t="s">
        <v>9159</v>
      </c>
      <c r="J193" s="59" t="s">
        <v>9160</v>
      </c>
      <c r="K193" s="59" t="s">
        <v>485</v>
      </c>
      <c r="L193" s="59" t="s">
        <v>1074</v>
      </c>
      <c r="M193" s="59" t="s">
        <v>544</v>
      </c>
      <c r="N193" s="59" t="s">
        <v>437</v>
      </c>
      <c r="O193" s="65">
        <v>43645</v>
      </c>
      <c r="P193" s="65">
        <v>43767</v>
      </c>
      <c r="Q193" s="72">
        <v>17451</v>
      </c>
      <c r="R193" s="59"/>
      <c r="S193" s="59" t="s">
        <v>6008</v>
      </c>
      <c r="T193" s="59" t="s">
        <v>6181</v>
      </c>
      <c r="U193" s="59"/>
      <c r="V193" s="59" t="s">
        <v>6714</v>
      </c>
      <c r="W193" s="59" t="s">
        <v>600</v>
      </c>
      <c r="X193" s="59" t="s">
        <v>9161</v>
      </c>
      <c r="Y193" s="59" t="s">
        <v>961</v>
      </c>
      <c r="Z193" s="59" t="s">
        <v>1408</v>
      </c>
      <c r="AA193" s="59" t="s">
        <v>1409</v>
      </c>
      <c r="AB193" s="59" t="s">
        <v>1410</v>
      </c>
      <c r="AC193" s="59" t="s">
        <v>9153</v>
      </c>
      <c r="AD193" s="59" t="s">
        <v>6716</v>
      </c>
      <c r="AE193" s="59">
        <v>43914.61346064815</v>
      </c>
      <c r="AF193" s="59">
        <v>43915.56181712963</v>
      </c>
      <c r="AG193" s="59" t="s">
        <v>489</v>
      </c>
      <c r="AH193" s="59" t="s">
        <v>9162</v>
      </c>
      <c r="AI193" s="59" t="s">
        <v>487</v>
      </c>
      <c r="AJ193" s="59" t="s">
        <v>68</v>
      </c>
      <c r="AK193" s="59" t="s">
        <v>38</v>
      </c>
      <c r="AL193" s="59" t="s">
        <v>488</v>
      </c>
      <c r="AM193" s="59" t="s">
        <v>11</v>
      </c>
      <c r="AN193" s="59" t="s">
        <v>488</v>
      </c>
      <c r="AO193" s="59" t="s">
        <v>68</v>
      </c>
      <c r="AP193" s="59" t="s">
        <v>38</v>
      </c>
      <c r="AQ193" s="59" t="s">
        <v>498</v>
      </c>
      <c r="AR193" s="59">
        <v>43917.455775462964</v>
      </c>
      <c r="AS193" s="59" t="s">
        <v>9163</v>
      </c>
      <c r="AT193" s="59">
        <v>43917.455775462964</v>
      </c>
      <c r="AU193" s="59" t="s">
        <v>538</v>
      </c>
      <c r="AV193" s="59" t="s">
        <v>9164</v>
      </c>
      <c r="AW193" s="59" t="s">
        <v>14</v>
      </c>
      <c r="AX193" s="59"/>
      <c r="AY193" s="59"/>
      <c r="AZ193" s="59"/>
      <c r="BA193" s="59"/>
      <c r="BB193" s="59"/>
      <c r="BC193" s="59" t="s">
        <v>9165</v>
      </c>
      <c r="BD193" s="59" t="s">
        <v>480</v>
      </c>
      <c r="BE193" s="59"/>
      <c r="BF193" s="59" t="s">
        <v>7826</v>
      </c>
      <c r="BG193" s="59" t="s">
        <v>8403</v>
      </c>
      <c r="BH193" s="59" t="s">
        <v>9166</v>
      </c>
      <c r="BI193" s="59"/>
      <c r="BJ193" s="59"/>
      <c r="BK193" s="59" t="s">
        <v>9149</v>
      </c>
      <c r="BL193" s="59" t="s">
        <v>7252</v>
      </c>
      <c r="BM193" s="59"/>
      <c r="BN193" s="59"/>
      <c r="BO193" s="59"/>
      <c r="BP193" s="59"/>
      <c r="BQ193" s="59"/>
      <c r="BR193" s="59" t="s">
        <v>7941</v>
      </c>
      <c r="BS193" s="59"/>
      <c r="BT193" s="59" t="s">
        <v>6013</v>
      </c>
      <c r="BU193" s="59">
        <v>43921.99998842593</v>
      </c>
      <c r="BV193" s="72">
        <v>2944.62</v>
      </c>
      <c r="BW193" s="72">
        <v>79.38</v>
      </c>
      <c r="BX193" s="72">
        <v>526</v>
      </c>
      <c r="BY193" s="72">
        <v>471.13</v>
      </c>
      <c r="BZ193" s="72">
        <v>323.89999999999998</v>
      </c>
      <c r="CA193" s="72">
        <v>0</v>
      </c>
      <c r="CB193" s="72">
        <v>4345.03</v>
      </c>
      <c r="CC193" s="59"/>
      <c r="CD193" s="59"/>
      <c r="CE193" s="59"/>
      <c r="CF193" s="59"/>
      <c r="CG193" s="59"/>
      <c r="CH193" s="59"/>
      <c r="CI193" s="59"/>
      <c r="CJ193" s="59" t="s">
        <v>8067</v>
      </c>
      <c r="CK193" s="59" t="s">
        <v>8013</v>
      </c>
      <c r="CL193" s="72" t="s">
        <v>2377</v>
      </c>
      <c r="CM193" s="72"/>
      <c r="CN193" s="72" t="s">
        <v>10417</v>
      </c>
    </row>
    <row r="194" spans="1:92" ht="27" customHeight="1">
      <c r="A194" s="72">
        <v>202003</v>
      </c>
      <c r="B194" s="59" t="s">
        <v>7959</v>
      </c>
      <c r="C194" s="59" t="s">
        <v>6004</v>
      </c>
      <c r="D194" s="59" t="s">
        <v>5112</v>
      </c>
      <c r="E194" s="59" t="str">
        <f>VLOOKUP(D194,原数据!B:C,2,FALSE)</f>
        <v>RCMFT000005819202003260001</v>
      </c>
      <c r="F194" s="59" t="s">
        <v>6005</v>
      </c>
      <c r="G194" s="59" t="s">
        <v>628</v>
      </c>
      <c r="H194" s="59" t="s">
        <v>6006</v>
      </c>
      <c r="I194" s="59" t="s">
        <v>9167</v>
      </c>
      <c r="J194" s="59" t="s">
        <v>9168</v>
      </c>
      <c r="K194" s="59" t="s">
        <v>485</v>
      </c>
      <c r="L194" s="59" t="s">
        <v>1074</v>
      </c>
      <c r="M194" s="59" t="s">
        <v>544</v>
      </c>
      <c r="N194" s="59" t="s">
        <v>437</v>
      </c>
      <c r="O194" s="65">
        <v>43720</v>
      </c>
      <c r="P194" s="65">
        <v>43794</v>
      </c>
      <c r="Q194" s="72">
        <v>11891</v>
      </c>
      <c r="R194" s="59"/>
      <c r="S194" s="59" t="s">
        <v>6008</v>
      </c>
      <c r="T194" s="59" t="s">
        <v>6181</v>
      </c>
      <c r="U194" s="59"/>
      <c r="V194" s="59" t="s">
        <v>6714</v>
      </c>
      <c r="W194" s="59" t="s">
        <v>600</v>
      </c>
      <c r="X194" s="59" t="s">
        <v>9169</v>
      </c>
      <c r="Y194" s="59" t="s">
        <v>961</v>
      </c>
      <c r="Z194" s="59" t="s">
        <v>1408</v>
      </c>
      <c r="AA194" s="59" t="s">
        <v>1409</v>
      </c>
      <c r="AB194" s="59" t="s">
        <v>1410</v>
      </c>
      <c r="AC194" s="59" t="s">
        <v>9170</v>
      </c>
      <c r="AD194" s="59" t="s">
        <v>6809</v>
      </c>
      <c r="AE194" s="59">
        <v>43915.608310185184</v>
      </c>
      <c r="AF194" s="59">
        <v>43916.435312500005</v>
      </c>
      <c r="AG194" s="59" t="s">
        <v>565</v>
      </c>
      <c r="AH194" s="59" t="s">
        <v>9171</v>
      </c>
      <c r="AI194" s="59" t="s">
        <v>564</v>
      </c>
      <c r="AJ194" s="59" t="s">
        <v>68</v>
      </c>
      <c r="AK194" s="59" t="s">
        <v>38</v>
      </c>
      <c r="AL194" s="59" t="s">
        <v>488</v>
      </c>
      <c r="AM194" s="59" t="s">
        <v>11</v>
      </c>
      <c r="AN194" s="59" t="s">
        <v>488</v>
      </c>
      <c r="AO194" s="59" t="s">
        <v>68</v>
      </c>
      <c r="AP194" s="59" t="s">
        <v>38</v>
      </c>
      <c r="AQ194" s="59" t="s">
        <v>500</v>
      </c>
      <c r="AR194" s="59">
        <v>43918.643541666665</v>
      </c>
      <c r="AS194" s="59"/>
      <c r="AT194" s="59">
        <v>43918.643541666665</v>
      </c>
      <c r="AU194" s="59" t="s">
        <v>497</v>
      </c>
      <c r="AV194" s="59"/>
      <c r="AW194" s="59" t="s">
        <v>14</v>
      </c>
      <c r="AX194" s="59"/>
      <c r="AY194" s="59"/>
      <c r="AZ194" s="59"/>
      <c r="BA194" s="59"/>
      <c r="BB194" s="59"/>
      <c r="BC194" s="59" t="s">
        <v>9172</v>
      </c>
      <c r="BD194" s="59" t="s">
        <v>480</v>
      </c>
      <c r="BE194" s="59"/>
      <c r="BF194" s="59" t="s">
        <v>7826</v>
      </c>
      <c r="BG194" s="59" t="s">
        <v>7255</v>
      </c>
      <c r="BH194" s="59" t="s">
        <v>9173</v>
      </c>
      <c r="BI194" s="59"/>
      <c r="BJ194" s="59"/>
      <c r="BK194" s="59" t="s">
        <v>9174</v>
      </c>
      <c r="BL194" s="59" t="s">
        <v>7252</v>
      </c>
      <c r="BM194" s="59"/>
      <c r="BN194" s="59"/>
      <c r="BO194" s="59"/>
      <c r="BP194" s="59"/>
      <c r="BQ194" s="59"/>
      <c r="BR194" s="59" t="s">
        <v>7941</v>
      </c>
      <c r="BS194" s="59"/>
      <c r="BT194" s="59" t="s">
        <v>6013</v>
      </c>
      <c r="BU194" s="59">
        <v>43921.99998842593</v>
      </c>
      <c r="BV194" s="72">
        <v>2944.62</v>
      </c>
      <c r="BW194" s="72">
        <v>79.38</v>
      </c>
      <c r="BX194" s="72">
        <v>449</v>
      </c>
      <c r="BY194" s="72">
        <v>471.13</v>
      </c>
      <c r="BZ194" s="72">
        <v>323.89999999999998</v>
      </c>
      <c r="CA194" s="72">
        <v>0</v>
      </c>
      <c r="CB194" s="72">
        <v>4268.03</v>
      </c>
      <c r="CC194" s="59"/>
      <c r="CD194" s="59"/>
      <c r="CE194" s="59"/>
      <c r="CF194" s="59"/>
      <c r="CG194" s="59"/>
      <c r="CH194" s="59"/>
      <c r="CI194" s="59"/>
      <c r="CJ194" s="59" t="s">
        <v>8067</v>
      </c>
      <c r="CK194" s="59" t="s">
        <v>8013</v>
      </c>
      <c r="CL194" s="72" t="s">
        <v>5011</v>
      </c>
      <c r="CM194" s="72"/>
      <c r="CN194" s="72" t="s">
        <v>10375</v>
      </c>
    </row>
    <row r="195" spans="1:92" ht="27" customHeight="1">
      <c r="A195" s="72">
        <v>202003</v>
      </c>
      <c r="B195" s="59" t="s">
        <v>7959</v>
      </c>
      <c r="C195" s="59" t="s">
        <v>6004</v>
      </c>
      <c r="D195" s="59" t="s">
        <v>5114</v>
      </c>
      <c r="E195" s="59" t="str">
        <f>VLOOKUP(D195,原数据!B:C,2,FALSE)</f>
        <v>RCMFT000005819202003270007</v>
      </c>
      <c r="F195" s="59" t="s">
        <v>6005</v>
      </c>
      <c r="G195" s="59" t="s">
        <v>628</v>
      </c>
      <c r="H195" s="59" t="s">
        <v>6006</v>
      </c>
      <c r="I195" s="59" t="s">
        <v>9175</v>
      </c>
      <c r="J195" s="59" t="s">
        <v>9176</v>
      </c>
      <c r="K195" s="59" t="s">
        <v>485</v>
      </c>
      <c r="L195" s="59" t="s">
        <v>1074</v>
      </c>
      <c r="M195" s="59" t="s">
        <v>544</v>
      </c>
      <c r="N195" s="59" t="s">
        <v>437</v>
      </c>
      <c r="O195" s="65">
        <v>43734</v>
      </c>
      <c r="P195" s="65">
        <v>43896</v>
      </c>
      <c r="Q195" s="72">
        <v>6783</v>
      </c>
      <c r="R195" s="59"/>
      <c r="S195" s="59" t="s">
        <v>6008</v>
      </c>
      <c r="T195" s="59" t="s">
        <v>6181</v>
      </c>
      <c r="U195" s="59"/>
      <c r="V195" s="59" t="s">
        <v>6714</v>
      </c>
      <c r="W195" s="59" t="s">
        <v>600</v>
      </c>
      <c r="X195" s="59" t="s">
        <v>9177</v>
      </c>
      <c r="Y195" s="59" t="s">
        <v>961</v>
      </c>
      <c r="Z195" s="59" t="s">
        <v>1408</v>
      </c>
      <c r="AA195" s="59" t="s">
        <v>1409</v>
      </c>
      <c r="AB195" s="59" t="s">
        <v>1410</v>
      </c>
      <c r="AC195" s="59" t="s">
        <v>9145</v>
      </c>
      <c r="AD195" s="59" t="s">
        <v>6809</v>
      </c>
      <c r="AE195" s="59">
        <v>43916.444050925929</v>
      </c>
      <c r="AF195" s="59">
        <v>43917.597858796296</v>
      </c>
      <c r="AG195" s="59" t="s">
        <v>565</v>
      </c>
      <c r="AH195" s="59" t="s">
        <v>9178</v>
      </c>
      <c r="AI195" s="59" t="s">
        <v>564</v>
      </c>
      <c r="AJ195" s="59" t="s">
        <v>68</v>
      </c>
      <c r="AK195" s="59" t="s">
        <v>38</v>
      </c>
      <c r="AL195" s="59" t="s">
        <v>488</v>
      </c>
      <c r="AM195" s="59" t="s">
        <v>11</v>
      </c>
      <c r="AN195" s="59" t="s">
        <v>488</v>
      </c>
      <c r="AO195" s="59" t="s">
        <v>68</v>
      </c>
      <c r="AP195" s="59" t="s">
        <v>38</v>
      </c>
      <c r="AQ195" s="59" t="s">
        <v>500</v>
      </c>
      <c r="AR195" s="59">
        <v>43921.595902777779</v>
      </c>
      <c r="AS195" s="59" t="s">
        <v>9179</v>
      </c>
      <c r="AT195" s="59">
        <v>43921.595902777779</v>
      </c>
      <c r="AU195" s="59" t="s">
        <v>721</v>
      </c>
      <c r="AV195" s="59"/>
      <c r="AW195" s="59" t="s">
        <v>14</v>
      </c>
      <c r="AX195" s="59"/>
      <c r="AY195" s="59"/>
      <c r="AZ195" s="59"/>
      <c r="BA195" s="59"/>
      <c r="BB195" s="59"/>
      <c r="BC195" s="59" t="s">
        <v>9180</v>
      </c>
      <c r="BD195" s="59" t="s">
        <v>480</v>
      </c>
      <c r="BE195" s="59"/>
      <c r="BF195" s="59" t="s">
        <v>7826</v>
      </c>
      <c r="BG195" s="59" t="s">
        <v>7255</v>
      </c>
      <c r="BH195" s="59" t="s">
        <v>9181</v>
      </c>
      <c r="BI195" s="59"/>
      <c r="BJ195" s="59"/>
      <c r="BK195" s="59" t="s">
        <v>1412</v>
      </c>
      <c r="BL195" s="59" t="s">
        <v>7252</v>
      </c>
      <c r="BM195" s="59"/>
      <c r="BN195" s="59"/>
      <c r="BO195" s="59"/>
      <c r="BP195" s="59"/>
      <c r="BQ195" s="59"/>
      <c r="BR195" s="59" t="s">
        <v>7941</v>
      </c>
      <c r="BS195" s="59"/>
      <c r="BT195" s="59" t="s">
        <v>6013</v>
      </c>
      <c r="BU195" s="59">
        <v>43921.99998842593</v>
      </c>
      <c r="BV195" s="72">
        <v>2944.62</v>
      </c>
      <c r="BW195" s="72">
        <v>79.38</v>
      </c>
      <c r="BX195" s="72">
        <v>141</v>
      </c>
      <c r="BY195" s="72">
        <v>471.13</v>
      </c>
      <c r="BZ195" s="72">
        <v>323.89999999999998</v>
      </c>
      <c r="CA195" s="72">
        <v>0</v>
      </c>
      <c r="CB195" s="72">
        <v>3960.03</v>
      </c>
      <c r="CC195" s="59"/>
      <c r="CD195" s="59"/>
      <c r="CE195" s="59"/>
      <c r="CF195" s="59"/>
      <c r="CG195" s="59"/>
      <c r="CH195" s="59"/>
      <c r="CI195" s="59"/>
      <c r="CJ195" s="59" t="s">
        <v>8067</v>
      </c>
      <c r="CK195" s="59" t="s">
        <v>8013</v>
      </c>
      <c r="CL195" s="72" t="s">
        <v>5012</v>
      </c>
      <c r="CM195" s="72"/>
      <c r="CN195" s="72" t="s">
        <v>10383</v>
      </c>
    </row>
    <row r="196" spans="1:92" ht="27" customHeight="1">
      <c r="A196" s="72">
        <v>202003</v>
      </c>
      <c r="B196" s="59" t="s">
        <v>7959</v>
      </c>
      <c r="C196" s="59" t="s">
        <v>6004</v>
      </c>
      <c r="D196" s="59" t="s">
        <v>5122</v>
      </c>
      <c r="E196" s="59" t="str">
        <f>VLOOKUP(D196,原数据!B:C,2,FALSE)</f>
        <v>RCMFT000008972202003230004</v>
      </c>
      <c r="F196" s="59" t="s">
        <v>6005</v>
      </c>
      <c r="G196" s="59" t="s">
        <v>479</v>
      </c>
      <c r="H196" s="59" t="s">
        <v>6006</v>
      </c>
      <c r="I196" s="59" t="s">
        <v>9182</v>
      </c>
      <c r="J196" s="59" t="s">
        <v>9183</v>
      </c>
      <c r="K196" s="59" t="s">
        <v>485</v>
      </c>
      <c r="L196" s="59" t="s">
        <v>1074</v>
      </c>
      <c r="M196" s="59" t="s">
        <v>486</v>
      </c>
      <c r="N196" s="59" t="s">
        <v>437</v>
      </c>
      <c r="O196" s="65">
        <v>43703</v>
      </c>
      <c r="P196" s="65">
        <v>43717</v>
      </c>
      <c r="Q196" s="72">
        <v>68390</v>
      </c>
      <c r="R196" s="59"/>
      <c r="S196" s="59" t="s">
        <v>6008</v>
      </c>
      <c r="T196" s="59" t="s">
        <v>6009</v>
      </c>
      <c r="U196" s="59"/>
      <c r="V196" s="59" t="s">
        <v>6057</v>
      </c>
      <c r="W196" s="59" t="s">
        <v>491</v>
      </c>
      <c r="X196" s="59" t="s">
        <v>9184</v>
      </c>
      <c r="Y196" s="59" t="s">
        <v>493</v>
      </c>
      <c r="Z196" s="59" t="s">
        <v>1202</v>
      </c>
      <c r="AA196" s="59" t="s">
        <v>1203</v>
      </c>
      <c r="AB196" s="59" t="s">
        <v>1204</v>
      </c>
      <c r="AC196" s="59" t="s">
        <v>6075</v>
      </c>
      <c r="AD196" s="59" t="s">
        <v>6196</v>
      </c>
      <c r="AE196" s="59">
        <v>43911.436435185184</v>
      </c>
      <c r="AF196" s="59">
        <v>43913.480960648143</v>
      </c>
      <c r="AG196" s="59" t="s">
        <v>612</v>
      </c>
      <c r="AH196" s="59" t="s">
        <v>9185</v>
      </c>
      <c r="AI196" s="59" t="s">
        <v>609</v>
      </c>
      <c r="AJ196" s="59" t="s">
        <v>95</v>
      </c>
      <c r="AK196" s="59" t="s">
        <v>38</v>
      </c>
      <c r="AL196" s="59" t="s">
        <v>488</v>
      </c>
      <c r="AM196" s="59" t="s">
        <v>11</v>
      </c>
      <c r="AN196" s="59" t="s">
        <v>488</v>
      </c>
      <c r="AO196" s="59" t="s">
        <v>95</v>
      </c>
      <c r="AP196" s="59" t="s">
        <v>38</v>
      </c>
      <c r="AQ196" s="59" t="s">
        <v>498</v>
      </c>
      <c r="AR196" s="59">
        <v>43916.620381944449</v>
      </c>
      <c r="AS196" s="59"/>
      <c r="AT196" s="59">
        <v>43916.620381944449</v>
      </c>
      <c r="AU196" s="59" t="s">
        <v>721</v>
      </c>
      <c r="AV196" s="59" t="s">
        <v>9186</v>
      </c>
      <c r="AW196" s="59" t="s">
        <v>14</v>
      </c>
      <c r="AX196" s="59"/>
      <c r="AY196" s="59"/>
      <c r="AZ196" s="59"/>
      <c r="BA196" s="59"/>
      <c r="BB196" s="59"/>
      <c r="BC196" s="59"/>
      <c r="BD196" s="59"/>
      <c r="BE196" s="59"/>
      <c r="BF196" s="59"/>
      <c r="BG196" s="59"/>
      <c r="BH196" s="59"/>
      <c r="BI196" s="59"/>
      <c r="BJ196" s="59"/>
      <c r="BK196" s="59"/>
      <c r="BL196" s="59" t="s">
        <v>7247</v>
      </c>
      <c r="BM196" s="59"/>
      <c r="BN196" s="59"/>
      <c r="BO196" s="59"/>
      <c r="BP196" s="59"/>
      <c r="BQ196" s="59"/>
      <c r="BR196" s="59" t="s">
        <v>7847</v>
      </c>
      <c r="BS196" s="59"/>
      <c r="BT196" s="59" t="s">
        <v>6013</v>
      </c>
      <c r="BU196" s="59">
        <v>43921.99998842593</v>
      </c>
      <c r="BV196" s="72">
        <v>2947.28</v>
      </c>
      <c r="BW196" s="72">
        <v>95.76</v>
      </c>
      <c r="BX196" s="72">
        <v>0</v>
      </c>
      <c r="BY196" s="72">
        <v>471.56</v>
      </c>
      <c r="BZ196" s="72">
        <v>324.2</v>
      </c>
      <c r="CA196" s="72">
        <v>0</v>
      </c>
      <c r="CB196" s="72">
        <v>3838.8</v>
      </c>
      <c r="CC196" s="59"/>
      <c r="CD196" s="59"/>
      <c r="CE196" s="59"/>
      <c r="CF196" s="59"/>
      <c r="CG196" s="59"/>
      <c r="CH196" s="59"/>
      <c r="CI196" s="59"/>
      <c r="CJ196" s="59" t="s">
        <v>7971</v>
      </c>
      <c r="CK196" s="59" t="s">
        <v>8013</v>
      </c>
      <c r="CL196" s="72" t="s">
        <v>2377</v>
      </c>
      <c r="CM196" s="72"/>
      <c r="CN196" s="72" t="s">
        <v>10406</v>
      </c>
    </row>
    <row r="197" spans="1:92" ht="27" customHeight="1">
      <c r="A197" s="72">
        <v>202003</v>
      </c>
      <c r="B197" s="59" t="s">
        <v>7959</v>
      </c>
      <c r="C197" s="59" t="s">
        <v>6004</v>
      </c>
      <c r="D197" s="59" t="s">
        <v>5125</v>
      </c>
      <c r="E197" s="59" t="str">
        <f>VLOOKUP(D197,原数据!B:C,2,FALSE)</f>
        <v>RCMFT000009053202003220004</v>
      </c>
      <c r="F197" s="59" t="s">
        <v>6005</v>
      </c>
      <c r="G197" s="59" t="s">
        <v>479</v>
      </c>
      <c r="H197" s="59" t="s">
        <v>6006</v>
      </c>
      <c r="I197" s="59" t="s">
        <v>9187</v>
      </c>
      <c r="J197" s="59" t="s">
        <v>9188</v>
      </c>
      <c r="K197" s="59" t="s">
        <v>485</v>
      </c>
      <c r="L197" s="59" t="s">
        <v>1074</v>
      </c>
      <c r="M197" s="59" t="s">
        <v>486</v>
      </c>
      <c r="N197" s="59" t="s">
        <v>437</v>
      </c>
      <c r="O197" s="65">
        <v>43517</v>
      </c>
      <c r="P197" s="65">
        <v>43606</v>
      </c>
      <c r="Q197" s="72">
        <v>164523</v>
      </c>
      <c r="R197" s="59"/>
      <c r="S197" s="59" t="s">
        <v>6008</v>
      </c>
      <c r="T197" s="59" t="s">
        <v>6009</v>
      </c>
      <c r="U197" s="59"/>
      <c r="V197" s="59" t="s">
        <v>4634</v>
      </c>
      <c r="W197" s="59" t="s">
        <v>567</v>
      </c>
      <c r="X197" s="59" t="s">
        <v>9189</v>
      </c>
      <c r="Y197" s="59" t="s">
        <v>511</v>
      </c>
      <c r="Z197" s="59" t="s">
        <v>1313</v>
      </c>
      <c r="AA197" s="59" t="s">
        <v>1314</v>
      </c>
      <c r="AB197" s="59" t="s">
        <v>1315</v>
      </c>
      <c r="AC197" s="59" t="s">
        <v>9190</v>
      </c>
      <c r="AD197" s="59" t="s">
        <v>3929</v>
      </c>
      <c r="AE197" s="59">
        <v>43910.483796296292</v>
      </c>
      <c r="AF197" s="59">
        <v>43912.484097222223</v>
      </c>
      <c r="AG197" s="59" t="s">
        <v>489</v>
      </c>
      <c r="AH197" s="59" t="s">
        <v>9191</v>
      </c>
      <c r="AI197" s="59" t="s">
        <v>487</v>
      </c>
      <c r="AJ197" s="59" t="s">
        <v>100</v>
      </c>
      <c r="AK197" s="59" t="s">
        <v>38</v>
      </c>
      <c r="AL197" s="59" t="s">
        <v>488</v>
      </c>
      <c r="AM197" s="59" t="s">
        <v>11</v>
      </c>
      <c r="AN197" s="59" t="s">
        <v>488</v>
      </c>
      <c r="AO197" s="59" t="s">
        <v>100</v>
      </c>
      <c r="AP197" s="59" t="s">
        <v>38</v>
      </c>
      <c r="AQ197" s="59" t="s">
        <v>498</v>
      </c>
      <c r="AR197" s="59">
        <v>43914.585034722222</v>
      </c>
      <c r="AS197" s="59" t="s">
        <v>1590</v>
      </c>
      <c r="AT197" s="59">
        <v>43914.585034722222</v>
      </c>
      <c r="AU197" s="59" t="s">
        <v>497</v>
      </c>
      <c r="AV197" s="59" t="s">
        <v>9192</v>
      </c>
      <c r="AW197" s="59" t="s">
        <v>14</v>
      </c>
      <c r="AX197" s="59"/>
      <c r="AY197" s="59"/>
      <c r="AZ197" s="59"/>
      <c r="BA197" s="59"/>
      <c r="BB197" s="59"/>
      <c r="BC197" s="59"/>
      <c r="BD197" s="59"/>
      <c r="BE197" s="59"/>
      <c r="BF197" s="59"/>
      <c r="BG197" s="59"/>
      <c r="BH197" s="59"/>
      <c r="BI197" s="59"/>
      <c r="BJ197" s="59"/>
      <c r="BK197" s="59"/>
      <c r="BL197" s="59" t="s">
        <v>7247</v>
      </c>
      <c r="BM197" s="59"/>
      <c r="BN197" s="59"/>
      <c r="BO197" s="59"/>
      <c r="BP197" s="59"/>
      <c r="BQ197" s="59"/>
      <c r="BR197" s="59" t="s">
        <v>7832</v>
      </c>
      <c r="BS197" s="59"/>
      <c r="BT197" s="59" t="s">
        <v>6013</v>
      </c>
      <c r="BU197" s="59">
        <v>43921.99998842593</v>
      </c>
      <c r="BV197" s="72">
        <v>3158.68</v>
      </c>
      <c r="BW197" s="72">
        <v>95.76</v>
      </c>
      <c r="BX197" s="72">
        <v>0</v>
      </c>
      <c r="BY197" s="72">
        <v>505.38</v>
      </c>
      <c r="BZ197" s="72">
        <v>347.45</v>
      </c>
      <c r="CA197" s="72">
        <v>0</v>
      </c>
      <c r="CB197" s="72">
        <v>4107.2700000000004</v>
      </c>
      <c r="CC197" s="59"/>
      <c r="CD197" s="59"/>
      <c r="CE197" s="59"/>
      <c r="CF197" s="59"/>
      <c r="CG197" s="59"/>
      <c r="CH197" s="59"/>
      <c r="CI197" s="59"/>
      <c r="CJ197" s="59" t="s">
        <v>7971</v>
      </c>
      <c r="CK197" s="59" t="s">
        <v>4067</v>
      </c>
      <c r="CL197" s="72" t="s">
        <v>5126</v>
      </c>
      <c r="CM197" s="72"/>
      <c r="CN197" s="72" t="s">
        <v>10383</v>
      </c>
    </row>
    <row r="198" spans="1:92" ht="27" customHeight="1">
      <c r="A198" s="72">
        <v>202003</v>
      </c>
      <c r="B198" s="59" t="s">
        <v>7959</v>
      </c>
      <c r="C198" s="59" t="s">
        <v>6004</v>
      </c>
      <c r="D198" s="59" t="s">
        <v>5137</v>
      </c>
      <c r="E198" s="59" t="str">
        <f>VLOOKUP(D198,原数据!B:C,2,FALSE)</f>
        <v>RCMFT000009069202003270004</v>
      </c>
      <c r="F198" s="59" t="s">
        <v>6005</v>
      </c>
      <c r="G198" s="59" t="s">
        <v>1069</v>
      </c>
      <c r="H198" s="59" t="s">
        <v>6006</v>
      </c>
      <c r="I198" s="59" t="s">
        <v>9193</v>
      </c>
      <c r="J198" s="59" t="s">
        <v>9194</v>
      </c>
      <c r="K198" s="59" t="s">
        <v>485</v>
      </c>
      <c r="L198" s="59" t="s">
        <v>1074</v>
      </c>
      <c r="M198" s="59" t="s">
        <v>486</v>
      </c>
      <c r="N198" s="59" t="s">
        <v>437</v>
      </c>
      <c r="O198" s="65">
        <v>43910</v>
      </c>
      <c r="P198" s="65">
        <v>43922</v>
      </c>
      <c r="Q198" s="72">
        <v>667</v>
      </c>
      <c r="R198" s="59"/>
      <c r="S198" s="59" t="s">
        <v>6008</v>
      </c>
      <c r="T198" s="59" t="s">
        <v>6009</v>
      </c>
      <c r="U198" s="59"/>
      <c r="V198" s="59" t="s">
        <v>8224</v>
      </c>
      <c r="W198" s="59" t="s">
        <v>9195</v>
      </c>
      <c r="X198" s="59" t="s">
        <v>9196</v>
      </c>
      <c r="Y198" s="59" t="s">
        <v>1365</v>
      </c>
      <c r="Z198" s="59" t="s">
        <v>9197</v>
      </c>
      <c r="AA198" s="59" t="s">
        <v>9198</v>
      </c>
      <c r="AB198" s="59" t="s">
        <v>9199</v>
      </c>
      <c r="AC198" s="59" t="s">
        <v>9200</v>
      </c>
      <c r="AD198" s="59" t="s">
        <v>9201</v>
      </c>
      <c r="AE198" s="59">
        <v>43913.686157407406</v>
      </c>
      <c r="AF198" s="59">
        <v>43917.699224537035</v>
      </c>
      <c r="AG198" s="59" t="s">
        <v>547</v>
      </c>
      <c r="AH198" s="59" t="s">
        <v>9202</v>
      </c>
      <c r="AI198" s="59" t="s">
        <v>545</v>
      </c>
      <c r="AJ198" s="59" t="s">
        <v>95</v>
      </c>
      <c r="AK198" s="59" t="s">
        <v>38</v>
      </c>
      <c r="AL198" s="59" t="s">
        <v>488</v>
      </c>
      <c r="AM198" s="59" t="s">
        <v>11</v>
      </c>
      <c r="AN198" s="59" t="s">
        <v>488</v>
      </c>
      <c r="AO198" s="59" t="s">
        <v>95</v>
      </c>
      <c r="AP198" s="59" t="s">
        <v>38</v>
      </c>
      <c r="AQ198" s="59" t="s">
        <v>500</v>
      </c>
      <c r="AR198" s="59">
        <v>43920.749780092592</v>
      </c>
      <c r="AS198" s="59"/>
      <c r="AT198" s="59">
        <v>43920.749780092592</v>
      </c>
      <c r="AU198" s="59" t="s">
        <v>1103</v>
      </c>
      <c r="AV198" s="59"/>
      <c r="AW198" s="59" t="s">
        <v>14</v>
      </c>
      <c r="AX198" s="59"/>
      <c r="AY198" s="59"/>
      <c r="AZ198" s="59"/>
      <c r="BA198" s="59"/>
      <c r="BB198" s="59"/>
      <c r="BC198" s="59"/>
      <c r="BD198" s="59"/>
      <c r="BE198" s="59"/>
      <c r="BF198" s="59"/>
      <c r="BG198" s="59"/>
      <c r="BH198" s="59"/>
      <c r="BI198" s="59"/>
      <c r="BJ198" s="59"/>
      <c r="BK198" s="59"/>
      <c r="BL198" s="59" t="s">
        <v>7511</v>
      </c>
      <c r="BM198" s="59"/>
      <c r="BN198" s="59"/>
      <c r="BO198" s="59"/>
      <c r="BP198" s="59"/>
      <c r="BQ198" s="59"/>
      <c r="BR198" s="59" t="s">
        <v>7935</v>
      </c>
      <c r="BS198" s="59"/>
      <c r="BT198" s="59" t="s">
        <v>6013</v>
      </c>
      <c r="BU198" s="59">
        <v>43921.99998842593</v>
      </c>
      <c r="BV198" s="72">
        <v>2947.28</v>
      </c>
      <c r="BW198" s="72">
        <v>95.76</v>
      </c>
      <c r="BX198" s="72">
        <v>0</v>
      </c>
      <c r="BY198" s="72">
        <v>471.56</v>
      </c>
      <c r="BZ198" s="72">
        <v>324.2</v>
      </c>
      <c r="CA198" s="72">
        <v>0</v>
      </c>
      <c r="CB198" s="72">
        <v>3838.8</v>
      </c>
      <c r="CC198" s="59"/>
      <c r="CD198" s="59"/>
      <c r="CE198" s="59"/>
      <c r="CF198" s="59"/>
      <c r="CG198" s="59"/>
      <c r="CH198" s="59"/>
      <c r="CI198" s="59"/>
      <c r="CJ198" s="59" t="s">
        <v>7971</v>
      </c>
      <c r="CK198" s="59" t="s">
        <v>8013</v>
      </c>
      <c r="CL198" s="72" t="s">
        <v>5025</v>
      </c>
      <c r="CM198" s="72"/>
      <c r="CN198" s="72" t="s">
        <v>10417</v>
      </c>
    </row>
    <row r="199" spans="1:92" ht="27" customHeight="1">
      <c r="A199" s="72">
        <v>202003</v>
      </c>
      <c r="B199" s="59" t="s">
        <v>7959</v>
      </c>
      <c r="C199" s="59" t="s">
        <v>6004</v>
      </c>
      <c r="D199" s="59" t="s">
        <v>5139</v>
      </c>
      <c r="E199" s="59" t="str">
        <f>VLOOKUP(D199,原数据!B:C,2,FALSE)</f>
        <v>RCMFT000010897202003200003</v>
      </c>
      <c r="F199" s="59" t="s">
        <v>6005</v>
      </c>
      <c r="G199" s="59" t="s">
        <v>479</v>
      </c>
      <c r="H199" s="59" t="s">
        <v>6006</v>
      </c>
      <c r="I199" s="59" t="s">
        <v>9203</v>
      </c>
      <c r="J199" s="59" t="s">
        <v>9204</v>
      </c>
      <c r="K199" s="59" t="s">
        <v>485</v>
      </c>
      <c r="L199" s="59" t="s">
        <v>1074</v>
      </c>
      <c r="M199" s="59" t="s">
        <v>544</v>
      </c>
      <c r="N199" s="59" t="s">
        <v>437</v>
      </c>
      <c r="O199" s="65">
        <v>43774</v>
      </c>
      <c r="P199" s="65">
        <v>43803</v>
      </c>
      <c r="Q199" s="72">
        <v>29671</v>
      </c>
      <c r="R199" s="59"/>
      <c r="S199" s="59" t="s">
        <v>6008</v>
      </c>
      <c r="T199" s="59" t="s">
        <v>6181</v>
      </c>
      <c r="U199" s="59"/>
      <c r="V199" s="59" t="s">
        <v>6147</v>
      </c>
      <c r="W199" s="59" t="s">
        <v>535</v>
      </c>
      <c r="X199" s="59" t="s">
        <v>9205</v>
      </c>
      <c r="Y199" s="59" t="s">
        <v>766</v>
      </c>
      <c r="Z199" s="59" t="s">
        <v>1148</v>
      </c>
      <c r="AA199" s="59" t="s">
        <v>1149</v>
      </c>
      <c r="AB199" s="59" t="s">
        <v>1150</v>
      </c>
      <c r="AC199" s="59" t="s">
        <v>6725</v>
      </c>
      <c r="AD199" s="59" t="s">
        <v>6450</v>
      </c>
      <c r="AE199" s="59">
        <v>43910.626319444447</v>
      </c>
      <c r="AF199" s="59">
        <v>43912.53230324074</v>
      </c>
      <c r="AG199" s="59" t="s">
        <v>612</v>
      </c>
      <c r="AH199" s="59" t="s">
        <v>9206</v>
      </c>
      <c r="AI199" s="59" t="s">
        <v>609</v>
      </c>
      <c r="AJ199" s="59" t="s">
        <v>68</v>
      </c>
      <c r="AK199" s="59" t="s">
        <v>38</v>
      </c>
      <c r="AL199" s="59" t="s">
        <v>488</v>
      </c>
      <c r="AM199" s="59" t="s">
        <v>11</v>
      </c>
      <c r="AN199" s="59" t="s">
        <v>488</v>
      </c>
      <c r="AO199" s="59" t="s">
        <v>68</v>
      </c>
      <c r="AP199" s="59" t="s">
        <v>38</v>
      </c>
      <c r="AQ199" s="59" t="s">
        <v>498</v>
      </c>
      <c r="AR199" s="59">
        <v>43915.454768518517</v>
      </c>
      <c r="AS199" s="59" t="s">
        <v>1263</v>
      </c>
      <c r="AT199" s="59">
        <v>43915.454768518517</v>
      </c>
      <c r="AU199" s="59" t="s">
        <v>721</v>
      </c>
      <c r="AV199" s="59" t="s">
        <v>9207</v>
      </c>
      <c r="AW199" s="59" t="s">
        <v>14</v>
      </c>
      <c r="AX199" s="59"/>
      <c r="AY199" s="59"/>
      <c r="AZ199" s="59"/>
      <c r="BA199" s="59"/>
      <c r="BB199" s="59"/>
      <c r="BC199" s="59"/>
      <c r="BD199" s="59"/>
      <c r="BE199" s="59"/>
      <c r="BF199" s="59"/>
      <c r="BG199" s="59"/>
      <c r="BH199" s="59"/>
      <c r="BI199" s="59"/>
      <c r="BJ199" s="59"/>
      <c r="BK199" s="59"/>
      <c r="BL199" s="59" t="s">
        <v>7321</v>
      </c>
      <c r="BM199" s="59"/>
      <c r="BN199" s="59"/>
      <c r="BO199" s="59"/>
      <c r="BP199" s="59"/>
      <c r="BQ199" s="59"/>
      <c r="BR199" s="59" t="s">
        <v>7941</v>
      </c>
      <c r="BS199" s="59"/>
      <c r="BT199" s="59" t="s">
        <v>6013</v>
      </c>
      <c r="BU199" s="59">
        <v>43921.99998842593</v>
      </c>
      <c r="BV199" s="72">
        <v>2944.62</v>
      </c>
      <c r="BW199" s="72">
        <v>123.48</v>
      </c>
      <c r="BX199" s="72">
        <v>0</v>
      </c>
      <c r="BY199" s="72">
        <v>471.13</v>
      </c>
      <c r="BZ199" s="72">
        <v>323.89999999999998</v>
      </c>
      <c r="CA199" s="72">
        <v>0</v>
      </c>
      <c r="CB199" s="72">
        <v>3863.13</v>
      </c>
      <c r="CC199" s="59"/>
      <c r="CD199" s="59"/>
      <c r="CE199" s="59"/>
      <c r="CF199" s="59"/>
      <c r="CG199" s="59"/>
      <c r="CH199" s="59"/>
      <c r="CI199" s="59"/>
      <c r="CJ199" s="59" t="s">
        <v>8067</v>
      </c>
      <c r="CK199" s="59" t="s">
        <v>8013</v>
      </c>
      <c r="CL199" s="72" t="s">
        <v>5011</v>
      </c>
      <c r="CM199" s="72"/>
      <c r="CN199" s="72" t="s">
        <v>10375</v>
      </c>
    </row>
    <row r="200" spans="1:92" ht="27" customHeight="1">
      <c r="A200" s="72">
        <v>202003</v>
      </c>
      <c r="B200" s="59" t="s">
        <v>7959</v>
      </c>
      <c r="C200" s="59" t="s">
        <v>6004</v>
      </c>
      <c r="D200" s="59" t="s">
        <v>5141</v>
      </c>
      <c r="E200" s="59" t="str">
        <f>VLOOKUP(D200,原数据!B:C,2,FALSE)</f>
        <v>RCMFT000010897202003300001</v>
      </c>
      <c r="F200" s="59" t="s">
        <v>6005</v>
      </c>
      <c r="G200" s="59" t="s">
        <v>479</v>
      </c>
      <c r="H200" s="59" t="s">
        <v>6006</v>
      </c>
      <c r="I200" s="59" t="s">
        <v>9208</v>
      </c>
      <c r="J200" s="59" t="s">
        <v>9209</v>
      </c>
      <c r="K200" s="59" t="s">
        <v>485</v>
      </c>
      <c r="L200" s="59" t="s">
        <v>1074</v>
      </c>
      <c r="M200" s="59" t="s">
        <v>544</v>
      </c>
      <c r="N200" s="59" t="s">
        <v>437</v>
      </c>
      <c r="O200" s="65">
        <v>43774</v>
      </c>
      <c r="P200" s="65">
        <v>43805</v>
      </c>
      <c r="Q200" s="72">
        <v>40188</v>
      </c>
      <c r="R200" s="59"/>
      <c r="S200" s="59" t="s">
        <v>6008</v>
      </c>
      <c r="T200" s="59" t="s">
        <v>6181</v>
      </c>
      <c r="U200" s="59"/>
      <c r="V200" s="59" t="s">
        <v>6147</v>
      </c>
      <c r="W200" s="59" t="s">
        <v>535</v>
      </c>
      <c r="X200" s="59" t="s">
        <v>9210</v>
      </c>
      <c r="Y200" s="59" t="s">
        <v>766</v>
      </c>
      <c r="Z200" s="59" t="s">
        <v>1148</v>
      </c>
      <c r="AA200" s="59" t="s">
        <v>1149</v>
      </c>
      <c r="AB200" s="59" t="s">
        <v>1150</v>
      </c>
      <c r="AC200" s="59" t="s">
        <v>6725</v>
      </c>
      <c r="AD200" s="59" t="s">
        <v>6450</v>
      </c>
      <c r="AE200" s="59">
        <v>43919.400694444441</v>
      </c>
      <c r="AF200" s="59">
        <v>43920.402245370366</v>
      </c>
      <c r="AG200" s="59" t="s">
        <v>507</v>
      </c>
      <c r="AH200" s="59" t="s">
        <v>9211</v>
      </c>
      <c r="AI200" s="59" t="s">
        <v>505</v>
      </c>
      <c r="AJ200" s="59" t="s">
        <v>68</v>
      </c>
      <c r="AK200" s="59" t="s">
        <v>38</v>
      </c>
      <c r="AL200" s="59" t="s">
        <v>488</v>
      </c>
      <c r="AM200" s="59" t="s">
        <v>11</v>
      </c>
      <c r="AN200" s="59" t="s">
        <v>488</v>
      </c>
      <c r="AO200" s="59" t="s">
        <v>68</v>
      </c>
      <c r="AP200" s="59" t="s">
        <v>38</v>
      </c>
      <c r="AQ200" s="59" t="s">
        <v>500</v>
      </c>
      <c r="AR200" s="59">
        <v>43922.579976851848</v>
      </c>
      <c r="AS200" s="59"/>
      <c r="AT200" s="59">
        <v>43922.579976851848</v>
      </c>
      <c r="AU200" s="59" t="s">
        <v>550</v>
      </c>
      <c r="AV200" s="59"/>
      <c r="AW200" s="59" t="s">
        <v>14</v>
      </c>
      <c r="AX200" s="59"/>
      <c r="AY200" s="59"/>
      <c r="AZ200" s="59"/>
      <c r="BA200" s="59"/>
      <c r="BB200" s="59"/>
      <c r="BC200" s="59"/>
      <c r="BD200" s="59"/>
      <c r="BE200" s="59"/>
      <c r="BF200" s="59"/>
      <c r="BG200" s="59"/>
      <c r="BH200" s="59"/>
      <c r="BI200" s="59"/>
      <c r="BJ200" s="59"/>
      <c r="BK200" s="59"/>
      <c r="BL200" s="59" t="s">
        <v>7321</v>
      </c>
      <c r="BM200" s="59"/>
      <c r="BN200" s="59"/>
      <c r="BO200" s="59"/>
      <c r="BP200" s="59"/>
      <c r="BQ200" s="59"/>
      <c r="BR200" s="59" t="s">
        <v>7941</v>
      </c>
      <c r="BS200" s="59"/>
      <c r="BT200" s="59" t="s">
        <v>6013</v>
      </c>
      <c r="BU200" s="59">
        <v>43921.99998842593</v>
      </c>
      <c r="BV200" s="72">
        <v>2944.62</v>
      </c>
      <c r="BW200" s="72">
        <v>123.48</v>
      </c>
      <c r="BX200" s="72">
        <v>0</v>
      </c>
      <c r="BY200" s="72">
        <v>471.13</v>
      </c>
      <c r="BZ200" s="72">
        <v>323.89999999999998</v>
      </c>
      <c r="CA200" s="72">
        <v>0</v>
      </c>
      <c r="CB200" s="72">
        <v>3863.13</v>
      </c>
      <c r="CC200" s="59"/>
      <c r="CD200" s="59"/>
      <c r="CE200" s="59"/>
      <c r="CF200" s="59"/>
      <c r="CG200" s="59"/>
      <c r="CH200" s="59"/>
      <c r="CI200" s="59"/>
      <c r="CJ200" s="59" t="s">
        <v>8067</v>
      </c>
      <c r="CK200" s="59" t="s">
        <v>8013</v>
      </c>
      <c r="CL200" s="72" t="s">
        <v>5005</v>
      </c>
      <c r="CM200" s="72"/>
      <c r="CN200" s="72" t="s">
        <v>10369</v>
      </c>
    </row>
    <row r="201" spans="1:92" ht="27" customHeight="1">
      <c r="A201" s="72">
        <v>202003</v>
      </c>
      <c r="B201" s="59" t="s">
        <v>7959</v>
      </c>
      <c r="C201" s="59" t="s">
        <v>6004</v>
      </c>
      <c r="D201" s="59" t="s">
        <v>5652</v>
      </c>
      <c r="E201" s="59" t="str">
        <f>VLOOKUP(D201,原数据!B:C,2,FALSE)</f>
        <v>RCMFT000011141202003240008</v>
      </c>
      <c r="F201" s="59" t="s">
        <v>6005</v>
      </c>
      <c r="G201" s="59" t="s">
        <v>479</v>
      </c>
      <c r="H201" s="59" t="s">
        <v>6006</v>
      </c>
      <c r="I201" s="59" t="s">
        <v>7267</v>
      </c>
      <c r="J201" s="59" t="s">
        <v>4173</v>
      </c>
      <c r="K201" s="59" t="s">
        <v>485</v>
      </c>
      <c r="L201" s="59" t="s">
        <v>1074</v>
      </c>
      <c r="M201" s="59" t="s">
        <v>486</v>
      </c>
      <c r="N201" s="59" t="s">
        <v>437</v>
      </c>
      <c r="O201" s="65">
        <v>43530</v>
      </c>
      <c r="P201" s="65">
        <v>43766</v>
      </c>
      <c r="Q201" s="72">
        <v>19352</v>
      </c>
      <c r="R201" s="59"/>
      <c r="S201" s="59" t="s">
        <v>6008</v>
      </c>
      <c r="T201" s="59" t="s">
        <v>6009</v>
      </c>
      <c r="U201" s="59"/>
      <c r="V201" s="59" t="s">
        <v>2272</v>
      </c>
      <c r="W201" s="59" t="s">
        <v>535</v>
      </c>
      <c r="X201" s="59" t="s">
        <v>4175</v>
      </c>
      <c r="Y201" s="59" t="s">
        <v>1191</v>
      </c>
      <c r="Z201" s="59" t="s">
        <v>2281</v>
      </c>
      <c r="AA201" s="59" t="s">
        <v>2282</v>
      </c>
      <c r="AB201" s="59" t="s">
        <v>2283</v>
      </c>
      <c r="AC201" s="59" t="s">
        <v>9212</v>
      </c>
      <c r="AD201" s="59" t="s">
        <v>6375</v>
      </c>
      <c r="AE201" s="59">
        <v>43913.49664351852</v>
      </c>
      <c r="AF201" s="59">
        <v>43914.731030092589</v>
      </c>
      <c r="AG201" s="59" t="s">
        <v>489</v>
      </c>
      <c r="AH201" s="59" t="s">
        <v>9213</v>
      </c>
      <c r="AI201" s="59" t="s">
        <v>487</v>
      </c>
      <c r="AJ201" s="59" t="s">
        <v>33</v>
      </c>
      <c r="AK201" s="59" t="s">
        <v>34</v>
      </c>
      <c r="AL201" s="59" t="s">
        <v>488</v>
      </c>
      <c r="AM201" s="59" t="s">
        <v>11</v>
      </c>
      <c r="AN201" s="59" t="s">
        <v>488</v>
      </c>
      <c r="AO201" s="59" t="s">
        <v>33</v>
      </c>
      <c r="AP201" s="59" t="s">
        <v>34</v>
      </c>
      <c r="AQ201" s="59" t="s">
        <v>500</v>
      </c>
      <c r="AR201" s="59">
        <v>43916.471828703703</v>
      </c>
      <c r="AS201" s="59"/>
      <c r="AT201" s="59">
        <v>43916.471828703703</v>
      </c>
      <c r="AU201" s="59" t="s">
        <v>7998</v>
      </c>
      <c r="AV201" s="59"/>
      <c r="AW201" s="59" t="s">
        <v>14</v>
      </c>
      <c r="AX201" s="59"/>
      <c r="AY201" s="59"/>
      <c r="AZ201" s="59"/>
      <c r="BA201" s="59"/>
      <c r="BB201" s="59"/>
      <c r="BC201" s="59"/>
      <c r="BD201" s="59"/>
      <c r="BE201" s="59"/>
      <c r="BF201" s="59"/>
      <c r="BG201" s="59"/>
      <c r="BH201" s="59"/>
      <c r="BI201" s="59"/>
      <c r="BJ201" s="59"/>
      <c r="BK201" s="59"/>
      <c r="BL201" s="59" t="s">
        <v>7269</v>
      </c>
      <c r="BM201" s="59"/>
      <c r="BN201" s="59"/>
      <c r="BO201" s="59"/>
      <c r="BP201" s="59"/>
      <c r="BQ201" s="59"/>
      <c r="BR201" s="59" t="s">
        <v>8579</v>
      </c>
      <c r="BS201" s="59"/>
      <c r="BT201" s="59" t="s">
        <v>6013</v>
      </c>
      <c r="BU201" s="59">
        <v>43921.99998842593</v>
      </c>
      <c r="BV201" s="72">
        <v>72.39</v>
      </c>
      <c r="BW201" s="72">
        <v>123.48</v>
      </c>
      <c r="BX201" s="72">
        <v>0</v>
      </c>
      <c r="BY201" s="72">
        <v>11.58</v>
      </c>
      <c r="BZ201" s="72">
        <v>7.96</v>
      </c>
      <c r="CA201" s="72">
        <v>0</v>
      </c>
      <c r="CB201" s="72">
        <v>215.41000000000003</v>
      </c>
      <c r="CC201" s="59"/>
      <c r="CD201" s="59"/>
      <c r="CE201" s="59"/>
      <c r="CF201" s="59"/>
      <c r="CG201" s="59"/>
      <c r="CH201" s="59"/>
      <c r="CI201" s="59"/>
      <c r="CJ201" s="59" t="s">
        <v>7971</v>
      </c>
      <c r="CK201" s="59" t="s">
        <v>8013</v>
      </c>
      <c r="CL201" s="72" t="s">
        <v>10529</v>
      </c>
      <c r="CM201" s="72"/>
      <c r="CN201" s="72" t="s">
        <v>5048</v>
      </c>
    </row>
    <row r="202" spans="1:92" ht="27" customHeight="1">
      <c r="A202" s="72">
        <v>202003</v>
      </c>
      <c r="B202" s="59" t="s">
        <v>7959</v>
      </c>
      <c r="C202" s="59" t="s">
        <v>6004</v>
      </c>
      <c r="D202" s="59" t="s">
        <v>5657</v>
      </c>
      <c r="E202" s="59" t="str">
        <f>VLOOKUP(D202,原数据!B:C,2,FALSE)</f>
        <v>RCMFT000011141202003290002</v>
      </c>
      <c r="F202" s="59" t="s">
        <v>6005</v>
      </c>
      <c r="G202" s="59" t="s">
        <v>479</v>
      </c>
      <c r="H202" s="59" t="s">
        <v>6006</v>
      </c>
      <c r="I202" s="59" t="s">
        <v>9214</v>
      </c>
      <c r="J202" s="59" t="s">
        <v>9215</v>
      </c>
      <c r="K202" s="59" t="s">
        <v>485</v>
      </c>
      <c r="L202" s="59" t="s">
        <v>1074</v>
      </c>
      <c r="M202" s="59" t="s">
        <v>544</v>
      </c>
      <c r="N202" s="59" t="s">
        <v>437</v>
      </c>
      <c r="O202" s="65">
        <v>42958</v>
      </c>
      <c r="P202" s="65">
        <v>43714</v>
      </c>
      <c r="Q202" s="72">
        <v>25290</v>
      </c>
      <c r="R202" s="59"/>
      <c r="S202" s="59" t="s">
        <v>6008</v>
      </c>
      <c r="T202" s="59" t="s">
        <v>6009</v>
      </c>
      <c r="U202" s="59"/>
      <c r="V202" s="59" t="s">
        <v>6246</v>
      </c>
      <c r="W202" s="59" t="s">
        <v>600</v>
      </c>
      <c r="X202" s="59" t="s">
        <v>9216</v>
      </c>
      <c r="Y202" s="59" t="s">
        <v>1191</v>
      </c>
      <c r="Z202" s="59" t="s">
        <v>2281</v>
      </c>
      <c r="AA202" s="59" t="s">
        <v>2282</v>
      </c>
      <c r="AB202" s="59" t="s">
        <v>2283</v>
      </c>
      <c r="AC202" s="59" t="s">
        <v>9217</v>
      </c>
      <c r="AD202" s="59" t="s">
        <v>9218</v>
      </c>
      <c r="AE202" s="59">
        <v>43917.601655092592</v>
      </c>
      <c r="AF202" s="59">
        <v>43919.695219907408</v>
      </c>
      <c r="AG202" s="59" t="s">
        <v>507</v>
      </c>
      <c r="AH202" s="59" t="s">
        <v>10530</v>
      </c>
      <c r="AI202" s="59" t="s">
        <v>505</v>
      </c>
      <c r="AJ202" s="59" t="s">
        <v>400</v>
      </c>
      <c r="AK202" s="59" t="s">
        <v>233</v>
      </c>
      <c r="AL202" s="59" t="s">
        <v>488</v>
      </c>
      <c r="AM202" s="59" t="s">
        <v>11</v>
      </c>
      <c r="AN202" s="59" t="s">
        <v>488</v>
      </c>
      <c r="AO202" s="59" t="s">
        <v>400</v>
      </c>
      <c r="AP202" s="59" t="s">
        <v>233</v>
      </c>
      <c r="AQ202" s="59" t="s">
        <v>500</v>
      </c>
      <c r="AR202" s="59">
        <v>43921.539942129632</v>
      </c>
      <c r="AS202" s="59" t="s">
        <v>9219</v>
      </c>
      <c r="AT202" s="59">
        <v>43921.539942129632</v>
      </c>
      <c r="AU202" s="59" t="s">
        <v>7998</v>
      </c>
      <c r="AV202" s="59"/>
      <c r="AW202" s="59" t="s">
        <v>14</v>
      </c>
      <c r="AX202" s="59"/>
      <c r="AY202" s="59"/>
      <c r="AZ202" s="59"/>
      <c r="BA202" s="59"/>
      <c r="BB202" s="59"/>
      <c r="BC202" s="59"/>
      <c r="BD202" s="59"/>
      <c r="BE202" s="59"/>
      <c r="BF202" s="59"/>
      <c r="BG202" s="59"/>
      <c r="BH202" s="59"/>
      <c r="BI202" s="59"/>
      <c r="BJ202" s="59"/>
      <c r="BK202" s="59" t="s">
        <v>9220</v>
      </c>
      <c r="BL202" s="59"/>
      <c r="BM202" s="59"/>
      <c r="BN202" s="59"/>
      <c r="BO202" s="59"/>
      <c r="BP202" s="59"/>
      <c r="BQ202" s="59"/>
      <c r="BR202" s="59"/>
      <c r="BS202" s="59"/>
      <c r="BT202" s="59" t="s">
        <v>6013</v>
      </c>
      <c r="BU202" s="59">
        <v>43921.99998842593</v>
      </c>
      <c r="BV202" s="72">
        <v>387.03</v>
      </c>
      <c r="BW202" s="72">
        <v>246.96</v>
      </c>
      <c r="BX202" s="72">
        <v>0</v>
      </c>
      <c r="BY202" s="72">
        <v>61.92</v>
      </c>
      <c r="BZ202" s="72">
        <v>42.57</v>
      </c>
      <c r="CA202" s="72">
        <v>0</v>
      </c>
      <c r="CB202" s="72">
        <v>738.48</v>
      </c>
      <c r="CC202" s="59"/>
      <c r="CD202" s="59"/>
      <c r="CE202" s="59"/>
      <c r="CF202" s="59"/>
      <c r="CG202" s="59"/>
      <c r="CH202" s="59"/>
      <c r="CI202" s="59"/>
      <c r="CJ202" s="59" t="s">
        <v>8067</v>
      </c>
      <c r="CK202" s="59" t="s">
        <v>8013</v>
      </c>
      <c r="CL202" s="72" t="s">
        <v>10509</v>
      </c>
      <c r="CM202" s="72"/>
      <c r="CN202" s="72" t="s">
        <v>5048</v>
      </c>
    </row>
    <row r="203" spans="1:92" ht="27" customHeight="1">
      <c r="A203" s="72">
        <v>202003</v>
      </c>
      <c r="B203" s="59" t="s">
        <v>7959</v>
      </c>
      <c r="C203" s="59" t="s">
        <v>6004</v>
      </c>
      <c r="D203" s="59" t="s">
        <v>9221</v>
      </c>
      <c r="E203" s="59" t="e">
        <f>VLOOKUP(D203,原数据!B:C,2,FALSE)</f>
        <v>#N/A</v>
      </c>
      <c r="F203" s="59" t="s">
        <v>6005</v>
      </c>
      <c r="G203" s="59" t="s">
        <v>628</v>
      </c>
      <c r="H203" s="59" t="s">
        <v>6006</v>
      </c>
      <c r="I203" s="59" t="s">
        <v>8426</v>
      </c>
      <c r="J203" s="59" t="s">
        <v>8427</v>
      </c>
      <c r="K203" s="59" t="s">
        <v>485</v>
      </c>
      <c r="L203" s="59" t="s">
        <v>1074</v>
      </c>
      <c r="M203" s="59" t="s">
        <v>544</v>
      </c>
      <c r="N203" s="59" t="s">
        <v>437</v>
      </c>
      <c r="O203" s="65">
        <v>43677</v>
      </c>
      <c r="P203" s="65">
        <v>43750</v>
      </c>
      <c r="Q203" s="72">
        <v>28849</v>
      </c>
      <c r="R203" s="59"/>
      <c r="S203" s="59" t="s">
        <v>6008</v>
      </c>
      <c r="T203" s="59" t="s">
        <v>6009</v>
      </c>
      <c r="U203" s="59"/>
      <c r="V203" s="59" t="s">
        <v>584</v>
      </c>
      <c r="W203" s="59" t="s">
        <v>775</v>
      </c>
      <c r="X203" s="59" t="s">
        <v>8428</v>
      </c>
      <c r="Y203" s="59" t="s">
        <v>777</v>
      </c>
      <c r="Z203" s="59" t="s">
        <v>4472</v>
      </c>
      <c r="AA203" s="59" t="s">
        <v>4473</v>
      </c>
      <c r="AB203" s="59" t="s">
        <v>4474</v>
      </c>
      <c r="AC203" s="59" t="s">
        <v>9222</v>
      </c>
      <c r="AD203" s="59" t="s">
        <v>6349</v>
      </c>
      <c r="AE203" s="59">
        <v>43911.401504629626</v>
      </c>
      <c r="AF203" s="59">
        <v>43911.738912037035</v>
      </c>
      <c r="AG203" s="59" t="s">
        <v>489</v>
      </c>
      <c r="AH203" s="59" t="s">
        <v>10548</v>
      </c>
      <c r="AI203" s="59" t="s">
        <v>487</v>
      </c>
      <c r="AJ203" s="59" t="s">
        <v>68</v>
      </c>
      <c r="AK203" s="59" t="s">
        <v>38</v>
      </c>
      <c r="AL203" s="59" t="s">
        <v>488</v>
      </c>
      <c r="AM203" s="59" t="s">
        <v>11</v>
      </c>
      <c r="AN203" s="59" t="s">
        <v>488</v>
      </c>
      <c r="AO203" s="59" t="s">
        <v>68</v>
      </c>
      <c r="AP203" s="59" t="s">
        <v>38</v>
      </c>
      <c r="AQ203" s="59" t="s">
        <v>500</v>
      </c>
      <c r="AR203" s="59">
        <v>43914.384710648148</v>
      </c>
      <c r="AS203" s="59"/>
      <c r="AT203" s="59">
        <v>43914.384710648148</v>
      </c>
      <c r="AU203" s="59" t="s">
        <v>8036</v>
      </c>
      <c r="AV203" s="59"/>
      <c r="AW203" s="59" t="s">
        <v>14</v>
      </c>
      <c r="AX203" s="59"/>
      <c r="AY203" s="59"/>
      <c r="AZ203" s="59"/>
      <c r="BA203" s="59"/>
      <c r="BB203" s="59"/>
      <c r="BC203" s="59" t="s">
        <v>9223</v>
      </c>
      <c r="BD203" s="59" t="s">
        <v>480</v>
      </c>
      <c r="BE203" s="59"/>
      <c r="BF203" s="59" t="s">
        <v>7826</v>
      </c>
      <c r="BG203" s="59" t="s">
        <v>8433</v>
      </c>
      <c r="BH203" s="59" t="s">
        <v>9224</v>
      </c>
      <c r="BI203" s="59"/>
      <c r="BJ203" s="59"/>
      <c r="BK203" s="59" t="s">
        <v>8433</v>
      </c>
      <c r="BL203" s="59" t="s">
        <v>7274</v>
      </c>
      <c r="BM203" s="59"/>
      <c r="BN203" s="59"/>
      <c r="BO203" s="59"/>
      <c r="BP203" s="59"/>
      <c r="BQ203" s="59"/>
      <c r="BR203" s="59" t="s">
        <v>7917</v>
      </c>
      <c r="BS203" s="59"/>
      <c r="BT203" s="59" t="s">
        <v>6013</v>
      </c>
      <c r="BU203" s="59">
        <v>43921.99998842593</v>
      </c>
      <c r="BV203" s="72">
        <v>0</v>
      </c>
      <c r="BW203" s="72">
        <v>79.38</v>
      </c>
      <c r="BX203" s="72">
        <v>257</v>
      </c>
      <c r="BY203" s="72">
        <v>0</v>
      </c>
      <c r="BZ203" s="72">
        <v>0</v>
      </c>
      <c r="CA203" s="72">
        <v>0</v>
      </c>
      <c r="CB203" s="72">
        <v>336.38</v>
      </c>
      <c r="CC203" s="59"/>
      <c r="CD203" s="59"/>
      <c r="CE203" s="59"/>
      <c r="CF203" s="59"/>
      <c r="CG203" s="59"/>
      <c r="CH203" s="59"/>
      <c r="CI203" s="59"/>
      <c r="CJ203" s="59" t="s">
        <v>8067</v>
      </c>
      <c r="CK203" s="59" t="s">
        <v>8013</v>
      </c>
      <c r="CL203" s="72" t="s">
        <v>10313</v>
      </c>
      <c r="CM203" s="72"/>
      <c r="CN203" s="72" t="s">
        <v>5048</v>
      </c>
    </row>
    <row r="204" spans="1:92" ht="27" customHeight="1">
      <c r="A204" s="72">
        <v>202003</v>
      </c>
      <c r="B204" s="59" t="s">
        <v>7959</v>
      </c>
      <c r="C204" s="59" t="s">
        <v>6004</v>
      </c>
      <c r="D204" s="59" t="s">
        <v>9225</v>
      </c>
      <c r="E204" s="59" t="e">
        <f>VLOOKUP(D204,原数据!B:C,2,FALSE)</f>
        <v>#N/A</v>
      </c>
      <c r="F204" s="59" t="s">
        <v>6005</v>
      </c>
      <c r="G204" s="59" t="s">
        <v>628</v>
      </c>
      <c r="H204" s="59" t="s">
        <v>6006</v>
      </c>
      <c r="I204" s="59" t="s">
        <v>9226</v>
      </c>
      <c r="J204" s="59" t="s">
        <v>9227</v>
      </c>
      <c r="K204" s="59" t="s">
        <v>485</v>
      </c>
      <c r="L204" s="59" t="s">
        <v>1074</v>
      </c>
      <c r="M204" s="59" t="s">
        <v>544</v>
      </c>
      <c r="N204" s="59" t="s">
        <v>437</v>
      </c>
      <c r="O204" s="65">
        <v>43737</v>
      </c>
      <c r="P204" s="65">
        <v>43804</v>
      </c>
      <c r="Q204" s="72">
        <v>12560</v>
      </c>
      <c r="R204" s="59"/>
      <c r="S204" s="59" t="s">
        <v>6008</v>
      </c>
      <c r="T204" s="59" t="s">
        <v>6009</v>
      </c>
      <c r="U204" s="59"/>
      <c r="V204" s="59" t="s">
        <v>6463</v>
      </c>
      <c r="W204" s="59" t="s">
        <v>775</v>
      </c>
      <c r="X204" s="59" t="s">
        <v>9228</v>
      </c>
      <c r="Y204" s="59" t="s">
        <v>777</v>
      </c>
      <c r="Z204" s="59" t="s">
        <v>4472</v>
      </c>
      <c r="AA204" s="59" t="s">
        <v>4473</v>
      </c>
      <c r="AB204" s="59" t="s">
        <v>4474</v>
      </c>
      <c r="AC204" s="59" t="s">
        <v>9229</v>
      </c>
      <c r="AD204" s="59" t="s">
        <v>6349</v>
      </c>
      <c r="AE204" s="59">
        <v>43913.710833333331</v>
      </c>
      <c r="AF204" s="59">
        <v>43914.423541666663</v>
      </c>
      <c r="AG204" s="59" t="s">
        <v>612</v>
      </c>
      <c r="AH204" s="59" t="s">
        <v>10531</v>
      </c>
      <c r="AI204" s="59" t="s">
        <v>609</v>
      </c>
      <c r="AJ204" s="59" t="s">
        <v>68</v>
      </c>
      <c r="AK204" s="59" t="s">
        <v>38</v>
      </c>
      <c r="AL204" s="59" t="s">
        <v>488</v>
      </c>
      <c r="AM204" s="59" t="s">
        <v>11</v>
      </c>
      <c r="AN204" s="59" t="s">
        <v>488</v>
      </c>
      <c r="AO204" s="59" t="s">
        <v>68</v>
      </c>
      <c r="AP204" s="59" t="s">
        <v>38</v>
      </c>
      <c r="AQ204" s="59" t="s">
        <v>500</v>
      </c>
      <c r="AR204" s="59">
        <v>43916.614120370374</v>
      </c>
      <c r="AS204" s="59"/>
      <c r="AT204" s="59">
        <v>43916.614120370374</v>
      </c>
      <c r="AU204" s="59" t="s">
        <v>497</v>
      </c>
      <c r="AV204" s="59"/>
      <c r="AW204" s="59" t="s">
        <v>14</v>
      </c>
      <c r="AX204" s="59"/>
      <c r="AY204" s="59"/>
      <c r="AZ204" s="59"/>
      <c r="BA204" s="59"/>
      <c r="BB204" s="59"/>
      <c r="BC204" s="59" t="s">
        <v>9230</v>
      </c>
      <c r="BD204" s="59" t="s">
        <v>480</v>
      </c>
      <c r="BE204" s="59"/>
      <c r="BF204" s="59" t="s">
        <v>8659</v>
      </c>
      <c r="BG204" s="59" t="s">
        <v>8433</v>
      </c>
      <c r="BH204" s="59" t="s">
        <v>9231</v>
      </c>
      <c r="BI204" s="59"/>
      <c r="BJ204" s="59"/>
      <c r="BK204" s="59" t="s">
        <v>8433</v>
      </c>
      <c r="BL204" s="59" t="s">
        <v>7274</v>
      </c>
      <c r="BM204" s="59"/>
      <c r="BN204" s="59"/>
      <c r="BO204" s="59"/>
      <c r="BP204" s="59"/>
      <c r="BQ204" s="59"/>
      <c r="BR204" s="59" t="s">
        <v>7941</v>
      </c>
      <c r="BS204" s="59"/>
      <c r="BT204" s="59" t="s">
        <v>6013</v>
      </c>
      <c r="BU204" s="59">
        <v>43921.99998842593</v>
      </c>
      <c r="BV204" s="72">
        <v>0</v>
      </c>
      <c r="BW204" s="72">
        <v>79.38</v>
      </c>
      <c r="BX204" s="72">
        <v>213</v>
      </c>
      <c r="BY204" s="72">
        <v>0</v>
      </c>
      <c r="BZ204" s="72">
        <v>0</v>
      </c>
      <c r="CA204" s="72">
        <v>0</v>
      </c>
      <c r="CB204" s="72">
        <v>292.38</v>
      </c>
      <c r="CC204" s="59"/>
      <c r="CD204" s="59"/>
      <c r="CE204" s="59"/>
      <c r="CF204" s="59"/>
      <c r="CG204" s="59"/>
      <c r="CH204" s="59"/>
      <c r="CI204" s="59"/>
      <c r="CJ204" s="59" t="s">
        <v>8067</v>
      </c>
      <c r="CK204" s="59" t="s">
        <v>8013</v>
      </c>
      <c r="CL204" s="72" t="s">
        <v>10522</v>
      </c>
      <c r="CM204" s="72"/>
      <c r="CN204" s="72" t="s">
        <v>10521</v>
      </c>
    </row>
    <row r="205" spans="1:92" ht="27" customHeight="1">
      <c r="A205" s="72">
        <v>202003</v>
      </c>
      <c r="B205" s="59" t="s">
        <v>7959</v>
      </c>
      <c r="C205" s="59" t="s">
        <v>6004</v>
      </c>
      <c r="D205" s="59" t="s">
        <v>5151</v>
      </c>
      <c r="E205" s="59" t="str">
        <f>VLOOKUP(D205,原数据!B:C,2,FALSE)</f>
        <v>RCMFT000011816202003310001</v>
      </c>
      <c r="F205" s="59" t="s">
        <v>6005</v>
      </c>
      <c r="G205" s="59" t="s">
        <v>479</v>
      </c>
      <c r="H205" s="59" t="s">
        <v>6006</v>
      </c>
      <c r="I205" s="59" t="s">
        <v>9232</v>
      </c>
      <c r="J205" s="59" t="s">
        <v>9233</v>
      </c>
      <c r="K205" s="59" t="s">
        <v>485</v>
      </c>
      <c r="L205" s="59" t="s">
        <v>1074</v>
      </c>
      <c r="M205" s="59" t="s">
        <v>544</v>
      </c>
      <c r="N205" s="59" t="s">
        <v>437</v>
      </c>
      <c r="O205" s="65">
        <v>43713</v>
      </c>
      <c r="P205" s="65">
        <v>43778</v>
      </c>
      <c r="Q205" s="72">
        <v>8753</v>
      </c>
      <c r="R205" s="59"/>
      <c r="S205" s="59" t="s">
        <v>6008</v>
      </c>
      <c r="T205" s="59" t="s">
        <v>6009</v>
      </c>
      <c r="U205" s="59"/>
      <c r="V205" s="59" t="s">
        <v>584</v>
      </c>
      <c r="W205" s="59" t="s">
        <v>775</v>
      </c>
      <c r="X205" s="59" t="s">
        <v>9234</v>
      </c>
      <c r="Y205" s="59" t="s">
        <v>777</v>
      </c>
      <c r="Z205" s="59" t="s">
        <v>4472</v>
      </c>
      <c r="AA205" s="59" t="s">
        <v>4473</v>
      </c>
      <c r="AB205" s="59" t="s">
        <v>4474</v>
      </c>
      <c r="AC205" s="59" t="s">
        <v>9235</v>
      </c>
      <c r="AD205" s="59" t="s">
        <v>6349</v>
      </c>
      <c r="AE205" s="59">
        <v>43920.706469907411</v>
      </c>
      <c r="AF205" s="59">
        <v>43921.435694444444</v>
      </c>
      <c r="AG205" s="59" t="s">
        <v>489</v>
      </c>
      <c r="AH205" s="59" t="s">
        <v>9236</v>
      </c>
      <c r="AI205" s="59" t="s">
        <v>487</v>
      </c>
      <c r="AJ205" s="59" t="s">
        <v>68</v>
      </c>
      <c r="AK205" s="59" t="s">
        <v>38</v>
      </c>
      <c r="AL205" s="59" t="s">
        <v>488</v>
      </c>
      <c r="AM205" s="59" t="s">
        <v>11</v>
      </c>
      <c r="AN205" s="59" t="s">
        <v>488</v>
      </c>
      <c r="AO205" s="59" t="s">
        <v>68</v>
      </c>
      <c r="AP205" s="59" t="s">
        <v>38</v>
      </c>
      <c r="AQ205" s="59" t="s">
        <v>498</v>
      </c>
      <c r="AR205" s="59">
        <v>43923.419456018513</v>
      </c>
      <c r="AS205" s="59" t="s">
        <v>1590</v>
      </c>
      <c r="AT205" s="59">
        <v>43923.419456018513</v>
      </c>
      <c r="AU205" s="59" t="s">
        <v>497</v>
      </c>
      <c r="AV205" s="59" t="s">
        <v>9237</v>
      </c>
      <c r="AW205" s="59" t="s">
        <v>14</v>
      </c>
      <c r="AX205" s="59"/>
      <c r="AY205" s="59"/>
      <c r="AZ205" s="59"/>
      <c r="BA205" s="59"/>
      <c r="BB205" s="59"/>
      <c r="BC205" s="59"/>
      <c r="BD205" s="59"/>
      <c r="BE205" s="59"/>
      <c r="BF205" s="59"/>
      <c r="BG205" s="59"/>
      <c r="BH205" s="59"/>
      <c r="BI205" s="59"/>
      <c r="BJ205" s="59"/>
      <c r="BK205" s="59"/>
      <c r="BL205" s="59" t="s">
        <v>7274</v>
      </c>
      <c r="BM205" s="59"/>
      <c r="BN205" s="59"/>
      <c r="BO205" s="59"/>
      <c r="BP205" s="59"/>
      <c r="BQ205" s="59"/>
      <c r="BR205" s="59" t="s">
        <v>7917</v>
      </c>
      <c r="BS205" s="59"/>
      <c r="BT205" s="59" t="s">
        <v>6013</v>
      </c>
      <c r="BU205" s="59">
        <v>43921.99998842593</v>
      </c>
      <c r="BV205" s="72">
        <v>2944.62</v>
      </c>
      <c r="BW205" s="72">
        <v>79.38</v>
      </c>
      <c r="BX205" s="72">
        <v>0</v>
      </c>
      <c r="BY205" s="72">
        <v>471.13</v>
      </c>
      <c r="BZ205" s="72">
        <v>323.89999999999998</v>
      </c>
      <c r="CA205" s="72">
        <v>0</v>
      </c>
      <c r="CB205" s="72">
        <v>3819.03</v>
      </c>
      <c r="CC205" s="59"/>
      <c r="CD205" s="59"/>
      <c r="CE205" s="59"/>
      <c r="CF205" s="59"/>
      <c r="CG205" s="59"/>
      <c r="CH205" s="59"/>
      <c r="CI205" s="59"/>
      <c r="CJ205" s="59" t="s">
        <v>8067</v>
      </c>
      <c r="CK205" s="59" t="s">
        <v>8013</v>
      </c>
      <c r="CL205" s="72" t="s">
        <v>2377</v>
      </c>
      <c r="CM205" s="72"/>
      <c r="CN205" s="72" t="s">
        <v>10406</v>
      </c>
    </row>
    <row r="206" spans="1:92" ht="27" customHeight="1">
      <c r="A206" s="72">
        <v>202003</v>
      </c>
      <c r="B206" s="59" t="s">
        <v>7959</v>
      </c>
      <c r="C206" s="59" t="s">
        <v>6004</v>
      </c>
      <c r="D206" s="59" t="s">
        <v>5156</v>
      </c>
      <c r="E206" s="59" t="str">
        <f>VLOOKUP(D206,原数据!B:C,2,FALSE)</f>
        <v>RCMFT000014251202003260003</v>
      </c>
      <c r="F206" s="59" t="s">
        <v>6005</v>
      </c>
      <c r="G206" s="59" t="s">
        <v>479</v>
      </c>
      <c r="H206" s="59" t="s">
        <v>6006</v>
      </c>
      <c r="I206" s="59" t="s">
        <v>9238</v>
      </c>
      <c r="J206" s="59" t="s">
        <v>9239</v>
      </c>
      <c r="K206" s="59" t="s">
        <v>485</v>
      </c>
      <c r="L206" s="59" t="s">
        <v>1074</v>
      </c>
      <c r="M206" s="59" t="s">
        <v>486</v>
      </c>
      <c r="N206" s="59" t="s">
        <v>437</v>
      </c>
      <c r="O206" s="65">
        <v>43543</v>
      </c>
      <c r="P206" s="65">
        <v>43556</v>
      </c>
      <c r="Q206" s="72">
        <v>57630</v>
      </c>
      <c r="R206" s="59"/>
      <c r="S206" s="59" t="s">
        <v>6008</v>
      </c>
      <c r="T206" s="59" t="s">
        <v>6009</v>
      </c>
      <c r="U206" s="59"/>
      <c r="V206" s="59" t="s">
        <v>3101</v>
      </c>
      <c r="W206" s="59" t="s">
        <v>665</v>
      </c>
      <c r="X206" s="59" t="s">
        <v>9240</v>
      </c>
      <c r="Y206" s="59" t="s">
        <v>667</v>
      </c>
      <c r="Z206" s="59" t="s">
        <v>3702</v>
      </c>
      <c r="AA206" s="59" t="s">
        <v>3703</v>
      </c>
      <c r="AB206" s="59" t="s">
        <v>3704</v>
      </c>
      <c r="AC206" s="59" t="s">
        <v>9241</v>
      </c>
      <c r="AD206" s="59" t="s">
        <v>6593</v>
      </c>
      <c r="AE206" s="59">
        <v>43916.69976851852</v>
      </c>
      <c r="AF206" s="59">
        <v>43916.721689814818</v>
      </c>
      <c r="AG206" s="59" t="s">
        <v>1607</v>
      </c>
      <c r="AH206" s="59" t="s">
        <v>9242</v>
      </c>
      <c r="AI206" s="59" t="s">
        <v>1606</v>
      </c>
      <c r="AJ206" s="59" t="s">
        <v>100</v>
      </c>
      <c r="AK206" s="59" t="s">
        <v>38</v>
      </c>
      <c r="AL206" s="59" t="s">
        <v>488</v>
      </c>
      <c r="AM206" s="59" t="s">
        <v>11</v>
      </c>
      <c r="AN206" s="59" t="s">
        <v>488</v>
      </c>
      <c r="AO206" s="59" t="s">
        <v>100</v>
      </c>
      <c r="AP206" s="59" t="s">
        <v>38</v>
      </c>
      <c r="AQ206" s="59" t="s">
        <v>500</v>
      </c>
      <c r="AR206" s="59">
        <v>43918.439328703702</v>
      </c>
      <c r="AS206" s="59"/>
      <c r="AT206" s="59">
        <v>43918.439328703702</v>
      </c>
      <c r="AU206" s="59" t="s">
        <v>7998</v>
      </c>
      <c r="AV206" s="59"/>
      <c r="AW206" s="59" t="s">
        <v>14</v>
      </c>
      <c r="AX206" s="59"/>
      <c r="AY206" s="59"/>
      <c r="AZ206" s="59"/>
      <c r="BA206" s="59"/>
      <c r="BB206" s="59"/>
      <c r="BC206" s="59"/>
      <c r="BD206" s="59"/>
      <c r="BE206" s="59"/>
      <c r="BF206" s="59"/>
      <c r="BG206" s="59"/>
      <c r="BH206" s="59"/>
      <c r="BI206" s="59"/>
      <c r="BJ206" s="59"/>
      <c r="BK206" s="59"/>
      <c r="BL206" s="59" t="s">
        <v>8894</v>
      </c>
      <c r="BM206" s="59"/>
      <c r="BN206" s="59"/>
      <c r="BO206" s="59"/>
      <c r="BP206" s="59"/>
      <c r="BQ206" s="59"/>
      <c r="BR206" s="59" t="s">
        <v>8060</v>
      </c>
      <c r="BS206" s="59"/>
      <c r="BT206" s="59" t="s">
        <v>6013</v>
      </c>
      <c r="BU206" s="59">
        <v>43921.99998842593</v>
      </c>
      <c r="BV206" s="72">
        <v>3158.75</v>
      </c>
      <c r="BW206" s="72">
        <v>105.84</v>
      </c>
      <c r="BX206" s="72">
        <v>0</v>
      </c>
      <c r="BY206" s="72">
        <v>505.4</v>
      </c>
      <c r="BZ206" s="72">
        <v>347.46</v>
      </c>
      <c r="CA206" s="72">
        <v>0</v>
      </c>
      <c r="CB206" s="72">
        <v>4117.45</v>
      </c>
      <c r="CC206" s="59"/>
      <c r="CD206" s="59"/>
      <c r="CE206" s="59"/>
      <c r="CF206" s="59"/>
      <c r="CG206" s="59"/>
      <c r="CH206" s="59"/>
      <c r="CI206" s="59"/>
      <c r="CJ206" s="59" t="s">
        <v>7971</v>
      </c>
      <c r="CK206" s="59" t="s">
        <v>4067</v>
      </c>
      <c r="CL206" s="72" t="s">
        <v>5065</v>
      </c>
      <c r="CM206" s="72"/>
      <c r="CN206" s="72" t="s">
        <v>10369</v>
      </c>
    </row>
    <row r="207" spans="1:92" ht="27" customHeight="1">
      <c r="A207" s="72">
        <v>202003</v>
      </c>
      <c r="B207" s="59" t="s">
        <v>7959</v>
      </c>
      <c r="C207" s="59" t="s">
        <v>6004</v>
      </c>
      <c r="D207" s="59" t="s">
        <v>5230</v>
      </c>
      <c r="E207" s="59" t="str">
        <f>VLOOKUP(D207,原数据!B:C,2,FALSE)</f>
        <v>RCMFT000017376202003260007</v>
      </c>
      <c r="F207" s="59" t="s">
        <v>6005</v>
      </c>
      <c r="G207" s="59" t="s">
        <v>479</v>
      </c>
      <c r="H207" s="59" t="s">
        <v>6006</v>
      </c>
      <c r="I207" s="59" t="s">
        <v>9243</v>
      </c>
      <c r="J207" s="59" t="s">
        <v>9244</v>
      </c>
      <c r="K207" s="59" t="s">
        <v>485</v>
      </c>
      <c r="L207" s="59" t="s">
        <v>1074</v>
      </c>
      <c r="M207" s="59" t="s">
        <v>544</v>
      </c>
      <c r="N207" s="59" t="s">
        <v>437</v>
      </c>
      <c r="O207" s="65">
        <v>43541</v>
      </c>
      <c r="P207" s="65">
        <v>43852</v>
      </c>
      <c r="Q207" s="72">
        <v>4668</v>
      </c>
      <c r="R207" s="59"/>
      <c r="S207" s="59" t="s">
        <v>6008</v>
      </c>
      <c r="T207" s="59" t="s">
        <v>6009</v>
      </c>
      <c r="U207" s="59"/>
      <c r="V207" s="59" t="s">
        <v>6113</v>
      </c>
      <c r="W207" s="59" t="s">
        <v>600</v>
      </c>
      <c r="X207" s="59" t="s">
        <v>9245</v>
      </c>
      <c r="Y207" s="59" t="s">
        <v>667</v>
      </c>
      <c r="Z207" s="59" t="s">
        <v>2459</v>
      </c>
      <c r="AA207" s="59" t="s">
        <v>2460</v>
      </c>
      <c r="AB207" s="59" t="s">
        <v>2461</v>
      </c>
      <c r="AC207" s="59" t="s">
        <v>9246</v>
      </c>
      <c r="AD207" s="59" t="s">
        <v>7046</v>
      </c>
      <c r="AE207" s="59">
        <v>43915.52952546296</v>
      </c>
      <c r="AF207" s="59">
        <v>43916.580601851849</v>
      </c>
      <c r="AG207" s="59" t="s">
        <v>9247</v>
      </c>
      <c r="AH207" s="59" t="s">
        <v>9248</v>
      </c>
      <c r="AI207" s="59" t="s">
        <v>9249</v>
      </c>
      <c r="AJ207" s="59" t="s">
        <v>80</v>
      </c>
      <c r="AK207" s="59" t="s">
        <v>81</v>
      </c>
      <c r="AL207" s="59" t="s">
        <v>488</v>
      </c>
      <c r="AM207" s="59" t="s">
        <v>11</v>
      </c>
      <c r="AN207" s="59" t="s">
        <v>488</v>
      </c>
      <c r="AO207" s="59" t="s">
        <v>80</v>
      </c>
      <c r="AP207" s="59" t="s">
        <v>81</v>
      </c>
      <c r="AQ207" s="59" t="s">
        <v>500</v>
      </c>
      <c r="AR207" s="59">
        <v>43918.376203703709</v>
      </c>
      <c r="AS207" s="59"/>
      <c r="AT207" s="59">
        <v>43918.376203703709</v>
      </c>
      <c r="AU207" s="59" t="s">
        <v>1103</v>
      </c>
      <c r="AV207" s="59"/>
      <c r="AW207" s="59" t="s">
        <v>14</v>
      </c>
      <c r="AX207" s="59"/>
      <c r="AY207" s="59"/>
      <c r="AZ207" s="59"/>
      <c r="BA207" s="59"/>
      <c r="BB207" s="59"/>
      <c r="BC207" s="59"/>
      <c r="BD207" s="59"/>
      <c r="BE207" s="59"/>
      <c r="BF207" s="59"/>
      <c r="BG207" s="59"/>
      <c r="BH207" s="59"/>
      <c r="BI207" s="59"/>
      <c r="BJ207" s="59"/>
      <c r="BK207" s="59"/>
      <c r="BL207" s="59" t="s">
        <v>7397</v>
      </c>
      <c r="BM207" s="59"/>
      <c r="BN207" s="59"/>
      <c r="BO207" s="59"/>
      <c r="BP207" s="59"/>
      <c r="BQ207" s="59"/>
      <c r="BR207" s="59" t="s">
        <v>7917</v>
      </c>
      <c r="BS207" s="59"/>
      <c r="BT207" s="59" t="s">
        <v>6013</v>
      </c>
      <c r="BU207" s="59">
        <v>43921.99998842593</v>
      </c>
      <c r="BV207" s="72">
        <v>453.46</v>
      </c>
      <c r="BW207" s="72">
        <v>123.48</v>
      </c>
      <c r="BX207" s="72">
        <v>0</v>
      </c>
      <c r="BY207" s="72">
        <v>72.55</v>
      </c>
      <c r="BZ207" s="72">
        <v>49.88</v>
      </c>
      <c r="CA207" s="72">
        <v>0</v>
      </c>
      <c r="CB207" s="72">
        <v>699.36999999999989</v>
      </c>
      <c r="CC207" s="59"/>
      <c r="CD207" s="59"/>
      <c r="CE207" s="59"/>
      <c r="CF207" s="59"/>
      <c r="CG207" s="59"/>
      <c r="CH207" s="59"/>
      <c r="CI207" s="59"/>
      <c r="CJ207" s="59" t="s">
        <v>8067</v>
      </c>
      <c r="CK207" s="59" t="s">
        <v>8013</v>
      </c>
      <c r="CL207" s="72" t="s">
        <v>5133</v>
      </c>
      <c r="CM207" s="72"/>
      <c r="CN207" s="72" t="s">
        <v>10383</v>
      </c>
    </row>
    <row r="208" spans="1:92" ht="27" customHeight="1">
      <c r="A208" s="72">
        <v>202003</v>
      </c>
      <c r="B208" s="59" t="s">
        <v>7959</v>
      </c>
      <c r="C208" s="59" t="s">
        <v>6004</v>
      </c>
      <c r="D208" s="59" t="s">
        <v>5920</v>
      </c>
      <c r="E208" s="59" t="str">
        <f>VLOOKUP(D208,原数据!B:C,2,FALSE)</f>
        <v>RCMFT000017430202003220001</v>
      </c>
      <c r="F208" s="59" t="s">
        <v>6005</v>
      </c>
      <c r="G208" s="59" t="s">
        <v>479</v>
      </c>
      <c r="H208" s="59" t="s">
        <v>6006</v>
      </c>
      <c r="I208" s="59" t="s">
        <v>9250</v>
      </c>
      <c r="J208" s="59" t="s">
        <v>9251</v>
      </c>
      <c r="K208" s="59" t="s">
        <v>485</v>
      </c>
      <c r="L208" s="59" t="s">
        <v>1074</v>
      </c>
      <c r="M208" s="59" t="s">
        <v>486</v>
      </c>
      <c r="N208" s="59" t="s">
        <v>437</v>
      </c>
      <c r="O208" s="65">
        <v>43144</v>
      </c>
      <c r="P208" s="65">
        <v>43488</v>
      </c>
      <c r="Q208" s="72">
        <v>94613</v>
      </c>
      <c r="R208" s="59"/>
      <c r="S208" s="59" t="s">
        <v>6008</v>
      </c>
      <c r="T208" s="59" t="s">
        <v>6181</v>
      </c>
      <c r="U208" s="59" t="s">
        <v>9252</v>
      </c>
      <c r="V208" s="59" t="s">
        <v>6101</v>
      </c>
      <c r="W208" s="59" t="s">
        <v>521</v>
      </c>
      <c r="X208" s="59" t="s">
        <v>9253</v>
      </c>
      <c r="Y208" s="59" t="s">
        <v>493</v>
      </c>
      <c r="Z208" s="59" t="s">
        <v>9254</v>
      </c>
      <c r="AA208" s="59" t="s">
        <v>9255</v>
      </c>
      <c r="AB208" s="59" t="s">
        <v>9256</v>
      </c>
      <c r="AC208" s="59" t="s">
        <v>9257</v>
      </c>
      <c r="AD208" s="59" t="s">
        <v>6242</v>
      </c>
      <c r="AE208" s="59">
        <v>43909.503472222219</v>
      </c>
      <c r="AF208" s="59">
        <v>43912.648645833338</v>
      </c>
      <c r="AG208" s="59" t="s">
        <v>565</v>
      </c>
      <c r="AH208" s="59" t="s">
        <v>9258</v>
      </c>
      <c r="AI208" s="59" t="s">
        <v>564</v>
      </c>
      <c r="AJ208" s="59" t="s">
        <v>400</v>
      </c>
      <c r="AK208" s="59" t="s">
        <v>233</v>
      </c>
      <c r="AL208" s="59" t="s">
        <v>488</v>
      </c>
      <c r="AM208" s="59" t="s">
        <v>11</v>
      </c>
      <c r="AN208" s="59" t="s">
        <v>488</v>
      </c>
      <c r="AO208" s="59" t="s">
        <v>400</v>
      </c>
      <c r="AP208" s="59" t="s">
        <v>233</v>
      </c>
      <c r="AQ208" s="59" t="s">
        <v>500</v>
      </c>
      <c r="AR208" s="59">
        <v>43914.419756944444</v>
      </c>
      <c r="AS208" s="59"/>
      <c r="AT208" s="59">
        <v>43914.419756944444</v>
      </c>
      <c r="AU208" s="59" t="s">
        <v>538</v>
      </c>
      <c r="AV208" s="59"/>
      <c r="AW208" s="59" t="s">
        <v>14</v>
      </c>
      <c r="AX208" s="59"/>
      <c r="AY208" s="59"/>
      <c r="AZ208" s="59"/>
      <c r="BA208" s="59"/>
      <c r="BB208" s="59"/>
      <c r="BC208" s="59"/>
      <c r="BD208" s="59"/>
      <c r="BE208" s="59"/>
      <c r="BF208" s="59"/>
      <c r="BG208" s="59"/>
      <c r="BH208" s="59"/>
      <c r="BI208" s="59"/>
      <c r="BJ208" s="59"/>
      <c r="BK208" s="59"/>
      <c r="BL208" s="59" t="s">
        <v>7281</v>
      </c>
      <c r="BM208" s="59"/>
      <c r="BN208" s="59"/>
      <c r="BO208" s="59"/>
      <c r="BP208" s="59"/>
      <c r="BQ208" s="59"/>
      <c r="BR208" s="59"/>
      <c r="BS208" s="59"/>
      <c r="BT208" s="59" t="s">
        <v>6013</v>
      </c>
      <c r="BU208" s="59">
        <v>43921.99998842593</v>
      </c>
      <c r="BV208" s="72">
        <v>192.68</v>
      </c>
      <c r="BW208" s="72">
        <v>111.72</v>
      </c>
      <c r="BX208" s="72">
        <v>0</v>
      </c>
      <c r="BY208" s="72">
        <v>30.82</v>
      </c>
      <c r="BZ208" s="72">
        <v>21.19</v>
      </c>
      <c r="CA208" s="72">
        <v>0</v>
      </c>
      <c r="CB208" s="72">
        <v>356.40999999999997</v>
      </c>
      <c r="CC208" s="59"/>
      <c r="CD208" s="59"/>
      <c r="CE208" s="59"/>
      <c r="CF208" s="59"/>
      <c r="CG208" s="59"/>
      <c r="CH208" s="59"/>
      <c r="CI208" s="59"/>
      <c r="CJ208" s="59" t="s">
        <v>7977</v>
      </c>
      <c r="CK208" s="59" t="s">
        <v>8013</v>
      </c>
      <c r="CL208" s="72" t="s">
        <v>5011</v>
      </c>
      <c r="CM208" s="72"/>
      <c r="CN208" s="72" t="s">
        <v>10375</v>
      </c>
    </row>
    <row r="209" spans="1:92" ht="27" customHeight="1">
      <c r="A209" s="72">
        <v>202003</v>
      </c>
      <c r="B209" s="59" t="s">
        <v>7959</v>
      </c>
      <c r="C209" s="59" t="s">
        <v>6004</v>
      </c>
      <c r="D209" s="59" t="s">
        <v>5161</v>
      </c>
      <c r="E209" s="59" t="str">
        <f>VLOOKUP(D209,原数据!B:C,2,FALSE)</f>
        <v>RCMFT000018463202003250003</v>
      </c>
      <c r="F209" s="59" t="s">
        <v>6005</v>
      </c>
      <c r="G209" s="59" t="s">
        <v>479</v>
      </c>
      <c r="H209" s="59" t="s">
        <v>6006</v>
      </c>
      <c r="I209" s="59" t="s">
        <v>9259</v>
      </c>
      <c r="J209" s="59" t="s">
        <v>9260</v>
      </c>
      <c r="K209" s="59" t="s">
        <v>485</v>
      </c>
      <c r="L209" s="59" t="s">
        <v>1074</v>
      </c>
      <c r="M209" s="59" t="s">
        <v>486</v>
      </c>
      <c r="N209" s="59" t="s">
        <v>437</v>
      </c>
      <c r="O209" s="65">
        <v>43397</v>
      </c>
      <c r="P209" s="65">
        <v>43559</v>
      </c>
      <c r="Q209" s="72">
        <v>98416</v>
      </c>
      <c r="R209" s="59"/>
      <c r="S209" s="59" t="s">
        <v>6008</v>
      </c>
      <c r="T209" s="59" t="s">
        <v>6009</v>
      </c>
      <c r="U209" s="59"/>
      <c r="V209" s="59" t="s">
        <v>3101</v>
      </c>
      <c r="W209" s="59" t="s">
        <v>665</v>
      </c>
      <c r="X209" s="59" t="s">
        <v>9261</v>
      </c>
      <c r="Y209" s="59" t="s">
        <v>675</v>
      </c>
      <c r="Z209" s="59" t="s">
        <v>4700</v>
      </c>
      <c r="AA209" s="59" t="s">
        <v>4701</v>
      </c>
      <c r="AB209" s="59" t="s">
        <v>4702</v>
      </c>
      <c r="AC209" s="59" t="s">
        <v>9262</v>
      </c>
      <c r="AD209" s="59" t="s">
        <v>7588</v>
      </c>
      <c r="AE209" s="59">
        <v>43914.717499999999</v>
      </c>
      <c r="AF209" s="59">
        <v>43916.443657407406</v>
      </c>
      <c r="AG209" s="59" t="s">
        <v>489</v>
      </c>
      <c r="AH209" s="59" t="s">
        <v>9263</v>
      </c>
      <c r="AI209" s="59" t="s">
        <v>487</v>
      </c>
      <c r="AJ209" s="59" t="s">
        <v>37</v>
      </c>
      <c r="AK209" s="59" t="s">
        <v>38</v>
      </c>
      <c r="AL209" s="59" t="s">
        <v>488</v>
      </c>
      <c r="AM209" s="59" t="s">
        <v>11</v>
      </c>
      <c r="AN209" s="59" t="s">
        <v>488</v>
      </c>
      <c r="AO209" s="59" t="s">
        <v>37</v>
      </c>
      <c r="AP209" s="59" t="s">
        <v>38</v>
      </c>
      <c r="AQ209" s="59" t="s">
        <v>500</v>
      </c>
      <c r="AR209" s="59">
        <v>43918.574849537035</v>
      </c>
      <c r="AS209" s="59" t="s">
        <v>2905</v>
      </c>
      <c r="AT209" s="59">
        <v>43918.574849537035</v>
      </c>
      <c r="AU209" s="59" t="s">
        <v>497</v>
      </c>
      <c r="AV209" s="59"/>
      <c r="AW209" s="59" t="s">
        <v>14</v>
      </c>
      <c r="AX209" s="59"/>
      <c r="AY209" s="59"/>
      <c r="AZ209" s="59"/>
      <c r="BA209" s="59"/>
      <c r="BB209" s="59"/>
      <c r="BC209" s="59"/>
      <c r="BD209" s="59"/>
      <c r="BE209" s="59"/>
      <c r="BF209" s="59"/>
      <c r="BG209" s="59"/>
      <c r="BH209" s="59"/>
      <c r="BI209" s="59"/>
      <c r="BJ209" s="59"/>
      <c r="BK209" s="59" t="s">
        <v>9264</v>
      </c>
      <c r="BL209" s="59" t="s">
        <v>7589</v>
      </c>
      <c r="BM209" s="59"/>
      <c r="BN209" s="59"/>
      <c r="BO209" s="59"/>
      <c r="BP209" s="59"/>
      <c r="BQ209" s="59"/>
      <c r="BR209" s="59"/>
      <c r="BS209" s="59"/>
      <c r="BT209" s="59" t="s">
        <v>6013</v>
      </c>
      <c r="BU209" s="59">
        <v>43921.99998842593</v>
      </c>
      <c r="BV209" s="72">
        <v>2026.32</v>
      </c>
      <c r="BW209" s="72">
        <v>105.84</v>
      </c>
      <c r="BX209" s="72">
        <v>0</v>
      </c>
      <c r="BY209" s="72">
        <v>324.20999999999998</v>
      </c>
      <c r="BZ209" s="72">
        <v>222.89</v>
      </c>
      <c r="CA209" s="72">
        <v>0</v>
      </c>
      <c r="CB209" s="72">
        <v>2679.2599999999998</v>
      </c>
      <c r="CC209" s="59"/>
      <c r="CD209" s="59"/>
      <c r="CE209" s="59"/>
      <c r="CF209" s="59"/>
      <c r="CG209" s="59"/>
      <c r="CH209" s="59"/>
      <c r="CI209" s="59"/>
      <c r="CJ209" s="59" t="s">
        <v>8580</v>
      </c>
      <c r="CK209" s="59" t="s">
        <v>4067</v>
      </c>
      <c r="CL209" s="72" t="s">
        <v>2377</v>
      </c>
      <c r="CM209" s="72"/>
      <c r="CN209" s="72" t="s">
        <v>10417</v>
      </c>
    </row>
    <row r="210" spans="1:92" ht="27" customHeight="1">
      <c r="A210" s="72">
        <v>202003</v>
      </c>
      <c r="B210" s="59" t="s">
        <v>7959</v>
      </c>
      <c r="C210" s="59" t="s">
        <v>6004</v>
      </c>
      <c r="D210" s="59" t="s">
        <v>5163</v>
      </c>
      <c r="E210" s="59" t="str">
        <f>VLOOKUP(D210,原数据!B:C,2,FALSE)</f>
        <v>RCMFT000018468202003260001</v>
      </c>
      <c r="F210" s="59" t="s">
        <v>6005</v>
      </c>
      <c r="G210" s="59" t="s">
        <v>479</v>
      </c>
      <c r="H210" s="59" t="s">
        <v>6006</v>
      </c>
      <c r="I210" s="59" t="s">
        <v>9265</v>
      </c>
      <c r="J210" s="59" t="s">
        <v>9266</v>
      </c>
      <c r="K210" s="59" t="s">
        <v>485</v>
      </c>
      <c r="L210" s="59" t="s">
        <v>1074</v>
      </c>
      <c r="M210" s="59" t="s">
        <v>486</v>
      </c>
      <c r="N210" s="59" t="s">
        <v>437</v>
      </c>
      <c r="O210" s="65">
        <v>43593</v>
      </c>
      <c r="P210" s="65">
        <v>43602</v>
      </c>
      <c r="Q210" s="72">
        <v>111986</v>
      </c>
      <c r="R210" s="59"/>
      <c r="S210" s="59" t="s">
        <v>6008</v>
      </c>
      <c r="T210" s="59" t="s">
        <v>6009</v>
      </c>
      <c r="U210" s="59"/>
      <c r="V210" s="59" t="s">
        <v>3101</v>
      </c>
      <c r="W210" s="59" t="s">
        <v>665</v>
      </c>
      <c r="X210" s="59" t="s">
        <v>9267</v>
      </c>
      <c r="Y210" s="59" t="s">
        <v>569</v>
      </c>
      <c r="Z210" s="59" t="s">
        <v>9268</v>
      </c>
      <c r="AA210" s="59" t="s">
        <v>9269</v>
      </c>
      <c r="AB210" s="59" t="s">
        <v>9270</v>
      </c>
      <c r="AC210" s="59" t="s">
        <v>9271</v>
      </c>
      <c r="AD210" s="59" t="s">
        <v>6070</v>
      </c>
      <c r="AE210" s="59">
        <v>43913.806712962964</v>
      </c>
      <c r="AF210" s="59">
        <v>43916.583425925928</v>
      </c>
      <c r="AG210" s="59" t="s">
        <v>547</v>
      </c>
      <c r="AH210" s="59" t="s">
        <v>9272</v>
      </c>
      <c r="AI210" s="59" t="s">
        <v>545</v>
      </c>
      <c r="AJ210" s="59" t="s">
        <v>100</v>
      </c>
      <c r="AK210" s="59" t="s">
        <v>38</v>
      </c>
      <c r="AL210" s="59" t="s">
        <v>488</v>
      </c>
      <c r="AM210" s="59" t="s">
        <v>11</v>
      </c>
      <c r="AN210" s="59" t="s">
        <v>488</v>
      </c>
      <c r="AO210" s="59" t="s">
        <v>100</v>
      </c>
      <c r="AP210" s="59" t="s">
        <v>38</v>
      </c>
      <c r="AQ210" s="59" t="s">
        <v>500</v>
      </c>
      <c r="AR210" s="59">
        <v>43918.404629629629</v>
      </c>
      <c r="AS210" s="59"/>
      <c r="AT210" s="59">
        <v>43918.404629629629</v>
      </c>
      <c r="AU210" s="59" t="s">
        <v>1103</v>
      </c>
      <c r="AV210" s="59"/>
      <c r="AW210" s="59" t="s">
        <v>14</v>
      </c>
      <c r="AX210" s="59"/>
      <c r="AY210" s="59"/>
      <c r="AZ210" s="59"/>
      <c r="BA210" s="59"/>
      <c r="BB210" s="59"/>
      <c r="BC210" s="59"/>
      <c r="BD210" s="59"/>
      <c r="BE210" s="59"/>
      <c r="BF210" s="59"/>
      <c r="BG210" s="59"/>
      <c r="BH210" s="59"/>
      <c r="BI210" s="59"/>
      <c r="BJ210" s="59"/>
      <c r="BK210" s="59" t="s">
        <v>9273</v>
      </c>
      <c r="BL210" s="59" t="s">
        <v>7295</v>
      </c>
      <c r="BM210" s="59"/>
      <c r="BN210" s="59"/>
      <c r="BO210" s="59"/>
      <c r="BP210" s="59"/>
      <c r="BQ210" s="59"/>
      <c r="BR210" s="59" t="s">
        <v>8691</v>
      </c>
      <c r="BS210" s="59"/>
      <c r="BT210" s="59" t="s">
        <v>6013</v>
      </c>
      <c r="BU210" s="59">
        <v>43921.99998842593</v>
      </c>
      <c r="BV210" s="72">
        <v>3158.75</v>
      </c>
      <c r="BW210" s="72">
        <v>223.44</v>
      </c>
      <c r="BX210" s="72">
        <v>0</v>
      </c>
      <c r="BY210" s="72">
        <v>505.4</v>
      </c>
      <c r="BZ210" s="72">
        <v>347.46</v>
      </c>
      <c r="CA210" s="72">
        <v>0</v>
      </c>
      <c r="CB210" s="72">
        <v>4235.05</v>
      </c>
      <c r="CC210" s="59"/>
      <c r="CD210" s="59"/>
      <c r="CE210" s="59"/>
      <c r="CF210" s="59"/>
      <c r="CG210" s="59"/>
      <c r="CH210" s="59"/>
      <c r="CI210" s="59"/>
      <c r="CJ210" s="59" t="s">
        <v>7971</v>
      </c>
      <c r="CK210" s="59" t="s">
        <v>4067</v>
      </c>
      <c r="CL210" s="72" t="s">
        <v>5164</v>
      </c>
      <c r="CM210" s="72"/>
      <c r="CN210" s="72" t="s">
        <v>10383</v>
      </c>
    </row>
    <row r="211" spans="1:92" ht="27" customHeight="1">
      <c r="A211" s="72">
        <v>202003</v>
      </c>
      <c r="B211" s="59" t="s">
        <v>7959</v>
      </c>
      <c r="C211" s="59" t="s">
        <v>6004</v>
      </c>
      <c r="D211" s="59" t="s">
        <v>5598</v>
      </c>
      <c r="E211" s="59" t="str">
        <f>VLOOKUP(D211,原数据!B:C,2,FALSE)</f>
        <v>RCMFT000020072202003200007</v>
      </c>
      <c r="F211" s="59" t="s">
        <v>6005</v>
      </c>
      <c r="G211" s="59" t="s">
        <v>479</v>
      </c>
      <c r="H211" s="59" t="s">
        <v>6006</v>
      </c>
      <c r="I211" s="59" t="s">
        <v>9274</v>
      </c>
      <c r="J211" s="59" t="s">
        <v>9275</v>
      </c>
      <c r="K211" s="59" t="s">
        <v>485</v>
      </c>
      <c r="L211" s="59" t="s">
        <v>1074</v>
      </c>
      <c r="M211" s="59" t="s">
        <v>486</v>
      </c>
      <c r="N211" s="59" t="s">
        <v>437</v>
      </c>
      <c r="O211" s="65">
        <v>43779</v>
      </c>
      <c r="P211" s="65">
        <v>43791</v>
      </c>
      <c r="Q211" s="72">
        <v>14893</v>
      </c>
      <c r="R211" s="59"/>
      <c r="S211" s="59" t="s">
        <v>6008</v>
      </c>
      <c r="T211" s="59" t="s">
        <v>6009</v>
      </c>
      <c r="U211" s="59"/>
      <c r="V211" s="59" t="s">
        <v>6037</v>
      </c>
      <c r="W211" s="59" t="s">
        <v>614</v>
      </c>
      <c r="X211" s="59" t="s">
        <v>9276</v>
      </c>
      <c r="Y211" s="59" t="s">
        <v>493</v>
      </c>
      <c r="Z211" s="59" t="s">
        <v>2619</v>
      </c>
      <c r="AA211" s="59" t="s">
        <v>2620</v>
      </c>
      <c r="AB211" s="59" t="s">
        <v>2621</v>
      </c>
      <c r="AC211" s="59" t="s">
        <v>6038</v>
      </c>
      <c r="AD211" s="59" t="s">
        <v>6039</v>
      </c>
      <c r="AE211" s="59">
        <v>43910.638888888891</v>
      </c>
      <c r="AF211" s="59">
        <v>43911.337476851855</v>
      </c>
      <c r="AG211" s="59" t="s">
        <v>489</v>
      </c>
      <c r="AH211" s="59" t="s">
        <v>9277</v>
      </c>
      <c r="AI211" s="59" t="s">
        <v>487</v>
      </c>
      <c r="AJ211" s="59" t="s">
        <v>46</v>
      </c>
      <c r="AK211" s="59" t="s">
        <v>47</v>
      </c>
      <c r="AL211" s="59" t="s">
        <v>488</v>
      </c>
      <c r="AM211" s="59" t="s">
        <v>11</v>
      </c>
      <c r="AN211" s="59" t="s">
        <v>488</v>
      </c>
      <c r="AO211" s="59" t="s">
        <v>46</v>
      </c>
      <c r="AP211" s="59" t="s">
        <v>47</v>
      </c>
      <c r="AQ211" s="59" t="s">
        <v>500</v>
      </c>
      <c r="AR211" s="59">
        <v>43914.430381944447</v>
      </c>
      <c r="AS211" s="59"/>
      <c r="AT211" s="59">
        <v>43914.430381944447</v>
      </c>
      <c r="AU211" s="59" t="s">
        <v>941</v>
      </c>
      <c r="AV211" s="59"/>
      <c r="AW211" s="59" t="s">
        <v>14</v>
      </c>
      <c r="AX211" s="59"/>
      <c r="AY211" s="59"/>
      <c r="AZ211" s="59"/>
      <c r="BA211" s="59"/>
      <c r="BB211" s="59"/>
      <c r="BC211" s="59"/>
      <c r="BD211" s="59"/>
      <c r="BE211" s="59"/>
      <c r="BF211" s="59"/>
      <c r="BG211" s="59"/>
      <c r="BH211" s="59"/>
      <c r="BI211" s="59"/>
      <c r="BJ211" s="59"/>
      <c r="BK211" s="59"/>
      <c r="BL211" s="59" t="s">
        <v>7247</v>
      </c>
      <c r="BM211" s="59"/>
      <c r="BN211" s="59"/>
      <c r="BO211" s="59"/>
      <c r="BP211" s="59"/>
      <c r="BQ211" s="59"/>
      <c r="BR211" s="59" t="s">
        <v>7847</v>
      </c>
      <c r="BS211" s="59"/>
      <c r="BT211" s="59" t="s">
        <v>6013</v>
      </c>
      <c r="BU211" s="59">
        <v>43921.99998842593</v>
      </c>
      <c r="BV211" s="72">
        <v>89.92</v>
      </c>
      <c r="BW211" s="72">
        <v>223.44</v>
      </c>
      <c r="BX211" s="72">
        <v>0</v>
      </c>
      <c r="BY211" s="72">
        <v>14.38</v>
      </c>
      <c r="BZ211" s="72">
        <v>9.89</v>
      </c>
      <c r="CA211" s="72">
        <v>0</v>
      </c>
      <c r="CB211" s="72">
        <v>337.63</v>
      </c>
      <c r="CC211" s="59"/>
      <c r="CD211" s="59"/>
      <c r="CE211" s="59"/>
      <c r="CF211" s="59"/>
      <c r="CG211" s="59"/>
      <c r="CH211" s="59"/>
      <c r="CI211" s="59"/>
      <c r="CJ211" s="59" t="s">
        <v>7971</v>
      </c>
      <c r="CK211" s="59" t="s">
        <v>7991</v>
      </c>
      <c r="CL211" s="72" t="s">
        <v>10473</v>
      </c>
      <c r="CM211" s="72"/>
      <c r="CN211" s="72" t="s">
        <v>10383</v>
      </c>
    </row>
    <row r="212" spans="1:92" ht="27" customHeight="1">
      <c r="A212" s="72">
        <v>202003</v>
      </c>
      <c r="B212" s="59" t="s">
        <v>7959</v>
      </c>
      <c r="C212" s="59" t="s">
        <v>6004</v>
      </c>
      <c r="D212" s="59" t="s">
        <v>5600</v>
      </c>
      <c r="E212" s="59" t="str">
        <f>VLOOKUP(D212,原数据!B:C,2,FALSE)</f>
        <v>RCMFT000020072202003240002</v>
      </c>
      <c r="F212" s="59" t="s">
        <v>6005</v>
      </c>
      <c r="G212" s="59" t="s">
        <v>479</v>
      </c>
      <c r="H212" s="59" t="s">
        <v>6006</v>
      </c>
      <c r="I212" s="59" t="s">
        <v>9278</v>
      </c>
      <c r="J212" s="59" t="s">
        <v>9279</v>
      </c>
      <c r="K212" s="59" t="s">
        <v>485</v>
      </c>
      <c r="L212" s="59" t="s">
        <v>1074</v>
      </c>
      <c r="M212" s="59" t="s">
        <v>486</v>
      </c>
      <c r="N212" s="59" t="s">
        <v>437</v>
      </c>
      <c r="O212" s="65">
        <v>43733</v>
      </c>
      <c r="P212" s="65">
        <v>43753</v>
      </c>
      <c r="Q212" s="72">
        <v>47408</v>
      </c>
      <c r="R212" s="59"/>
      <c r="S212" s="59" t="s">
        <v>6008</v>
      </c>
      <c r="T212" s="59" t="s">
        <v>6009</v>
      </c>
      <c r="U212" s="59"/>
      <c r="V212" s="59" t="s">
        <v>6037</v>
      </c>
      <c r="W212" s="59" t="s">
        <v>614</v>
      </c>
      <c r="X212" s="59" t="s">
        <v>9280</v>
      </c>
      <c r="Y212" s="59" t="s">
        <v>493</v>
      </c>
      <c r="Z212" s="59" t="s">
        <v>2619</v>
      </c>
      <c r="AA212" s="59" t="s">
        <v>2620</v>
      </c>
      <c r="AB212" s="59" t="s">
        <v>2621</v>
      </c>
      <c r="AC212" s="59" t="s">
        <v>6075</v>
      </c>
      <c r="AD212" s="59" t="s">
        <v>7100</v>
      </c>
      <c r="AE212" s="59">
        <v>43913.5237962963</v>
      </c>
      <c r="AF212" s="59">
        <v>43914.384999999995</v>
      </c>
      <c r="AG212" s="59" t="s">
        <v>489</v>
      </c>
      <c r="AH212" s="59" t="s">
        <v>9281</v>
      </c>
      <c r="AI212" s="59" t="s">
        <v>487</v>
      </c>
      <c r="AJ212" s="59" t="s">
        <v>46</v>
      </c>
      <c r="AK212" s="59" t="s">
        <v>47</v>
      </c>
      <c r="AL212" s="59" t="s">
        <v>488</v>
      </c>
      <c r="AM212" s="59" t="s">
        <v>11</v>
      </c>
      <c r="AN212" s="59" t="s">
        <v>488</v>
      </c>
      <c r="AO212" s="59" t="s">
        <v>46</v>
      </c>
      <c r="AP212" s="59" t="s">
        <v>47</v>
      </c>
      <c r="AQ212" s="59" t="s">
        <v>500</v>
      </c>
      <c r="AR212" s="59">
        <v>43916.439699074079</v>
      </c>
      <c r="AS212" s="59"/>
      <c r="AT212" s="59">
        <v>43916.439699074079</v>
      </c>
      <c r="AU212" s="59" t="s">
        <v>941</v>
      </c>
      <c r="AV212" s="59"/>
      <c r="AW212" s="59" t="s">
        <v>14</v>
      </c>
      <c r="AX212" s="59"/>
      <c r="AY212" s="59"/>
      <c r="AZ212" s="59"/>
      <c r="BA212" s="59"/>
      <c r="BB212" s="59"/>
      <c r="BC212" s="59"/>
      <c r="BD212" s="59"/>
      <c r="BE212" s="59"/>
      <c r="BF212" s="59"/>
      <c r="BG212" s="59"/>
      <c r="BH212" s="59"/>
      <c r="BI212" s="59"/>
      <c r="BJ212" s="59"/>
      <c r="BK212" s="59"/>
      <c r="BL212" s="59" t="s">
        <v>7247</v>
      </c>
      <c r="BM212" s="59"/>
      <c r="BN212" s="59"/>
      <c r="BO212" s="59"/>
      <c r="BP212" s="59"/>
      <c r="BQ212" s="59"/>
      <c r="BR212" s="59" t="s">
        <v>7847</v>
      </c>
      <c r="BS212" s="59"/>
      <c r="BT212" s="59" t="s">
        <v>6013</v>
      </c>
      <c r="BU212" s="59">
        <v>43921.99998842593</v>
      </c>
      <c r="BV212" s="72">
        <v>89.92</v>
      </c>
      <c r="BW212" s="72">
        <v>223.44</v>
      </c>
      <c r="BX212" s="72">
        <v>0</v>
      </c>
      <c r="BY212" s="72">
        <v>14.38</v>
      </c>
      <c r="BZ212" s="72">
        <v>9.89</v>
      </c>
      <c r="CA212" s="72">
        <v>0</v>
      </c>
      <c r="CB212" s="72">
        <v>337.63</v>
      </c>
      <c r="CC212" s="59"/>
      <c r="CD212" s="59"/>
      <c r="CE212" s="59"/>
      <c r="CF212" s="59"/>
      <c r="CG212" s="59"/>
      <c r="CH212" s="59"/>
      <c r="CI212" s="59"/>
      <c r="CJ212" s="59" t="s">
        <v>7971</v>
      </c>
      <c r="CK212" s="59" t="s">
        <v>7991</v>
      </c>
      <c r="CL212" s="72" t="s">
        <v>5094</v>
      </c>
      <c r="CM212" s="72"/>
      <c r="CN212" s="72" t="s">
        <v>10383</v>
      </c>
    </row>
    <row r="213" spans="1:92" ht="27" customHeight="1">
      <c r="A213" s="72">
        <v>202003</v>
      </c>
      <c r="B213" s="59" t="s">
        <v>7959</v>
      </c>
      <c r="C213" s="59" t="s">
        <v>6004</v>
      </c>
      <c r="D213" s="59" t="s">
        <v>5199</v>
      </c>
      <c r="E213" s="59" t="str">
        <f>VLOOKUP(D213,原数据!B:C,2,FALSE)</f>
        <v>RCMFT000021202003260029</v>
      </c>
      <c r="F213" s="59" t="s">
        <v>6005</v>
      </c>
      <c r="G213" s="59" t="s">
        <v>628</v>
      </c>
      <c r="H213" s="59" t="s">
        <v>6006</v>
      </c>
      <c r="I213" s="59" t="s">
        <v>9282</v>
      </c>
      <c r="J213" s="59" t="s">
        <v>9283</v>
      </c>
      <c r="K213" s="59" t="s">
        <v>485</v>
      </c>
      <c r="L213" s="59" t="s">
        <v>1074</v>
      </c>
      <c r="M213" s="59" t="s">
        <v>544</v>
      </c>
      <c r="N213" s="59" t="s">
        <v>437</v>
      </c>
      <c r="O213" s="65">
        <v>43579</v>
      </c>
      <c r="P213" s="65">
        <v>43799</v>
      </c>
      <c r="Q213" s="72">
        <v>12048</v>
      </c>
      <c r="R213" s="59"/>
      <c r="S213" s="59" t="s">
        <v>6008</v>
      </c>
      <c r="T213" s="59" t="s">
        <v>6009</v>
      </c>
      <c r="U213" s="59"/>
      <c r="V213" s="59" t="s">
        <v>651</v>
      </c>
      <c r="W213" s="59" t="s">
        <v>644</v>
      </c>
      <c r="X213" s="59" t="s">
        <v>9284</v>
      </c>
      <c r="Y213" s="59" t="s">
        <v>777</v>
      </c>
      <c r="Z213" s="59" t="s">
        <v>1800</v>
      </c>
      <c r="AA213" s="59" t="s">
        <v>1801</v>
      </c>
      <c r="AB213" s="59" t="s">
        <v>1802</v>
      </c>
      <c r="AC213" s="59" t="s">
        <v>9285</v>
      </c>
      <c r="AD213" s="59" t="s">
        <v>9286</v>
      </c>
      <c r="AE213" s="59">
        <v>43915.611458333333</v>
      </c>
      <c r="AF213" s="59">
        <v>43916.580694444448</v>
      </c>
      <c r="AG213" s="59" t="s">
        <v>612</v>
      </c>
      <c r="AH213" s="59" t="s">
        <v>9287</v>
      </c>
      <c r="AI213" s="59" t="s">
        <v>609</v>
      </c>
      <c r="AJ213" s="59" t="s">
        <v>68</v>
      </c>
      <c r="AK213" s="59" t="s">
        <v>38</v>
      </c>
      <c r="AL213" s="59" t="s">
        <v>488</v>
      </c>
      <c r="AM213" s="59" t="s">
        <v>11</v>
      </c>
      <c r="AN213" s="59" t="s">
        <v>488</v>
      </c>
      <c r="AO213" s="59" t="s">
        <v>68</v>
      </c>
      <c r="AP213" s="59" t="s">
        <v>38</v>
      </c>
      <c r="AQ213" s="59" t="s">
        <v>500</v>
      </c>
      <c r="AR213" s="59">
        <v>43918.382291666669</v>
      </c>
      <c r="AS213" s="59"/>
      <c r="AT213" s="59">
        <v>43918.382291666669</v>
      </c>
      <c r="AU213" s="59" t="s">
        <v>1103</v>
      </c>
      <c r="AV213" s="59"/>
      <c r="AW213" s="59" t="s">
        <v>14</v>
      </c>
      <c r="AX213" s="59"/>
      <c r="AY213" s="59"/>
      <c r="AZ213" s="59"/>
      <c r="BA213" s="59"/>
      <c r="BB213" s="59"/>
      <c r="BC213" s="59" t="s">
        <v>9288</v>
      </c>
      <c r="BD213" s="59" t="s">
        <v>480</v>
      </c>
      <c r="BE213" s="59"/>
      <c r="BF213" s="59" t="s">
        <v>7826</v>
      </c>
      <c r="BG213" s="59" t="s">
        <v>9289</v>
      </c>
      <c r="BH213" s="59" t="s">
        <v>9290</v>
      </c>
      <c r="BI213" s="59"/>
      <c r="BJ213" s="59"/>
      <c r="BK213" s="59" t="s">
        <v>9291</v>
      </c>
      <c r="BL213" s="59" t="s">
        <v>7397</v>
      </c>
      <c r="BM213" s="59"/>
      <c r="BN213" s="59"/>
      <c r="BO213" s="59"/>
      <c r="BP213" s="59"/>
      <c r="BQ213" s="59"/>
      <c r="BR213" s="59" t="s">
        <v>8602</v>
      </c>
      <c r="BS213" s="59"/>
      <c r="BT213" s="59" t="s">
        <v>6013</v>
      </c>
      <c r="BU213" s="59">
        <v>43921.99998842593</v>
      </c>
      <c r="BV213" s="72">
        <v>2481.7800000000002</v>
      </c>
      <c r="BW213" s="72">
        <v>79.38</v>
      </c>
      <c r="BX213" s="72">
        <v>180</v>
      </c>
      <c r="BY213" s="72">
        <v>397.08</v>
      </c>
      <c r="BZ213" s="72">
        <v>272.99</v>
      </c>
      <c r="CA213" s="72">
        <v>0</v>
      </c>
      <c r="CB213" s="72">
        <v>3411.2300000000005</v>
      </c>
      <c r="CC213" s="59"/>
      <c r="CD213" s="59"/>
      <c r="CE213" s="59"/>
      <c r="CF213" s="59"/>
      <c r="CG213" s="59"/>
      <c r="CH213" s="59"/>
      <c r="CI213" s="59"/>
      <c r="CJ213" s="59" t="s">
        <v>8067</v>
      </c>
      <c r="CK213" s="59" t="s">
        <v>8013</v>
      </c>
      <c r="CL213" s="72" t="s">
        <v>10474</v>
      </c>
      <c r="CM213" s="72"/>
      <c r="CN213" s="72" t="s">
        <v>10417</v>
      </c>
    </row>
    <row r="214" spans="1:92" ht="27" customHeight="1">
      <c r="A214" s="72">
        <v>202003</v>
      </c>
      <c r="B214" s="59" t="s">
        <v>7959</v>
      </c>
      <c r="C214" s="59" t="s">
        <v>6004</v>
      </c>
      <c r="D214" s="59" t="s">
        <v>5201</v>
      </c>
      <c r="E214" s="59" t="str">
        <f>VLOOKUP(D214,原数据!B:C,2,FALSE)</f>
        <v>RCMFT000023051202003290002</v>
      </c>
      <c r="F214" s="59" t="s">
        <v>6005</v>
      </c>
      <c r="G214" s="59" t="s">
        <v>479</v>
      </c>
      <c r="H214" s="59" t="s">
        <v>6006</v>
      </c>
      <c r="I214" s="59" t="s">
        <v>9292</v>
      </c>
      <c r="J214" s="59" t="s">
        <v>9293</v>
      </c>
      <c r="K214" s="59" t="s">
        <v>485</v>
      </c>
      <c r="L214" s="59" t="s">
        <v>1074</v>
      </c>
      <c r="M214" s="59" t="s">
        <v>544</v>
      </c>
      <c r="N214" s="59" t="s">
        <v>437</v>
      </c>
      <c r="O214" s="65">
        <v>43239</v>
      </c>
      <c r="P214" s="65">
        <v>43905</v>
      </c>
      <c r="Q214" s="72">
        <v>4007</v>
      </c>
      <c r="R214" s="59"/>
      <c r="S214" s="59" t="s">
        <v>6008</v>
      </c>
      <c r="T214" s="59" t="s">
        <v>6009</v>
      </c>
      <c r="U214" s="59" t="s">
        <v>9294</v>
      </c>
      <c r="V214" s="59" t="s">
        <v>9295</v>
      </c>
      <c r="W214" s="59" t="s">
        <v>9296</v>
      </c>
      <c r="X214" s="59" t="s">
        <v>9297</v>
      </c>
      <c r="Y214" s="59" t="s">
        <v>585</v>
      </c>
      <c r="Z214" s="59" t="s">
        <v>9298</v>
      </c>
      <c r="AA214" s="59" t="s">
        <v>9299</v>
      </c>
      <c r="AB214" s="59" t="s">
        <v>9300</v>
      </c>
      <c r="AC214" s="59" t="s">
        <v>9301</v>
      </c>
      <c r="AD214" s="59" t="s">
        <v>9294</v>
      </c>
      <c r="AE214" s="59">
        <v>43919.409421296295</v>
      </c>
      <c r="AF214" s="59">
        <v>43919.650289351848</v>
      </c>
      <c r="AG214" s="59" t="s">
        <v>612</v>
      </c>
      <c r="AH214" s="59" t="s">
        <v>9302</v>
      </c>
      <c r="AI214" s="59" t="s">
        <v>609</v>
      </c>
      <c r="AJ214" s="59" t="s">
        <v>274</v>
      </c>
      <c r="AK214" s="59" t="s">
        <v>38</v>
      </c>
      <c r="AL214" s="59" t="s">
        <v>488</v>
      </c>
      <c r="AM214" s="59" t="s">
        <v>11</v>
      </c>
      <c r="AN214" s="59" t="s">
        <v>488</v>
      </c>
      <c r="AO214" s="59" t="s">
        <v>274</v>
      </c>
      <c r="AP214" s="59" t="s">
        <v>38</v>
      </c>
      <c r="AQ214" s="59" t="s">
        <v>500</v>
      </c>
      <c r="AR214" s="59">
        <v>43921.520972222221</v>
      </c>
      <c r="AS214" s="59"/>
      <c r="AT214" s="59">
        <v>43921.520972222221</v>
      </c>
      <c r="AU214" s="59" t="s">
        <v>7989</v>
      </c>
      <c r="AV214" s="59"/>
      <c r="AW214" s="59" t="s">
        <v>14</v>
      </c>
      <c r="AX214" s="59"/>
      <c r="AY214" s="59"/>
      <c r="AZ214" s="59"/>
      <c r="BA214" s="59"/>
      <c r="BB214" s="59"/>
      <c r="BC214" s="59"/>
      <c r="BD214" s="59"/>
      <c r="BE214" s="59"/>
      <c r="BF214" s="59"/>
      <c r="BG214" s="59"/>
      <c r="BH214" s="59"/>
      <c r="BI214" s="59"/>
      <c r="BJ214" s="59"/>
      <c r="BK214" s="59" t="s">
        <v>9303</v>
      </c>
      <c r="BL214" s="59" t="s">
        <v>9304</v>
      </c>
      <c r="BM214" s="59"/>
      <c r="BN214" s="59"/>
      <c r="BO214" s="59"/>
      <c r="BP214" s="59"/>
      <c r="BQ214" s="59"/>
      <c r="BR214" s="59"/>
      <c r="BS214" s="59"/>
      <c r="BT214" s="59" t="s">
        <v>6013</v>
      </c>
      <c r="BU214" s="59">
        <v>43921.99998842593</v>
      </c>
      <c r="BV214" s="72">
        <v>1240.8900000000001</v>
      </c>
      <c r="BW214" s="72">
        <v>79.38</v>
      </c>
      <c r="BX214" s="72">
        <v>0</v>
      </c>
      <c r="BY214" s="72">
        <v>198.54</v>
      </c>
      <c r="BZ214" s="72">
        <v>136.49</v>
      </c>
      <c r="CA214" s="72">
        <v>0</v>
      </c>
      <c r="CB214" s="72">
        <v>1655.3</v>
      </c>
      <c r="CC214" s="59"/>
      <c r="CD214" s="59"/>
      <c r="CE214" s="59"/>
      <c r="CF214" s="59"/>
      <c r="CG214" s="59"/>
      <c r="CH214" s="59"/>
      <c r="CI214" s="59"/>
      <c r="CJ214" s="59" t="s">
        <v>8067</v>
      </c>
      <c r="CK214" s="59" t="s">
        <v>7991</v>
      </c>
      <c r="CL214" s="72" t="s">
        <v>10549</v>
      </c>
      <c r="CM214" s="72"/>
      <c r="CN214" s="72" t="s">
        <v>10333</v>
      </c>
    </row>
    <row r="215" spans="1:92" ht="27" customHeight="1">
      <c r="A215" s="72">
        <v>202003</v>
      </c>
      <c r="B215" s="59" t="s">
        <v>7959</v>
      </c>
      <c r="C215" s="59" t="s">
        <v>6004</v>
      </c>
      <c r="D215" s="59" t="s">
        <v>9305</v>
      </c>
      <c r="E215" s="59" t="e">
        <f>VLOOKUP(D215,原数据!B:C,2,FALSE)</f>
        <v>#N/A</v>
      </c>
      <c r="F215" s="59" t="s">
        <v>6005</v>
      </c>
      <c r="G215" s="59" t="s">
        <v>479</v>
      </c>
      <c r="H215" s="59" t="s">
        <v>6006</v>
      </c>
      <c r="I215" s="59" t="s">
        <v>6051</v>
      </c>
      <c r="J215" s="59" t="s">
        <v>3026</v>
      </c>
      <c r="K215" s="59" t="s">
        <v>485</v>
      </c>
      <c r="L215" s="59" t="s">
        <v>1074</v>
      </c>
      <c r="M215" s="59" t="s">
        <v>486</v>
      </c>
      <c r="N215" s="59" t="s">
        <v>437</v>
      </c>
      <c r="O215" s="65">
        <v>43602</v>
      </c>
      <c r="P215" s="65">
        <v>43641</v>
      </c>
      <c r="Q215" s="72">
        <v>82399</v>
      </c>
      <c r="R215" s="59"/>
      <c r="S215" s="59" t="s">
        <v>6008</v>
      </c>
      <c r="T215" s="59" t="s">
        <v>6128</v>
      </c>
      <c r="U215" s="59"/>
      <c r="V215" s="59" t="s">
        <v>6053</v>
      </c>
      <c r="W215" s="59" t="s">
        <v>521</v>
      </c>
      <c r="X215" s="59" t="s">
        <v>3027</v>
      </c>
      <c r="Y215" s="59" t="s">
        <v>694</v>
      </c>
      <c r="Z215" s="59" t="s">
        <v>714</v>
      </c>
      <c r="AA215" s="59" t="s">
        <v>715</v>
      </c>
      <c r="AB215" s="59" t="s">
        <v>716</v>
      </c>
      <c r="AC215" s="59" t="s">
        <v>9306</v>
      </c>
      <c r="AD215" s="59" t="s">
        <v>6055</v>
      </c>
      <c r="AE215" s="59">
        <v>43911.491006944445</v>
      </c>
      <c r="AF215" s="59">
        <v>43912.727233796293</v>
      </c>
      <c r="AG215" s="59" t="s">
        <v>547</v>
      </c>
      <c r="AH215" s="59" t="s">
        <v>10532</v>
      </c>
      <c r="AI215" s="59" t="s">
        <v>545</v>
      </c>
      <c r="AJ215" s="59" t="s">
        <v>95</v>
      </c>
      <c r="AK215" s="59" t="s">
        <v>38</v>
      </c>
      <c r="AL215" s="59" t="s">
        <v>488</v>
      </c>
      <c r="AM215" s="59" t="s">
        <v>11</v>
      </c>
      <c r="AN215" s="59" t="s">
        <v>488</v>
      </c>
      <c r="AO215" s="59" t="s">
        <v>95</v>
      </c>
      <c r="AP215" s="59" t="s">
        <v>38</v>
      </c>
      <c r="AQ215" s="59" t="s">
        <v>500</v>
      </c>
      <c r="AR215" s="59">
        <v>43914.463379629626</v>
      </c>
      <c r="AS215" s="59"/>
      <c r="AT215" s="59">
        <v>43914.463379629626</v>
      </c>
      <c r="AU215" s="59" t="s">
        <v>1103</v>
      </c>
      <c r="AV215" s="59"/>
      <c r="AW215" s="59" t="s">
        <v>14</v>
      </c>
      <c r="AX215" s="59"/>
      <c r="AY215" s="59"/>
      <c r="AZ215" s="59"/>
      <c r="BA215" s="59"/>
      <c r="BB215" s="59"/>
      <c r="BC215" s="59"/>
      <c r="BD215" s="59"/>
      <c r="BE215" s="59"/>
      <c r="BF215" s="59"/>
      <c r="BG215" s="59"/>
      <c r="BH215" s="59"/>
      <c r="BI215" s="59"/>
      <c r="BJ215" s="59"/>
      <c r="BK215" s="59" t="s">
        <v>718</v>
      </c>
      <c r="BL215" s="59" t="s">
        <v>7281</v>
      </c>
      <c r="BM215" s="59"/>
      <c r="BN215" s="59"/>
      <c r="BO215" s="59"/>
      <c r="BP215" s="59"/>
      <c r="BQ215" s="59"/>
      <c r="BR215" s="59" t="s">
        <v>7865</v>
      </c>
      <c r="BS215" s="59"/>
      <c r="BT215" s="59" t="s">
        <v>6013</v>
      </c>
      <c r="BU215" s="59">
        <v>43921.99998842593</v>
      </c>
      <c r="BV215" s="72">
        <v>0</v>
      </c>
      <c r="BW215" s="72">
        <v>246.96</v>
      </c>
      <c r="BX215" s="72">
        <v>0</v>
      </c>
      <c r="BY215" s="72">
        <v>0</v>
      </c>
      <c r="BZ215" s="72">
        <v>0</v>
      </c>
      <c r="CA215" s="72">
        <v>0</v>
      </c>
      <c r="CB215" s="72">
        <v>246.96</v>
      </c>
      <c r="CC215" s="59"/>
      <c r="CD215" s="59"/>
      <c r="CE215" s="59"/>
      <c r="CF215" s="59"/>
      <c r="CG215" s="59"/>
      <c r="CH215" s="59"/>
      <c r="CI215" s="59"/>
      <c r="CJ215" s="59" t="s">
        <v>7971</v>
      </c>
      <c r="CK215" s="59" t="s">
        <v>8013</v>
      </c>
      <c r="CL215" s="72" t="s">
        <v>10313</v>
      </c>
      <c r="CM215" s="72"/>
      <c r="CN215" s="72" t="s">
        <v>5048</v>
      </c>
    </row>
    <row r="216" spans="1:92" ht="27" customHeight="1">
      <c r="A216" s="72">
        <v>202003</v>
      </c>
      <c r="B216" s="59" t="s">
        <v>7959</v>
      </c>
      <c r="C216" s="59" t="s">
        <v>6004</v>
      </c>
      <c r="D216" s="59" t="s">
        <v>9307</v>
      </c>
      <c r="E216" s="59" t="e">
        <f>VLOOKUP(D216,原数据!B:C,2,FALSE)</f>
        <v>#N/A</v>
      </c>
      <c r="F216" s="59" t="s">
        <v>6005</v>
      </c>
      <c r="G216" s="59" t="s">
        <v>479</v>
      </c>
      <c r="H216" s="59" t="s">
        <v>6006</v>
      </c>
      <c r="I216" s="59" t="s">
        <v>9308</v>
      </c>
      <c r="J216" s="59" t="s">
        <v>9309</v>
      </c>
      <c r="K216" s="59" t="s">
        <v>485</v>
      </c>
      <c r="L216" s="59" t="s">
        <v>1074</v>
      </c>
      <c r="M216" s="59" t="s">
        <v>486</v>
      </c>
      <c r="N216" s="59" t="s">
        <v>437</v>
      </c>
      <c r="O216" s="65">
        <v>43608</v>
      </c>
      <c r="P216" s="65">
        <v>43907</v>
      </c>
      <c r="Q216" s="72">
        <v>3348</v>
      </c>
      <c r="R216" s="59"/>
      <c r="S216" s="59" t="s">
        <v>6008</v>
      </c>
      <c r="T216" s="59" t="s">
        <v>6009</v>
      </c>
      <c r="U216" s="59"/>
      <c r="V216" s="59" t="s">
        <v>3101</v>
      </c>
      <c r="W216" s="59" t="s">
        <v>665</v>
      </c>
      <c r="X216" s="59" t="s">
        <v>9310</v>
      </c>
      <c r="Y216" s="59" t="s">
        <v>694</v>
      </c>
      <c r="Z216" s="59" t="s">
        <v>714</v>
      </c>
      <c r="AA216" s="59" t="s">
        <v>715</v>
      </c>
      <c r="AB216" s="59" t="s">
        <v>716</v>
      </c>
      <c r="AC216" s="59" t="s">
        <v>7840</v>
      </c>
      <c r="AD216" s="59" t="s">
        <v>6384</v>
      </c>
      <c r="AE216" s="59">
        <v>43916.635254629626</v>
      </c>
      <c r="AF216" s="59">
        <v>43917.72142361111</v>
      </c>
      <c r="AG216" s="59" t="s">
        <v>547</v>
      </c>
      <c r="AH216" s="59" t="s">
        <v>719</v>
      </c>
      <c r="AI216" s="59" t="s">
        <v>545</v>
      </c>
      <c r="AJ216" s="59" t="s">
        <v>37</v>
      </c>
      <c r="AK216" s="59" t="s">
        <v>38</v>
      </c>
      <c r="AL216" s="59" t="s">
        <v>488</v>
      </c>
      <c r="AM216" s="59" t="s">
        <v>11</v>
      </c>
      <c r="AN216" s="59" t="s">
        <v>488</v>
      </c>
      <c r="AO216" s="59" t="s">
        <v>37</v>
      </c>
      <c r="AP216" s="59" t="s">
        <v>38</v>
      </c>
      <c r="AQ216" s="59" t="s">
        <v>500</v>
      </c>
      <c r="AR216" s="59">
        <v>43920.638645833329</v>
      </c>
      <c r="AS216" s="59"/>
      <c r="AT216" s="59">
        <v>43920.638645833329</v>
      </c>
      <c r="AU216" s="59" t="s">
        <v>1103</v>
      </c>
      <c r="AV216" s="59"/>
      <c r="AW216" s="59" t="s">
        <v>14</v>
      </c>
      <c r="AX216" s="59"/>
      <c r="AY216" s="59"/>
      <c r="AZ216" s="59"/>
      <c r="BA216" s="59"/>
      <c r="BB216" s="59"/>
      <c r="BC216" s="59"/>
      <c r="BD216" s="59"/>
      <c r="BE216" s="59"/>
      <c r="BF216" s="59"/>
      <c r="BG216" s="59"/>
      <c r="BH216" s="59"/>
      <c r="BI216" s="59"/>
      <c r="BJ216" s="59"/>
      <c r="BK216" s="59" t="s">
        <v>718</v>
      </c>
      <c r="BL216" s="59" t="s">
        <v>7295</v>
      </c>
      <c r="BM216" s="59"/>
      <c r="BN216" s="59"/>
      <c r="BO216" s="59"/>
      <c r="BP216" s="59"/>
      <c r="BQ216" s="59"/>
      <c r="BR216" s="59" t="s">
        <v>8691</v>
      </c>
      <c r="BS216" s="59"/>
      <c r="BT216" s="59" t="s">
        <v>6013</v>
      </c>
      <c r="BU216" s="59">
        <v>43921.99998842593</v>
      </c>
      <c r="BV216" s="72">
        <v>0</v>
      </c>
      <c r="BW216" s="72">
        <v>246.96</v>
      </c>
      <c r="BX216" s="72">
        <v>0</v>
      </c>
      <c r="BY216" s="72">
        <v>0</v>
      </c>
      <c r="BZ216" s="72">
        <v>0</v>
      </c>
      <c r="CA216" s="72">
        <v>0</v>
      </c>
      <c r="CB216" s="72">
        <v>246.96</v>
      </c>
      <c r="CC216" s="59"/>
      <c r="CD216" s="59"/>
      <c r="CE216" s="59"/>
      <c r="CF216" s="59"/>
      <c r="CG216" s="59"/>
      <c r="CH216" s="59"/>
      <c r="CI216" s="59"/>
      <c r="CJ216" s="59" t="s">
        <v>7971</v>
      </c>
      <c r="CK216" s="59" t="s">
        <v>4067</v>
      </c>
      <c r="CL216" s="72" t="s">
        <v>10313</v>
      </c>
      <c r="CM216" s="72"/>
      <c r="CN216" s="72" t="s">
        <v>5048</v>
      </c>
    </row>
    <row r="217" spans="1:92" ht="27" customHeight="1">
      <c r="A217" s="72">
        <v>202003</v>
      </c>
      <c r="B217" s="59" t="s">
        <v>7959</v>
      </c>
      <c r="C217" s="59" t="s">
        <v>6004</v>
      </c>
      <c r="D217" s="59" t="s">
        <v>9311</v>
      </c>
      <c r="E217" s="59" t="e">
        <f>VLOOKUP(D217,原数据!B:C,2,FALSE)</f>
        <v>#N/A</v>
      </c>
      <c r="F217" s="59" t="s">
        <v>6005</v>
      </c>
      <c r="G217" s="59" t="s">
        <v>479</v>
      </c>
      <c r="H217" s="59" t="s">
        <v>6006</v>
      </c>
      <c r="I217" s="59" t="s">
        <v>9312</v>
      </c>
      <c r="J217" s="59" t="s">
        <v>9313</v>
      </c>
      <c r="K217" s="59" t="s">
        <v>485</v>
      </c>
      <c r="L217" s="59" t="s">
        <v>1074</v>
      </c>
      <c r="M217" s="59" t="s">
        <v>486</v>
      </c>
      <c r="N217" s="59" t="s">
        <v>437</v>
      </c>
      <c r="O217" s="65">
        <v>43449</v>
      </c>
      <c r="P217" s="65">
        <v>43452</v>
      </c>
      <c r="Q217" s="72">
        <v>158750</v>
      </c>
      <c r="R217" s="59"/>
      <c r="S217" s="59" t="s">
        <v>6008</v>
      </c>
      <c r="T217" s="59" t="s">
        <v>6009</v>
      </c>
      <c r="U217" s="59"/>
      <c r="V217" s="59" t="s">
        <v>6037</v>
      </c>
      <c r="W217" s="59" t="s">
        <v>614</v>
      </c>
      <c r="X217" s="59" t="s">
        <v>9314</v>
      </c>
      <c r="Y217" s="59" t="s">
        <v>493</v>
      </c>
      <c r="Z217" s="59" t="s">
        <v>3634</v>
      </c>
      <c r="AA217" s="59" t="s">
        <v>3635</v>
      </c>
      <c r="AB217" s="59" t="s">
        <v>3636</v>
      </c>
      <c r="AC217" s="59" t="s">
        <v>6049</v>
      </c>
      <c r="AD217" s="59" t="s">
        <v>7100</v>
      </c>
      <c r="AE217" s="59">
        <v>43909.565717592588</v>
      </c>
      <c r="AF217" s="59">
        <v>43914.59646990741</v>
      </c>
      <c r="AG217" s="59" t="s">
        <v>612</v>
      </c>
      <c r="AH217" s="59" t="s">
        <v>9315</v>
      </c>
      <c r="AI217" s="59" t="s">
        <v>609</v>
      </c>
      <c r="AJ217" s="59" t="s">
        <v>71</v>
      </c>
      <c r="AK217" s="59" t="s">
        <v>38</v>
      </c>
      <c r="AL217" s="59" t="s">
        <v>488</v>
      </c>
      <c r="AM217" s="59" t="s">
        <v>11</v>
      </c>
      <c r="AN217" s="59" t="s">
        <v>488</v>
      </c>
      <c r="AO217" s="59" t="s">
        <v>71</v>
      </c>
      <c r="AP217" s="59" t="s">
        <v>38</v>
      </c>
      <c r="AQ217" s="59" t="s">
        <v>500</v>
      </c>
      <c r="AR217" s="59">
        <v>43916.611701388887</v>
      </c>
      <c r="AS217" s="59"/>
      <c r="AT217" s="59">
        <v>43916.611701388887</v>
      </c>
      <c r="AU217" s="59" t="s">
        <v>1103</v>
      </c>
      <c r="AV217" s="59"/>
      <c r="AW217" s="59" t="s">
        <v>14</v>
      </c>
      <c r="AX217" s="59"/>
      <c r="AY217" s="59"/>
      <c r="AZ217" s="59"/>
      <c r="BA217" s="59"/>
      <c r="BB217" s="59"/>
      <c r="BC217" s="59"/>
      <c r="BD217" s="59"/>
      <c r="BE217" s="59"/>
      <c r="BF217" s="59"/>
      <c r="BG217" s="59"/>
      <c r="BH217" s="59"/>
      <c r="BI217" s="59"/>
      <c r="BJ217" s="59"/>
      <c r="BK217" s="59"/>
      <c r="BL217" s="59" t="s">
        <v>7247</v>
      </c>
      <c r="BM217" s="59"/>
      <c r="BN217" s="59"/>
      <c r="BO217" s="59"/>
      <c r="BP217" s="59"/>
      <c r="BQ217" s="59"/>
      <c r="BR217" s="59" t="s">
        <v>7842</v>
      </c>
      <c r="BS217" s="59"/>
      <c r="BT217" s="59" t="s">
        <v>6013</v>
      </c>
      <c r="BU217" s="59">
        <v>43921.99998842593</v>
      </c>
      <c r="BV217" s="72">
        <v>1428.42</v>
      </c>
      <c r="BW217" s="72">
        <v>95.76</v>
      </c>
      <c r="BX217" s="72">
        <v>0</v>
      </c>
      <c r="BY217" s="72">
        <v>228.54</v>
      </c>
      <c r="BZ217" s="72">
        <v>157.12</v>
      </c>
      <c r="CA217" s="72">
        <v>0</v>
      </c>
      <c r="CB217" s="72">
        <v>1909.8400000000001</v>
      </c>
      <c r="CC217" s="59"/>
      <c r="CD217" s="59"/>
      <c r="CE217" s="59"/>
      <c r="CF217" s="59"/>
      <c r="CG217" s="59"/>
      <c r="CH217" s="59"/>
      <c r="CI217" s="59"/>
      <c r="CJ217" s="59" t="s">
        <v>7971</v>
      </c>
      <c r="CK217" s="59" t="s">
        <v>7991</v>
      </c>
      <c r="CL217" s="72" t="s">
        <v>10520</v>
      </c>
      <c r="CM217" s="72"/>
      <c r="CN217" s="72" t="s">
        <v>10333</v>
      </c>
    </row>
    <row r="218" spans="1:92" ht="27" customHeight="1">
      <c r="A218" s="72">
        <v>202003</v>
      </c>
      <c r="B218" s="59" t="s">
        <v>7959</v>
      </c>
      <c r="C218" s="59" t="s">
        <v>6004</v>
      </c>
      <c r="D218" s="59" t="s">
        <v>5233</v>
      </c>
      <c r="E218" s="59" t="str">
        <f>VLOOKUP(D218,原数据!B:C,2,FALSE)</f>
        <v>RCMFT000024686202003010002</v>
      </c>
      <c r="F218" s="59" t="s">
        <v>6005</v>
      </c>
      <c r="G218" s="59" t="s">
        <v>479</v>
      </c>
      <c r="H218" s="59" t="s">
        <v>6006</v>
      </c>
      <c r="I218" s="59" t="s">
        <v>9316</v>
      </c>
      <c r="J218" s="59" t="s">
        <v>9317</v>
      </c>
      <c r="K218" s="59" t="s">
        <v>485</v>
      </c>
      <c r="L218" s="59" t="s">
        <v>1074</v>
      </c>
      <c r="M218" s="59" t="s">
        <v>486</v>
      </c>
      <c r="N218" s="59" t="s">
        <v>437</v>
      </c>
      <c r="O218" s="65">
        <v>43577</v>
      </c>
      <c r="P218" s="65">
        <v>43641</v>
      </c>
      <c r="Q218" s="72">
        <v>102482</v>
      </c>
      <c r="R218" s="59"/>
      <c r="S218" s="59" t="s">
        <v>6008</v>
      </c>
      <c r="T218" s="59" t="s">
        <v>6009</v>
      </c>
      <c r="U218" s="59"/>
      <c r="V218" s="59" t="s">
        <v>3101</v>
      </c>
      <c r="W218" s="59" t="s">
        <v>535</v>
      </c>
      <c r="X218" s="59" t="s">
        <v>9318</v>
      </c>
      <c r="Y218" s="59" t="s">
        <v>646</v>
      </c>
      <c r="Z218" s="59" t="s">
        <v>1950</v>
      </c>
      <c r="AA218" s="59" t="s">
        <v>1951</v>
      </c>
      <c r="AB218" s="59" t="s">
        <v>1952</v>
      </c>
      <c r="AC218" s="59" t="s">
        <v>9319</v>
      </c>
      <c r="AD218" s="59" t="s">
        <v>6025</v>
      </c>
      <c r="AE218" s="59">
        <v>43890.690081018518</v>
      </c>
      <c r="AF218" s="59">
        <v>43917.552604166667</v>
      </c>
      <c r="AG218" s="59" t="s">
        <v>489</v>
      </c>
      <c r="AH218" s="59" t="s">
        <v>9320</v>
      </c>
      <c r="AI218" s="59" t="s">
        <v>487</v>
      </c>
      <c r="AJ218" s="59" t="s">
        <v>95</v>
      </c>
      <c r="AK218" s="59" t="s">
        <v>38</v>
      </c>
      <c r="AL218" s="59" t="s">
        <v>488</v>
      </c>
      <c r="AM218" s="59" t="s">
        <v>11</v>
      </c>
      <c r="AN218" s="59" t="s">
        <v>488</v>
      </c>
      <c r="AO218" s="59" t="s">
        <v>95</v>
      </c>
      <c r="AP218" s="59" t="s">
        <v>38</v>
      </c>
      <c r="AQ218" s="59" t="s">
        <v>500</v>
      </c>
      <c r="AR218" s="59">
        <v>43920.571782407409</v>
      </c>
      <c r="AS218" s="59"/>
      <c r="AT218" s="59">
        <v>43920.571782407409</v>
      </c>
      <c r="AU218" s="59" t="s">
        <v>497</v>
      </c>
      <c r="AV218" s="59"/>
      <c r="AW218" s="59" t="s">
        <v>14</v>
      </c>
      <c r="AX218" s="59"/>
      <c r="AY218" s="59"/>
      <c r="AZ218" s="59"/>
      <c r="BA218" s="59"/>
      <c r="BB218" s="59"/>
      <c r="BC218" s="59"/>
      <c r="BD218" s="59"/>
      <c r="BE218" s="59"/>
      <c r="BF218" s="59"/>
      <c r="BG218" s="59"/>
      <c r="BH218" s="59"/>
      <c r="BI218" s="59"/>
      <c r="BJ218" s="59"/>
      <c r="BK218" s="59"/>
      <c r="BL218" s="59" t="s">
        <v>7247</v>
      </c>
      <c r="BM218" s="59"/>
      <c r="BN218" s="59"/>
      <c r="BO218" s="59"/>
      <c r="BP218" s="59"/>
      <c r="BQ218" s="59"/>
      <c r="BR218" s="59" t="s">
        <v>7847</v>
      </c>
      <c r="BS218" s="59"/>
      <c r="BT218" s="59" t="s">
        <v>6013</v>
      </c>
      <c r="BU218" s="59">
        <v>43921.99998842593</v>
      </c>
      <c r="BV218" s="72">
        <v>2947.28</v>
      </c>
      <c r="BW218" s="72">
        <v>95.76</v>
      </c>
      <c r="BX218" s="72">
        <v>0</v>
      </c>
      <c r="BY218" s="72">
        <v>471.56</v>
      </c>
      <c r="BZ218" s="72">
        <v>324.2</v>
      </c>
      <c r="CA218" s="72">
        <v>0</v>
      </c>
      <c r="CB218" s="72">
        <v>3838.8</v>
      </c>
      <c r="CC218" s="59"/>
      <c r="CD218" s="59"/>
      <c r="CE218" s="59"/>
      <c r="CF218" s="59"/>
      <c r="CG218" s="59"/>
      <c r="CH218" s="59"/>
      <c r="CI218" s="59"/>
      <c r="CJ218" s="59" t="s">
        <v>7971</v>
      </c>
      <c r="CK218" s="59" t="s">
        <v>8013</v>
      </c>
      <c r="CL218" s="72" t="s">
        <v>5011</v>
      </c>
      <c r="CM218" s="72"/>
      <c r="CN218" s="72" t="s">
        <v>10375</v>
      </c>
    </row>
    <row r="219" spans="1:92" ht="27" customHeight="1">
      <c r="A219" s="72">
        <v>202003</v>
      </c>
      <c r="B219" s="59" t="s">
        <v>7959</v>
      </c>
      <c r="C219" s="59" t="s">
        <v>6004</v>
      </c>
      <c r="D219" s="59" t="s">
        <v>5237</v>
      </c>
      <c r="E219" s="59" t="str">
        <f>VLOOKUP(D219,原数据!B:C,2,FALSE)</f>
        <v>RCMFT000029531202003230003</v>
      </c>
      <c r="F219" s="59" t="s">
        <v>6005</v>
      </c>
      <c r="G219" s="59" t="s">
        <v>479</v>
      </c>
      <c r="H219" s="59" t="s">
        <v>6006</v>
      </c>
      <c r="I219" s="59" t="s">
        <v>9321</v>
      </c>
      <c r="J219" s="59" t="s">
        <v>9322</v>
      </c>
      <c r="K219" s="59" t="s">
        <v>485</v>
      </c>
      <c r="L219" s="59" t="s">
        <v>1074</v>
      </c>
      <c r="M219" s="59" t="s">
        <v>486</v>
      </c>
      <c r="N219" s="59" t="s">
        <v>437</v>
      </c>
      <c r="O219" s="65">
        <v>43308</v>
      </c>
      <c r="P219" s="65">
        <v>43360</v>
      </c>
      <c r="Q219" s="72">
        <v>208271</v>
      </c>
      <c r="R219" s="59"/>
      <c r="S219" s="59" t="s">
        <v>6008</v>
      </c>
      <c r="T219" s="59" t="s">
        <v>6009</v>
      </c>
      <c r="U219" s="59"/>
      <c r="V219" s="59" t="s">
        <v>6027</v>
      </c>
      <c r="W219" s="59" t="s">
        <v>1213</v>
      </c>
      <c r="X219" s="59" t="s">
        <v>9323</v>
      </c>
      <c r="Y219" s="59" t="s">
        <v>511</v>
      </c>
      <c r="Z219" s="59" t="s">
        <v>621</v>
      </c>
      <c r="AA219" s="59" t="s">
        <v>622</v>
      </c>
      <c r="AB219" s="59" t="s">
        <v>623</v>
      </c>
      <c r="AC219" s="59" t="s">
        <v>9324</v>
      </c>
      <c r="AD219" s="59" t="s">
        <v>9325</v>
      </c>
      <c r="AE219" s="59">
        <v>43906.422789351855</v>
      </c>
      <c r="AF219" s="59">
        <v>43913.444270833337</v>
      </c>
      <c r="AG219" s="59" t="s">
        <v>489</v>
      </c>
      <c r="AH219" s="59" t="s">
        <v>9326</v>
      </c>
      <c r="AI219" s="59" t="s">
        <v>487</v>
      </c>
      <c r="AJ219" s="59" t="s">
        <v>37</v>
      </c>
      <c r="AK219" s="59" t="s">
        <v>38</v>
      </c>
      <c r="AL219" s="59" t="s">
        <v>488</v>
      </c>
      <c r="AM219" s="59" t="s">
        <v>11</v>
      </c>
      <c r="AN219" s="59" t="s">
        <v>488</v>
      </c>
      <c r="AO219" s="59" t="s">
        <v>37</v>
      </c>
      <c r="AP219" s="59" t="s">
        <v>38</v>
      </c>
      <c r="AQ219" s="59" t="s">
        <v>498</v>
      </c>
      <c r="AR219" s="59">
        <v>43915.456412037034</v>
      </c>
      <c r="AS219" s="59" t="s">
        <v>1590</v>
      </c>
      <c r="AT219" s="59">
        <v>43915.456412037034</v>
      </c>
      <c r="AU219" s="59" t="s">
        <v>497</v>
      </c>
      <c r="AV219" s="59" t="s">
        <v>9327</v>
      </c>
      <c r="AW219" s="59" t="s">
        <v>14</v>
      </c>
      <c r="AX219" s="59"/>
      <c r="AY219" s="59"/>
      <c r="AZ219" s="59"/>
      <c r="BA219" s="59"/>
      <c r="BB219" s="59"/>
      <c r="BC219" s="59"/>
      <c r="BD219" s="59"/>
      <c r="BE219" s="59"/>
      <c r="BF219" s="59"/>
      <c r="BG219" s="59"/>
      <c r="BH219" s="59"/>
      <c r="BI219" s="59"/>
      <c r="BJ219" s="59"/>
      <c r="BK219" s="59"/>
      <c r="BL219" s="59" t="s">
        <v>7247</v>
      </c>
      <c r="BM219" s="59"/>
      <c r="BN219" s="59"/>
      <c r="BO219" s="59"/>
      <c r="BP219" s="59"/>
      <c r="BQ219" s="59"/>
      <c r="BR219" s="59" t="s">
        <v>7932</v>
      </c>
      <c r="BS219" s="59"/>
      <c r="BT219" s="59" t="s">
        <v>6013</v>
      </c>
      <c r="BU219" s="59">
        <v>43921.99998842593</v>
      </c>
      <c r="BV219" s="72">
        <v>3158.75</v>
      </c>
      <c r="BW219" s="72">
        <v>95.76</v>
      </c>
      <c r="BX219" s="72">
        <v>0</v>
      </c>
      <c r="BY219" s="72">
        <v>505.4</v>
      </c>
      <c r="BZ219" s="72">
        <v>347.46</v>
      </c>
      <c r="CA219" s="72">
        <v>0</v>
      </c>
      <c r="CB219" s="72">
        <v>4107.37</v>
      </c>
      <c r="CC219" s="59"/>
      <c r="CD219" s="59"/>
      <c r="CE219" s="59"/>
      <c r="CF219" s="59"/>
      <c r="CG219" s="59"/>
      <c r="CH219" s="59"/>
      <c r="CI219" s="59"/>
      <c r="CJ219" s="59" t="s">
        <v>7971</v>
      </c>
      <c r="CK219" s="59" t="s">
        <v>4067</v>
      </c>
      <c r="CL219" s="72" t="s">
        <v>5238</v>
      </c>
      <c r="CM219" s="72"/>
      <c r="CN219" s="72" t="s">
        <v>10369</v>
      </c>
    </row>
    <row r="220" spans="1:92" ht="27" customHeight="1">
      <c r="A220" s="72">
        <v>202003</v>
      </c>
      <c r="B220" s="59" t="s">
        <v>7959</v>
      </c>
      <c r="C220" s="59" t="s">
        <v>6004</v>
      </c>
      <c r="D220" s="59" t="s">
        <v>5240</v>
      </c>
      <c r="E220" s="59" t="str">
        <f>VLOOKUP(D220,原数据!B:C,2,FALSE)</f>
        <v>RCMFT000029531202003260013</v>
      </c>
      <c r="F220" s="59" t="s">
        <v>6005</v>
      </c>
      <c r="G220" s="59" t="s">
        <v>479</v>
      </c>
      <c r="H220" s="59" t="s">
        <v>6006</v>
      </c>
      <c r="I220" s="59" t="s">
        <v>9328</v>
      </c>
      <c r="J220" s="59" t="s">
        <v>9329</v>
      </c>
      <c r="K220" s="59" t="s">
        <v>485</v>
      </c>
      <c r="L220" s="59" t="s">
        <v>1074</v>
      </c>
      <c r="M220" s="59" t="s">
        <v>486</v>
      </c>
      <c r="N220" s="59" t="s">
        <v>437</v>
      </c>
      <c r="O220" s="65">
        <v>43415</v>
      </c>
      <c r="P220" s="65">
        <v>43564</v>
      </c>
      <c r="Q220" s="72">
        <v>155705</v>
      </c>
      <c r="R220" s="59"/>
      <c r="S220" s="59" t="s">
        <v>6008</v>
      </c>
      <c r="T220" s="59" t="s">
        <v>6009</v>
      </c>
      <c r="U220" s="59"/>
      <c r="V220" s="59" t="s">
        <v>3101</v>
      </c>
      <c r="W220" s="59" t="s">
        <v>491</v>
      </c>
      <c r="X220" s="59" t="s">
        <v>9330</v>
      </c>
      <c r="Y220" s="59" t="s">
        <v>511</v>
      </c>
      <c r="Z220" s="59" t="s">
        <v>621</v>
      </c>
      <c r="AA220" s="59" t="s">
        <v>622</v>
      </c>
      <c r="AB220" s="59" t="s">
        <v>623</v>
      </c>
      <c r="AC220" s="59" t="s">
        <v>9331</v>
      </c>
      <c r="AD220" s="59" t="s">
        <v>6367</v>
      </c>
      <c r="AE220" s="59">
        <v>43915.468807870369</v>
      </c>
      <c r="AF220" s="59">
        <v>43916.562106481477</v>
      </c>
      <c r="AG220" s="59" t="s">
        <v>507</v>
      </c>
      <c r="AH220" s="59" t="s">
        <v>9332</v>
      </c>
      <c r="AI220" s="59" t="s">
        <v>505</v>
      </c>
      <c r="AJ220" s="59" t="s">
        <v>37</v>
      </c>
      <c r="AK220" s="59" t="s">
        <v>38</v>
      </c>
      <c r="AL220" s="59" t="s">
        <v>488</v>
      </c>
      <c r="AM220" s="59" t="s">
        <v>11</v>
      </c>
      <c r="AN220" s="59" t="s">
        <v>488</v>
      </c>
      <c r="AO220" s="59" t="s">
        <v>37</v>
      </c>
      <c r="AP220" s="59" t="s">
        <v>38</v>
      </c>
      <c r="AQ220" s="59" t="s">
        <v>500</v>
      </c>
      <c r="AR220" s="59">
        <v>43918.457418981481</v>
      </c>
      <c r="AS220" s="59"/>
      <c r="AT220" s="59">
        <v>43918.457418981481</v>
      </c>
      <c r="AU220" s="59" t="s">
        <v>538</v>
      </c>
      <c r="AV220" s="59"/>
      <c r="AW220" s="59" t="s">
        <v>14</v>
      </c>
      <c r="AX220" s="59"/>
      <c r="AY220" s="59"/>
      <c r="AZ220" s="59"/>
      <c r="BA220" s="59"/>
      <c r="BB220" s="59"/>
      <c r="BC220" s="59"/>
      <c r="BD220" s="59"/>
      <c r="BE220" s="59"/>
      <c r="BF220" s="59"/>
      <c r="BG220" s="59"/>
      <c r="BH220" s="59"/>
      <c r="BI220" s="59"/>
      <c r="BJ220" s="59"/>
      <c r="BK220" s="59"/>
      <c r="BL220" s="59" t="s">
        <v>7511</v>
      </c>
      <c r="BM220" s="59"/>
      <c r="BN220" s="59"/>
      <c r="BO220" s="59"/>
      <c r="BP220" s="59"/>
      <c r="BQ220" s="59"/>
      <c r="BR220" s="59" t="s">
        <v>7932</v>
      </c>
      <c r="BS220" s="59"/>
      <c r="BT220" s="59" t="s">
        <v>6013</v>
      </c>
      <c r="BU220" s="59">
        <v>43921.99998842593</v>
      </c>
      <c r="BV220" s="72">
        <v>2507</v>
      </c>
      <c r="BW220" s="72">
        <v>95.76</v>
      </c>
      <c r="BX220" s="72">
        <v>0</v>
      </c>
      <c r="BY220" s="72">
        <v>401.12</v>
      </c>
      <c r="BZ220" s="72">
        <v>275.77</v>
      </c>
      <c r="CA220" s="72">
        <v>0</v>
      </c>
      <c r="CB220" s="72">
        <v>3279.65</v>
      </c>
      <c r="CC220" s="59"/>
      <c r="CD220" s="59"/>
      <c r="CE220" s="59"/>
      <c r="CF220" s="59"/>
      <c r="CG220" s="59"/>
      <c r="CH220" s="59"/>
      <c r="CI220" s="59"/>
      <c r="CJ220" s="59" t="s">
        <v>7971</v>
      </c>
      <c r="CK220" s="59" t="s">
        <v>4067</v>
      </c>
      <c r="CL220" s="72" t="s">
        <v>10716</v>
      </c>
      <c r="CM220" s="72"/>
      <c r="CN220" s="72" t="s">
        <v>10383</v>
      </c>
    </row>
    <row r="221" spans="1:92" ht="27" customHeight="1">
      <c r="A221" s="72">
        <v>202003</v>
      </c>
      <c r="B221" s="59" t="s">
        <v>7959</v>
      </c>
      <c r="C221" s="59" t="s">
        <v>6004</v>
      </c>
      <c r="D221" s="59" t="s">
        <v>5243</v>
      </c>
      <c r="E221" s="59" t="str">
        <f>VLOOKUP(D221,原数据!B:C,2,FALSE)</f>
        <v>RCMFT000029531202003270015</v>
      </c>
      <c r="F221" s="59" t="s">
        <v>6005</v>
      </c>
      <c r="G221" s="59" t="s">
        <v>479</v>
      </c>
      <c r="H221" s="59" t="s">
        <v>6006</v>
      </c>
      <c r="I221" s="59" t="s">
        <v>9333</v>
      </c>
      <c r="J221" s="59" t="s">
        <v>9334</v>
      </c>
      <c r="K221" s="59" t="s">
        <v>485</v>
      </c>
      <c r="L221" s="59" t="s">
        <v>1074</v>
      </c>
      <c r="M221" s="59" t="s">
        <v>486</v>
      </c>
      <c r="N221" s="59" t="s">
        <v>437</v>
      </c>
      <c r="O221" s="65">
        <v>43701</v>
      </c>
      <c r="P221" s="65">
        <v>43841</v>
      </c>
      <c r="Q221" s="72">
        <v>29488</v>
      </c>
      <c r="R221" s="59"/>
      <c r="S221" s="59" t="s">
        <v>6008</v>
      </c>
      <c r="T221" s="59" t="s">
        <v>6009</v>
      </c>
      <c r="U221" s="59"/>
      <c r="V221" s="59" t="s">
        <v>3101</v>
      </c>
      <c r="W221" s="59" t="s">
        <v>491</v>
      </c>
      <c r="X221" s="59" t="s">
        <v>9335</v>
      </c>
      <c r="Y221" s="59" t="s">
        <v>511</v>
      </c>
      <c r="Z221" s="59" t="s">
        <v>621</v>
      </c>
      <c r="AA221" s="59" t="s">
        <v>622</v>
      </c>
      <c r="AB221" s="59" t="s">
        <v>623</v>
      </c>
      <c r="AC221" s="59" t="s">
        <v>9336</v>
      </c>
      <c r="AD221" s="59" t="s">
        <v>6062</v>
      </c>
      <c r="AE221" s="59">
        <v>43917.415983796294</v>
      </c>
      <c r="AF221" s="59">
        <v>43917.665335648147</v>
      </c>
      <c r="AG221" s="59" t="s">
        <v>565</v>
      </c>
      <c r="AH221" s="59" t="s">
        <v>10555</v>
      </c>
      <c r="AI221" s="59" t="s">
        <v>564</v>
      </c>
      <c r="AJ221" s="59" t="s">
        <v>95</v>
      </c>
      <c r="AK221" s="59" t="s">
        <v>38</v>
      </c>
      <c r="AL221" s="59" t="s">
        <v>488</v>
      </c>
      <c r="AM221" s="59" t="s">
        <v>11</v>
      </c>
      <c r="AN221" s="59" t="s">
        <v>488</v>
      </c>
      <c r="AO221" s="59" t="s">
        <v>95</v>
      </c>
      <c r="AP221" s="59" t="s">
        <v>38</v>
      </c>
      <c r="AQ221" s="59" t="s">
        <v>500</v>
      </c>
      <c r="AR221" s="59">
        <v>43920.474016203705</v>
      </c>
      <c r="AS221" s="59"/>
      <c r="AT221" s="59">
        <v>43920.474016203705</v>
      </c>
      <c r="AU221" s="59" t="s">
        <v>538</v>
      </c>
      <c r="AV221" s="59"/>
      <c r="AW221" s="59" t="s">
        <v>14</v>
      </c>
      <c r="AX221" s="59"/>
      <c r="AY221" s="59"/>
      <c r="AZ221" s="59"/>
      <c r="BA221" s="59"/>
      <c r="BB221" s="59"/>
      <c r="BC221" s="59"/>
      <c r="BD221" s="59"/>
      <c r="BE221" s="59"/>
      <c r="BF221" s="59"/>
      <c r="BG221" s="59"/>
      <c r="BH221" s="59"/>
      <c r="BI221" s="59"/>
      <c r="BJ221" s="59"/>
      <c r="BK221" s="59"/>
      <c r="BL221" s="59" t="s">
        <v>7247</v>
      </c>
      <c r="BM221" s="59"/>
      <c r="BN221" s="59"/>
      <c r="BO221" s="59"/>
      <c r="BP221" s="59"/>
      <c r="BQ221" s="59"/>
      <c r="BR221" s="59" t="s">
        <v>7875</v>
      </c>
      <c r="BS221" s="59"/>
      <c r="BT221" s="59" t="s">
        <v>6013</v>
      </c>
      <c r="BU221" s="59">
        <v>43921.99998842593</v>
      </c>
      <c r="BV221" s="72">
        <v>2947.28</v>
      </c>
      <c r="BW221" s="72">
        <v>95.76</v>
      </c>
      <c r="BX221" s="72">
        <v>0</v>
      </c>
      <c r="BY221" s="72">
        <v>471.56</v>
      </c>
      <c r="BZ221" s="72">
        <v>324.2</v>
      </c>
      <c r="CA221" s="72">
        <v>0</v>
      </c>
      <c r="CB221" s="72">
        <v>3838.8</v>
      </c>
      <c r="CC221" s="59"/>
      <c r="CD221" s="59"/>
      <c r="CE221" s="59"/>
      <c r="CF221" s="59"/>
      <c r="CG221" s="59"/>
      <c r="CH221" s="59"/>
      <c r="CI221" s="59"/>
      <c r="CJ221" s="59" t="s">
        <v>7971</v>
      </c>
      <c r="CK221" s="59" t="s">
        <v>8013</v>
      </c>
      <c r="CL221" s="72" t="s">
        <v>10509</v>
      </c>
      <c r="CM221" s="72"/>
      <c r="CN221" s="72" t="s">
        <v>5048</v>
      </c>
    </row>
    <row r="222" spans="1:92" ht="27" customHeight="1">
      <c r="A222" s="72">
        <v>202003</v>
      </c>
      <c r="B222" s="59" t="s">
        <v>7959</v>
      </c>
      <c r="C222" s="59" t="s">
        <v>6004</v>
      </c>
      <c r="D222" s="59" t="s">
        <v>5245</v>
      </c>
      <c r="E222" s="59" t="str">
        <f>VLOOKUP(D222,原数据!B:C,2,FALSE)</f>
        <v>RCMFT000029531202003270021</v>
      </c>
      <c r="F222" s="59" t="s">
        <v>6005</v>
      </c>
      <c r="G222" s="59" t="s">
        <v>479</v>
      </c>
      <c r="H222" s="59" t="s">
        <v>6006</v>
      </c>
      <c r="I222" s="59" t="s">
        <v>9337</v>
      </c>
      <c r="J222" s="59" t="s">
        <v>9338</v>
      </c>
      <c r="K222" s="59" t="s">
        <v>485</v>
      </c>
      <c r="L222" s="59" t="s">
        <v>1074</v>
      </c>
      <c r="M222" s="59" t="s">
        <v>486</v>
      </c>
      <c r="N222" s="59" t="s">
        <v>437</v>
      </c>
      <c r="O222" s="65">
        <v>43645</v>
      </c>
      <c r="P222" s="65">
        <v>43690</v>
      </c>
      <c r="Q222" s="72">
        <v>71787</v>
      </c>
      <c r="R222" s="59"/>
      <c r="S222" s="59" t="s">
        <v>6008</v>
      </c>
      <c r="T222" s="59" t="s">
        <v>6009</v>
      </c>
      <c r="U222" s="59"/>
      <c r="V222" s="59" t="s">
        <v>3101</v>
      </c>
      <c r="W222" s="59" t="s">
        <v>491</v>
      </c>
      <c r="X222" s="59" t="s">
        <v>9339</v>
      </c>
      <c r="Y222" s="59" t="s">
        <v>511</v>
      </c>
      <c r="Z222" s="59" t="s">
        <v>621</v>
      </c>
      <c r="AA222" s="59" t="s">
        <v>622</v>
      </c>
      <c r="AB222" s="59" t="s">
        <v>623</v>
      </c>
      <c r="AC222" s="59" t="s">
        <v>9340</v>
      </c>
      <c r="AD222" s="59" t="s">
        <v>9341</v>
      </c>
      <c r="AE222" s="59">
        <v>43915.387037037042</v>
      </c>
      <c r="AF222" s="59">
        <v>43917.669687500005</v>
      </c>
      <c r="AG222" s="59" t="s">
        <v>507</v>
      </c>
      <c r="AH222" s="59" t="s">
        <v>9342</v>
      </c>
      <c r="AI222" s="59" t="s">
        <v>505</v>
      </c>
      <c r="AJ222" s="59" t="s">
        <v>100</v>
      </c>
      <c r="AK222" s="59" t="s">
        <v>38</v>
      </c>
      <c r="AL222" s="59" t="s">
        <v>488</v>
      </c>
      <c r="AM222" s="59" t="s">
        <v>11</v>
      </c>
      <c r="AN222" s="59" t="s">
        <v>488</v>
      </c>
      <c r="AO222" s="59" t="s">
        <v>100</v>
      </c>
      <c r="AP222" s="59" t="s">
        <v>38</v>
      </c>
      <c r="AQ222" s="59" t="s">
        <v>498</v>
      </c>
      <c r="AR222" s="59">
        <v>43920.554305555561</v>
      </c>
      <c r="AS222" s="59" t="s">
        <v>1421</v>
      </c>
      <c r="AT222" s="59">
        <v>43920.554305555561</v>
      </c>
      <c r="AU222" s="59" t="s">
        <v>538</v>
      </c>
      <c r="AV222" s="59" t="s">
        <v>9343</v>
      </c>
      <c r="AW222" s="59" t="s">
        <v>14</v>
      </c>
      <c r="AX222" s="59"/>
      <c r="AY222" s="59"/>
      <c r="AZ222" s="59"/>
      <c r="BA222" s="59"/>
      <c r="BB222" s="59"/>
      <c r="BC222" s="59"/>
      <c r="BD222" s="59"/>
      <c r="BE222" s="59"/>
      <c r="BF222" s="59"/>
      <c r="BG222" s="59"/>
      <c r="BH222" s="59"/>
      <c r="BI222" s="59"/>
      <c r="BJ222" s="59"/>
      <c r="BK222" s="59"/>
      <c r="BL222" s="59" t="s">
        <v>7247</v>
      </c>
      <c r="BM222" s="59"/>
      <c r="BN222" s="59"/>
      <c r="BO222" s="59"/>
      <c r="BP222" s="59"/>
      <c r="BQ222" s="59"/>
      <c r="BR222" s="59" t="s">
        <v>7932</v>
      </c>
      <c r="BS222" s="59"/>
      <c r="BT222" s="59" t="s">
        <v>6013</v>
      </c>
      <c r="BU222" s="59">
        <v>43921.99998842593</v>
      </c>
      <c r="BV222" s="72">
        <v>2507</v>
      </c>
      <c r="BW222" s="72">
        <v>95.76</v>
      </c>
      <c r="BX222" s="72">
        <v>0</v>
      </c>
      <c r="BY222" s="72">
        <v>401.12</v>
      </c>
      <c r="BZ222" s="72">
        <v>275.77</v>
      </c>
      <c r="CA222" s="72">
        <v>0</v>
      </c>
      <c r="CB222" s="72">
        <v>3279.65</v>
      </c>
      <c r="CC222" s="59"/>
      <c r="CD222" s="59"/>
      <c r="CE222" s="59"/>
      <c r="CF222" s="59"/>
      <c r="CG222" s="59"/>
      <c r="CH222" s="59"/>
      <c r="CI222" s="59"/>
      <c r="CJ222" s="59" t="s">
        <v>7971</v>
      </c>
      <c r="CK222" s="59" t="s">
        <v>4067</v>
      </c>
      <c r="CL222" s="72" t="s">
        <v>5143</v>
      </c>
      <c r="CM222" s="72"/>
      <c r="CN222" s="72" t="s">
        <v>10369</v>
      </c>
    </row>
    <row r="223" spans="1:92" ht="27" customHeight="1">
      <c r="A223" s="72">
        <v>202003</v>
      </c>
      <c r="B223" s="59" t="s">
        <v>7959</v>
      </c>
      <c r="C223" s="59" t="s">
        <v>6004</v>
      </c>
      <c r="D223" s="59" t="s">
        <v>5247</v>
      </c>
      <c r="E223" s="59" t="str">
        <f>VLOOKUP(D223,原数据!B:C,2,FALSE)</f>
        <v>RCMFT000029531202003300021</v>
      </c>
      <c r="F223" s="59" t="s">
        <v>6005</v>
      </c>
      <c r="G223" s="59" t="s">
        <v>479</v>
      </c>
      <c r="H223" s="59" t="s">
        <v>6006</v>
      </c>
      <c r="I223" s="59" t="s">
        <v>9344</v>
      </c>
      <c r="J223" s="59" t="s">
        <v>9345</v>
      </c>
      <c r="K223" s="59" t="s">
        <v>485</v>
      </c>
      <c r="L223" s="59" t="s">
        <v>1074</v>
      </c>
      <c r="M223" s="59" t="s">
        <v>486</v>
      </c>
      <c r="N223" s="59" t="s">
        <v>437</v>
      </c>
      <c r="O223" s="65">
        <v>43664</v>
      </c>
      <c r="P223" s="65">
        <v>43669</v>
      </c>
      <c r="Q223" s="72">
        <v>8536</v>
      </c>
      <c r="R223" s="59"/>
      <c r="S223" s="59" t="s">
        <v>6008</v>
      </c>
      <c r="T223" s="59" t="s">
        <v>6009</v>
      </c>
      <c r="U223" s="59"/>
      <c r="V223" s="59" t="s">
        <v>3101</v>
      </c>
      <c r="W223" s="59" t="s">
        <v>491</v>
      </c>
      <c r="X223" s="59" t="s">
        <v>9346</v>
      </c>
      <c r="Y223" s="59" t="s">
        <v>511</v>
      </c>
      <c r="Z223" s="59" t="s">
        <v>621</v>
      </c>
      <c r="AA223" s="59" t="s">
        <v>622</v>
      </c>
      <c r="AB223" s="59" t="s">
        <v>623</v>
      </c>
      <c r="AC223" s="59" t="s">
        <v>9347</v>
      </c>
      <c r="AD223" s="59" t="s">
        <v>6062</v>
      </c>
      <c r="AE223" s="59">
        <v>43920.704942129625</v>
      </c>
      <c r="AF223" s="59">
        <v>43920.753946759258</v>
      </c>
      <c r="AG223" s="59" t="s">
        <v>612</v>
      </c>
      <c r="AH223" s="59" t="s">
        <v>9348</v>
      </c>
      <c r="AI223" s="59" t="s">
        <v>609</v>
      </c>
      <c r="AJ223" s="59" t="s">
        <v>95</v>
      </c>
      <c r="AK223" s="59" t="s">
        <v>38</v>
      </c>
      <c r="AL223" s="59" t="s">
        <v>488</v>
      </c>
      <c r="AM223" s="59" t="s">
        <v>11</v>
      </c>
      <c r="AN223" s="59" t="s">
        <v>488</v>
      </c>
      <c r="AO223" s="59" t="s">
        <v>95</v>
      </c>
      <c r="AP223" s="59" t="s">
        <v>38</v>
      </c>
      <c r="AQ223" s="59" t="s">
        <v>500</v>
      </c>
      <c r="AR223" s="59">
        <v>43922.557430555556</v>
      </c>
      <c r="AS223" s="59"/>
      <c r="AT223" s="59">
        <v>43922.557430555556</v>
      </c>
      <c r="AU223" s="59" t="s">
        <v>577</v>
      </c>
      <c r="AV223" s="59"/>
      <c r="AW223" s="59" t="s">
        <v>14</v>
      </c>
      <c r="AX223" s="59"/>
      <c r="AY223" s="59"/>
      <c r="AZ223" s="59"/>
      <c r="BA223" s="59"/>
      <c r="BB223" s="59"/>
      <c r="BC223" s="59"/>
      <c r="BD223" s="59"/>
      <c r="BE223" s="59"/>
      <c r="BF223" s="59"/>
      <c r="BG223" s="59"/>
      <c r="BH223" s="59"/>
      <c r="BI223" s="59"/>
      <c r="BJ223" s="59"/>
      <c r="BK223" s="59"/>
      <c r="BL223" s="59" t="s">
        <v>7247</v>
      </c>
      <c r="BM223" s="59"/>
      <c r="BN223" s="59"/>
      <c r="BO223" s="59"/>
      <c r="BP223" s="59"/>
      <c r="BQ223" s="59"/>
      <c r="BR223" s="59" t="s">
        <v>7875</v>
      </c>
      <c r="BS223" s="59"/>
      <c r="BT223" s="59" t="s">
        <v>6013</v>
      </c>
      <c r="BU223" s="59">
        <v>43921.99998842593</v>
      </c>
      <c r="BV223" s="72">
        <v>2947.28</v>
      </c>
      <c r="BW223" s="72">
        <v>95.76</v>
      </c>
      <c r="BX223" s="72">
        <v>0</v>
      </c>
      <c r="BY223" s="72">
        <v>471.56</v>
      </c>
      <c r="BZ223" s="72">
        <v>324.2</v>
      </c>
      <c r="CA223" s="72">
        <v>0</v>
      </c>
      <c r="CB223" s="72">
        <v>3838.8</v>
      </c>
      <c r="CC223" s="59"/>
      <c r="CD223" s="59"/>
      <c r="CE223" s="59"/>
      <c r="CF223" s="59"/>
      <c r="CG223" s="59"/>
      <c r="CH223" s="59"/>
      <c r="CI223" s="59"/>
      <c r="CJ223" s="59" t="s">
        <v>7971</v>
      </c>
      <c r="CK223" s="59" t="s">
        <v>8013</v>
      </c>
      <c r="CL223" s="72" t="s">
        <v>5143</v>
      </c>
      <c r="CM223" s="72"/>
      <c r="CN223" s="72" t="s">
        <v>10369</v>
      </c>
    </row>
    <row r="224" spans="1:92" ht="27" customHeight="1">
      <c r="A224" s="72">
        <v>202003</v>
      </c>
      <c r="B224" s="59" t="s">
        <v>7959</v>
      </c>
      <c r="C224" s="59" t="s">
        <v>6004</v>
      </c>
      <c r="D224" s="59" t="s">
        <v>5292</v>
      </c>
      <c r="E224" s="59" t="str">
        <f>VLOOKUP(D224,原数据!B:C,2,FALSE)</f>
        <v>RCMFT000032858202003270007</v>
      </c>
      <c r="F224" s="59" t="s">
        <v>6005</v>
      </c>
      <c r="G224" s="59" t="s">
        <v>479</v>
      </c>
      <c r="H224" s="59" t="s">
        <v>6006</v>
      </c>
      <c r="I224" s="59" t="s">
        <v>9349</v>
      </c>
      <c r="J224" s="59" t="s">
        <v>9350</v>
      </c>
      <c r="K224" s="59" t="s">
        <v>485</v>
      </c>
      <c r="L224" s="59" t="s">
        <v>1074</v>
      </c>
      <c r="M224" s="59" t="s">
        <v>544</v>
      </c>
      <c r="N224" s="59" t="s">
        <v>437</v>
      </c>
      <c r="O224" s="65">
        <v>43594</v>
      </c>
      <c r="P224" s="65">
        <v>43732</v>
      </c>
      <c r="Q224" s="72">
        <v>21637</v>
      </c>
      <c r="R224" s="59"/>
      <c r="S224" s="59" t="s">
        <v>6008</v>
      </c>
      <c r="T224" s="59" t="s">
        <v>6181</v>
      </c>
      <c r="U224" s="59"/>
      <c r="V224" s="59" t="s">
        <v>6065</v>
      </c>
      <c r="W224" s="59" t="s">
        <v>701</v>
      </c>
      <c r="X224" s="59" t="s">
        <v>9351</v>
      </c>
      <c r="Y224" s="59" t="s">
        <v>585</v>
      </c>
      <c r="Z224" s="59" t="s">
        <v>1958</v>
      </c>
      <c r="AA224" s="59" t="s">
        <v>1959</v>
      </c>
      <c r="AB224" s="59" t="s">
        <v>1960</v>
      </c>
      <c r="AC224" s="59" t="s">
        <v>6635</v>
      </c>
      <c r="AD224" s="59" t="s">
        <v>6067</v>
      </c>
      <c r="AE224" s="59">
        <v>43916.588229166664</v>
      </c>
      <c r="AF224" s="59">
        <v>43917.820983796293</v>
      </c>
      <c r="AG224" s="59" t="s">
        <v>489</v>
      </c>
      <c r="AH224" s="59" t="s">
        <v>9352</v>
      </c>
      <c r="AI224" s="59" t="s">
        <v>487</v>
      </c>
      <c r="AJ224" s="59" t="s">
        <v>68</v>
      </c>
      <c r="AK224" s="59" t="s">
        <v>38</v>
      </c>
      <c r="AL224" s="59" t="s">
        <v>488</v>
      </c>
      <c r="AM224" s="59" t="s">
        <v>11</v>
      </c>
      <c r="AN224" s="59" t="s">
        <v>488</v>
      </c>
      <c r="AO224" s="59" t="s">
        <v>68</v>
      </c>
      <c r="AP224" s="59" t="s">
        <v>38</v>
      </c>
      <c r="AQ224" s="59" t="s">
        <v>498</v>
      </c>
      <c r="AR224" s="59">
        <v>43921.597951388889</v>
      </c>
      <c r="AS224" s="59"/>
      <c r="AT224" s="59">
        <v>43921.597951388889</v>
      </c>
      <c r="AU224" s="59" t="s">
        <v>8248</v>
      </c>
      <c r="AV224" s="59" t="s">
        <v>9353</v>
      </c>
      <c r="AW224" s="59" t="s">
        <v>14</v>
      </c>
      <c r="AX224" s="59"/>
      <c r="AY224" s="59"/>
      <c r="AZ224" s="59"/>
      <c r="BA224" s="59"/>
      <c r="BB224" s="59"/>
      <c r="BC224" s="59"/>
      <c r="BD224" s="59"/>
      <c r="BE224" s="59"/>
      <c r="BF224" s="59"/>
      <c r="BG224" s="59"/>
      <c r="BH224" s="59"/>
      <c r="BI224" s="59"/>
      <c r="BJ224" s="59"/>
      <c r="BK224" s="59"/>
      <c r="BL224" s="59" t="s">
        <v>7297</v>
      </c>
      <c r="BM224" s="59"/>
      <c r="BN224" s="59"/>
      <c r="BO224" s="59"/>
      <c r="BP224" s="59"/>
      <c r="BQ224" s="59"/>
      <c r="BR224" s="59" t="s">
        <v>8546</v>
      </c>
      <c r="BS224" s="59"/>
      <c r="BT224" s="59" t="s">
        <v>6013</v>
      </c>
      <c r="BU224" s="59">
        <v>43921.99998842593</v>
      </c>
      <c r="BV224" s="72">
        <v>2944.62</v>
      </c>
      <c r="BW224" s="72">
        <v>79.38</v>
      </c>
      <c r="BX224" s="72">
        <v>0</v>
      </c>
      <c r="BY224" s="72">
        <v>471.13</v>
      </c>
      <c r="BZ224" s="72">
        <v>323.89999999999998</v>
      </c>
      <c r="CA224" s="72">
        <v>0</v>
      </c>
      <c r="CB224" s="72">
        <v>3819.03</v>
      </c>
      <c r="CC224" s="59"/>
      <c r="CD224" s="59"/>
      <c r="CE224" s="59"/>
      <c r="CF224" s="59"/>
      <c r="CG224" s="59"/>
      <c r="CH224" s="59"/>
      <c r="CI224" s="59"/>
      <c r="CJ224" s="59" t="s">
        <v>8067</v>
      </c>
      <c r="CK224" s="59" t="s">
        <v>8013</v>
      </c>
      <c r="CL224" s="72" t="s">
        <v>5143</v>
      </c>
      <c r="CM224" s="72"/>
      <c r="CN224" s="72" t="s">
        <v>10369</v>
      </c>
    </row>
    <row r="225" spans="1:92" ht="27" customHeight="1">
      <c r="A225" s="72">
        <v>202003</v>
      </c>
      <c r="B225" s="59" t="s">
        <v>7959</v>
      </c>
      <c r="C225" s="59" t="s">
        <v>6004</v>
      </c>
      <c r="D225" s="59" t="s">
        <v>5294</v>
      </c>
      <c r="E225" s="59" t="str">
        <f>VLOOKUP(D225,原数据!B:C,2,FALSE)</f>
        <v>RCMFT000032858202003270009</v>
      </c>
      <c r="F225" s="59" t="s">
        <v>6005</v>
      </c>
      <c r="G225" s="59" t="s">
        <v>479</v>
      </c>
      <c r="H225" s="59" t="s">
        <v>6006</v>
      </c>
      <c r="I225" s="59" t="s">
        <v>9354</v>
      </c>
      <c r="J225" s="59" t="s">
        <v>9355</v>
      </c>
      <c r="K225" s="59" t="s">
        <v>485</v>
      </c>
      <c r="L225" s="59" t="s">
        <v>1074</v>
      </c>
      <c r="M225" s="59" t="s">
        <v>544</v>
      </c>
      <c r="N225" s="59" t="s">
        <v>437</v>
      </c>
      <c r="O225" s="65">
        <v>43532</v>
      </c>
      <c r="P225" s="65">
        <v>43732</v>
      </c>
      <c r="Q225" s="72">
        <v>26921</v>
      </c>
      <c r="R225" s="59"/>
      <c r="S225" s="59" t="s">
        <v>6008</v>
      </c>
      <c r="T225" s="59" t="s">
        <v>6181</v>
      </c>
      <c r="U225" s="59"/>
      <c r="V225" s="59" t="s">
        <v>6065</v>
      </c>
      <c r="W225" s="59" t="s">
        <v>701</v>
      </c>
      <c r="X225" s="59" t="s">
        <v>9356</v>
      </c>
      <c r="Y225" s="59" t="s">
        <v>585</v>
      </c>
      <c r="Z225" s="59" t="s">
        <v>1958</v>
      </c>
      <c r="AA225" s="59" t="s">
        <v>1959</v>
      </c>
      <c r="AB225" s="59" t="s">
        <v>1960</v>
      </c>
      <c r="AC225" s="59" t="s">
        <v>9357</v>
      </c>
      <c r="AD225" s="59" t="s">
        <v>6067</v>
      </c>
      <c r="AE225" s="59">
        <v>43916.615613425922</v>
      </c>
      <c r="AF225" s="59">
        <v>43917.825185185182</v>
      </c>
      <c r="AG225" s="59" t="s">
        <v>489</v>
      </c>
      <c r="AH225" s="59" t="s">
        <v>9358</v>
      </c>
      <c r="AI225" s="59" t="s">
        <v>487</v>
      </c>
      <c r="AJ225" s="59" t="s">
        <v>68</v>
      </c>
      <c r="AK225" s="59" t="s">
        <v>38</v>
      </c>
      <c r="AL225" s="59" t="s">
        <v>488</v>
      </c>
      <c r="AM225" s="59" t="s">
        <v>11</v>
      </c>
      <c r="AN225" s="59" t="s">
        <v>488</v>
      </c>
      <c r="AO225" s="59" t="s">
        <v>68</v>
      </c>
      <c r="AP225" s="59" t="s">
        <v>38</v>
      </c>
      <c r="AQ225" s="59" t="s">
        <v>498</v>
      </c>
      <c r="AR225" s="59">
        <v>43921.596435185187</v>
      </c>
      <c r="AS225" s="59"/>
      <c r="AT225" s="59">
        <v>43921.596435185187</v>
      </c>
      <c r="AU225" s="59" t="s">
        <v>8248</v>
      </c>
      <c r="AV225" s="59" t="s">
        <v>9353</v>
      </c>
      <c r="AW225" s="59" t="s">
        <v>14</v>
      </c>
      <c r="AX225" s="59"/>
      <c r="AY225" s="59"/>
      <c r="AZ225" s="59"/>
      <c r="BA225" s="59"/>
      <c r="BB225" s="59"/>
      <c r="BC225" s="59"/>
      <c r="BD225" s="59"/>
      <c r="BE225" s="59"/>
      <c r="BF225" s="59"/>
      <c r="BG225" s="59"/>
      <c r="BH225" s="59"/>
      <c r="BI225" s="59"/>
      <c r="BJ225" s="59"/>
      <c r="BK225" s="59" t="s">
        <v>9359</v>
      </c>
      <c r="BL225" s="59" t="s">
        <v>7297</v>
      </c>
      <c r="BM225" s="59"/>
      <c r="BN225" s="59"/>
      <c r="BO225" s="59"/>
      <c r="BP225" s="59"/>
      <c r="BQ225" s="59"/>
      <c r="BR225" s="59" t="s">
        <v>8505</v>
      </c>
      <c r="BS225" s="59"/>
      <c r="BT225" s="59" t="s">
        <v>6013</v>
      </c>
      <c r="BU225" s="59">
        <v>43921.99998842593</v>
      </c>
      <c r="BV225" s="72">
        <v>2944.62</v>
      </c>
      <c r="BW225" s="72">
        <v>123.48</v>
      </c>
      <c r="BX225" s="72">
        <v>0</v>
      </c>
      <c r="BY225" s="72">
        <v>471.13</v>
      </c>
      <c r="BZ225" s="72">
        <v>323.89999999999998</v>
      </c>
      <c r="CA225" s="72">
        <v>0</v>
      </c>
      <c r="CB225" s="72">
        <v>3863.13</v>
      </c>
      <c r="CC225" s="59"/>
      <c r="CD225" s="59"/>
      <c r="CE225" s="59"/>
      <c r="CF225" s="59"/>
      <c r="CG225" s="59"/>
      <c r="CH225" s="59"/>
      <c r="CI225" s="59"/>
      <c r="CJ225" s="59" t="s">
        <v>8067</v>
      </c>
      <c r="CK225" s="59" t="s">
        <v>8013</v>
      </c>
      <c r="CL225" s="72" t="s">
        <v>5143</v>
      </c>
      <c r="CM225" s="72"/>
      <c r="CN225" s="72" t="s">
        <v>10369</v>
      </c>
    </row>
    <row r="226" spans="1:92" ht="27" customHeight="1">
      <c r="A226" s="72">
        <v>202003</v>
      </c>
      <c r="B226" s="59" t="s">
        <v>7959</v>
      </c>
      <c r="C226" s="59" t="s">
        <v>6004</v>
      </c>
      <c r="D226" s="59" t="s">
        <v>5297</v>
      </c>
      <c r="E226" s="59" t="str">
        <f>VLOOKUP(D226,原数据!B:C,2,FALSE)</f>
        <v>RCMFT000032858202003280001</v>
      </c>
      <c r="F226" s="59" t="s">
        <v>6005</v>
      </c>
      <c r="G226" s="59" t="s">
        <v>479</v>
      </c>
      <c r="H226" s="59" t="s">
        <v>6006</v>
      </c>
      <c r="I226" s="59" t="s">
        <v>9360</v>
      </c>
      <c r="J226" s="59" t="s">
        <v>9361</v>
      </c>
      <c r="K226" s="59" t="s">
        <v>485</v>
      </c>
      <c r="L226" s="59" t="s">
        <v>1074</v>
      </c>
      <c r="M226" s="59" t="s">
        <v>544</v>
      </c>
      <c r="N226" s="59" t="s">
        <v>437</v>
      </c>
      <c r="O226" s="65">
        <v>43487</v>
      </c>
      <c r="P226" s="65">
        <v>43705</v>
      </c>
      <c r="Q226" s="72">
        <v>35000</v>
      </c>
      <c r="R226" s="59"/>
      <c r="S226" s="59" t="s">
        <v>6008</v>
      </c>
      <c r="T226" s="59" t="s">
        <v>6181</v>
      </c>
      <c r="U226" s="59"/>
      <c r="V226" s="59" t="s">
        <v>6065</v>
      </c>
      <c r="W226" s="59" t="s">
        <v>701</v>
      </c>
      <c r="X226" s="59" t="s">
        <v>9362</v>
      </c>
      <c r="Y226" s="59" t="s">
        <v>585</v>
      </c>
      <c r="Z226" s="59" t="s">
        <v>1958</v>
      </c>
      <c r="AA226" s="59" t="s">
        <v>1959</v>
      </c>
      <c r="AB226" s="59" t="s">
        <v>1960</v>
      </c>
      <c r="AC226" s="59" t="s">
        <v>9363</v>
      </c>
      <c r="AD226" s="59" t="s">
        <v>6067</v>
      </c>
      <c r="AE226" s="59">
        <v>43911.560046296298</v>
      </c>
      <c r="AF226" s="59">
        <v>43918.387164351851</v>
      </c>
      <c r="AG226" s="59" t="s">
        <v>489</v>
      </c>
      <c r="AH226" s="59" t="s">
        <v>9364</v>
      </c>
      <c r="AI226" s="59" t="s">
        <v>487</v>
      </c>
      <c r="AJ226" s="59" t="s">
        <v>68</v>
      </c>
      <c r="AK226" s="59" t="s">
        <v>38</v>
      </c>
      <c r="AL226" s="59" t="s">
        <v>488</v>
      </c>
      <c r="AM226" s="59" t="s">
        <v>11</v>
      </c>
      <c r="AN226" s="59" t="s">
        <v>488</v>
      </c>
      <c r="AO226" s="59" t="s">
        <v>68</v>
      </c>
      <c r="AP226" s="59" t="s">
        <v>38</v>
      </c>
      <c r="AQ226" s="59" t="s">
        <v>500</v>
      </c>
      <c r="AR226" s="59">
        <v>43920.578657407408</v>
      </c>
      <c r="AS226" s="59"/>
      <c r="AT226" s="59">
        <v>43920.578657407408</v>
      </c>
      <c r="AU226" s="59" t="s">
        <v>941</v>
      </c>
      <c r="AV226" s="59"/>
      <c r="AW226" s="59" t="s">
        <v>14</v>
      </c>
      <c r="AX226" s="59"/>
      <c r="AY226" s="59"/>
      <c r="AZ226" s="59"/>
      <c r="BA226" s="59"/>
      <c r="BB226" s="59"/>
      <c r="BC226" s="59"/>
      <c r="BD226" s="59"/>
      <c r="BE226" s="59"/>
      <c r="BF226" s="59"/>
      <c r="BG226" s="59"/>
      <c r="BH226" s="59"/>
      <c r="BI226" s="59"/>
      <c r="BJ226" s="59"/>
      <c r="BK226" s="59"/>
      <c r="BL226" s="59" t="s">
        <v>7297</v>
      </c>
      <c r="BM226" s="59"/>
      <c r="BN226" s="59"/>
      <c r="BO226" s="59"/>
      <c r="BP226" s="59"/>
      <c r="BQ226" s="59"/>
      <c r="BR226" s="59" t="s">
        <v>8505</v>
      </c>
      <c r="BS226" s="59"/>
      <c r="BT226" s="59" t="s">
        <v>6013</v>
      </c>
      <c r="BU226" s="59">
        <v>43921.99998842593</v>
      </c>
      <c r="BV226" s="72">
        <v>2944.62</v>
      </c>
      <c r="BW226" s="72">
        <v>123.48</v>
      </c>
      <c r="BX226" s="72">
        <v>0</v>
      </c>
      <c r="BY226" s="72">
        <v>471.13</v>
      </c>
      <c r="BZ226" s="72">
        <v>323.89999999999998</v>
      </c>
      <c r="CA226" s="72">
        <v>0</v>
      </c>
      <c r="CB226" s="72">
        <v>3863.13</v>
      </c>
      <c r="CC226" s="59"/>
      <c r="CD226" s="59"/>
      <c r="CE226" s="59"/>
      <c r="CF226" s="59"/>
      <c r="CG226" s="59"/>
      <c r="CH226" s="59"/>
      <c r="CI226" s="59"/>
      <c r="CJ226" s="59" t="s">
        <v>8067</v>
      </c>
      <c r="CK226" s="59" t="s">
        <v>8013</v>
      </c>
      <c r="CL226" s="72" t="s">
        <v>5065</v>
      </c>
      <c r="CM226" s="72"/>
      <c r="CN226" s="72" t="s">
        <v>10369</v>
      </c>
    </row>
    <row r="227" spans="1:92" ht="27" customHeight="1">
      <c r="A227" s="72">
        <v>202003</v>
      </c>
      <c r="B227" s="59" t="s">
        <v>7959</v>
      </c>
      <c r="C227" s="59" t="s">
        <v>6004</v>
      </c>
      <c r="D227" s="59" t="s">
        <v>5335</v>
      </c>
      <c r="E227" s="59" t="str">
        <f>VLOOKUP(D227,原数据!B:C,2,FALSE)</f>
        <v>RCMFT000032858202003310006</v>
      </c>
      <c r="F227" s="59" t="s">
        <v>6005</v>
      </c>
      <c r="G227" s="59" t="s">
        <v>479</v>
      </c>
      <c r="H227" s="59" t="s">
        <v>6006</v>
      </c>
      <c r="I227" s="59" t="s">
        <v>9365</v>
      </c>
      <c r="J227" s="59" t="s">
        <v>9366</v>
      </c>
      <c r="K227" s="59" t="s">
        <v>485</v>
      </c>
      <c r="L227" s="59" t="s">
        <v>1074</v>
      </c>
      <c r="M227" s="59" t="s">
        <v>544</v>
      </c>
      <c r="N227" s="59" t="s">
        <v>437</v>
      </c>
      <c r="O227" s="65">
        <v>43646</v>
      </c>
      <c r="P227" s="65">
        <v>43705</v>
      </c>
      <c r="Q227" s="72">
        <v>27900</v>
      </c>
      <c r="R227" s="59"/>
      <c r="S227" s="59" t="s">
        <v>6008</v>
      </c>
      <c r="T227" s="59" t="s">
        <v>6181</v>
      </c>
      <c r="U227" s="59"/>
      <c r="V227" s="59" t="s">
        <v>584</v>
      </c>
      <c r="W227" s="59" t="s">
        <v>701</v>
      </c>
      <c r="X227" s="59" t="s">
        <v>9367</v>
      </c>
      <c r="Y227" s="59" t="s">
        <v>585</v>
      </c>
      <c r="Z227" s="59" t="s">
        <v>1958</v>
      </c>
      <c r="AA227" s="59" t="s">
        <v>1959</v>
      </c>
      <c r="AB227" s="59" t="s">
        <v>1960</v>
      </c>
      <c r="AC227" s="59" t="s">
        <v>9368</v>
      </c>
      <c r="AD227" s="59" t="s">
        <v>7300</v>
      </c>
      <c r="AE227" s="59">
        <v>43921.744930555556</v>
      </c>
      <c r="AF227" s="59">
        <v>43921.808761574073</v>
      </c>
      <c r="AG227" s="59" t="s">
        <v>489</v>
      </c>
      <c r="AH227" s="59" t="s">
        <v>9369</v>
      </c>
      <c r="AI227" s="59" t="s">
        <v>487</v>
      </c>
      <c r="AJ227" s="59" t="s">
        <v>68</v>
      </c>
      <c r="AK227" s="59" t="s">
        <v>38</v>
      </c>
      <c r="AL227" s="59" t="s">
        <v>488</v>
      </c>
      <c r="AM227" s="59" t="s">
        <v>11</v>
      </c>
      <c r="AN227" s="59" t="s">
        <v>488</v>
      </c>
      <c r="AO227" s="59" t="s">
        <v>68</v>
      </c>
      <c r="AP227" s="59" t="s">
        <v>38</v>
      </c>
      <c r="AQ227" s="59" t="s">
        <v>498</v>
      </c>
      <c r="AR227" s="59">
        <v>43922.591550925921</v>
      </c>
      <c r="AS227" s="59"/>
      <c r="AT227" s="59">
        <v>43922.591550925921</v>
      </c>
      <c r="AU227" s="59" t="s">
        <v>8036</v>
      </c>
      <c r="AV227" s="59" t="s">
        <v>9370</v>
      </c>
      <c r="AW227" s="59" t="s">
        <v>14</v>
      </c>
      <c r="AX227" s="59"/>
      <c r="AY227" s="59"/>
      <c r="AZ227" s="59"/>
      <c r="BA227" s="59"/>
      <c r="BB227" s="59"/>
      <c r="BC227" s="59"/>
      <c r="BD227" s="59"/>
      <c r="BE227" s="59"/>
      <c r="BF227" s="59"/>
      <c r="BG227" s="59"/>
      <c r="BH227" s="59"/>
      <c r="BI227" s="59"/>
      <c r="BJ227" s="59"/>
      <c r="BK227" s="59"/>
      <c r="BL227" s="59" t="s">
        <v>7301</v>
      </c>
      <c r="BM227" s="59"/>
      <c r="BN227" s="59"/>
      <c r="BO227" s="59"/>
      <c r="BP227" s="59"/>
      <c r="BQ227" s="59"/>
      <c r="BR227" s="59" t="s">
        <v>7917</v>
      </c>
      <c r="BS227" s="59"/>
      <c r="BT227" s="59" t="s">
        <v>6013</v>
      </c>
      <c r="BU227" s="59">
        <v>43921.99998842593</v>
      </c>
      <c r="BV227" s="72">
        <v>2944.62</v>
      </c>
      <c r="BW227" s="72">
        <v>123.48</v>
      </c>
      <c r="BX227" s="72">
        <v>0</v>
      </c>
      <c r="BY227" s="72">
        <v>471.13</v>
      </c>
      <c r="BZ227" s="72">
        <v>323.89999999999998</v>
      </c>
      <c r="CA227" s="72">
        <v>0</v>
      </c>
      <c r="CB227" s="72">
        <v>3863.13</v>
      </c>
      <c r="CC227" s="59"/>
      <c r="CD227" s="59"/>
      <c r="CE227" s="59"/>
      <c r="CF227" s="59"/>
      <c r="CG227" s="59"/>
      <c r="CH227" s="59"/>
      <c r="CI227" s="59"/>
      <c r="CJ227" s="59" t="s">
        <v>8067</v>
      </c>
      <c r="CK227" s="59" t="s">
        <v>8013</v>
      </c>
      <c r="CL227" s="72" t="s">
        <v>2377</v>
      </c>
      <c r="CM227" s="72"/>
      <c r="CN227" s="72" t="s">
        <v>10417</v>
      </c>
    </row>
    <row r="228" spans="1:92" ht="27" customHeight="1">
      <c r="A228" s="72">
        <v>202003</v>
      </c>
      <c r="B228" s="59" t="s">
        <v>7959</v>
      </c>
      <c r="C228" s="59" t="s">
        <v>6004</v>
      </c>
      <c r="D228" s="59" t="s">
        <v>5873</v>
      </c>
      <c r="E228" s="59" t="str">
        <f>VLOOKUP(D228,原数据!B:C,2,FALSE)</f>
        <v>RCMFT000039226202003210007</v>
      </c>
      <c r="F228" s="59" t="s">
        <v>6005</v>
      </c>
      <c r="G228" s="59" t="s">
        <v>479</v>
      </c>
      <c r="H228" s="59" t="s">
        <v>6006</v>
      </c>
      <c r="I228" s="59" t="s">
        <v>9371</v>
      </c>
      <c r="J228" s="59" t="s">
        <v>9372</v>
      </c>
      <c r="K228" s="59" t="s">
        <v>485</v>
      </c>
      <c r="L228" s="59" t="s">
        <v>1074</v>
      </c>
      <c r="M228" s="59" t="s">
        <v>544</v>
      </c>
      <c r="N228" s="59" t="s">
        <v>437</v>
      </c>
      <c r="O228" s="65">
        <v>43424</v>
      </c>
      <c r="P228" s="65">
        <v>43759</v>
      </c>
      <c r="Q228" s="72">
        <v>9994</v>
      </c>
      <c r="R228" s="59"/>
      <c r="S228" s="59" t="s">
        <v>6008</v>
      </c>
      <c r="T228" s="59" t="s">
        <v>6009</v>
      </c>
      <c r="U228" s="59"/>
      <c r="V228" s="59" t="s">
        <v>1822</v>
      </c>
      <c r="W228" s="59" t="s">
        <v>785</v>
      </c>
      <c r="X228" s="59" t="s">
        <v>9373</v>
      </c>
      <c r="Y228" s="59" t="s">
        <v>511</v>
      </c>
      <c r="Z228" s="59" t="s">
        <v>2683</v>
      </c>
      <c r="AA228" s="59" t="s">
        <v>2684</v>
      </c>
      <c r="AB228" s="59" t="s">
        <v>2685</v>
      </c>
      <c r="AC228" s="59" t="s">
        <v>9374</v>
      </c>
      <c r="AD228" s="59" t="s">
        <v>6108</v>
      </c>
      <c r="AE228" s="59">
        <v>43910.701481481483</v>
      </c>
      <c r="AF228" s="59">
        <v>43911.461701388893</v>
      </c>
      <c r="AG228" s="59" t="s">
        <v>533</v>
      </c>
      <c r="AH228" s="59" t="s">
        <v>9375</v>
      </c>
      <c r="AI228" s="59" t="s">
        <v>531</v>
      </c>
      <c r="AJ228" s="59" t="s">
        <v>400</v>
      </c>
      <c r="AK228" s="59" t="s">
        <v>233</v>
      </c>
      <c r="AL228" s="59" t="s">
        <v>488</v>
      </c>
      <c r="AM228" s="59" t="s">
        <v>11</v>
      </c>
      <c r="AN228" s="59" t="s">
        <v>488</v>
      </c>
      <c r="AO228" s="59" t="s">
        <v>400</v>
      </c>
      <c r="AP228" s="59" t="s">
        <v>233</v>
      </c>
      <c r="AQ228" s="59" t="s">
        <v>500</v>
      </c>
      <c r="AR228" s="59">
        <v>43914.57880787037</v>
      </c>
      <c r="AS228" s="59"/>
      <c r="AT228" s="59">
        <v>43914.57880787037</v>
      </c>
      <c r="AU228" s="59" t="s">
        <v>7969</v>
      </c>
      <c r="AV228" s="59"/>
      <c r="AW228" s="59" t="s">
        <v>14</v>
      </c>
      <c r="AX228" s="59"/>
      <c r="AY228" s="59"/>
      <c r="AZ228" s="59"/>
      <c r="BA228" s="59"/>
      <c r="BB228" s="59"/>
      <c r="BC228" s="59"/>
      <c r="BD228" s="59"/>
      <c r="BE228" s="59"/>
      <c r="BF228" s="59"/>
      <c r="BG228" s="59"/>
      <c r="BH228" s="59"/>
      <c r="BI228" s="59"/>
      <c r="BJ228" s="59"/>
      <c r="BK228" s="59"/>
      <c r="BL228" s="59" t="s">
        <v>7437</v>
      </c>
      <c r="BM228" s="59"/>
      <c r="BN228" s="59"/>
      <c r="BO228" s="59"/>
      <c r="BP228" s="59"/>
      <c r="BQ228" s="59"/>
      <c r="BR228" s="59" t="s">
        <v>9376</v>
      </c>
      <c r="BS228" s="59"/>
      <c r="BT228" s="59" t="s">
        <v>6013</v>
      </c>
      <c r="BU228" s="59">
        <v>43921.99998842593</v>
      </c>
      <c r="BV228" s="72">
        <v>333.98</v>
      </c>
      <c r="BW228" s="72">
        <v>223.44</v>
      </c>
      <c r="BX228" s="72">
        <v>0</v>
      </c>
      <c r="BY228" s="72">
        <v>53.43</v>
      </c>
      <c r="BZ228" s="72">
        <v>36.729999999999997</v>
      </c>
      <c r="CA228" s="72">
        <v>0</v>
      </c>
      <c r="CB228" s="72">
        <v>647.58000000000004</v>
      </c>
      <c r="CC228" s="59"/>
      <c r="CD228" s="59"/>
      <c r="CE228" s="59"/>
      <c r="CF228" s="59"/>
      <c r="CG228" s="59"/>
      <c r="CH228" s="59"/>
      <c r="CI228" s="59"/>
      <c r="CJ228" s="59" t="s">
        <v>8067</v>
      </c>
      <c r="CK228" s="59" t="s">
        <v>7991</v>
      </c>
      <c r="CL228" s="72" t="s">
        <v>5011</v>
      </c>
      <c r="CM228" s="72"/>
      <c r="CN228" s="72" t="s">
        <v>10375</v>
      </c>
    </row>
    <row r="229" spans="1:92" ht="27" customHeight="1">
      <c r="A229" s="72">
        <v>202003</v>
      </c>
      <c r="B229" s="59" t="s">
        <v>7959</v>
      </c>
      <c r="C229" s="59" t="s">
        <v>6004</v>
      </c>
      <c r="D229" s="59" t="s">
        <v>5830</v>
      </c>
      <c r="E229" s="59" t="str">
        <f>VLOOKUP(D229,原数据!B:C,2,FALSE)</f>
        <v>RCMFT000039226202003210017</v>
      </c>
      <c r="F229" s="59" t="s">
        <v>6005</v>
      </c>
      <c r="G229" s="59" t="s">
        <v>479</v>
      </c>
      <c r="H229" s="59" t="s">
        <v>6006</v>
      </c>
      <c r="I229" s="59" t="s">
        <v>9377</v>
      </c>
      <c r="J229" s="59" t="s">
        <v>9378</v>
      </c>
      <c r="K229" s="59" t="s">
        <v>485</v>
      </c>
      <c r="L229" s="59" t="s">
        <v>1074</v>
      </c>
      <c r="M229" s="59" t="s">
        <v>544</v>
      </c>
      <c r="N229" s="59" t="s">
        <v>437</v>
      </c>
      <c r="O229" s="65">
        <v>43455</v>
      </c>
      <c r="P229" s="65">
        <v>43759</v>
      </c>
      <c r="Q229" s="72">
        <v>14449</v>
      </c>
      <c r="R229" s="59"/>
      <c r="S229" s="59" t="s">
        <v>6008</v>
      </c>
      <c r="T229" s="59" t="s">
        <v>6009</v>
      </c>
      <c r="U229" s="59"/>
      <c r="V229" s="59" t="s">
        <v>1822</v>
      </c>
      <c r="W229" s="59" t="s">
        <v>785</v>
      </c>
      <c r="X229" s="59" t="s">
        <v>9379</v>
      </c>
      <c r="Y229" s="59" t="s">
        <v>511</v>
      </c>
      <c r="Z229" s="59" t="s">
        <v>2683</v>
      </c>
      <c r="AA229" s="59" t="s">
        <v>2684</v>
      </c>
      <c r="AB229" s="59" t="s">
        <v>2685</v>
      </c>
      <c r="AC229" s="59" t="s">
        <v>9374</v>
      </c>
      <c r="AD229" s="59" t="s">
        <v>6106</v>
      </c>
      <c r="AE229" s="59">
        <v>43911.655925925923</v>
      </c>
      <c r="AF229" s="59">
        <v>43911.749236111107</v>
      </c>
      <c r="AG229" s="59" t="s">
        <v>533</v>
      </c>
      <c r="AH229" s="59" t="s">
        <v>9380</v>
      </c>
      <c r="AI229" s="59" t="s">
        <v>531</v>
      </c>
      <c r="AJ229" s="59" t="s">
        <v>268</v>
      </c>
      <c r="AK229" s="59" t="s">
        <v>269</v>
      </c>
      <c r="AL229" s="59" t="s">
        <v>488</v>
      </c>
      <c r="AM229" s="59" t="s">
        <v>11</v>
      </c>
      <c r="AN229" s="59" t="s">
        <v>488</v>
      </c>
      <c r="AO229" s="59" t="s">
        <v>268</v>
      </c>
      <c r="AP229" s="59" t="s">
        <v>269</v>
      </c>
      <c r="AQ229" s="59" t="s">
        <v>500</v>
      </c>
      <c r="AR229" s="59">
        <v>43914.435069444444</v>
      </c>
      <c r="AS229" s="59"/>
      <c r="AT229" s="59">
        <v>43914.435069444444</v>
      </c>
      <c r="AU229" s="59" t="s">
        <v>8036</v>
      </c>
      <c r="AV229" s="59"/>
      <c r="AW229" s="59" t="s">
        <v>14</v>
      </c>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t="s">
        <v>6013</v>
      </c>
      <c r="BU229" s="59">
        <v>43921.99998842593</v>
      </c>
      <c r="BV229" s="72">
        <v>333.98</v>
      </c>
      <c r="BW229" s="72">
        <v>223.44</v>
      </c>
      <c r="BX229" s="72">
        <v>0</v>
      </c>
      <c r="BY229" s="72">
        <v>53.43</v>
      </c>
      <c r="BZ229" s="72">
        <v>36.729999999999997</v>
      </c>
      <c r="CA229" s="72">
        <v>0</v>
      </c>
      <c r="CB229" s="72">
        <v>647.58000000000004</v>
      </c>
      <c r="CC229" s="59"/>
      <c r="CD229" s="59"/>
      <c r="CE229" s="59"/>
      <c r="CF229" s="59"/>
      <c r="CG229" s="59"/>
      <c r="CH229" s="59"/>
      <c r="CI229" s="59"/>
      <c r="CJ229" s="59" t="s">
        <v>8067</v>
      </c>
      <c r="CK229" s="59" t="s">
        <v>7991</v>
      </c>
      <c r="CL229" s="72" t="s">
        <v>10520</v>
      </c>
      <c r="CM229" s="72"/>
      <c r="CN229" s="72" t="s">
        <v>10333</v>
      </c>
    </row>
    <row r="230" spans="1:92" ht="27" customHeight="1">
      <c r="A230" s="72">
        <v>202003</v>
      </c>
      <c r="B230" s="59" t="s">
        <v>7959</v>
      </c>
      <c r="C230" s="59" t="s">
        <v>6004</v>
      </c>
      <c r="D230" s="59" t="s">
        <v>5875</v>
      </c>
      <c r="E230" s="59" t="str">
        <f>VLOOKUP(D230,原数据!B:C,2,FALSE)</f>
        <v>RCMFT000039226202003290014</v>
      </c>
      <c r="F230" s="59" t="s">
        <v>6005</v>
      </c>
      <c r="G230" s="59" t="s">
        <v>479</v>
      </c>
      <c r="H230" s="59" t="s">
        <v>6006</v>
      </c>
      <c r="I230" s="59" t="s">
        <v>9381</v>
      </c>
      <c r="J230" s="59" t="s">
        <v>9382</v>
      </c>
      <c r="K230" s="59" t="s">
        <v>485</v>
      </c>
      <c r="L230" s="59" t="s">
        <v>1074</v>
      </c>
      <c r="M230" s="59" t="s">
        <v>486</v>
      </c>
      <c r="N230" s="59" t="s">
        <v>437</v>
      </c>
      <c r="O230" s="65">
        <v>43300</v>
      </c>
      <c r="P230" s="65">
        <v>43507</v>
      </c>
      <c r="Q230" s="72">
        <v>84692</v>
      </c>
      <c r="R230" s="59"/>
      <c r="S230" s="59" t="s">
        <v>6008</v>
      </c>
      <c r="T230" s="59" t="s">
        <v>6009</v>
      </c>
      <c r="U230" s="59"/>
      <c r="V230" s="59" t="s">
        <v>3101</v>
      </c>
      <c r="W230" s="59" t="s">
        <v>535</v>
      </c>
      <c r="X230" s="59" t="s">
        <v>9383</v>
      </c>
      <c r="Y230" s="59" t="s">
        <v>511</v>
      </c>
      <c r="Z230" s="59" t="s">
        <v>2683</v>
      </c>
      <c r="AA230" s="59" t="s">
        <v>2684</v>
      </c>
      <c r="AB230" s="59" t="s">
        <v>2685</v>
      </c>
      <c r="AC230" s="59" t="s">
        <v>9384</v>
      </c>
      <c r="AD230" s="59" t="s">
        <v>7515</v>
      </c>
      <c r="AE230" s="59">
        <v>43918.631331018521</v>
      </c>
      <c r="AF230" s="59">
        <v>43919.463495370372</v>
      </c>
      <c r="AG230" s="59" t="s">
        <v>533</v>
      </c>
      <c r="AH230" s="59" t="s">
        <v>9385</v>
      </c>
      <c r="AI230" s="59" t="s">
        <v>531</v>
      </c>
      <c r="AJ230" s="59" t="s">
        <v>400</v>
      </c>
      <c r="AK230" s="59" t="s">
        <v>233</v>
      </c>
      <c r="AL230" s="59" t="s">
        <v>488</v>
      </c>
      <c r="AM230" s="59" t="s">
        <v>11</v>
      </c>
      <c r="AN230" s="59" t="s">
        <v>488</v>
      </c>
      <c r="AO230" s="59" t="s">
        <v>400</v>
      </c>
      <c r="AP230" s="59" t="s">
        <v>233</v>
      </c>
      <c r="AQ230" s="59" t="s">
        <v>500</v>
      </c>
      <c r="AR230" s="59">
        <v>43921.584861111114</v>
      </c>
      <c r="AS230" s="59"/>
      <c r="AT230" s="59">
        <v>43921.584861111114</v>
      </c>
      <c r="AU230" s="59" t="s">
        <v>538</v>
      </c>
      <c r="AV230" s="59"/>
      <c r="AW230" s="59" t="s">
        <v>14</v>
      </c>
      <c r="AX230" s="59"/>
      <c r="AY230" s="59"/>
      <c r="AZ230" s="59"/>
      <c r="BA230" s="59"/>
      <c r="BB230" s="59"/>
      <c r="BC230" s="59"/>
      <c r="BD230" s="59"/>
      <c r="BE230" s="59"/>
      <c r="BF230" s="59"/>
      <c r="BG230" s="59"/>
      <c r="BH230" s="59"/>
      <c r="BI230" s="59"/>
      <c r="BJ230" s="59"/>
      <c r="BK230" s="59"/>
      <c r="BL230" s="59" t="s">
        <v>7516</v>
      </c>
      <c r="BM230" s="59"/>
      <c r="BN230" s="59"/>
      <c r="BO230" s="59"/>
      <c r="BP230" s="59"/>
      <c r="BQ230" s="59"/>
      <c r="BR230" s="59" t="s">
        <v>7847</v>
      </c>
      <c r="BS230" s="59"/>
      <c r="BT230" s="59" t="s">
        <v>6013</v>
      </c>
      <c r="BU230" s="59">
        <v>43921.99998842593</v>
      </c>
      <c r="BV230" s="72">
        <v>265.44</v>
      </c>
      <c r="BW230" s="72">
        <v>223.44</v>
      </c>
      <c r="BX230" s="72">
        <v>0</v>
      </c>
      <c r="BY230" s="72">
        <v>42.47</v>
      </c>
      <c r="BZ230" s="72">
        <v>29.19</v>
      </c>
      <c r="CA230" s="72">
        <v>0</v>
      </c>
      <c r="CB230" s="72">
        <v>560.54000000000008</v>
      </c>
      <c r="CC230" s="59"/>
      <c r="CD230" s="59"/>
      <c r="CE230" s="59"/>
      <c r="CF230" s="59"/>
      <c r="CG230" s="59"/>
      <c r="CH230" s="59"/>
      <c r="CI230" s="59"/>
      <c r="CJ230" s="59" t="s">
        <v>7971</v>
      </c>
      <c r="CK230" s="59" t="s">
        <v>8013</v>
      </c>
      <c r="CL230" s="72" t="s">
        <v>5011</v>
      </c>
      <c r="CM230" s="72"/>
      <c r="CN230" s="72" t="s">
        <v>10375</v>
      </c>
    </row>
    <row r="231" spans="1:92" ht="27" customHeight="1">
      <c r="A231" s="72">
        <v>202003</v>
      </c>
      <c r="B231" s="59" t="s">
        <v>7959</v>
      </c>
      <c r="C231" s="59" t="s">
        <v>6004</v>
      </c>
      <c r="D231" s="59" t="s">
        <v>5340</v>
      </c>
      <c r="E231" s="59" t="str">
        <f>VLOOKUP(D231,原数据!B:C,2,FALSE)</f>
        <v>RCMFT000048202003250008</v>
      </c>
      <c r="F231" s="59" t="s">
        <v>6005</v>
      </c>
      <c r="G231" s="59" t="s">
        <v>479</v>
      </c>
      <c r="H231" s="59" t="s">
        <v>6006</v>
      </c>
      <c r="I231" s="59" t="s">
        <v>9386</v>
      </c>
      <c r="J231" s="59" t="s">
        <v>9387</v>
      </c>
      <c r="K231" s="59" t="s">
        <v>485</v>
      </c>
      <c r="L231" s="59" t="s">
        <v>1074</v>
      </c>
      <c r="M231" s="59" t="s">
        <v>486</v>
      </c>
      <c r="N231" s="59" t="s">
        <v>437</v>
      </c>
      <c r="O231" s="65">
        <v>43513</v>
      </c>
      <c r="P231" s="65">
        <v>43524</v>
      </c>
      <c r="Q231" s="72">
        <v>233016</v>
      </c>
      <c r="R231" s="59"/>
      <c r="S231" s="59" t="s">
        <v>6008</v>
      </c>
      <c r="T231" s="59" t="s">
        <v>6009</v>
      </c>
      <c r="U231" s="59"/>
      <c r="V231" s="59" t="s">
        <v>4634</v>
      </c>
      <c r="W231" s="59" t="s">
        <v>567</v>
      </c>
      <c r="X231" s="59" t="s">
        <v>9388</v>
      </c>
      <c r="Y231" s="59" t="s">
        <v>1249</v>
      </c>
      <c r="Z231" s="59" t="s">
        <v>1294</v>
      </c>
      <c r="AA231" s="59" t="s">
        <v>1295</v>
      </c>
      <c r="AB231" s="59" t="s">
        <v>1296</v>
      </c>
      <c r="AC231" s="59" t="s">
        <v>9389</v>
      </c>
      <c r="AD231" s="59" t="s">
        <v>3929</v>
      </c>
      <c r="AE231" s="59">
        <v>43915.463414351849</v>
      </c>
      <c r="AF231" s="59">
        <v>43915.72252314815</v>
      </c>
      <c r="AG231" s="59" t="s">
        <v>489</v>
      </c>
      <c r="AH231" s="59" t="s">
        <v>10475</v>
      </c>
      <c r="AI231" s="59" t="s">
        <v>487</v>
      </c>
      <c r="AJ231" s="59" t="s">
        <v>100</v>
      </c>
      <c r="AK231" s="59" t="s">
        <v>38</v>
      </c>
      <c r="AL231" s="59" t="s">
        <v>488</v>
      </c>
      <c r="AM231" s="59" t="s">
        <v>11</v>
      </c>
      <c r="AN231" s="59" t="s">
        <v>488</v>
      </c>
      <c r="AO231" s="59" t="s">
        <v>100</v>
      </c>
      <c r="AP231" s="59" t="s">
        <v>38</v>
      </c>
      <c r="AQ231" s="59" t="s">
        <v>498</v>
      </c>
      <c r="AR231" s="59">
        <v>43917.34920138889</v>
      </c>
      <c r="AS231" s="59" t="s">
        <v>1263</v>
      </c>
      <c r="AT231" s="59">
        <v>43917.34920138889</v>
      </c>
      <c r="AU231" s="59" t="s">
        <v>7998</v>
      </c>
      <c r="AV231" s="59" t="s">
        <v>9390</v>
      </c>
      <c r="AW231" s="59" t="s">
        <v>14</v>
      </c>
      <c r="AX231" s="59"/>
      <c r="AY231" s="59"/>
      <c r="AZ231" s="59"/>
      <c r="BA231" s="59"/>
      <c r="BB231" s="59"/>
      <c r="BC231" s="59"/>
      <c r="BD231" s="59"/>
      <c r="BE231" s="59"/>
      <c r="BF231" s="59"/>
      <c r="BG231" s="59"/>
      <c r="BH231" s="59"/>
      <c r="BI231" s="59"/>
      <c r="BJ231" s="59"/>
      <c r="BK231" s="59"/>
      <c r="BL231" s="59" t="s">
        <v>7247</v>
      </c>
      <c r="BM231" s="59"/>
      <c r="BN231" s="59"/>
      <c r="BO231" s="59"/>
      <c r="BP231" s="59"/>
      <c r="BQ231" s="59"/>
      <c r="BR231" s="59" t="s">
        <v>7832</v>
      </c>
      <c r="BS231" s="59"/>
      <c r="BT231" s="59" t="s">
        <v>6013</v>
      </c>
      <c r="BU231" s="59">
        <v>43921.99998842593</v>
      </c>
      <c r="BV231" s="72">
        <v>3158.75</v>
      </c>
      <c r="BW231" s="72">
        <v>95.76</v>
      </c>
      <c r="BX231" s="72">
        <v>0</v>
      </c>
      <c r="BY231" s="72">
        <v>505.4</v>
      </c>
      <c r="BZ231" s="72">
        <v>347.46</v>
      </c>
      <c r="CA231" s="72">
        <v>0</v>
      </c>
      <c r="CB231" s="72">
        <v>4107.37</v>
      </c>
      <c r="CC231" s="59"/>
      <c r="CD231" s="59"/>
      <c r="CE231" s="59"/>
      <c r="CF231" s="59"/>
      <c r="CG231" s="59"/>
      <c r="CH231" s="59"/>
      <c r="CI231" s="59"/>
      <c r="CJ231" s="59" t="s">
        <v>7971</v>
      </c>
      <c r="CK231" s="59" t="s">
        <v>4067</v>
      </c>
      <c r="CL231" s="72" t="s">
        <v>2377</v>
      </c>
      <c r="CM231" s="72"/>
      <c r="CN231" s="72" t="s">
        <v>10417</v>
      </c>
    </row>
    <row r="232" spans="1:92" ht="27" customHeight="1">
      <c r="A232" s="72">
        <v>202003</v>
      </c>
      <c r="B232" s="59" t="s">
        <v>7959</v>
      </c>
      <c r="C232" s="59" t="s">
        <v>6004</v>
      </c>
      <c r="D232" s="59" t="s">
        <v>5820</v>
      </c>
      <c r="E232" s="59" t="str">
        <f>VLOOKUP(D232,原数据!B:C,2,FALSE)</f>
        <v>RCMFT000052915202003250001</v>
      </c>
      <c r="F232" s="59" t="s">
        <v>6005</v>
      </c>
      <c r="G232" s="59" t="s">
        <v>479</v>
      </c>
      <c r="H232" s="59" t="s">
        <v>6006</v>
      </c>
      <c r="I232" s="59" t="s">
        <v>9391</v>
      </c>
      <c r="J232" s="59" t="s">
        <v>9392</v>
      </c>
      <c r="K232" s="59" t="s">
        <v>485</v>
      </c>
      <c r="L232" s="59" t="s">
        <v>1074</v>
      </c>
      <c r="M232" s="59" t="s">
        <v>486</v>
      </c>
      <c r="N232" s="59" t="s">
        <v>437</v>
      </c>
      <c r="O232" s="65">
        <v>43646</v>
      </c>
      <c r="P232" s="65">
        <v>43735</v>
      </c>
      <c r="Q232" s="72">
        <v>49662</v>
      </c>
      <c r="R232" s="59"/>
      <c r="S232" s="59" t="s">
        <v>6008</v>
      </c>
      <c r="T232" s="59" t="s">
        <v>6009</v>
      </c>
      <c r="U232" s="59"/>
      <c r="V232" s="59" t="s">
        <v>1006</v>
      </c>
      <c r="W232" s="59" t="s">
        <v>614</v>
      </c>
      <c r="X232" s="59" t="s">
        <v>9393</v>
      </c>
      <c r="Y232" s="59" t="s">
        <v>646</v>
      </c>
      <c r="Z232" s="59" t="s">
        <v>9394</v>
      </c>
      <c r="AA232" s="59" t="s">
        <v>9395</v>
      </c>
      <c r="AB232" s="59" t="s">
        <v>9396</v>
      </c>
      <c r="AC232" s="59" t="s">
        <v>9397</v>
      </c>
      <c r="AD232" s="59" t="s">
        <v>6615</v>
      </c>
      <c r="AE232" s="59">
        <v>43914.50200231481</v>
      </c>
      <c r="AF232" s="59">
        <v>43915.478599537033</v>
      </c>
      <c r="AG232" s="59" t="s">
        <v>2149</v>
      </c>
      <c r="AH232" s="59" t="s">
        <v>9398</v>
      </c>
      <c r="AI232" s="59" t="s">
        <v>2148</v>
      </c>
      <c r="AJ232" s="59" t="s">
        <v>46</v>
      </c>
      <c r="AK232" s="59" t="s">
        <v>47</v>
      </c>
      <c r="AL232" s="59" t="s">
        <v>488</v>
      </c>
      <c r="AM232" s="59" t="s">
        <v>11</v>
      </c>
      <c r="AN232" s="59" t="s">
        <v>488</v>
      </c>
      <c r="AO232" s="59" t="s">
        <v>71</v>
      </c>
      <c r="AP232" s="59" t="s">
        <v>38</v>
      </c>
      <c r="AQ232" s="59" t="s">
        <v>500</v>
      </c>
      <c r="AR232" s="59">
        <v>43917.684097222227</v>
      </c>
      <c r="AS232" s="59"/>
      <c r="AT232" s="59">
        <v>43917.684097222227</v>
      </c>
      <c r="AU232" s="59" t="s">
        <v>721</v>
      </c>
      <c r="AV232" s="59"/>
      <c r="AW232" s="59" t="s">
        <v>14</v>
      </c>
      <c r="AX232" s="59"/>
      <c r="AY232" s="59"/>
      <c r="AZ232" s="59"/>
      <c r="BA232" s="59"/>
      <c r="BB232" s="59"/>
      <c r="BC232" s="59"/>
      <c r="BD232" s="59"/>
      <c r="BE232" s="59"/>
      <c r="BF232" s="59"/>
      <c r="BG232" s="59"/>
      <c r="BH232" s="59"/>
      <c r="BI232" s="59"/>
      <c r="BJ232" s="59"/>
      <c r="BK232" s="59"/>
      <c r="BL232" s="59" t="s">
        <v>7247</v>
      </c>
      <c r="BM232" s="59"/>
      <c r="BN232" s="59"/>
      <c r="BO232" s="59"/>
      <c r="BP232" s="59"/>
      <c r="BQ232" s="59"/>
      <c r="BR232" s="59" t="s">
        <v>7842</v>
      </c>
      <c r="BS232" s="59"/>
      <c r="BT232" s="59" t="s">
        <v>6013</v>
      </c>
      <c r="BU232" s="59">
        <v>43921.99998842593</v>
      </c>
      <c r="BV232" s="72">
        <v>89.92</v>
      </c>
      <c r="BW232" s="72">
        <v>223.44</v>
      </c>
      <c r="BX232" s="72">
        <v>0</v>
      </c>
      <c r="BY232" s="72">
        <v>14.38</v>
      </c>
      <c r="BZ232" s="72">
        <v>9.89</v>
      </c>
      <c r="CA232" s="72">
        <v>0</v>
      </c>
      <c r="CB232" s="72">
        <v>337.63</v>
      </c>
      <c r="CC232" s="59"/>
      <c r="CD232" s="59"/>
      <c r="CE232" s="59"/>
      <c r="CF232" s="59"/>
      <c r="CG232" s="59"/>
      <c r="CH232" s="59"/>
      <c r="CI232" s="59"/>
      <c r="CJ232" s="59" t="s">
        <v>7971</v>
      </c>
      <c r="CK232" s="59" t="s">
        <v>7991</v>
      </c>
      <c r="CL232" s="72" t="s">
        <v>10473</v>
      </c>
      <c r="CM232" s="72"/>
      <c r="CN232" s="72" t="s">
        <v>10383</v>
      </c>
    </row>
    <row r="233" spans="1:92" ht="27" customHeight="1">
      <c r="A233" s="72">
        <v>202003</v>
      </c>
      <c r="B233" s="59" t="s">
        <v>7959</v>
      </c>
      <c r="C233" s="59" t="s">
        <v>6004</v>
      </c>
      <c r="D233" s="59" t="s">
        <v>5081</v>
      </c>
      <c r="E233" s="59" t="str">
        <f>VLOOKUP(D233,原数据!B:C,2,FALSE)</f>
        <v>RCMFT000057151202003230005</v>
      </c>
      <c r="F233" s="59" t="s">
        <v>6005</v>
      </c>
      <c r="G233" s="59" t="s">
        <v>479</v>
      </c>
      <c r="H233" s="59" t="s">
        <v>6006</v>
      </c>
      <c r="I233" s="59" t="s">
        <v>9399</v>
      </c>
      <c r="J233" s="59" t="s">
        <v>9400</v>
      </c>
      <c r="K233" s="59" t="s">
        <v>485</v>
      </c>
      <c r="L233" s="59" t="s">
        <v>1074</v>
      </c>
      <c r="M233" s="59" t="s">
        <v>486</v>
      </c>
      <c r="N233" s="59" t="s">
        <v>437</v>
      </c>
      <c r="O233" s="65">
        <v>43592</v>
      </c>
      <c r="P233" s="65">
        <v>43599</v>
      </c>
      <c r="Q233" s="72">
        <v>86613</v>
      </c>
      <c r="R233" s="59"/>
      <c r="S233" s="59" t="s">
        <v>6008</v>
      </c>
      <c r="T233" s="59" t="s">
        <v>6009</v>
      </c>
      <c r="U233" s="59"/>
      <c r="V233" s="59" t="s">
        <v>584</v>
      </c>
      <c r="W233" s="59" t="s">
        <v>1213</v>
      </c>
      <c r="X233" s="59" t="s">
        <v>584</v>
      </c>
      <c r="Y233" s="59" t="s">
        <v>585</v>
      </c>
      <c r="Z233" s="59" t="s">
        <v>788</v>
      </c>
      <c r="AA233" s="59" t="s">
        <v>789</v>
      </c>
      <c r="AB233" s="59" t="s">
        <v>790</v>
      </c>
      <c r="AC233" s="59" t="s">
        <v>9401</v>
      </c>
      <c r="AD233" s="59" t="s">
        <v>9325</v>
      </c>
      <c r="AE233" s="59">
        <v>43912.609421296293</v>
      </c>
      <c r="AF233" s="59">
        <v>43913.475127314814</v>
      </c>
      <c r="AG233" s="59" t="s">
        <v>1198</v>
      </c>
      <c r="AH233" s="59" t="s">
        <v>9402</v>
      </c>
      <c r="AI233" s="59" t="s">
        <v>1196</v>
      </c>
      <c r="AJ233" s="59" t="s">
        <v>12</v>
      </c>
      <c r="AK233" s="59" t="s">
        <v>13</v>
      </c>
      <c r="AL233" s="59" t="s">
        <v>488</v>
      </c>
      <c r="AM233" s="59" t="s">
        <v>11</v>
      </c>
      <c r="AN233" s="59" t="s">
        <v>488</v>
      </c>
      <c r="AO233" s="59" t="s">
        <v>12</v>
      </c>
      <c r="AP233" s="59" t="s">
        <v>13</v>
      </c>
      <c r="AQ233" s="59" t="s">
        <v>500</v>
      </c>
      <c r="AR233" s="59">
        <v>43916.623518518521</v>
      </c>
      <c r="AS233" s="59"/>
      <c r="AT233" s="59">
        <v>43916.623518518521</v>
      </c>
      <c r="AU233" s="59" t="s">
        <v>721</v>
      </c>
      <c r="AV233" s="59"/>
      <c r="AW233" s="59" t="s">
        <v>14</v>
      </c>
      <c r="AX233" s="59"/>
      <c r="AY233" s="59"/>
      <c r="AZ233" s="59"/>
      <c r="BA233" s="59"/>
      <c r="BB233" s="59"/>
      <c r="BC233" s="59"/>
      <c r="BD233" s="59"/>
      <c r="BE233" s="59"/>
      <c r="BF233" s="59"/>
      <c r="BG233" s="59"/>
      <c r="BH233" s="59"/>
      <c r="BI233" s="59"/>
      <c r="BJ233" s="59"/>
      <c r="BK233" s="59"/>
      <c r="BL233" s="59" t="s">
        <v>7247</v>
      </c>
      <c r="BM233" s="59"/>
      <c r="BN233" s="59"/>
      <c r="BO233" s="59"/>
      <c r="BP233" s="59"/>
      <c r="BQ233" s="59"/>
      <c r="BR233" s="59" t="s">
        <v>7832</v>
      </c>
      <c r="BS233" s="59"/>
      <c r="BT233" s="59" t="s">
        <v>6013</v>
      </c>
      <c r="BU233" s="59">
        <v>43921.99998842593</v>
      </c>
      <c r="BV233" s="72">
        <v>453.46</v>
      </c>
      <c r="BW233" s="72">
        <v>223.44</v>
      </c>
      <c r="BX233" s="72">
        <v>0</v>
      </c>
      <c r="BY233" s="72">
        <v>72.55</v>
      </c>
      <c r="BZ233" s="72">
        <v>49.88</v>
      </c>
      <c r="CA233" s="72">
        <v>0</v>
      </c>
      <c r="CB233" s="72">
        <v>799.32999999999993</v>
      </c>
      <c r="CC233" s="59"/>
      <c r="CD233" s="59"/>
      <c r="CE233" s="59"/>
      <c r="CF233" s="59"/>
      <c r="CG233" s="59"/>
      <c r="CH233" s="59"/>
      <c r="CI233" s="59"/>
      <c r="CJ233" s="59" t="s">
        <v>7971</v>
      </c>
      <c r="CK233" s="59" t="s">
        <v>4067</v>
      </c>
      <c r="CL233" s="72" t="s">
        <v>2377</v>
      </c>
      <c r="CM233" s="72"/>
      <c r="CN233" s="72" t="s">
        <v>10417</v>
      </c>
    </row>
    <row r="234" spans="1:92" ht="27" customHeight="1">
      <c r="A234" s="72">
        <v>202003</v>
      </c>
      <c r="B234" s="59" t="s">
        <v>7959</v>
      </c>
      <c r="C234" s="59" t="s">
        <v>6004</v>
      </c>
      <c r="D234" s="59" t="s">
        <v>5083</v>
      </c>
      <c r="E234" s="59" t="str">
        <f>VLOOKUP(D234,原数据!B:C,2,FALSE)</f>
        <v>RCMFT000057151202003230009</v>
      </c>
      <c r="F234" s="59" t="s">
        <v>6005</v>
      </c>
      <c r="G234" s="59" t="s">
        <v>479</v>
      </c>
      <c r="H234" s="59" t="s">
        <v>6006</v>
      </c>
      <c r="I234" s="59" t="s">
        <v>9403</v>
      </c>
      <c r="J234" s="59" t="s">
        <v>9404</v>
      </c>
      <c r="K234" s="59" t="s">
        <v>485</v>
      </c>
      <c r="L234" s="59" t="s">
        <v>1074</v>
      </c>
      <c r="M234" s="59" t="s">
        <v>486</v>
      </c>
      <c r="N234" s="59" t="s">
        <v>437</v>
      </c>
      <c r="O234" s="65">
        <v>43546</v>
      </c>
      <c r="P234" s="65">
        <v>43634</v>
      </c>
      <c r="Q234" s="72">
        <v>56371</v>
      </c>
      <c r="R234" s="59"/>
      <c r="S234" s="59" t="s">
        <v>6008</v>
      </c>
      <c r="T234" s="59" t="s">
        <v>6009</v>
      </c>
      <c r="U234" s="59"/>
      <c r="V234" s="59" t="s">
        <v>4634</v>
      </c>
      <c r="W234" s="59" t="s">
        <v>567</v>
      </c>
      <c r="X234" s="59" t="s">
        <v>9405</v>
      </c>
      <c r="Y234" s="59" t="s">
        <v>585</v>
      </c>
      <c r="Z234" s="59" t="s">
        <v>788</v>
      </c>
      <c r="AA234" s="59" t="s">
        <v>789</v>
      </c>
      <c r="AB234" s="59" t="s">
        <v>790</v>
      </c>
      <c r="AC234" s="59" t="s">
        <v>9406</v>
      </c>
      <c r="AD234" s="59" t="s">
        <v>8552</v>
      </c>
      <c r="AE234" s="59">
        <v>43912.771921296298</v>
      </c>
      <c r="AF234" s="59">
        <v>43913.475300925929</v>
      </c>
      <c r="AG234" s="59" t="s">
        <v>489</v>
      </c>
      <c r="AH234" s="59" t="s">
        <v>9407</v>
      </c>
      <c r="AI234" s="59" t="s">
        <v>487</v>
      </c>
      <c r="AJ234" s="59" t="s">
        <v>12</v>
      </c>
      <c r="AK234" s="59" t="s">
        <v>13</v>
      </c>
      <c r="AL234" s="59" t="s">
        <v>488</v>
      </c>
      <c r="AM234" s="59" t="s">
        <v>11</v>
      </c>
      <c r="AN234" s="59" t="s">
        <v>488</v>
      </c>
      <c r="AO234" s="59" t="s">
        <v>12</v>
      </c>
      <c r="AP234" s="59" t="s">
        <v>13</v>
      </c>
      <c r="AQ234" s="59" t="s">
        <v>500</v>
      </c>
      <c r="AR234" s="59">
        <v>43916.621562500004</v>
      </c>
      <c r="AS234" s="59"/>
      <c r="AT234" s="59">
        <v>43916.621562500004</v>
      </c>
      <c r="AU234" s="59" t="s">
        <v>721</v>
      </c>
      <c r="AV234" s="59"/>
      <c r="AW234" s="59" t="s">
        <v>14</v>
      </c>
      <c r="AX234" s="59"/>
      <c r="AY234" s="59"/>
      <c r="AZ234" s="59"/>
      <c r="BA234" s="59"/>
      <c r="BB234" s="59"/>
      <c r="BC234" s="59"/>
      <c r="BD234" s="59"/>
      <c r="BE234" s="59"/>
      <c r="BF234" s="59"/>
      <c r="BG234" s="59"/>
      <c r="BH234" s="59"/>
      <c r="BI234" s="59"/>
      <c r="BJ234" s="59"/>
      <c r="BK234" s="59"/>
      <c r="BL234" s="59" t="s">
        <v>7411</v>
      </c>
      <c r="BM234" s="59"/>
      <c r="BN234" s="59"/>
      <c r="BO234" s="59"/>
      <c r="BP234" s="59"/>
      <c r="BQ234" s="59"/>
      <c r="BR234" s="59" t="s">
        <v>8060</v>
      </c>
      <c r="BS234" s="59"/>
      <c r="BT234" s="59" t="s">
        <v>6013</v>
      </c>
      <c r="BU234" s="59">
        <v>43921.99998842593</v>
      </c>
      <c r="BV234" s="72">
        <v>453.46</v>
      </c>
      <c r="BW234" s="72">
        <v>223.44</v>
      </c>
      <c r="BX234" s="72">
        <v>0</v>
      </c>
      <c r="BY234" s="72">
        <v>72.55</v>
      </c>
      <c r="BZ234" s="72">
        <v>49.88</v>
      </c>
      <c r="CA234" s="72">
        <v>0</v>
      </c>
      <c r="CB234" s="72">
        <v>799.32999999999993</v>
      </c>
      <c r="CC234" s="59"/>
      <c r="CD234" s="59"/>
      <c r="CE234" s="59"/>
      <c r="CF234" s="59"/>
      <c r="CG234" s="59"/>
      <c r="CH234" s="59"/>
      <c r="CI234" s="59"/>
      <c r="CJ234" s="59" t="s">
        <v>7971</v>
      </c>
      <c r="CK234" s="59" t="s">
        <v>8013</v>
      </c>
      <c r="CL234" s="72" t="s">
        <v>2377</v>
      </c>
      <c r="CM234" s="72"/>
      <c r="CN234" s="72" t="s">
        <v>10417</v>
      </c>
    </row>
    <row r="235" spans="1:92" ht="27" customHeight="1">
      <c r="A235" s="72">
        <v>202003</v>
      </c>
      <c r="B235" s="59" t="s">
        <v>7959</v>
      </c>
      <c r="C235" s="59" t="s">
        <v>6004</v>
      </c>
      <c r="D235" s="59" t="s">
        <v>9408</v>
      </c>
      <c r="E235" s="59" t="e">
        <f>VLOOKUP(D235,原数据!B:C,2,FALSE)</f>
        <v>#N/A</v>
      </c>
      <c r="F235" s="59" t="s">
        <v>6005</v>
      </c>
      <c r="G235" s="59" t="s">
        <v>628</v>
      </c>
      <c r="H235" s="59" t="s">
        <v>6006</v>
      </c>
      <c r="I235" s="59" t="s">
        <v>9409</v>
      </c>
      <c r="J235" s="59" t="s">
        <v>9410</v>
      </c>
      <c r="K235" s="59" t="s">
        <v>485</v>
      </c>
      <c r="L235" s="59" t="s">
        <v>1074</v>
      </c>
      <c r="M235" s="59" t="s">
        <v>486</v>
      </c>
      <c r="N235" s="59" t="s">
        <v>437</v>
      </c>
      <c r="O235" s="65">
        <v>43822</v>
      </c>
      <c r="P235" s="65">
        <v>43851</v>
      </c>
      <c r="Q235" s="72">
        <v>5067</v>
      </c>
      <c r="R235" s="59"/>
      <c r="S235" s="59" t="s">
        <v>6008</v>
      </c>
      <c r="T235" s="59" t="s">
        <v>6009</v>
      </c>
      <c r="U235" s="59"/>
      <c r="V235" s="59" t="s">
        <v>2272</v>
      </c>
      <c r="W235" s="59" t="s">
        <v>491</v>
      </c>
      <c r="X235" s="59" t="s">
        <v>9411</v>
      </c>
      <c r="Y235" s="59" t="s">
        <v>1617</v>
      </c>
      <c r="Z235" s="59" t="s">
        <v>9412</v>
      </c>
      <c r="AA235" s="59" t="s">
        <v>9413</v>
      </c>
      <c r="AB235" s="59" t="s">
        <v>9414</v>
      </c>
      <c r="AC235" s="59" t="s">
        <v>9415</v>
      </c>
      <c r="AD235" s="59" t="s">
        <v>7309</v>
      </c>
      <c r="AE235" s="59">
        <v>43916.735983796301</v>
      </c>
      <c r="AF235" s="59">
        <v>43917.372812500005</v>
      </c>
      <c r="AG235" s="59" t="s">
        <v>547</v>
      </c>
      <c r="AH235" s="59" t="s">
        <v>9416</v>
      </c>
      <c r="AI235" s="59" t="s">
        <v>545</v>
      </c>
      <c r="AJ235" s="59" t="s">
        <v>37</v>
      </c>
      <c r="AK235" s="59" t="s">
        <v>38</v>
      </c>
      <c r="AL235" s="59" t="s">
        <v>488</v>
      </c>
      <c r="AM235" s="59" t="s">
        <v>11</v>
      </c>
      <c r="AN235" s="59" t="s">
        <v>488</v>
      </c>
      <c r="AO235" s="59" t="s">
        <v>37</v>
      </c>
      <c r="AP235" s="59" t="s">
        <v>38</v>
      </c>
      <c r="AQ235" s="59" t="s">
        <v>500</v>
      </c>
      <c r="AR235" s="59">
        <v>43920.706134259264</v>
      </c>
      <c r="AS235" s="59"/>
      <c r="AT235" s="59">
        <v>43920.706134259264</v>
      </c>
      <c r="AU235" s="59" t="s">
        <v>550</v>
      </c>
      <c r="AV235" s="59"/>
      <c r="AW235" s="59" t="s">
        <v>14</v>
      </c>
      <c r="AX235" s="59"/>
      <c r="AY235" s="59"/>
      <c r="AZ235" s="59"/>
      <c r="BA235" s="59"/>
      <c r="BB235" s="59"/>
      <c r="BC235" s="59" t="s">
        <v>9417</v>
      </c>
      <c r="BD235" s="59" t="s">
        <v>480</v>
      </c>
      <c r="BE235" s="59"/>
      <c r="BF235" s="59" t="s">
        <v>7826</v>
      </c>
      <c r="BG235" s="59" t="s">
        <v>9416</v>
      </c>
      <c r="BH235" s="59" t="s">
        <v>9418</v>
      </c>
      <c r="BI235" s="59"/>
      <c r="BJ235" s="59"/>
      <c r="BK235" s="59" t="s">
        <v>9419</v>
      </c>
      <c r="BL235" s="59" t="s">
        <v>7269</v>
      </c>
      <c r="BM235" s="59"/>
      <c r="BN235" s="59"/>
      <c r="BO235" s="59"/>
      <c r="BP235" s="59"/>
      <c r="BQ235" s="59"/>
      <c r="BR235" s="59" t="s">
        <v>7847</v>
      </c>
      <c r="BS235" s="59"/>
      <c r="BT235" s="59" t="s">
        <v>6013</v>
      </c>
      <c r="BU235" s="59">
        <v>43921.99998842593</v>
      </c>
      <c r="BV235" s="72">
        <v>0</v>
      </c>
      <c r="BW235" s="72">
        <v>105.84</v>
      </c>
      <c r="BX235" s="72">
        <v>1910</v>
      </c>
      <c r="BY235" s="72">
        <v>0</v>
      </c>
      <c r="BZ235" s="72">
        <v>0</v>
      </c>
      <c r="CA235" s="72">
        <v>0</v>
      </c>
      <c r="CB235" s="72">
        <v>2015.84</v>
      </c>
      <c r="CC235" s="59"/>
      <c r="CD235" s="59"/>
      <c r="CE235" s="59"/>
      <c r="CF235" s="59"/>
      <c r="CG235" s="59"/>
      <c r="CH235" s="59"/>
      <c r="CI235" s="59"/>
      <c r="CJ235" s="59" t="s">
        <v>8580</v>
      </c>
      <c r="CK235" s="59" t="s">
        <v>8013</v>
      </c>
      <c r="CL235" s="72" t="s">
        <v>10313</v>
      </c>
      <c r="CM235" s="72"/>
      <c r="CN235" s="72" t="s">
        <v>5048</v>
      </c>
    </row>
    <row r="236" spans="1:92" ht="27" customHeight="1">
      <c r="A236" s="72">
        <v>202003</v>
      </c>
      <c r="B236" s="59" t="s">
        <v>7959</v>
      </c>
      <c r="C236" s="59" t="s">
        <v>6004</v>
      </c>
      <c r="D236" s="59" t="s">
        <v>9420</v>
      </c>
      <c r="E236" s="59" t="e">
        <f>VLOOKUP(D236,原数据!B:C,2,FALSE)</f>
        <v>#N/A</v>
      </c>
      <c r="F236" s="59" t="s">
        <v>6005</v>
      </c>
      <c r="G236" s="59" t="s">
        <v>628</v>
      </c>
      <c r="H236" s="59" t="s">
        <v>6006</v>
      </c>
      <c r="I236" s="59" t="s">
        <v>9421</v>
      </c>
      <c r="J236" s="59" t="s">
        <v>9422</v>
      </c>
      <c r="K236" s="59" t="s">
        <v>485</v>
      </c>
      <c r="L236" s="59" t="s">
        <v>1074</v>
      </c>
      <c r="M236" s="59" t="s">
        <v>544</v>
      </c>
      <c r="N236" s="59" t="s">
        <v>437</v>
      </c>
      <c r="O236" s="65">
        <v>43459</v>
      </c>
      <c r="P236" s="65">
        <v>43824</v>
      </c>
      <c r="Q236" s="72">
        <v>8176</v>
      </c>
      <c r="R236" s="59"/>
      <c r="S236" s="59" t="s">
        <v>6008</v>
      </c>
      <c r="T236" s="59" t="s">
        <v>6009</v>
      </c>
      <c r="U236" s="59"/>
      <c r="V236" s="59" t="s">
        <v>6113</v>
      </c>
      <c r="W236" s="59" t="s">
        <v>600</v>
      </c>
      <c r="X236" s="59" t="s">
        <v>9423</v>
      </c>
      <c r="Y236" s="59" t="s">
        <v>667</v>
      </c>
      <c r="Z236" s="59" t="s">
        <v>659</v>
      </c>
      <c r="AA236" s="59" t="s">
        <v>660</v>
      </c>
      <c r="AB236" s="59" t="s">
        <v>661</v>
      </c>
      <c r="AC236" s="59" t="s">
        <v>9424</v>
      </c>
      <c r="AD236" s="59" t="s">
        <v>6115</v>
      </c>
      <c r="AE236" s="59">
        <v>43912.590648148151</v>
      </c>
      <c r="AF236" s="59">
        <v>43912.731793981482</v>
      </c>
      <c r="AG236" s="59" t="s">
        <v>612</v>
      </c>
      <c r="AH236" s="59" t="s">
        <v>10533</v>
      </c>
      <c r="AI236" s="59" t="s">
        <v>609</v>
      </c>
      <c r="AJ236" s="59" t="s">
        <v>169</v>
      </c>
      <c r="AK236" s="59" t="s">
        <v>38</v>
      </c>
      <c r="AL236" s="59" t="s">
        <v>488</v>
      </c>
      <c r="AM236" s="59" t="s">
        <v>11</v>
      </c>
      <c r="AN236" s="59" t="s">
        <v>488</v>
      </c>
      <c r="AO236" s="59" t="s">
        <v>169</v>
      </c>
      <c r="AP236" s="59" t="s">
        <v>38</v>
      </c>
      <c r="AQ236" s="59" t="s">
        <v>500</v>
      </c>
      <c r="AR236" s="59">
        <v>43914.438078703708</v>
      </c>
      <c r="AS236" s="59"/>
      <c r="AT236" s="59">
        <v>43914.438078703708</v>
      </c>
      <c r="AU236" s="59" t="s">
        <v>1103</v>
      </c>
      <c r="AV236" s="59"/>
      <c r="AW236" s="59" t="s">
        <v>14</v>
      </c>
      <c r="AX236" s="59"/>
      <c r="AY236" s="59"/>
      <c r="AZ236" s="59"/>
      <c r="BA236" s="59"/>
      <c r="BB236" s="59"/>
      <c r="BC236" s="59" t="s">
        <v>9425</v>
      </c>
      <c r="BD236" s="59" t="s">
        <v>480</v>
      </c>
      <c r="BE236" s="59"/>
      <c r="BF236" s="59" t="s">
        <v>7826</v>
      </c>
      <c r="BG236" s="59" t="s">
        <v>9426</v>
      </c>
      <c r="BH236" s="59" t="s">
        <v>9427</v>
      </c>
      <c r="BI236" s="59"/>
      <c r="BJ236" s="59"/>
      <c r="BK236" s="59" t="s">
        <v>9428</v>
      </c>
      <c r="BL236" s="59" t="s">
        <v>7252</v>
      </c>
      <c r="BM236" s="59"/>
      <c r="BN236" s="59"/>
      <c r="BO236" s="59"/>
      <c r="BP236" s="59"/>
      <c r="BQ236" s="59"/>
      <c r="BR236" s="59" t="s">
        <v>8546</v>
      </c>
      <c r="BS236" s="59"/>
      <c r="BT236" s="59" t="s">
        <v>6013</v>
      </c>
      <c r="BU236" s="59">
        <v>43921.99998842593</v>
      </c>
      <c r="BV236" s="72">
        <v>0</v>
      </c>
      <c r="BW236" s="72">
        <v>123.48</v>
      </c>
      <c r="BX236" s="72">
        <v>222</v>
      </c>
      <c r="BY236" s="72">
        <v>0</v>
      </c>
      <c r="BZ236" s="72">
        <v>0</v>
      </c>
      <c r="CA236" s="72">
        <v>0</v>
      </c>
      <c r="CB236" s="72">
        <v>345.48</v>
      </c>
      <c r="CC236" s="59"/>
      <c r="CD236" s="59"/>
      <c r="CE236" s="59"/>
      <c r="CF236" s="59"/>
      <c r="CG236" s="59"/>
      <c r="CH236" s="59"/>
      <c r="CI236" s="59"/>
      <c r="CJ236" s="59" t="s">
        <v>8067</v>
      </c>
      <c r="CK236" s="59" t="s">
        <v>8013</v>
      </c>
      <c r="CL236" s="72" t="s">
        <v>10550</v>
      </c>
      <c r="CM236" s="72"/>
      <c r="CN236" s="72" t="s">
        <v>10333</v>
      </c>
    </row>
    <row r="237" spans="1:92" ht="27" customHeight="1">
      <c r="A237" s="72">
        <v>202003</v>
      </c>
      <c r="B237" s="59" t="s">
        <v>7959</v>
      </c>
      <c r="C237" s="59" t="s">
        <v>6004</v>
      </c>
      <c r="D237" s="59" t="s">
        <v>5085</v>
      </c>
      <c r="E237" s="59" t="str">
        <f>VLOOKUP(D237,原数据!B:C,2,FALSE)</f>
        <v>RCMFT000068424202003270001</v>
      </c>
      <c r="F237" s="59" t="s">
        <v>6005</v>
      </c>
      <c r="G237" s="59" t="s">
        <v>479</v>
      </c>
      <c r="H237" s="59" t="s">
        <v>6006</v>
      </c>
      <c r="I237" s="59" t="s">
        <v>8548</v>
      </c>
      <c r="J237" s="59" t="s">
        <v>8549</v>
      </c>
      <c r="K237" s="59" t="s">
        <v>485</v>
      </c>
      <c r="L237" s="59" t="s">
        <v>1074</v>
      </c>
      <c r="M237" s="59" t="s">
        <v>486</v>
      </c>
      <c r="N237" s="59" t="s">
        <v>437</v>
      </c>
      <c r="O237" s="65">
        <v>43451</v>
      </c>
      <c r="P237" s="65">
        <v>43616</v>
      </c>
      <c r="Q237" s="72">
        <v>192488</v>
      </c>
      <c r="R237" s="59"/>
      <c r="S237" s="59" t="s">
        <v>6008</v>
      </c>
      <c r="T237" s="59" t="s">
        <v>6009</v>
      </c>
      <c r="U237" s="59"/>
      <c r="V237" s="59" t="s">
        <v>4634</v>
      </c>
      <c r="W237" s="59" t="s">
        <v>567</v>
      </c>
      <c r="X237" s="59" t="s">
        <v>8550</v>
      </c>
      <c r="Y237" s="59" t="s">
        <v>585</v>
      </c>
      <c r="Z237" s="59" t="s">
        <v>4200</v>
      </c>
      <c r="AA237" s="59" t="s">
        <v>4201</v>
      </c>
      <c r="AB237" s="59" t="s">
        <v>4202</v>
      </c>
      <c r="AC237" s="59" t="s">
        <v>9429</v>
      </c>
      <c r="AD237" s="59" t="s">
        <v>8552</v>
      </c>
      <c r="AE237" s="59">
        <v>43916.697499999995</v>
      </c>
      <c r="AF237" s="59">
        <v>43917.58592592593</v>
      </c>
      <c r="AG237" s="59" t="s">
        <v>547</v>
      </c>
      <c r="AH237" s="59" t="s">
        <v>9430</v>
      </c>
      <c r="AI237" s="59" t="s">
        <v>545</v>
      </c>
      <c r="AJ237" s="59" t="s">
        <v>12</v>
      </c>
      <c r="AK237" s="59" t="s">
        <v>13</v>
      </c>
      <c r="AL237" s="59" t="s">
        <v>488</v>
      </c>
      <c r="AM237" s="59" t="s">
        <v>11</v>
      </c>
      <c r="AN237" s="59" t="s">
        <v>488</v>
      </c>
      <c r="AO237" s="59" t="s">
        <v>12</v>
      </c>
      <c r="AP237" s="59" t="s">
        <v>13</v>
      </c>
      <c r="AQ237" s="59" t="s">
        <v>500</v>
      </c>
      <c r="AR237" s="59">
        <v>43921.627430555556</v>
      </c>
      <c r="AS237" s="59"/>
      <c r="AT237" s="59">
        <v>43921.627430555556</v>
      </c>
      <c r="AU237" s="59" t="s">
        <v>721</v>
      </c>
      <c r="AV237" s="59"/>
      <c r="AW237" s="59" t="s">
        <v>14</v>
      </c>
      <c r="AX237" s="59"/>
      <c r="AY237" s="59"/>
      <c r="AZ237" s="59"/>
      <c r="BA237" s="59"/>
      <c r="BB237" s="59"/>
      <c r="BC237" s="59"/>
      <c r="BD237" s="59"/>
      <c r="BE237" s="59"/>
      <c r="BF237" s="59"/>
      <c r="BG237" s="59"/>
      <c r="BH237" s="59"/>
      <c r="BI237" s="59"/>
      <c r="BJ237" s="59"/>
      <c r="BK237" s="59" t="s">
        <v>9431</v>
      </c>
      <c r="BL237" s="59" t="s">
        <v>7247</v>
      </c>
      <c r="BM237" s="59"/>
      <c r="BN237" s="59"/>
      <c r="BO237" s="59"/>
      <c r="BP237" s="59"/>
      <c r="BQ237" s="59"/>
      <c r="BR237" s="59" t="s">
        <v>8060</v>
      </c>
      <c r="BS237" s="59"/>
      <c r="BT237" s="59" t="s">
        <v>6013</v>
      </c>
      <c r="BU237" s="59">
        <v>43921.99998842593</v>
      </c>
      <c r="BV237" s="72">
        <v>453.46</v>
      </c>
      <c r="BW237" s="72">
        <v>223.44</v>
      </c>
      <c r="BX237" s="72">
        <v>0</v>
      </c>
      <c r="BY237" s="72">
        <v>72.55</v>
      </c>
      <c r="BZ237" s="72">
        <v>49.88</v>
      </c>
      <c r="CA237" s="72">
        <v>0</v>
      </c>
      <c r="CB237" s="72">
        <v>799.32999999999993</v>
      </c>
      <c r="CC237" s="59"/>
      <c r="CD237" s="59"/>
      <c r="CE237" s="59"/>
      <c r="CF237" s="59"/>
      <c r="CG237" s="59"/>
      <c r="CH237" s="59"/>
      <c r="CI237" s="59"/>
      <c r="CJ237" s="59" t="s">
        <v>7971</v>
      </c>
      <c r="CK237" s="59" t="s">
        <v>8013</v>
      </c>
      <c r="CL237" s="72" t="s">
        <v>2377</v>
      </c>
      <c r="CM237" s="72"/>
      <c r="CN237" s="72" t="s">
        <v>10417</v>
      </c>
    </row>
    <row r="238" spans="1:92" ht="27" customHeight="1">
      <c r="A238" s="72">
        <v>202003</v>
      </c>
      <c r="B238" s="59" t="s">
        <v>7959</v>
      </c>
      <c r="C238" s="59" t="s">
        <v>6004</v>
      </c>
      <c r="D238" s="59" t="s">
        <v>5636</v>
      </c>
      <c r="E238" s="59" t="str">
        <f>VLOOKUP(D238,原数据!B:C,2,FALSE)</f>
        <v>RCMFT000070614202003280010</v>
      </c>
      <c r="F238" s="59" t="s">
        <v>6005</v>
      </c>
      <c r="G238" s="59" t="s">
        <v>479</v>
      </c>
      <c r="H238" s="59" t="s">
        <v>6006</v>
      </c>
      <c r="I238" s="59" t="s">
        <v>9432</v>
      </c>
      <c r="J238" s="59" t="s">
        <v>9433</v>
      </c>
      <c r="K238" s="59" t="s">
        <v>485</v>
      </c>
      <c r="L238" s="59" t="s">
        <v>1074</v>
      </c>
      <c r="M238" s="59" t="s">
        <v>486</v>
      </c>
      <c r="N238" s="59" t="s">
        <v>437</v>
      </c>
      <c r="O238" s="65">
        <v>43543</v>
      </c>
      <c r="P238" s="65">
        <v>43570</v>
      </c>
      <c r="Q238" s="72">
        <v>63439</v>
      </c>
      <c r="R238" s="59"/>
      <c r="S238" s="59" t="s">
        <v>6008</v>
      </c>
      <c r="T238" s="59" t="s">
        <v>6009</v>
      </c>
      <c r="U238" s="59"/>
      <c r="V238" s="59" t="s">
        <v>3101</v>
      </c>
      <c r="W238" s="59" t="s">
        <v>2888</v>
      </c>
      <c r="X238" s="59" t="s">
        <v>9434</v>
      </c>
      <c r="Y238" s="59" t="s">
        <v>961</v>
      </c>
      <c r="Z238" s="59" t="s">
        <v>1215</v>
      </c>
      <c r="AA238" s="59" t="s">
        <v>1216</v>
      </c>
      <c r="AB238" s="59" t="s">
        <v>1217</v>
      </c>
      <c r="AC238" s="59" t="s">
        <v>9435</v>
      </c>
      <c r="AD238" s="59" t="s">
        <v>9436</v>
      </c>
      <c r="AE238" s="59">
        <v>43917.54959490741</v>
      </c>
      <c r="AF238" s="59">
        <v>43918.461331018523</v>
      </c>
      <c r="AG238" s="59" t="s">
        <v>489</v>
      </c>
      <c r="AH238" s="59" t="s">
        <v>9437</v>
      </c>
      <c r="AI238" s="59" t="s">
        <v>487</v>
      </c>
      <c r="AJ238" s="59" t="s">
        <v>139</v>
      </c>
      <c r="AK238" s="59" t="s">
        <v>140</v>
      </c>
      <c r="AL238" s="59" t="s">
        <v>488</v>
      </c>
      <c r="AM238" s="59" t="s">
        <v>11</v>
      </c>
      <c r="AN238" s="59" t="s">
        <v>488</v>
      </c>
      <c r="AO238" s="59" t="s">
        <v>139</v>
      </c>
      <c r="AP238" s="59" t="s">
        <v>140</v>
      </c>
      <c r="AQ238" s="59" t="s">
        <v>500</v>
      </c>
      <c r="AR238" s="59">
        <v>43920.696423611109</v>
      </c>
      <c r="AS238" s="59"/>
      <c r="AT238" s="59">
        <v>43920.696423611109</v>
      </c>
      <c r="AU238" s="59" t="s">
        <v>7969</v>
      </c>
      <c r="AV238" s="59"/>
      <c r="AW238" s="59" t="s">
        <v>14</v>
      </c>
      <c r="AX238" s="59"/>
      <c r="AY238" s="59"/>
      <c r="AZ238" s="59"/>
      <c r="BA238" s="59"/>
      <c r="BB238" s="59"/>
      <c r="BC238" s="59"/>
      <c r="BD238" s="59"/>
      <c r="BE238" s="59"/>
      <c r="BF238" s="59"/>
      <c r="BG238" s="59"/>
      <c r="BH238" s="59"/>
      <c r="BI238" s="59"/>
      <c r="BJ238" s="59"/>
      <c r="BK238" s="59"/>
      <c r="BL238" s="59" t="s">
        <v>7276</v>
      </c>
      <c r="BM238" s="59"/>
      <c r="BN238" s="59"/>
      <c r="BO238" s="59"/>
      <c r="BP238" s="59"/>
      <c r="BQ238" s="59"/>
      <c r="BR238" s="59"/>
      <c r="BS238" s="59"/>
      <c r="BT238" s="59" t="s">
        <v>6013</v>
      </c>
      <c r="BU238" s="59">
        <v>43921.99998842593</v>
      </c>
      <c r="BV238" s="72">
        <v>147.12</v>
      </c>
      <c r="BW238" s="72">
        <v>123.48</v>
      </c>
      <c r="BX238" s="72">
        <v>0</v>
      </c>
      <c r="BY238" s="72">
        <v>23.53</v>
      </c>
      <c r="BZ238" s="72">
        <v>16.18</v>
      </c>
      <c r="CA238" s="72">
        <v>0</v>
      </c>
      <c r="CB238" s="72">
        <v>310.31</v>
      </c>
      <c r="CC238" s="59"/>
      <c r="CD238" s="59"/>
      <c r="CE238" s="59"/>
      <c r="CF238" s="59"/>
      <c r="CG238" s="59"/>
      <c r="CH238" s="59"/>
      <c r="CI238" s="59"/>
      <c r="CJ238" s="59" t="s">
        <v>7971</v>
      </c>
      <c r="CK238" s="59" t="s">
        <v>8013</v>
      </c>
      <c r="CL238" s="72" t="s">
        <v>5133</v>
      </c>
      <c r="CM238" s="72"/>
      <c r="CN238" s="72" t="s">
        <v>10383</v>
      </c>
    </row>
    <row r="239" spans="1:92" ht="27" customHeight="1">
      <c r="A239" s="72">
        <v>202003</v>
      </c>
      <c r="B239" s="59" t="s">
        <v>7959</v>
      </c>
      <c r="C239" s="59" t="s">
        <v>6004</v>
      </c>
      <c r="D239" s="59" t="s">
        <v>5350</v>
      </c>
      <c r="E239" s="59" t="str">
        <f>VLOOKUP(D239,原数据!B:C,2,FALSE)</f>
        <v>RCMFT000074009202003270001</v>
      </c>
      <c r="F239" s="59" t="s">
        <v>6005</v>
      </c>
      <c r="G239" s="59" t="s">
        <v>479</v>
      </c>
      <c r="H239" s="59" t="s">
        <v>6006</v>
      </c>
      <c r="I239" s="59" t="s">
        <v>6757</v>
      </c>
      <c r="J239" s="59" t="s">
        <v>1514</v>
      </c>
      <c r="K239" s="59" t="s">
        <v>485</v>
      </c>
      <c r="L239" s="59" t="s">
        <v>1074</v>
      </c>
      <c r="M239" s="59" t="s">
        <v>486</v>
      </c>
      <c r="N239" s="59" t="s">
        <v>437</v>
      </c>
      <c r="O239" s="65">
        <v>43590</v>
      </c>
      <c r="P239" s="65">
        <v>43605</v>
      </c>
      <c r="Q239" s="72">
        <v>193124</v>
      </c>
      <c r="R239" s="59"/>
      <c r="S239" s="59" t="s">
        <v>6008</v>
      </c>
      <c r="T239" s="59" t="s">
        <v>6009</v>
      </c>
      <c r="U239" s="59" t="s">
        <v>1515</v>
      </c>
      <c r="V239" s="59" t="s">
        <v>3101</v>
      </c>
      <c r="W239" s="59" t="s">
        <v>665</v>
      </c>
      <c r="X239" s="59" t="s">
        <v>1517</v>
      </c>
      <c r="Y239" s="59" t="s">
        <v>1249</v>
      </c>
      <c r="Z239" s="59" t="s">
        <v>4652</v>
      </c>
      <c r="AA239" s="59" t="s">
        <v>4653</v>
      </c>
      <c r="AB239" s="59" t="s">
        <v>4654</v>
      </c>
      <c r="AC239" s="59" t="s">
        <v>6758</v>
      </c>
      <c r="AD239" s="59" t="s">
        <v>6759</v>
      </c>
      <c r="AE239" s="59">
        <v>43917.329988425925</v>
      </c>
      <c r="AF239" s="59">
        <v>43917.361932870372</v>
      </c>
      <c r="AG239" s="59" t="s">
        <v>612</v>
      </c>
      <c r="AH239" s="59" t="s">
        <v>4656</v>
      </c>
      <c r="AI239" s="59" t="s">
        <v>609</v>
      </c>
      <c r="AJ239" s="59" t="s">
        <v>100</v>
      </c>
      <c r="AK239" s="59" t="s">
        <v>38</v>
      </c>
      <c r="AL239" s="59" t="s">
        <v>488</v>
      </c>
      <c r="AM239" s="59" t="s">
        <v>11</v>
      </c>
      <c r="AN239" s="59" t="s">
        <v>488</v>
      </c>
      <c r="AO239" s="59" t="s">
        <v>95</v>
      </c>
      <c r="AP239" s="59" t="s">
        <v>38</v>
      </c>
      <c r="AQ239" s="59" t="s">
        <v>498</v>
      </c>
      <c r="AR239" s="59">
        <v>43920.672407407408</v>
      </c>
      <c r="AS239" s="59"/>
      <c r="AT239" s="59">
        <v>43920.672407407408</v>
      </c>
      <c r="AU239" s="59" t="s">
        <v>550</v>
      </c>
      <c r="AV239" s="59" t="s">
        <v>9438</v>
      </c>
      <c r="AW239" s="59" t="s">
        <v>14</v>
      </c>
      <c r="AX239" s="59"/>
      <c r="AY239" s="59"/>
      <c r="AZ239" s="59"/>
      <c r="BA239" s="59"/>
      <c r="BB239" s="59"/>
      <c r="BC239" s="59"/>
      <c r="BD239" s="59"/>
      <c r="BE239" s="59"/>
      <c r="BF239" s="59"/>
      <c r="BG239" s="59"/>
      <c r="BH239" s="59"/>
      <c r="BI239" s="59"/>
      <c r="BJ239" s="59"/>
      <c r="BK239" s="59"/>
      <c r="BL239" s="59" t="s">
        <v>8730</v>
      </c>
      <c r="BM239" s="59" t="s">
        <v>9439</v>
      </c>
      <c r="BN239" s="59"/>
      <c r="BO239" s="59"/>
      <c r="BP239" s="59"/>
      <c r="BQ239" s="59"/>
      <c r="BR239" s="59" t="s">
        <v>8069</v>
      </c>
      <c r="BS239" s="59"/>
      <c r="BT239" s="59" t="s">
        <v>6013</v>
      </c>
      <c r="BU239" s="59">
        <v>43921.99998842593</v>
      </c>
      <c r="BV239" s="72">
        <v>3158.75</v>
      </c>
      <c r="BW239" s="72">
        <v>111.72</v>
      </c>
      <c r="BX239" s="72">
        <v>0</v>
      </c>
      <c r="BY239" s="72">
        <v>505.4</v>
      </c>
      <c r="BZ239" s="72">
        <v>347.46</v>
      </c>
      <c r="CA239" s="72">
        <v>0</v>
      </c>
      <c r="CB239" s="72">
        <v>4123.33</v>
      </c>
      <c r="CC239" s="59"/>
      <c r="CD239" s="59"/>
      <c r="CE239" s="59"/>
      <c r="CF239" s="59"/>
      <c r="CG239" s="59"/>
      <c r="CH239" s="59"/>
      <c r="CI239" s="59"/>
      <c r="CJ239" s="59" t="s">
        <v>7971</v>
      </c>
      <c r="CK239" s="59" t="s">
        <v>4067</v>
      </c>
      <c r="CL239" s="72" t="s">
        <v>5011</v>
      </c>
      <c r="CM239" s="72"/>
      <c r="CN239" s="72" t="s">
        <v>10375</v>
      </c>
    </row>
    <row r="240" spans="1:92" ht="27" customHeight="1">
      <c r="A240" s="72">
        <v>202003</v>
      </c>
      <c r="B240" s="59" t="s">
        <v>7959</v>
      </c>
      <c r="C240" s="59" t="s">
        <v>6004</v>
      </c>
      <c r="D240" s="59" t="s">
        <v>5604</v>
      </c>
      <c r="E240" s="59" t="str">
        <f>VLOOKUP(D240,原数据!B:C,2,FALSE)</f>
        <v>RCMFT000074149202003260075</v>
      </c>
      <c r="F240" s="59" t="s">
        <v>6005</v>
      </c>
      <c r="G240" s="59" t="s">
        <v>479</v>
      </c>
      <c r="H240" s="59" t="s">
        <v>6006</v>
      </c>
      <c r="I240" s="59" t="s">
        <v>9440</v>
      </c>
      <c r="J240" s="59" t="s">
        <v>9441</v>
      </c>
      <c r="K240" s="59" t="s">
        <v>485</v>
      </c>
      <c r="L240" s="59" t="s">
        <v>1074</v>
      </c>
      <c r="M240" s="59" t="s">
        <v>486</v>
      </c>
      <c r="N240" s="59" t="s">
        <v>437</v>
      </c>
      <c r="O240" s="65">
        <v>43822</v>
      </c>
      <c r="P240" s="65">
        <v>43825</v>
      </c>
      <c r="Q240" s="72">
        <v>21509</v>
      </c>
      <c r="R240" s="59"/>
      <c r="S240" s="59" t="s">
        <v>6008</v>
      </c>
      <c r="T240" s="59" t="s">
        <v>6009</v>
      </c>
      <c r="U240" s="59"/>
      <c r="V240" s="59" t="s">
        <v>6027</v>
      </c>
      <c r="W240" s="59" t="s">
        <v>1213</v>
      </c>
      <c r="X240" s="59" t="s">
        <v>9442</v>
      </c>
      <c r="Y240" s="59" t="s">
        <v>493</v>
      </c>
      <c r="Z240" s="59" t="s">
        <v>9443</v>
      </c>
      <c r="AA240" s="59" t="s">
        <v>9444</v>
      </c>
      <c r="AB240" s="59" t="s">
        <v>9445</v>
      </c>
      <c r="AC240" s="59" t="s">
        <v>9446</v>
      </c>
      <c r="AD240" s="59" t="s">
        <v>7264</v>
      </c>
      <c r="AE240" s="59">
        <v>43916.393807870365</v>
      </c>
      <c r="AF240" s="59">
        <v>43916.644571759258</v>
      </c>
      <c r="AG240" s="59" t="s">
        <v>1512</v>
      </c>
      <c r="AH240" s="59" t="s">
        <v>10551</v>
      </c>
      <c r="AI240" s="59" t="s">
        <v>1511</v>
      </c>
      <c r="AJ240" s="59" t="s">
        <v>147</v>
      </c>
      <c r="AK240" s="59" t="s">
        <v>65</v>
      </c>
      <c r="AL240" s="59" t="s">
        <v>488</v>
      </c>
      <c r="AM240" s="59" t="s">
        <v>11</v>
      </c>
      <c r="AN240" s="59" t="s">
        <v>488</v>
      </c>
      <c r="AO240" s="59" t="s">
        <v>147</v>
      </c>
      <c r="AP240" s="59" t="s">
        <v>65</v>
      </c>
      <c r="AQ240" s="59" t="s">
        <v>500</v>
      </c>
      <c r="AR240" s="59">
        <v>43918.387615740736</v>
      </c>
      <c r="AS240" s="59"/>
      <c r="AT240" s="59">
        <v>43918.387615740736</v>
      </c>
      <c r="AU240" s="59" t="s">
        <v>7969</v>
      </c>
      <c r="AV240" s="59"/>
      <c r="AW240" s="59" t="s">
        <v>14</v>
      </c>
      <c r="AX240" s="59"/>
      <c r="AY240" s="59"/>
      <c r="AZ240" s="59"/>
      <c r="BA240" s="59"/>
      <c r="BB240" s="59"/>
      <c r="BC240" s="59"/>
      <c r="BD240" s="59"/>
      <c r="BE240" s="59"/>
      <c r="BF240" s="59"/>
      <c r="BG240" s="59"/>
      <c r="BH240" s="59"/>
      <c r="BI240" s="59"/>
      <c r="BJ240" s="59"/>
      <c r="BK240" s="59"/>
      <c r="BL240" s="59" t="s">
        <v>7247</v>
      </c>
      <c r="BM240" s="59"/>
      <c r="BN240" s="59"/>
      <c r="BO240" s="59"/>
      <c r="BP240" s="59"/>
      <c r="BQ240" s="59"/>
      <c r="BR240" s="59" t="s">
        <v>7847</v>
      </c>
      <c r="BS240" s="59"/>
      <c r="BT240" s="59" t="s">
        <v>6013</v>
      </c>
      <c r="BU240" s="59">
        <v>43921.99998842593</v>
      </c>
      <c r="BV240" s="72">
        <v>916.74</v>
      </c>
      <c r="BW240" s="72">
        <v>71.819999999999993</v>
      </c>
      <c r="BX240" s="72">
        <v>0</v>
      </c>
      <c r="BY240" s="72">
        <v>146.66999999999999</v>
      </c>
      <c r="BZ240" s="72">
        <v>100.84</v>
      </c>
      <c r="CA240" s="72">
        <v>0</v>
      </c>
      <c r="CB240" s="72">
        <v>1236.07</v>
      </c>
      <c r="CC240" s="59"/>
      <c r="CD240" s="59"/>
      <c r="CE240" s="59"/>
      <c r="CF240" s="59"/>
      <c r="CG240" s="59"/>
      <c r="CH240" s="59"/>
      <c r="CI240" s="59"/>
      <c r="CJ240" s="59" t="s">
        <v>7971</v>
      </c>
      <c r="CK240" s="59" t="s">
        <v>8013</v>
      </c>
      <c r="CL240" s="72" t="s">
        <v>10509</v>
      </c>
      <c r="CM240" s="72"/>
      <c r="CN240" s="72" t="s">
        <v>5048</v>
      </c>
    </row>
    <row r="241" spans="1:92" ht="27" customHeight="1">
      <c r="A241" s="72">
        <v>202003</v>
      </c>
      <c r="B241" s="59" t="s">
        <v>7959</v>
      </c>
      <c r="C241" s="59" t="s">
        <v>6004</v>
      </c>
      <c r="D241" s="59" t="s">
        <v>5352</v>
      </c>
      <c r="E241" s="59" t="str">
        <f>VLOOKUP(D241,原数据!B:C,2,FALSE)</f>
        <v>RCMFT000074149202003260076</v>
      </c>
      <c r="F241" s="59" t="s">
        <v>6005</v>
      </c>
      <c r="G241" s="59" t="s">
        <v>479</v>
      </c>
      <c r="H241" s="59" t="s">
        <v>6006</v>
      </c>
      <c r="I241" s="59" t="s">
        <v>9447</v>
      </c>
      <c r="J241" s="59" t="s">
        <v>9448</v>
      </c>
      <c r="K241" s="59" t="s">
        <v>485</v>
      </c>
      <c r="L241" s="59" t="s">
        <v>1074</v>
      </c>
      <c r="M241" s="59" t="s">
        <v>486</v>
      </c>
      <c r="N241" s="59" t="s">
        <v>437</v>
      </c>
      <c r="O241" s="65">
        <v>43718</v>
      </c>
      <c r="P241" s="65">
        <v>43755</v>
      </c>
      <c r="Q241" s="72">
        <v>41129</v>
      </c>
      <c r="R241" s="59"/>
      <c r="S241" s="59" t="s">
        <v>6008</v>
      </c>
      <c r="T241" s="59" t="s">
        <v>6009</v>
      </c>
      <c r="U241" s="59"/>
      <c r="V241" s="59" t="s">
        <v>6057</v>
      </c>
      <c r="W241" s="59" t="s">
        <v>665</v>
      </c>
      <c r="X241" s="59" t="s">
        <v>9449</v>
      </c>
      <c r="Y241" s="59" t="s">
        <v>493</v>
      </c>
      <c r="Z241" s="59" t="s">
        <v>9443</v>
      </c>
      <c r="AA241" s="59" t="s">
        <v>9444</v>
      </c>
      <c r="AB241" s="59" t="s">
        <v>9445</v>
      </c>
      <c r="AC241" s="59" t="s">
        <v>9450</v>
      </c>
      <c r="AD241" s="59" t="s">
        <v>6325</v>
      </c>
      <c r="AE241" s="59">
        <v>43916.393969907411</v>
      </c>
      <c r="AF241" s="59">
        <v>43916.657523148147</v>
      </c>
      <c r="AG241" s="59" t="s">
        <v>1267</v>
      </c>
      <c r="AH241" s="59" t="s">
        <v>9451</v>
      </c>
      <c r="AI241" s="59" t="s">
        <v>1266</v>
      </c>
      <c r="AJ241" s="59" t="s">
        <v>100</v>
      </c>
      <c r="AK241" s="59" t="s">
        <v>38</v>
      </c>
      <c r="AL241" s="59" t="s">
        <v>488</v>
      </c>
      <c r="AM241" s="59" t="s">
        <v>11</v>
      </c>
      <c r="AN241" s="59" t="s">
        <v>488</v>
      </c>
      <c r="AO241" s="59" t="s">
        <v>100</v>
      </c>
      <c r="AP241" s="59" t="s">
        <v>38</v>
      </c>
      <c r="AQ241" s="59" t="s">
        <v>500</v>
      </c>
      <c r="AR241" s="59">
        <v>43918.510405092587</v>
      </c>
      <c r="AS241" s="59"/>
      <c r="AT241" s="59">
        <v>43918.510405092587</v>
      </c>
      <c r="AU241" s="59" t="s">
        <v>7969</v>
      </c>
      <c r="AV241" s="59"/>
      <c r="AW241" s="59" t="s">
        <v>14</v>
      </c>
      <c r="AX241" s="59"/>
      <c r="AY241" s="59"/>
      <c r="AZ241" s="59"/>
      <c r="BA241" s="59"/>
      <c r="BB241" s="59"/>
      <c r="BC241" s="59"/>
      <c r="BD241" s="59"/>
      <c r="BE241" s="59"/>
      <c r="BF241" s="59"/>
      <c r="BG241" s="59"/>
      <c r="BH241" s="59"/>
      <c r="BI241" s="59"/>
      <c r="BJ241" s="59"/>
      <c r="BK241" s="59"/>
      <c r="BL241" s="59" t="s">
        <v>7326</v>
      </c>
      <c r="BM241" s="59"/>
      <c r="BN241" s="59"/>
      <c r="BO241" s="59"/>
      <c r="BP241" s="59"/>
      <c r="BQ241" s="59"/>
      <c r="BR241" s="59" t="s">
        <v>8691</v>
      </c>
      <c r="BS241" s="59"/>
      <c r="BT241" s="59" t="s">
        <v>6013</v>
      </c>
      <c r="BU241" s="59">
        <v>43921.99998842593</v>
      </c>
      <c r="BV241" s="72">
        <v>3158.75</v>
      </c>
      <c r="BW241" s="72">
        <v>95.76</v>
      </c>
      <c r="BX241" s="72">
        <v>0</v>
      </c>
      <c r="BY241" s="72">
        <v>505.4</v>
      </c>
      <c r="BZ241" s="72">
        <v>347.46</v>
      </c>
      <c r="CA241" s="72">
        <v>0</v>
      </c>
      <c r="CB241" s="72">
        <v>4107.37</v>
      </c>
      <c r="CC241" s="59"/>
      <c r="CD241" s="59"/>
      <c r="CE241" s="59"/>
      <c r="CF241" s="59"/>
      <c r="CG241" s="59"/>
      <c r="CH241" s="59"/>
      <c r="CI241" s="59"/>
      <c r="CJ241" s="59" t="s">
        <v>7971</v>
      </c>
      <c r="CK241" s="59" t="s">
        <v>4067</v>
      </c>
      <c r="CL241" s="72" t="s">
        <v>10445</v>
      </c>
      <c r="CM241" s="72"/>
      <c r="CN241" s="72" t="s">
        <v>10406</v>
      </c>
    </row>
    <row r="242" spans="1:92" ht="27" customHeight="1">
      <c r="A242" s="72">
        <v>202003</v>
      </c>
      <c r="B242" s="59" t="s">
        <v>7959</v>
      </c>
      <c r="C242" s="59" t="s">
        <v>6004</v>
      </c>
      <c r="D242" s="59" t="s">
        <v>9452</v>
      </c>
      <c r="E242" s="59" t="e">
        <f>VLOOKUP(D242,原数据!B:C,2,FALSE)</f>
        <v>#N/A</v>
      </c>
      <c r="F242" s="59" t="s">
        <v>6005</v>
      </c>
      <c r="G242" s="59" t="s">
        <v>1069</v>
      </c>
      <c r="H242" s="59" t="s">
        <v>6006</v>
      </c>
      <c r="I242" s="59" t="s">
        <v>9453</v>
      </c>
      <c r="J242" s="59" t="s">
        <v>9454</v>
      </c>
      <c r="K242" s="59" t="s">
        <v>485</v>
      </c>
      <c r="L242" s="59" t="s">
        <v>1074</v>
      </c>
      <c r="M242" s="59" t="s">
        <v>486</v>
      </c>
      <c r="N242" s="59" t="s">
        <v>437</v>
      </c>
      <c r="O242" s="65">
        <v>43912</v>
      </c>
      <c r="P242" s="65"/>
      <c r="Q242" s="72">
        <v>963</v>
      </c>
      <c r="R242" s="59"/>
      <c r="S242" s="59" t="s">
        <v>6008</v>
      </c>
      <c r="T242" s="59" t="s">
        <v>6009</v>
      </c>
      <c r="U242" s="59"/>
      <c r="V242" s="59" t="s">
        <v>6015</v>
      </c>
      <c r="W242" s="59" t="s">
        <v>665</v>
      </c>
      <c r="X242" s="59" t="s">
        <v>9455</v>
      </c>
      <c r="Y242" s="59" t="s">
        <v>557</v>
      </c>
      <c r="Z242" s="59" t="s">
        <v>9456</v>
      </c>
      <c r="AA242" s="59" t="s">
        <v>9457</v>
      </c>
      <c r="AB242" s="59" t="s">
        <v>9458</v>
      </c>
      <c r="AC242" s="59" t="s">
        <v>9459</v>
      </c>
      <c r="AD242" s="59" t="s">
        <v>7861</v>
      </c>
      <c r="AE242" s="59">
        <v>43914.342557870375</v>
      </c>
      <c r="AF242" s="59">
        <v>43914.396574074075</v>
      </c>
      <c r="AG242" s="59" t="s">
        <v>547</v>
      </c>
      <c r="AH242" s="59" t="s">
        <v>9460</v>
      </c>
      <c r="AI242" s="59" t="s">
        <v>545</v>
      </c>
      <c r="AJ242" s="59" t="s">
        <v>100</v>
      </c>
      <c r="AK242" s="59" t="s">
        <v>38</v>
      </c>
      <c r="AL242" s="59" t="s">
        <v>488</v>
      </c>
      <c r="AM242" s="59" t="s">
        <v>11</v>
      </c>
      <c r="AN242" s="59" t="s">
        <v>488</v>
      </c>
      <c r="AO242" s="59" t="s">
        <v>100</v>
      </c>
      <c r="AP242" s="59" t="s">
        <v>38</v>
      </c>
      <c r="AQ242" s="59" t="s">
        <v>500</v>
      </c>
      <c r="AR242" s="59">
        <v>43916.466215277775</v>
      </c>
      <c r="AS242" s="59"/>
      <c r="AT242" s="59">
        <v>43916.466215277775</v>
      </c>
      <c r="AU242" s="59" t="s">
        <v>550</v>
      </c>
      <c r="AV242" s="59"/>
      <c r="AW242" s="59" t="s">
        <v>14</v>
      </c>
      <c r="AX242" s="59"/>
      <c r="AY242" s="59"/>
      <c r="AZ242" s="59"/>
      <c r="BA242" s="59"/>
      <c r="BB242" s="59"/>
      <c r="BC242" s="59"/>
      <c r="BD242" s="59"/>
      <c r="BE242" s="59"/>
      <c r="BF242" s="59"/>
      <c r="BG242" s="59"/>
      <c r="BH242" s="59"/>
      <c r="BI242" s="59"/>
      <c r="BJ242" s="59"/>
      <c r="BK242" s="59"/>
      <c r="BL242" s="59" t="s">
        <v>7862</v>
      </c>
      <c r="BM242" s="59"/>
      <c r="BN242" s="59"/>
      <c r="BO242" s="59"/>
      <c r="BP242" s="59"/>
      <c r="BQ242" s="59"/>
      <c r="BR242" s="59" t="s">
        <v>9044</v>
      </c>
      <c r="BS242" s="59"/>
      <c r="BT242" s="59" t="s">
        <v>6013</v>
      </c>
      <c r="BU242" s="59">
        <v>43921.99998842593</v>
      </c>
      <c r="BV242" s="72">
        <v>0</v>
      </c>
      <c r="BW242" s="72">
        <v>111.72</v>
      </c>
      <c r="BX242" s="72">
        <v>0</v>
      </c>
      <c r="BY242" s="72">
        <v>0</v>
      </c>
      <c r="BZ242" s="72">
        <v>0</v>
      </c>
      <c r="CA242" s="72">
        <v>0</v>
      </c>
      <c r="CB242" s="72">
        <v>111.72</v>
      </c>
      <c r="CC242" s="59"/>
      <c r="CD242" s="59"/>
      <c r="CE242" s="59"/>
      <c r="CF242" s="59"/>
      <c r="CG242" s="59"/>
      <c r="CH242" s="59"/>
      <c r="CI242" s="59"/>
      <c r="CJ242" s="59" t="s">
        <v>7971</v>
      </c>
      <c r="CK242" s="59" t="s">
        <v>4067</v>
      </c>
      <c r="CL242" s="72" t="s">
        <v>10313</v>
      </c>
      <c r="CM242" s="72"/>
      <c r="CN242" s="72" t="s">
        <v>5048</v>
      </c>
    </row>
    <row r="243" spans="1:92" ht="27" customHeight="1">
      <c r="A243" s="72">
        <v>202003</v>
      </c>
      <c r="B243" s="59" t="s">
        <v>7959</v>
      </c>
      <c r="C243" s="59" t="s">
        <v>6004</v>
      </c>
      <c r="D243" s="59" t="s">
        <v>5527</v>
      </c>
      <c r="E243" s="59" t="str">
        <f>VLOOKUP(D243,原数据!B:C,2,FALSE)</f>
        <v>RCMFT000077511202003310001</v>
      </c>
      <c r="F243" s="59" t="s">
        <v>6005</v>
      </c>
      <c r="G243" s="59" t="s">
        <v>479</v>
      </c>
      <c r="H243" s="59" t="s">
        <v>6006</v>
      </c>
      <c r="I243" s="59" t="s">
        <v>9461</v>
      </c>
      <c r="J243" s="59" t="s">
        <v>9462</v>
      </c>
      <c r="K243" s="59" t="s">
        <v>485</v>
      </c>
      <c r="L243" s="59" t="s">
        <v>1074</v>
      </c>
      <c r="M243" s="59" t="s">
        <v>486</v>
      </c>
      <c r="N243" s="59" t="s">
        <v>437</v>
      </c>
      <c r="O243" s="65">
        <v>43643</v>
      </c>
      <c r="P243" s="65">
        <v>43663</v>
      </c>
      <c r="Q243" s="72">
        <v>56008</v>
      </c>
      <c r="R243" s="59"/>
      <c r="S243" s="59" t="s">
        <v>6008</v>
      </c>
      <c r="T243" s="59" t="s">
        <v>6009</v>
      </c>
      <c r="U243" s="59"/>
      <c r="V243" s="59" t="s">
        <v>4873</v>
      </c>
      <c r="W243" s="59" t="s">
        <v>535</v>
      </c>
      <c r="X243" s="59" t="s">
        <v>9463</v>
      </c>
      <c r="Y243" s="59" t="s">
        <v>684</v>
      </c>
      <c r="Z243" s="59" t="s">
        <v>994</v>
      </c>
      <c r="AA243" s="59" t="s">
        <v>995</v>
      </c>
      <c r="AB243" s="59" t="s">
        <v>996</v>
      </c>
      <c r="AC243" s="59" t="s">
        <v>9464</v>
      </c>
      <c r="AD243" s="59" t="s">
        <v>6082</v>
      </c>
      <c r="AE243" s="59">
        <v>43921.647534722222</v>
      </c>
      <c r="AF243" s="59">
        <v>43921.701944444445</v>
      </c>
      <c r="AG243" s="59" t="s">
        <v>489</v>
      </c>
      <c r="AH243" s="59" t="s">
        <v>9465</v>
      </c>
      <c r="AI243" s="59" t="s">
        <v>487</v>
      </c>
      <c r="AJ243" s="59" t="s">
        <v>1405</v>
      </c>
      <c r="AK243" s="59" t="s">
        <v>1404</v>
      </c>
      <c r="AL243" s="59" t="s">
        <v>488</v>
      </c>
      <c r="AM243" s="59" t="s">
        <v>11</v>
      </c>
      <c r="AN243" s="59" t="s">
        <v>488</v>
      </c>
      <c r="AO243" s="59" t="s">
        <v>71</v>
      </c>
      <c r="AP243" s="59" t="s">
        <v>38</v>
      </c>
      <c r="AQ243" s="59" t="s">
        <v>500</v>
      </c>
      <c r="AR243" s="59">
        <v>43924.346053240741</v>
      </c>
      <c r="AS243" s="59"/>
      <c r="AT243" s="59">
        <v>43924.346053240741</v>
      </c>
      <c r="AU243" s="59" t="s">
        <v>7969</v>
      </c>
      <c r="AV243" s="59"/>
      <c r="AW243" s="59" t="s">
        <v>14</v>
      </c>
      <c r="AX243" s="59"/>
      <c r="AY243" s="59"/>
      <c r="AZ243" s="59"/>
      <c r="BA243" s="59"/>
      <c r="BB243" s="59"/>
      <c r="BC243" s="59"/>
      <c r="BD243" s="59"/>
      <c r="BE243" s="59"/>
      <c r="BF243" s="59"/>
      <c r="BG243" s="59"/>
      <c r="BH243" s="59"/>
      <c r="BI243" s="59"/>
      <c r="BJ243" s="59"/>
      <c r="BK243" s="59"/>
      <c r="BL243" s="59" t="s">
        <v>7247</v>
      </c>
      <c r="BM243" s="59"/>
      <c r="BN243" s="59"/>
      <c r="BO243" s="59"/>
      <c r="BP243" s="59"/>
      <c r="BQ243" s="59"/>
      <c r="BR243" s="59" t="s">
        <v>8114</v>
      </c>
      <c r="BS243" s="59"/>
      <c r="BT243" s="59" t="s">
        <v>6013</v>
      </c>
      <c r="BU243" s="59">
        <v>43921.99998842593</v>
      </c>
      <c r="BV243" s="72">
        <v>739.89</v>
      </c>
      <c r="BW243" s="72">
        <v>111.72</v>
      </c>
      <c r="BX243" s="72">
        <v>0</v>
      </c>
      <c r="BY243" s="72">
        <v>118.38</v>
      </c>
      <c r="BZ243" s="72">
        <v>81.38</v>
      </c>
      <c r="CA243" s="72">
        <v>0</v>
      </c>
      <c r="CB243" s="72">
        <v>1051.3699999999999</v>
      </c>
      <c r="CC243" s="59"/>
      <c r="CD243" s="59"/>
      <c r="CE243" s="59"/>
      <c r="CF243" s="59"/>
      <c r="CG243" s="59"/>
      <c r="CH243" s="59"/>
      <c r="CI243" s="59"/>
      <c r="CJ243" s="59" t="s">
        <v>7971</v>
      </c>
      <c r="CK243" s="59" t="s">
        <v>7991</v>
      </c>
      <c r="CL243" s="72" t="s">
        <v>5011</v>
      </c>
      <c r="CM243" s="72"/>
      <c r="CN243" s="72" t="s">
        <v>10375</v>
      </c>
    </row>
    <row r="244" spans="1:92" ht="27" customHeight="1">
      <c r="A244" s="72">
        <v>202003</v>
      </c>
      <c r="B244" s="59" t="s">
        <v>7959</v>
      </c>
      <c r="C244" s="59" t="s">
        <v>6004</v>
      </c>
      <c r="D244" s="59" t="s">
        <v>5359</v>
      </c>
      <c r="E244" s="59" t="str">
        <f>VLOOKUP(D244,原数据!B:C,2,FALSE)</f>
        <v>RCMFT000077514202003300005</v>
      </c>
      <c r="F244" s="59" t="s">
        <v>6005</v>
      </c>
      <c r="G244" s="59" t="s">
        <v>479</v>
      </c>
      <c r="H244" s="59" t="s">
        <v>6006</v>
      </c>
      <c r="I244" s="59" t="s">
        <v>9466</v>
      </c>
      <c r="J244" s="59" t="s">
        <v>9467</v>
      </c>
      <c r="K244" s="59" t="s">
        <v>485</v>
      </c>
      <c r="L244" s="59" t="s">
        <v>1074</v>
      </c>
      <c r="M244" s="59" t="s">
        <v>486</v>
      </c>
      <c r="N244" s="59" t="s">
        <v>437</v>
      </c>
      <c r="O244" s="65">
        <v>43537</v>
      </c>
      <c r="P244" s="65">
        <v>43585</v>
      </c>
      <c r="Q244" s="72">
        <v>116834</v>
      </c>
      <c r="R244" s="59"/>
      <c r="S244" s="59" t="s">
        <v>6008</v>
      </c>
      <c r="T244" s="59" t="s">
        <v>6009</v>
      </c>
      <c r="U244" s="59"/>
      <c r="V244" s="59" t="s">
        <v>9468</v>
      </c>
      <c r="W244" s="59" t="s">
        <v>665</v>
      </c>
      <c r="X244" s="59" t="s">
        <v>9469</v>
      </c>
      <c r="Y244" s="59" t="s">
        <v>1394</v>
      </c>
      <c r="Z244" s="59" t="s">
        <v>9470</v>
      </c>
      <c r="AA244" s="59" t="s">
        <v>9471</v>
      </c>
      <c r="AB244" s="59" t="s">
        <v>9472</v>
      </c>
      <c r="AC244" s="59" t="s">
        <v>9473</v>
      </c>
      <c r="AD244" s="59" t="s">
        <v>9474</v>
      </c>
      <c r="AE244" s="59">
        <v>43920.618958333333</v>
      </c>
      <c r="AF244" s="59">
        <v>43920.879386574074</v>
      </c>
      <c r="AG244" s="59" t="s">
        <v>612</v>
      </c>
      <c r="AH244" s="59" t="s">
        <v>9475</v>
      </c>
      <c r="AI244" s="59" t="s">
        <v>609</v>
      </c>
      <c r="AJ244" s="59" t="s">
        <v>95</v>
      </c>
      <c r="AK244" s="59" t="s">
        <v>38</v>
      </c>
      <c r="AL244" s="59" t="s">
        <v>488</v>
      </c>
      <c r="AM244" s="59" t="s">
        <v>11</v>
      </c>
      <c r="AN244" s="59" t="s">
        <v>488</v>
      </c>
      <c r="AO244" s="59" t="s">
        <v>95</v>
      </c>
      <c r="AP244" s="59" t="s">
        <v>38</v>
      </c>
      <c r="AQ244" s="59" t="s">
        <v>500</v>
      </c>
      <c r="AR244" s="59">
        <v>43922.415243055555</v>
      </c>
      <c r="AS244" s="59"/>
      <c r="AT244" s="59">
        <v>43922.415243055555</v>
      </c>
      <c r="AU244" s="59" t="s">
        <v>8036</v>
      </c>
      <c r="AV244" s="59"/>
      <c r="AW244" s="59" t="s">
        <v>14</v>
      </c>
      <c r="AX244" s="59"/>
      <c r="AY244" s="59"/>
      <c r="AZ244" s="59"/>
      <c r="BA244" s="59"/>
      <c r="BB244" s="59"/>
      <c r="BC244" s="59"/>
      <c r="BD244" s="59"/>
      <c r="BE244" s="59"/>
      <c r="BF244" s="59"/>
      <c r="BG244" s="59"/>
      <c r="BH244" s="59"/>
      <c r="BI244" s="59"/>
      <c r="BJ244" s="59"/>
      <c r="BK244" s="59"/>
      <c r="BL244" s="59" t="s">
        <v>7247</v>
      </c>
      <c r="BM244" s="59"/>
      <c r="BN244" s="59"/>
      <c r="BO244" s="59"/>
      <c r="BP244" s="59"/>
      <c r="BQ244" s="59"/>
      <c r="BR244" s="59" t="s">
        <v>7932</v>
      </c>
      <c r="BS244" s="59"/>
      <c r="BT244" s="59" t="s">
        <v>6013</v>
      </c>
      <c r="BU244" s="59">
        <v>43921.99998842593</v>
      </c>
      <c r="BV244" s="72">
        <v>2947.28</v>
      </c>
      <c r="BW244" s="72">
        <v>105.84</v>
      </c>
      <c r="BX244" s="72">
        <v>0</v>
      </c>
      <c r="BY244" s="72">
        <v>471.56</v>
      </c>
      <c r="BZ244" s="72">
        <v>324.2</v>
      </c>
      <c r="CA244" s="72">
        <v>0</v>
      </c>
      <c r="CB244" s="72">
        <v>3848.88</v>
      </c>
      <c r="CC244" s="59"/>
      <c r="CD244" s="59"/>
      <c r="CE244" s="59"/>
      <c r="CF244" s="59"/>
      <c r="CG244" s="59"/>
      <c r="CH244" s="59"/>
      <c r="CI244" s="59"/>
      <c r="CJ244" s="59" t="s">
        <v>7971</v>
      </c>
      <c r="CK244" s="59" t="s">
        <v>8013</v>
      </c>
      <c r="CL244" s="72" t="s">
        <v>2377</v>
      </c>
      <c r="CM244" s="72"/>
      <c r="CN244" s="72" t="s">
        <v>10417</v>
      </c>
    </row>
    <row r="245" spans="1:92" ht="27" customHeight="1">
      <c r="A245" s="72">
        <v>202003</v>
      </c>
      <c r="B245" s="59" t="s">
        <v>7959</v>
      </c>
      <c r="C245" s="59" t="s">
        <v>6004</v>
      </c>
      <c r="D245" s="59" t="s">
        <v>5364</v>
      </c>
      <c r="E245" s="59" t="str">
        <f>VLOOKUP(D245,原数据!B:C,2,FALSE)</f>
        <v>RCMFT000080574202003260001</v>
      </c>
      <c r="F245" s="59" t="s">
        <v>6005</v>
      </c>
      <c r="G245" s="59" t="s">
        <v>479</v>
      </c>
      <c r="H245" s="59" t="s">
        <v>6006</v>
      </c>
      <c r="I245" s="59" t="s">
        <v>9476</v>
      </c>
      <c r="J245" s="59" t="s">
        <v>9477</v>
      </c>
      <c r="K245" s="59" t="s">
        <v>485</v>
      </c>
      <c r="L245" s="59" t="s">
        <v>1074</v>
      </c>
      <c r="M245" s="59" t="s">
        <v>544</v>
      </c>
      <c r="N245" s="59" t="s">
        <v>437</v>
      </c>
      <c r="O245" s="65">
        <v>43483</v>
      </c>
      <c r="P245" s="65">
        <v>43755</v>
      </c>
      <c r="Q245" s="72">
        <v>20778</v>
      </c>
      <c r="R245" s="59"/>
      <c r="S245" s="59" t="s">
        <v>6008</v>
      </c>
      <c r="T245" s="59" t="s">
        <v>6181</v>
      </c>
      <c r="U245" s="59"/>
      <c r="V245" s="59" t="s">
        <v>6147</v>
      </c>
      <c r="W245" s="59" t="s">
        <v>701</v>
      </c>
      <c r="X245" s="59" t="s">
        <v>9478</v>
      </c>
      <c r="Y245" s="59" t="s">
        <v>1289</v>
      </c>
      <c r="Z245" s="59" t="s">
        <v>3523</v>
      </c>
      <c r="AA245" s="59" t="s">
        <v>3524</v>
      </c>
      <c r="AB245" s="59" t="s">
        <v>3525</v>
      </c>
      <c r="AC245" s="59" t="s">
        <v>9479</v>
      </c>
      <c r="AD245" s="59" t="s">
        <v>6148</v>
      </c>
      <c r="AE245" s="59">
        <v>43915.460243055553</v>
      </c>
      <c r="AF245" s="59">
        <v>43916.380254629628</v>
      </c>
      <c r="AG245" s="59" t="s">
        <v>612</v>
      </c>
      <c r="AH245" s="59" t="s">
        <v>9480</v>
      </c>
      <c r="AI245" s="59" t="s">
        <v>609</v>
      </c>
      <c r="AJ245" s="59" t="s">
        <v>169</v>
      </c>
      <c r="AK245" s="59" t="s">
        <v>38</v>
      </c>
      <c r="AL245" s="59" t="s">
        <v>488</v>
      </c>
      <c r="AM245" s="59" t="s">
        <v>11</v>
      </c>
      <c r="AN245" s="59" t="s">
        <v>488</v>
      </c>
      <c r="AO245" s="59" t="s">
        <v>169</v>
      </c>
      <c r="AP245" s="59" t="s">
        <v>38</v>
      </c>
      <c r="AQ245" s="59" t="s">
        <v>500</v>
      </c>
      <c r="AR245" s="59">
        <v>43918.486724537041</v>
      </c>
      <c r="AS245" s="59"/>
      <c r="AT245" s="59">
        <v>43918.486724537041</v>
      </c>
      <c r="AU245" s="59" t="s">
        <v>941</v>
      </c>
      <c r="AV245" s="59"/>
      <c r="AW245" s="59" t="s">
        <v>14</v>
      </c>
      <c r="AX245" s="59"/>
      <c r="AY245" s="59"/>
      <c r="AZ245" s="59"/>
      <c r="BA245" s="59"/>
      <c r="BB245" s="59"/>
      <c r="BC245" s="59"/>
      <c r="BD245" s="59"/>
      <c r="BE245" s="59"/>
      <c r="BF245" s="59"/>
      <c r="BG245" s="59"/>
      <c r="BH245" s="59"/>
      <c r="BI245" s="59"/>
      <c r="BJ245" s="59"/>
      <c r="BK245" s="59"/>
      <c r="BL245" s="59" t="s">
        <v>7297</v>
      </c>
      <c r="BM245" s="59"/>
      <c r="BN245" s="59"/>
      <c r="BO245" s="59"/>
      <c r="BP245" s="59"/>
      <c r="BQ245" s="59"/>
      <c r="BR245" s="59" t="s">
        <v>8505</v>
      </c>
      <c r="BS245" s="59"/>
      <c r="BT245" s="59" t="s">
        <v>6013</v>
      </c>
      <c r="BU245" s="59">
        <v>43921.99998842593</v>
      </c>
      <c r="BV245" s="72">
        <v>2944.62</v>
      </c>
      <c r="BW245" s="72">
        <v>71.819999999999993</v>
      </c>
      <c r="BX245" s="72">
        <v>0</v>
      </c>
      <c r="BY245" s="72">
        <v>471.13</v>
      </c>
      <c r="BZ245" s="72">
        <v>323.89999999999998</v>
      </c>
      <c r="CA245" s="72">
        <v>0</v>
      </c>
      <c r="CB245" s="72">
        <v>3811.4700000000003</v>
      </c>
      <c r="CC245" s="59"/>
      <c r="CD245" s="59"/>
      <c r="CE245" s="59"/>
      <c r="CF245" s="59"/>
      <c r="CG245" s="59"/>
      <c r="CH245" s="59"/>
      <c r="CI245" s="59"/>
      <c r="CJ245" s="59" t="s">
        <v>8067</v>
      </c>
      <c r="CK245" s="59" t="s">
        <v>8013</v>
      </c>
      <c r="CL245" s="72" t="s">
        <v>5011</v>
      </c>
      <c r="CM245" s="72"/>
      <c r="CN245" s="72" t="s">
        <v>10375</v>
      </c>
    </row>
    <row r="246" spans="1:92" ht="27" customHeight="1">
      <c r="A246" s="72">
        <v>202003</v>
      </c>
      <c r="B246" s="59" t="s">
        <v>7959</v>
      </c>
      <c r="C246" s="59" t="s">
        <v>6004</v>
      </c>
      <c r="D246" s="59" t="s">
        <v>5369</v>
      </c>
      <c r="E246" s="59" t="str">
        <f>VLOOKUP(D246,原数据!B:C,2,FALSE)</f>
        <v>RCMFT000083074202003210001</v>
      </c>
      <c r="F246" s="59" t="s">
        <v>6005</v>
      </c>
      <c r="G246" s="59" t="s">
        <v>479</v>
      </c>
      <c r="H246" s="59" t="s">
        <v>6006</v>
      </c>
      <c r="I246" s="59" t="s">
        <v>6637</v>
      </c>
      <c r="J246" s="59" t="s">
        <v>1566</v>
      </c>
      <c r="K246" s="59" t="s">
        <v>485</v>
      </c>
      <c r="L246" s="59" t="s">
        <v>1074</v>
      </c>
      <c r="M246" s="59" t="s">
        <v>486</v>
      </c>
      <c r="N246" s="59" t="s">
        <v>437</v>
      </c>
      <c r="O246" s="65">
        <v>43780</v>
      </c>
      <c r="P246" s="65">
        <v>43803</v>
      </c>
      <c r="Q246" s="72">
        <v>31489</v>
      </c>
      <c r="R246" s="59"/>
      <c r="S246" s="59" t="s">
        <v>6008</v>
      </c>
      <c r="T246" s="59" t="s">
        <v>9481</v>
      </c>
      <c r="U246" s="59"/>
      <c r="V246" s="59" t="s">
        <v>6639</v>
      </c>
      <c r="W246" s="59" t="s">
        <v>825</v>
      </c>
      <c r="X246" s="59" t="s">
        <v>1567</v>
      </c>
      <c r="Y246" s="59" t="s">
        <v>537</v>
      </c>
      <c r="Z246" s="59" t="s">
        <v>729</v>
      </c>
      <c r="AA246" s="59" t="s">
        <v>730</v>
      </c>
      <c r="AB246" s="59" t="s">
        <v>731</v>
      </c>
      <c r="AC246" s="59" t="s">
        <v>6640</v>
      </c>
      <c r="AD246" s="59" t="s">
        <v>6641</v>
      </c>
      <c r="AE246" s="59">
        <v>43911.362141203703</v>
      </c>
      <c r="AF246" s="59">
        <v>43911.567754629628</v>
      </c>
      <c r="AG246" s="59" t="s">
        <v>612</v>
      </c>
      <c r="AH246" s="59" t="s">
        <v>733</v>
      </c>
      <c r="AI246" s="59" t="s">
        <v>609</v>
      </c>
      <c r="AJ246" s="59" t="s">
        <v>95</v>
      </c>
      <c r="AK246" s="59" t="s">
        <v>38</v>
      </c>
      <c r="AL246" s="59" t="s">
        <v>488</v>
      </c>
      <c r="AM246" s="59" t="s">
        <v>11</v>
      </c>
      <c r="AN246" s="59" t="s">
        <v>488</v>
      </c>
      <c r="AO246" s="59" t="s">
        <v>95</v>
      </c>
      <c r="AP246" s="59" t="s">
        <v>38</v>
      </c>
      <c r="AQ246" s="59" t="s">
        <v>500</v>
      </c>
      <c r="AR246" s="59">
        <v>43914.442696759259</v>
      </c>
      <c r="AS246" s="59"/>
      <c r="AT246" s="59">
        <v>43914.442696759259</v>
      </c>
      <c r="AU246" s="59" t="s">
        <v>7989</v>
      </c>
      <c r="AV246" s="59"/>
      <c r="AW246" s="59" t="s">
        <v>14</v>
      </c>
      <c r="AX246" s="59"/>
      <c r="AY246" s="59"/>
      <c r="AZ246" s="59"/>
      <c r="BA246" s="59"/>
      <c r="BB246" s="59"/>
      <c r="BC246" s="59"/>
      <c r="BD246" s="59"/>
      <c r="BE246" s="59"/>
      <c r="BF246" s="59"/>
      <c r="BG246" s="59"/>
      <c r="BH246" s="59"/>
      <c r="BI246" s="59"/>
      <c r="BJ246" s="59"/>
      <c r="BK246" s="59"/>
      <c r="BL246" s="59" t="s">
        <v>7533</v>
      </c>
      <c r="BM246" s="59"/>
      <c r="BN246" s="59"/>
      <c r="BO246" s="59"/>
      <c r="BP246" s="59"/>
      <c r="BQ246" s="59"/>
      <c r="BR246" s="59" t="s">
        <v>7847</v>
      </c>
      <c r="BS246" s="59"/>
      <c r="BT246" s="59" t="s">
        <v>6013</v>
      </c>
      <c r="BU246" s="59">
        <v>43921.99998842593</v>
      </c>
      <c r="BV246" s="72">
        <v>3158.75</v>
      </c>
      <c r="BW246" s="72">
        <v>105.84</v>
      </c>
      <c r="BX246" s="72">
        <v>0</v>
      </c>
      <c r="BY246" s="72">
        <v>505.4</v>
      </c>
      <c r="BZ246" s="72">
        <v>347.46</v>
      </c>
      <c r="CA246" s="72">
        <v>0</v>
      </c>
      <c r="CB246" s="72">
        <v>4117.45</v>
      </c>
      <c r="CC246" s="59"/>
      <c r="CD246" s="59"/>
      <c r="CE246" s="59"/>
      <c r="CF246" s="59"/>
      <c r="CG246" s="59"/>
      <c r="CH246" s="59"/>
      <c r="CI246" s="59"/>
      <c r="CJ246" s="59" t="s">
        <v>7977</v>
      </c>
      <c r="CK246" s="59" t="s">
        <v>8013</v>
      </c>
      <c r="CL246" s="72" t="s">
        <v>2377</v>
      </c>
      <c r="CM246" s="72"/>
      <c r="CN246" s="72" t="s">
        <v>10406</v>
      </c>
    </row>
    <row r="247" spans="1:92" ht="27" customHeight="1">
      <c r="A247" s="72">
        <v>202003</v>
      </c>
      <c r="B247" s="59" t="s">
        <v>7959</v>
      </c>
      <c r="C247" s="59" t="s">
        <v>6004</v>
      </c>
      <c r="D247" s="59" t="s">
        <v>5371</v>
      </c>
      <c r="E247" s="59" t="str">
        <f>VLOOKUP(D247,原数据!B:C,2,FALSE)</f>
        <v>RCMFT000083074202003210007</v>
      </c>
      <c r="F247" s="59" t="s">
        <v>6005</v>
      </c>
      <c r="G247" s="59" t="s">
        <v>479</v>
      </c>
      <c r="H247" s="59" t="s">
        <v>6006</v>
      </c>
      <c r="I247" s="59" t="s">
        <v>9482</v>
      </c>
      <c r="J247" s="59" t="s">
        <v>9483</v>
      </c>
      <c r="K247" s="59" t="s">
        <v>485</v>
      </c>
      <c r="L247" s="59" t="s">
        <v>1074</v>
      </c>
      <c r="M247" s="59" t="s">
        <v>486</v>
      </c>
      <c r="N247" s="59" t="s">
        <v>437</v>
      </c>
      <c r="O247" s="65">
        <v>43496</v>
      </c>
      <c r="P247" s="65">
        <v>43829</v>
      </c>
      <c r="Q247" s="72">
        <v>10775</v>
      </c>
      <c r="R247" s="59"/>
      <c r="S247" s="59" t="s">
        <v>6008</v>
      </c>
      <c r="T247" s="59" t="s">
        <v>6250</v>
      </c>
      <c r="U247" s="59"/>
      <c r="V247" s="59" t="s">
        <v>7792</v>
      </c>
      <c r="W247" s="59" t="s">
        <v>764</v>
      </c>
      <c r="X247" s="59" t="s">
        <v>9484</v>
      </c>
      <c r="Y247" s="59" t="s">
        <v>537</v>
      </c>
      <c r="Z247" s="59" t="s">
        <v>729</v>
      </c>
      <c r="AA247" s="59" t="s">
        <v>730</v>
      </c>
      <c r="AB247" s="59" t="s">
        <v>731</v>
      </c>
      <c r="AC247" s="59" t="s">
        <v>9485</v>
      </c>
      <c r="AD247" s="59" t="s">
        <v>8899</v>
      </c>
      <c r="AE247" s="59">
        <v>43911.465185185181</v>
      </c>
      <c r="AF247" s="59">
        <v>43911.58865740741</v>
      </c>
      <c r="AG247" s="59" t="s">
        <v>612</v>
      </c>
      <c r="AH247" s="59" t="s">
        <v>733</v>
      </c>
      <c r="AI247" s="59" t="s">
        <v>609</v>
      </c>
      <c r="AJ247" s="59" t="s">
        <v>71</v>
      </c>
      <c r="AK247" s="59" t="s">
        <v>38</v>
      </c>
      <c r="AL247" s="59" t="s">
        <v>488</v>
      </c>
      <c r="AM247" s="59" t="s">
        <v>11</v>
      </c>
      <c r="AN247" s="59" t="s">
        <v>488</v>
      </c>
      <c r="AO247" s="59" t="s">
        <v>71</v>
      </c>
      <c r="AP247" s="59" t="s">
        <v>38</v>
      </c>
      <c r="AQ247" s="59" t="s">
        <v>500</v>
      </c>
      <c r="AR247" s="59">
        <v>43914.575972222221</v>
      </c>
      <c r="AS247" s="59"/>
      <c r="AT247" s="59">
        <v>43914.575972222221</v>
      </c>
      <c r="AU247" s="59" t="s">
        <v>7989</v>
      </c>
      <c r="AV247" s="59"/>
      <c r="AW247" s="59" t="s">
        <v>14</v>
      </c>
      <c r="AX247" s="59"/>
      <c r="AY247" s="59"/>
      <c r="AZ247" s="59"/>
      <c r="BA247" s="59"/>
      <c r="BB247" s="59"/>
      <c r="BC247" s="59"/>
      <c r="BD247" s="59"/>
      <c r="BE247" s="59"/>
      <c r="BF247" s="59"/>
      <c r="BG247" s="59"/>
      <c r="BH247" s="59"/>
      <c r="BI247" s="59"/>
      <c r="BJ247" s="59"/>
      <c r="BK247" s="59"/>
      <c r="BL247" s="59" t="s">
        <v>7795</v>
      </c>
      <c r="BM247" s="59"/>
      <c r="BN247" s="59"/>
      <c r="BO247" s="59"/>
      <c r="BP247" s="59"/>
      <c r="BQ247" s="59"/>
      <c r="BR247" s="59" t="s">
        <v>7842</v>
      </c>
      <c r="BS247" s="59"/>
      <c r="BT247" s="59" t="s">
        <v>6013</v>
      </c>
      <c r="BU247" s="59">
        <v>43921.99998842593</v>
      </c>
      <c r="BV247" s="72">
        <v>1428.42</v>
      </c>
      <c r="BW247" s="72">
        <v>105.84</v>
      </c>
      <c r="BX247" s="72">
        <v>0</v>
      </c>
      <c r="BY247" s="72">
        <v>228.54</v>
      </c>
      <c r="BZ247" s="72">
        <v>157.12</v>
      </c>
      <c r="CA247" s="72">
        <v>0</v>
      </c>
      <c r="CB247" s="72">
        <v>1919.92</v>
      </c>
      <c r="CC247" s="59"/>
      <c r="CD247" s="59"/>
      <c r="CE247" s="59"/>
      <c r="CF247" s="59"/>
      <c r="CG247" s="59"/>
      <c r="CH247" s="59"/>
      <c r="CI247" s="59"/>
      <c r="CJ247" s="59" t="s">
        <v>7977</v>
      </c>
      <c r="CK247" s="59" t="s">
        <v>7991</v>
      </c>
      <c r="CL247" s="72" t="s">
        <v>5011</v>
      </c>
      <c r="CM247" s="72"/>
      <c r="CN247" s="72" t="s">
        <v>10375</v>
      </c>
    </row>
    <row r="248" spans="1:92" ht="27" customHeight="1">
      <c r="A248" s="72">
        <v>202003</v>
      </c>
      <c r="B248" s="59" t="s">
        <v>7959</v>
      </c>
      <c r="C248" s="59" t="s">
        <v>6004</v>
      </c>
      <c r="D248" s="59" t="s">
        <v>9486</v>
      </c>
      <c r="E248" s="59" t="e">
        <f>VLOOKUP(D248,原数据!B:C,2,FALSE)</f>
        <v>#N/A</v>
      </c>
      <c r="F248" s="59" t="s">
        <v>6005</v>
      </c>
      <c r="G248" s="59" t="s">
        <v>479</v>
      </c>
      <c r="H248" s="59" t="s">
        <v>6006</v>
      </c>
      <c r="I248" s="59" t="s">
        <v>9487</v>
      </c>
      <c r="J248" s="59" t="s">
        <v>9488</v>
      </c>
      <c r="K248" s="59" t="s">
        <v>485</v>
      </c>
      <c r="L248" s="59" t="s">
        <v>1074</v>
      </c>
      <c r="M248" s="59" t="s">
        <v>486</v>
      </c>
      <c r="N248" s="59" t="s">
        <v>437</v>
      </c>
      <c r="O248" s="65">
        <v>43635</v>
      </c>
      <c r="P248" s="65">
        <v>43663</v>
      </c>
      <c r="Q248" s="72">
        <v>62177</v>
      </c>
      <c r="R248" s="59"/>
      <c r="S248" s="59" t="s">
        <v>6008</v>
      </c>
      <c r="T248" s="59" t="s">
        <v>6009</v>
      </c>
      <c r="U248" s="59"/>
      <c r="V248" s="59" t="s">
        <v>4873</v>
      </c>
      <c r="W248" s="59" t="s">
        <v>600</v>
      </c>
      <c r="X248" s="59" t="s">
        <v>9489</v>
      </c>
      <c r="Y248" s="59" t="s">
        <v>646</v>
      </c>
      <c r="Z248" s="59" t="s">
        <v>1758</v>
      </c>
      <c r="AA248" s="59" t="s">
        <v>1759</v>
      </c>
      <c r="AB248" s="59" t="s">
        <v>1760</v>
      </c>
      <c r="AC248" s="59" t="s">
        <v>9490</v>
      </c>
      <c r="AD248" s="59" t="s">
        <v>6224</v>
      </c>
      <c r="AE248" s="59">
        <v>43920.438993055555</v>
      </c>
      <c r="AF248" s="59">
        <v>43920.666886574079</v>
      </c>
      <c r="AG248" s="59" t="s">
        <v>547</v>
      </c>
      <c r="AH248" s="59" t="s">
        <v>9491</v>
      </c>
      <c r="AI248" s="59" t="s">
        <v>545</v>
      </c>
      <c r="AJ248" s="59" t="s">
        <v>46</v>
      </c>
      <c r="AK248" s="59" t="s">
        <v>47</v>
      </c>
      <c r="AL248" s="59" t="s">
        <v>488</v>
      </c>
      <c r="AM248" s="59" t="s">
        <v>11</v>
      </c>
      <c r="AN248" s="59" t="s">
        <v>488</v>
      </c>
      <c r="AO248" s="59" t="s">
        <v>46</v>
      </c>
      <c r="AP248" s="59" t="s">
        <v>47</v>
      </c>
      <c r="AQ248" s="59" t="s">
        <v>500</v>
      </c>
      <c r="AR248" s="59">
        <v>43922.431527777779</v>
      </c>
      <c r="AS248" s="59"/>
      <c r="AT248" s="59">
        <v>43922.431527777779</v>
      </c>
      <c r="AU248" s="59" t="s">
        <v>7969</v>
      </c>
      <c r="AV248" s="59"/>
      <c r="AW248" s="59" t="s">
        <v>14</v>
      </c>
      <c r="AX248" s="59"/>
      <c r="AY248" s="59"/>
      <c r="AZ248" s="59"/>
      <c r="BA248" s="59"/>
      <c r="BB248" s="59"/>
      <c r="BC248" s="59"/>
      <c r="BD248" s="59"/>
      <c r="BE248" s="59"/>
      <c r="BF248" s="59"/>
      <c r="BG248" s="59"/>
      <c r="BH248" s="59"/>
      <c r="BI248" s="59"/>
      <c r="BJ248" s="59"/>
      <c r="BK248" s="59" t="s">
        <v>9492</v>
      </c>
      <c r="BL248" s="59" t="s">
        <v>7247</v>
      </c>
      <c r="BM248" s="59"/>
      <c r="BN248" s="59"/>
      <c r="BO248" s="59"/>
      <c r="BP248" s="59"/>
      <c r="BQ248" s="59"/>
      <c r="BR248" s="59" t="s">
        <v>7842</v>
      </c>
      <c r="BS248" s="59"/>
      <c r="BT248" s="59" t="s">
        <v>6013</v>
      </c>
      <c r="BU248" s="59">
        <v>43921.99998842593</v>
      </c>
      <c r="BV248" s="72">
        <v>0</v>
      </c>
      <c r="BW248" s="72">
        <v>95.76</v>
      </c>
      <c r="BX248" s="72">
        <v>0</v>
      </c>
      <c r="BY248" s="72">
        <v>0</v>
      </c>
      <c r="BZ248" s="72">
        <v>0</v>
      </c>
      <c r="CA248" s="72">
        <v>0</v>
      </c>
      <c r="CB248" s="72">
        <v>95.76</v>
      </c>
      <c r="CC248" s="59"/>
      <c r="CD248" s="59"/>
      <c r="CE248" s="59"/>
      <c r="CF248" s="59"/>
      <c r="CG248" s="59"/>
      <c r="CH248" s="59"/>
      <c r="CI248" s="59"/>
      <c r="CJ248" s="59" t="s">
        <v>7971</v>
      </c>
      <c r="CK248" s="59" t="s">
        <v>7991</v>
      </c>
      <c r="CL248" s="72" t="s">
        <v>10313</v>
      </c>
      <c r="CM248" s="72"/>
      <c r="CN248" s="72" t="s">
        <v>5048</v>
      </c>
    </row>
    <row r="249" spans="1:92" ht="27" customHeight="1">
      <c r="A249" s="72">
        <v>202003</v>
      </c>
      <c r="B249" s="59" t="s">
        <v>7959</v>
      </c>
      <c r="C249" s="59" t="s">
        <v>6004</v>
      </c>
      <c r="D249" s="59" t="s">
        <v>5832</v>
      </c>
      <c r="E249" s="59" t="str">
        <f>VLOOKUP(D249,原数据!B:C,2,FALSE)</f>
        <v>RCMFT000085570202003260029</v>
      </c>
      <c r="F249" s="59" t="s">
        <v>6005</v>
      </c>
      <c r="G249" s="59" t="s">
        <v>479</v>
      </c>
      <c r="H249" s="59" t="s">
        <v>6006</v>
      </c>
      <c r="I249" s="59" t="s">
        <v>9493</v>
      </c>
      <c r="J249" s="59" t="s">
        <v>9494</v>
      </c>
      <c r="K249" s="59" t="s">
        <v>485</v>
      </c>
      <c r="L249" s="59" t="s">
        <v>1074</v>
      </c>
      <c r="M249" s="59" t="s">
        <v>544</v>
      </c>
      <c r="N249" s="59" t="s">
        <v>437</v>
      </c>
      <c r="O249" s="65">
        <v>43459</v>
      </c>
      <c r="P249" s="65">
        <v>43685</v>
      </c>
      <c r="Q249" s="72">
        <v>30903</v>
      </c>
      <c r="R249" s="59"/>
      <c r="S249" s="59" t="s">
        <v>6008</v>
      </c>
      <c r="T249" s="59" t="s">
        <v>6009</v>
      </c>
      <c r="U249" s="59"/>
      <c r="V249" s="59" t="s">
        <v>1822</v>
      </c>
      <c r="W249" s="59" t="s">
        <v>785</v>
      </c>
      <c r="X249" s="59" t="s">
        <v>9495</v>
      </c>
      <c r="Y249" s="59" t="s">
        <v>511</v>
      </c>
      <c r="Z249" s="59" t="s">
        <v>1895</v>
      </c>
      <c r="AA249" s="59" t="s">
        <v>1896</v>
      </c>
      <c r="AB249" s="59" t="s">
        <v>1897</v>
      </c>
      <c r="AC249" s="59" t="s">
        <v>6105</v>
      </c>
      <c r="AD249" s="59" t="s">
        <v>6106</v>
      </c>
      <c r="AE249" s="59">
        <v>43916.424988425926</v>
      </c>
      <c r="AF249" s="59">
        <v>43916.780138888891</v>
      </c>
      <c r="AG249" s="59" t="s">
        <v>547</v>
      </c>
      <c r="AH249" s="59" t="s">
        <v>10556</v>
      </c>
      <c r="AI249" s="59" t="s">
        <v>545</v>
      </c>
      <c r="AJ249" s="59" t="s">
        <v>330</v>
      </c>
      <c r="AK249" s="59" t="s">
        <v>331</v>
      </c>
      <c r="AL249" s="59" t="s">
        <v>488</v>
      </c>
      <c r="AM249" s="59" t="s">
        <v>11</v>
      </c>
      <c r="AN249" s="59" t="s">
        <v>488</v>
      </c>
      <c r="AO249" s="59" t="s">
        <v>330</v>
      </c>
      <c r="AP249" s="59" t="s">
        <v>331</v>
      </c>
      <c r="AQ249" s="59" t="s">
        <v>500</v>
      </c>
      <c r="AR249" s="59">
        <v>43918.467314814814</v>
      </c>
      <c r="AS249" s="59"/>
      <c r="AT249" s="59">
        <v>43918.467314814814</v>
      </c>
      <c r="AU249" s="59" t="s">
        <v>8036</v>
      </c>
      <c r="AV249" s="59"/>
      <c r="AW249" s="59" t="s">
        <v>14</v>
      </c>
      <c r="AX249" s="59"/>
      <c r="AY249" s="59"/>
      <c r="AZ249" s="59"/>
      <c r="BA249" s="59"/>
      <c r="BB249" s="59"/>
      <c r="BC249" s="59"/>
      <c r="BD249" s="59"/>
      <c r="BE249" s="59"/>
      <c r="BF249" s="59"/>
      <c r="BG249" s="59"/>
      <c r="BH249" s="59"/>
      <c r="BI249" s="59"/>
      <c r="BJ249" s="59"/>
      <c r="BK249" s="59"/>
      <c r="BL249" s="59" t="s">
        <v>7437</v>
      </c>
      <c r="BM249" s="59"/>
      <c r="BN249" s="59"/>
      <c r="BO249" s="59"/>
      <c r="BP249" s="59"/>
      <c r="BQ249" s="59"/>
      <c r="BR249" s="59"/>
      <c r="BS249" s="59"/>
      <c r="BT249" s="59" t="s">
        <v>6013</v>
      </c>
      <c r="BU249" s="59">
        <v>43921.99998842593</v>
      </c>
      <c r="BV249" s="72">
        <v>359.67</v>
      </c>
      <c r="BW249" s="72">
        <v>123.48</v>
      </c>
      <c r="BX249" s="72">
        <v>0</v>
      </c>
      <c r="BY249" s="72">
        <v>57.54</v>
      </c>
      <c r="BZ249" s="72">
        <v>39.56</v>
      </c>
      <c r="CA249" s="72">
        <v>0</v>
      </c>
      <c r="CB249" s="72">
        <v>580.25</v>
      </c>
      <c r="CC249" s="59"/>
      <c r="CD249" s="59"/>
      <c r="CE249" s="59"/>
      <c r="CF249" s="59"/>
      <c r="CG249" s="59"/>
      <c r="CH249" s="59"/>
      <c r="CI249" s="59"/>
      <c r="CJ249" s="59" t="s">
        <v>8067</v>
      </c>
      <c r="CK249" s="59" t="s">
        <v>7991</v>
      </c>
      <c r="CL249" s="72" t="s">
        <v>10549</v>
      </c>
      <c r="CM249" s="72"/>
      <c r="CN249" s="72" t="s">
        <v>10527</v>
      </c>
    </row>
    <row r="250" spans="1:92" ht="27" customHeight="1">
      <c r="A250" s="72">
        <v>202003</v>
      </c>
      <c r="B250" s="59" t="s">
        <v>7959</v>
      </c>
      <c r="C250" s="59" t="s">
        <v>6004</v>
      </c>
      <c r="D250" s="59" t="s">
        <v>9496</v>
      </c>
      <c r="E250" s="59" t="e">
        <f>VLOOKUP(D250,原数据!B:C,2,FALSE)</f>
        <v>#N/A</v>
      </c>
      <c r="F250" s="59" t="s">
        <v>6005</v>
      </c>
      <c r="G250" s="59" t="s">
        <v>479</v>
      </c>
      <c r="H250" s="59" t="s">
        <v>6006</v>
      </c>
      <c r="I250" s="59" t="s">
        <v>9497</v>
      </c>
      <c r="J250" s="59" t="s">
        <v>9498</v>
      </c>
      <c r="K250" s="59" t="s">
        <v>485</v>
      </c>
      <c r="L250" s="59" t="s">
        <v>1074</v>
      </c>
      <c r="M250" s="59" t="s">
        <v>486</v>
      </c>
      <c r="N250" s="59" t="s">
        <v>437</v>
      </c>
      <c r="O250" s="65">
        <v>43879</v>
      </c>
      <c r="P250" s="65">
        <v>43900</v>
      </c>
      <c r="Q250" s="72">
        <v>6453</v>
      </c>
      <c r="R250" s="59"/>
      <c r="S250" s="59" t="s">
        <v>6008</v>
      </c>
      <c r="T250" s="59" t="s">
        <v>6009</v>
      </c>
      <c r="U250" s="59"/>
      <c r="V250" s="59" t="s">
        <v>8224</v>
      </c>
      <c r="W250" s="59" t="s">
        <v>9195</v>
      </c>
      <c r="X250" s="59" t="s">
        <v>9499</v>
      </c>
      <c r="Y250" s="59" t="s">
        <v>1365</v>
      </c>
      <c r="Z250" s="59" t="s">
        <v>1718</v>
      </c>
      <c r="AA250" s="59" t="s">
        <v>1719</v>
      </c>
      <c r="AB250" s="59" t="s">
        <v>1720</v>
      </c>
      <c r="AC250" s="59" t="s">
        <v>9500</v>
      </c>
      <c r="AD250" s="59" t="s">
        <v>9201</v>
      </c>
      <c r="AE250" s="59">
        <v>43912.46475694445</v>
      </c>
      <c r="AF250" s="59">
        <v>43913.678379629629</v>
      </c>
      <c r="AG250" s="59" t="s">
        <v>612</v>
      </c>
      <c r="AH250" s="59" t="s">
        <v>10534</v>
      </c>
      <c r="AI250" s="59" t="s">
        <v>609</v>
      </c>
      <c r="AJ250" s="59" t="s">
        <v>95</v>
      </c>
      <c r="AK250" s="59" t="s">
        <v>38</v>
      </c>
      <c r="AL250" s="59" t="s">
        <v>488</v>
      </c>
      <c r="AM250" s="59" t="s">
        <v>11</v>
      </c>
      <c r="AN250" s="59" t="s">
        <v>488</v>
      </c>
      <c r="AO250" s="59" t="s">
        <v>95</v>
      </c>
      <c r="AP250" s="59" t="s">
        <v>38</v>
      </c>
      <c r="AQ250" s="59" t="s">
        <v>500</v>
      </c>
      <c r="AR250" s="59">
        <v>43915.5390625</v>
      </c>
      <c r="AS250" s="59"/>
      <c r="AT250" s="59">
        <v>43915.5390625</v>
      </c>
      <c r="AU250" s="59" t="s">
        <v>7989</v>
      </c>
      <c r="AV250" s="59"/>
      <c r="AW250" s="59" t="s">
        <v>14</v>
      </c>
      <c r="AX250" s="59"/>
      <c r="AY250" s="59"/>
      <c r="AZ250" s="59"/>
      <c r="BA250" s="59"/>
      <c r="BB250" s="59"/>
      <c r="BC250" s="59"/>
      <c r="BD250" s="59"/>
      <c r="BE250" s="59"/>
      <c r="BF250" s="59"/>
      <c r="BG250" s="59"/>
      <c r="BH250" s="59"/>
      <c r="BI250" s="59"/>
      <c r="BJ250" s="59"/>
      <c r="BK250" s="59"/>
      <c r="BL250" s="59" t="s">
        <v>7511</v>
      </c>
      <c r="BM250" s="59"/>
      <c r="BN250" s="59"/>
      <c r="BO250" s="59"/>
      <c r="BP250" s="59"/>
      <c r="BQ250" s="59"/>
      <c r="BR250" s="59" t="s">
        <v>7935</v>
      </c>
      <c r="BS250" s="59"/>
      <c r="BT250" s="59" t="s">
        <v>6013</v>
      </c>
      <c r="BU250" s="59">
        <v>43921.99998842593</v>
      </c>
      <c r="BV250" s="72">
        <v>0</v>
      </c>
      <c r="BW250" s="72">
        <v>111.72</v>
      </c>
      <c r="BX250" s="72">
        <v>0</v>
      </c>
      <c r="BY250" s="72">
        <v>0</v>
      </c>
      <c r="BZ250" s="72">
        <v>0</v>
      </c>
      <c r="CA250" s="72">
        <v>0</v>
      </c>
      <c r="CB250" s="72">
        <v>111.72</v>
      </c>
      <c r="CC250" s="59"/>
      <c r="CD250" s="59"/>
      <c r="CE250" s="59"/>
      <c r="CF250" s="59"/>
      <c r="CG250" s="59"/>
      <c r="CH250" s="59"/>
      <c r="CI250" s="59"/>
      <c r="CJ250" s="59" t="s">
        <v>7971</v>
      </c>
      <c r="CK250" s="59" t="s">
        <v>8013</v>
      </c>
      <c r="CL250" s="72" t="s">
        <v>10313</v>
      </c>
      <c r="CM250" s="72"/>
      <c r="CN250" s="72" t="s">
        <v>5048</v>
      </c>
    </row>
    <row r="251" spans="1:92" ht="27" customHeight="1">
      <c r="A251" s="72">
        <v>202003</v>
      </c>
      <c r="B251" s="59" t="s">
        <v>7959</v>
      </c>
      <c r="C251" s="59" t="s">
        <v>6004</v>
      </c>
      <c r="D251" s="59" t="s">
        <v>9501</v>
      </c>
      <c r="E251" s="59" t="e">
        <f>VLOOKUP(D251,原数据!B:C,2,FALSE)</f>
        <v>#N/A</v>
      </c>
      <c r="F251" s="59" t="s">
        <v>6005</v>
      </c>
      <c r="G251" s="59" t="s">
        <v>479</v>
      </c>
      <c r="H251" s="59" t="s">
        <v>6006</v>
      </c>
      <c r="I251" s="59" t="s">
        <v>9502</v>
      </c>
      <c r="J251" s="59" t="s">
        <v>9503</v>
      </c>
      <c r="K251" s="59" t="s">
        <v>485</v>
      </c>
      <c r="L251" s="59" t="s">
        <v>1074</v>
      </c>
      <c r="M251" s="59" t="s">
        <v>486</v>
      </c>
      <c r="N251" s="59" t="s">
        <v>437</v>
      </c>
      <c r="O251" s="65">
        <v>43842</v>
      </c>
      <c r="P251" s="65">
        <v>43866</v>
      </c>
      <c r="Q251" s="72">
        <v>742</v>
      </c>
      <c r="R251" s="59"/>
      <c r="S251" s="59" t="s">
        <v>6008</v>
      </c>
      <c r="T251" s="59" t="s">
        <v>6009</v>
      </c>
      <c r="U251" s="59"/>
      <c r="V251" s="59" t="s">
        <v>6015</v>
      </c>
      <c r="W251" s="59" t="s">
        <v>535</v>
      </c>
      <c r="X251" s="59" t="s">
        <v>9504</v>
      </c>
      <c r="Y251" s="59" t="s">
        <v>684</v>
      </c>
      <c r="Z251" s="59" t="s">
        <v>9505</v>
      </c>
      <c r="AA251" s="59" t="s">
        <v>9506</v>
      </c>
      <c r="AB251" s="59" t="s">
        <v>9507</v>
      </c>
      <c r="AC251" s="59" t="s">
        <v>6075</v>
      </c>
      <c r="AD251" s="59" t="s">
        <v>6328</v>
      </c>
      <c r="AE251" s="59">
        <v>43907.689583333333</v>
      </c>
      <c r="AF251" s="59">
        <v>43912.928865740745</v>
      </c>
      <c r="AG251" s="59" t="s">
        <v>612</v>
      </c>
      <c r="AH251" s="59" t="s">
        <v>10557</v>
      </c>
      <c r="AI251" s="59" t="s">
        <v>609</v>
      </c>
      <c r="AJ251" s="59" t="s">
        <v>41</v>
      </c>
      <c r="AK251" s="59" t="s">
        <v>42</v>
      </c>
      <c r="AL251" s="59" t="s">
        <v>488</v>
      </c>
      <c r="AM251" s="59" t="s">
        <v>11</v>
      </c>
      <c r="AN251" s="59" t="s">
        <v>488</v>
      </c>
      <c r="AO251" s="59" t="s">
        <v>95</v>
      </c>
      <c r="AP251" s="59" t="s">
        <v>38</v>
      </c>
      <c r="AQ251" s="59" t="s">
        <v>500</v>
      </c>
      <c r="AR251" s="59">
        <v>43915.548518518517</v>
      </c>
      <c r="AS251" s="59"/>
      <c r="AT251" s="59">
        <v>43915.548518518517</v>
      </c>
      <c r="AU251" s="59" t="s">
        <v>8248</v>
      </c>
      <c r="AV251" s="59"/>
      <c r="AW251" s="59" t="s">
        <v>14</v>
      </c>
      <c r="AX251" s="59"/>
      <c r="AY251" s="59"/>
      <c r="AZ251" s="59"/>
      <c r="BA251" s="59"/>
      <c r="BB251" s="59"/>
      <c r="BC251" s="59"/>
      <c r="BD251" s="59"/>
      <c r="BE251" s="59"/>
      <c r="BF251" s="59"/>
      <c r="BG251" s="59"/>
      <c r="BH251" s="59"/>
      <c r="BI251" s="59"/>
      <c r="BJ251" s="59"/>
      <c r="BK251" s="59"/>
      <c r="BL251" s="59" t="s">
        <v>7247</v>
      </c>
      <c r="BM251" s="59"/>
      <c r="BN251" s="59"/>
      <c r="BO251" s="59"/>
      <c r="BP251" s="59"/>
      <c r="BQ251" s="59"/>
      <c r="BR251" s="59" t="s">
        <v>7935</v>
      </c>
      <c r="BS251" s="59"/>
      <c r="BT251" s="59" t="s">
        <v>6013</v>
      </c>
      <c r="BU251" s="59">
        <v>43921.99998842593</v>
      </c>
      <c r="BV251" s="72">
        <v>0</v>
      </c>
      <c r="BW251" s="72">
        <v>246.96</v>
      </c>
      <c r="BX251" s="72">
        <v>0</v>
      </c>
      <c r="BY251" s="72">
        <v>0</v>
      </c>
      <c r="BZ251" s="72">
        <v>0</v>
      </c>
      <c r="CA251" s="72">
        <v>0</v>
      </c>
      <c r="CB251" s="72">
        <v>246.96</v>
      </c>
      <c r="CC251" s="59"/>
      <c r="CD251" s="59"/>
      <c r="CE251" s="59"/>
      <c r="CF251" s="59"/>
      <c r="CG251" s="59"/>
      <c r="CH251" s="59"/>
      <c r="CI251" s="59"/>
      <c r="CJ251" s="59" t="s">
        <v>7971</v>
      </c>
      <c r="CK251" s="59" t="s">
        <v>8013</v>
      </c>
      <c r="CL251" s="72" t="s">
        <v>10558</v>
      </c>
      <c r="CM251" s="72"/>
      <c r="CN251" s="72" t="s">
        <v>5048</v>
      </c>
    </row>
    <row r="252" spans="1:92" ht="27" customHeight="1">
      <c r="A252" s="72">
        <v>202003</v>
      </c>
      <c r="B252" s="59" t="s">
        <v>7959</v>
      </c>
      <c r="C252" s="59" t="s">
        <v>6004</v>
      </c>
      <c r="D252" s="59" t="s">
        <v>9508</v>
      </c>
      <c r="E252" s="59" t="e">
        <f>VLOOKUP(D252,原数据!B:C,2,FALSE)</f>
        <v>#N/A</v>
      </c>
      <c r="F252" s="59" t="s">
        <v>6005</v>
      </c>
      <c r="G252" s="59" t="s">
        <v>479</v>
      </c>
      <c r="H252" s="59" t="s">
        <v>6006</v>
      </c>
      <c r="I252" s="59" t="s">
        <v>9509</v>
      </c>
      <c r="J252" s="59" t="s">
        <v>9510</v>
      </c>
      <c r="K252" s="59" t="s">
        <v>485</v>
      </c>
      <c r="L252" s="59" t="s">
        <v>1074</v>
      </c>
      <c r="M252" s="59" t="s">
        <v>486</v>
      </c>
      <c r="N252" s="59" t="s">
        <v>437</v>
      </c>
      <c r="O252" s="65">
        <v>43585</v>
      </c>
      <c r="P252" s="65">
        <v>43735</v>
      </c>
      <c r="Q252" s="72">
        <v>70707</v>
      </c>
      <c r="R252" s="59"/>
      <c r="S252" s="59" t="s">
        <v>6008</v>
      </c>
      <c r="T252" s="59" t="s">
        <v>6009</v>
      </c>
      <c r="U252" s="59"/>
      <c r="V252" s="59" t="s">
        <v>4634</v>
      </c>
      <c r="W252" s="59" t="s">
        <v>567</v>
      </c>
      <c r="X252" s="59" t="s">
        <v>9511</v>
      </c>
      <c r="Y252" s="59" t="s">
        <v>1365</v>
      </c>
      <c r="Z252" s="59" t="s">
        <v>9512</v>
      </c>
      <c r="AA252" s="59" t="s">
        <v>9513</v>
      </c>
      <c r="AB252" s="59" t="s">
        <v>9514</v>
      </c>
      <c r="AC252" s="59" t="s">
        <v>9515</v>
      </c>
      <c r="AD252" s="59" t="s">
        <v>6032</v>
      </c>
      <c r="AE252" s="59">
        <v>43909.621712962966</v>
      </c>
      <c r="AF252" s="59">
        <v>43912.81450231481</v>
      </c>
      <c r="AG252" s="59" t="s">
        <v>612</v>
      </c>
      <c r="AH252" s="59" t="s">
        <v>10536</v>
      </c>
      <c r="AI252" s="59" t="s">
        <v>609</v>
      </c>
      <c r="AJ252" s="59" t="s">
        <v>95</v>
      </c>
      <c r="AK252" s="59" t="s">
        <v>38</v>
      </c>
      <c r="AL252" s="59" t="s">
        <v>488</v>
      </c>
      <c r="AM252" s="59" t="s">
        <v>11</v>
      </c>
      <c r="AN252" s="59" t="s">
        <v>488</v>
      </c>
      <c r="AO252" s="59" t="s">
        <v>95</v>
      </c>
      <c r="AP252" s="59" t="s">
        <v>38</v>
      </c>
      <c r="AQ252" s="59" t="s">
        <v>500</v>
      </c>
      <c r="AR252" s="59">
        <v>43916.427199074074</v>
      </c>
      <c r="AS252" s="59"/>
      <c r="AT252" s="59">
        <v>43916.427199074074</v>
      </c>
      <c r="AU252" s="59" t="s">
        <v>8248</v>
      </c>
      <c r="AV252" s="59"/>
      <c r="AW252" s="59" t="s">
        <v>14</v>
      </c>
      <c r="AX252" s="59"/>
      <c r="AY252" s="59"/>
      <c r="AZ252" s="59"/>
      <c r="BA252" s="59"/>
      <c r="BB252" s="59"/>
      <c r="BC252" s="59"/>
      <c r="BD252" s="59"/>
      <c r="BE252" s="59"/>
      <c r="BF252" s="59"/>
      <c r="BG252" s="59"/>
      <c r="BH252" s="59"/>
      <c r="BI252" s="59"/>
      <c r="BJ252" s="59"/>
      <c r="BK252" s="59"/>
      <c r="BL252" s="59" t="s">
        <v>7247</v>
      </c>
      <c r="BM252" s="59"/>
      <c r="BN252" s="59"/>
      <c r="BO252" s="59"/>
      <c r="BP252" s="59"/>
      <c r="BQ252" s="59"/>
      <c r="BR252" s="59" t="s">
        <v>7847</v>
      </c>
      <c r="BS252" s="59"/>
      <c r="BT252" s="59" t="s">
        <v>6013</v>
      </c>
      <c r="BU252" s="59">
        <v>43921.99998842593</v>
      </c>
      <c r="BV252" s="72">
        <v>0</v>
      </c>
      <c r="BW252" s="72">
        <v>95.76</v>
      </c>
      <c r="BX252" s="72">
        <v>0</v>
      </c>
      <c r="BY252" s="72">
        <v>0</v>
      </c>
      <c r="BZ252" s="72">
        <v>0</v>
      </c>
      <c r="CA252" s="72">
        <v>0</v>
      </c>
      <c r="CB252" s="72">
        <v>95.76</v>
      </c>
      <c r="CC252" s="59"/>
      <c r="CD252" s="59"/>
      <c r="CE252" s="59"/>
      <c r="CF252" s="59"/>
      <c r="CG252" s="59"/>
      <c r="CH252" s="59"/>
      <c r="CI252" s="59"/>
      <c r="CJ252" s="59" t="s">
        <v>7971</v>
      </c>
      <c r="CK252" s="59" t="s">
        <v>8013</v>
      </c>
      <c r="CL252" s="72" t="s">
        <v>10509</v>
      </c>
      <c r="CM252" s="72"/>
      <c r="CN252" s="72" t="s">
        <v>5048</v>
      </c>
    </row>
    <row r="253" spans="1:92" ht="27" customHeight="1">
      <c r="A253" s="72">
        <v>202003</v>
      </c>
      <c r="B253" s="59" t="s">
        <v>7959</v>
      </c>
      <c r="C253" s="59" t="s">
        <v>6004</v>
      </c>
      <c r="D253" s="59" t="s">
        <v>5380</v>
      </c>
      <c r="E253" s="59" t="str">
        <f>VLOOKUP(D253,原数据!B:C,2,FALSE)</f>
        <v>RCMFT000102355202003210019</v>
      </c>
      <c r="F253" s="59" t="s">
        <v>6005</v>
      </c>
      <c r="G253" s="59" t="s">
        <v>479</v>
      </c>
      <c r="H253" s="59" t="s">
        <v>6006</v>
      </c>
      <c r="I253" s="59" t="s">
        <v>9516</v>
      </c>
      <c r="J253" s="59" t="s">
        <v>9517</v>
      </c>
      <c r="K253" s="59" t="s">
        <v>485</v>
      </c>
      <c r="L253" s="59" t="s">
        <v>1074</v>
      </c>
      <c r="M253" s="59" t="s">
        <v>486</v>
      </c>
      <c r="N253" s="59" t="s">
        <v>437</v>
      </c>
      <c r="O253" s="65">
        <v>43336</v>
      </c>
      <c r="P253" s="65">
        <v>43363</v>
      </c>
      <c r="Q253" s="72">
        <v>313187</v>
      </c>
      <c r="R253" s="59"/>
      <c r="S253" s="59" t="s">
        <v>6008</v>
      </c>
      <c r="T253" s="59" t="s">
        <v>6009</v>
      </c>
      <c r="U253" s="59"/>
      <c r="V253" s="59" t="s">
        <v>2272</v>
      </c>
      <c r="W253" s="59" t="s">
        <v>491</v>
      </c>
      <c r="X253" s="59" t="s">
        <v>9518</v>
      </c>
      <c r="Y253" s="59" t="s">
        <v>667</v>
      </c>
      <c r="Z253" s="59" t="s">
        <v>8610</v>
      </c>
      <c r="AA253" s="59" t="s">
        <v>8611</v>
      </c>
      <c r="AB253" s="59" t="s">
        <v>8612</v>
      </c>
      <c r="AC253" s="59" t="s">
        <v>9519</v>
      </c>
      <c r="AD253" s="59" t="s">
        <v>8613</v>
      </c>
      <c r="AE253" s="59">
        <v>43910.49496527778</v>
      </c>
      <c r="AF253" s="59">
        <v>43911.742662037039</v>
      </c>
      <c r="AG253" s="59" t="s">
        <v>565</v>
      </c>
      <c r="AH253" s="59" t="s">
        <v>9520</v>
      </c>
      <c r="AI253" s="59" t="s">
        <v>564</v>
      </c>
      <c r="AJ253" s="59" t="s">
        <v>37</v>
      </c>
      <c r="AK253" s="59" t="s">
        <v>38</v>
      </c>
      <c r="AL253" s="59" t="s">
        <v>488</v>
      </c>
      <c r="AM253" s="59" t="s">
        <v>11</v>
      </c>
      <c r="AN253" s="59" t="s">
        <v>488</v>
      </c>
      <c r="AO253" s="59" t="s">
        <v>37</v>
      </c>
      <c r="AP253" s="59" t="s">
        <v>38</v>
      </c>
      <c r="AQ253" s="59" t="s">
        <v>500</v>
      </c>
      <c r="AR253" s="59">
        <v>43914.435439814813</v>
      </c>
      <c r="AS253" s="59"/>
      <c r="AT253" s="59">
        <v>43914.435439814813</v>
      </c>
      <c r="AU253" s="59" t="s">
        <v>8036</v>
      </c>
      <c r="AV253" s="59"/>
      <c r="AW253" s="59" t="s">
        <v>14</v>
      </c>
      <c r="AX253" s="59"/>
      <c r="AY253" s="59"/>
      <c r="AZ253" s="59"/>
      <c r="BA253" s="59"/>
      <c r="BB253" s="59"/>
      <c r="BC253" s="59"/>
      <c r="BD253" s="59"/>
      <c r="BE253" s="59"/>
      <c r="BF253" s="59"/>
      <c r="BG253" s="59"/>
      <c r="BH253" s="59"/>
      <c r="BI253" s="59"/>
      <c r="BJ253" s="59"/>
      <c r="BK253" s="59" t="s">
        <v>9521</v>
      </c>
      <c r="BL253" s="59" t="s">
        <v>7269</v>
      </c>
      <c r="BM253" s="59"/>
      <c r="BN253" s="59"/>
      <c r="BO253" s="59"/>
      <c r="BP253" s="59"/>
      <c r="BQ253" s="59"/>
      <c r="BR253" s="59" t="s">
        <v>7932</v>
      </c>
      <c r="BS253" s="59"/>
      <c r="BT253" s="59" t="s">
        <v>6013</v>
      </c>
      <c r="BU253" s="59">
        <v>43921.99998842593</v>
      </c>
      <c r="BV253" s="72">
        <v>2507</v>
      </c>
      <c r="BW253" s="72">
        <v>109.2</v>
      </c>
      <c r="BX253" s="72">
        <v>0</v>
      </c>
      <c r="BY253" s="72">
        <v>401.12</v>
      </c>
      <c r="BZ253" s="72">
        <v>275.77</v>
      </c>
      <c r="CA253" s="72">
        <v>0</v>
      </c>
      <c r="CB253" s="72">
        <v>3293.0899999999997</v>
      </c>
      <c r="CC253" s="59"/>
      <c r="CD253" s="59"/>
      <c r="CE253" s="59"/>
      <c r="CF253" s="59"/>
      <c r="CG253" s="59" t="s">
        <v>6022</v>
      </c>
      <c r="CH253" s="59"/>
      <c r="CI253" s="59"/>
      <c r="CJ253" s="59" t="s">
        <v>8580</v>
      </c>
      <c r="CK253" s="59" t="s">
        <v>4067</v>
      </c>
      <c r="CL253" s="72" t="s">
        <v>5126</v>
      </c>
      <c r="CM253" s="72"/>
      <c r="CN253" s="72" t="s">
        <v>10383</v>
      </c>
    </row>
    <row r="254" spans="1:92" ht="27" customHeight="1">
      <c r="A254" s="72">
        <v>202003</v>
      </c>
      <c r="B254" s="59" t="s">
        <v>7959</v>
      </c>
      <c r="C254" s="59" t="s">
        <v>6004</v>
      </c>
      <c r="D254" s="59" t="s">
        <v>5391</v>
      </c>
      <c r="E254" s="59" t="str">
        <f>VLOOKUP(D254,原数据!B:C,2,FALSE)</f>
        <v>RCMFT000762202003230005</v>
      </c>
      <c r="F254" s="59" t="s">
        <v>6005</v>
      </c>
      <c r="G254" s="59" t="s">
        <v>479</v>
      </c>
      <c r="H254" s="59" t="s">
        <v>6006</v>
      </c>
      <c r="I254" s="59" t="s">
        <v>9522</v>
      </c>
      <c r="J254" s="59" t="s">
        <v>9523</v>
      </c>
      <c r="K254" s="59" t="s">
        <v>485</v>
      </c>
      <c r="L254" s="59" t="s">
        <v>1074</v>
      </c>
      <c r="M254" s="59" t="s">
        <v>486</v>
      </c>
      <c r="N254" s="59" t="s">
        <v>437</v>
      </c>
      <c r="O254" s="65">
        <v>43846</v>
      </c>
      <c r="P254" s="65">
        <v>43908</v>
      </c>
      <c r="Q254" s="72">
        <v>559</v>
      </c>
      <c r="R254" s="59"/>
      <c r="S254" s="59" t="s">
        <v>6008</v>
      </c>
      <c r="T254" s="59" t="s">
        <v>6009</v>
      </c>
      <c r="U254" s="59"/>
      <c r="V254" s="59" t="s">
        <v>6015</v>
      </c>
      <c r="W254" s="59" t="s">
        <v>665</v>
      </c>
      <c r="X254" s="59" t="s">
        <v>9524</v>
      </c>
      <c r="Y254" s="59" t="s">
        <v>694</v>
      </c>
      <c r="Z254" s="59" t="s">
        <v>1659</v>
      </c>
      <c r="AA254" s="59" t="s">
        <v>1660</v>
      </c>
      <c r="AB254" s="59" t="s">
        <v>1661</v>
      </c>
      <c r="AC254" s="59" t="s">
        <v>9525</v>
      </c>
      <c r="AD254" s="59" t="s">
        <v>6785</v>
      </c>
      <c r="AE254" s="59">
        <v>43912.456909722227</v>
      </c>
      <c r="AF254" s="59">
        <v>43915.467662037037</v>
      </c>
      <c r="AG254" s="59" t="s">
        <v>489</v>
      </c>
      <c r="AH254" s="59" t="s">
        <v>9526</v>
      </c>
      <c r="AI254" s="59" t="s">
        <v>487</v>
      </c>
      <c r="AJ254" s="59" t="s">
        <v>100</v>
      </c>
      <c r="AK254" s="59" t="s">
        <v>38</v>
      </c>
      <c r="AL254" s="59" t="s">
        <v>488</v>
      </c>
      <c r="AM254" s="59" t="s">
        <v>11</v>
      </c>
      <c r="AN254" s="59" t="s">
        <v>488</v>
      </c>
      <c r="AO254" s="59" t="s">
        <v>100</v>
      </c>
      <c r="AP254" s="59" t="s">
        <v>38</v>
      </c>
      <c r="AQ254" s="59" t="s">
        <v>500</v>
      </c>
      <c r="AR254" s="59">
        <v>43917.684710648144</v>
      </c>
      <c r="AS254" s="59"/>
      <c r="AT254" s="59">
        <v>43917.684710648144</v>
      </c>
      <c r="AU254" s="59" t="s">
        <v>721</v>
      </c>
      <c r="AV254" s="59"/>
      <c r="AW254" s="59" t="s">
        <v>14</v>
      </c>
      <c r="AX254" s="59"/>
      <c r="AY254" s="59"/>
      <c r="AZ254" s="59"/>
      <c r="BA254" s="59"/>
      <c r="BB254" s="59"/>
      <c r="BC254" s="59"/>
      <c r="BD254" s="59"/>
      <c r="BE254" s="59"/>
      <c r="BF254" s="59"/>
      <c r="BG254" s="59"/>
      <c r="BH254" s="59"/>
      <c r="BI254" s="59"/>
      <c r="BJ254" s="59"/>
      <c r="BK254" s="59" t="s">
        <v>9527</v>
      </c>
      <c r="BL254" s="59" t="s">
        <v>9528</v>
      </c>
      <c r="BM254" s="59"/>
      <c r="BN254" s="59"/>
      <c r="BO254" s="59"/>
      <c r="BP254" s="59"/>
      <c r="BQ254" s="59"/>
      <c r="BR254" s="59" t="s">
        <v>9529</v>
      </c>
      <c r="BS254" s="59"/>
      <c r="BT254" s="59" t="s">
        <v>6013</v>
      </c>
      <c r="BU254" s="59">
        <v>43921.99998842593</v>
      </c>
      <c r="BV254" s="72">
        <v>3158.68</v>
      </c>
      <c r="BW254" s="72">
        <v>105.84</v>
      </c>
      <c r="BX254" s="72">
        <v>0</v>
      </c>
      <c r="BY254" s="72">
        <v>505.38</v>
      </c>
      <c r="BZ254" s="72">
        <v>347.45</v>
      </c>
      <c r="CA254" s="72">
        <v>0</v>
      </c>
      <c r="CB254" s="72">
        <v>4117.3500000000004</v>
      </c>
      <c r="CC254" s="59"/>
      <c r="CD254" s="59"/>
      <c r="CE254" s="59"/>
      <c r="CF254" s="59"/>
      <c r="CG254" s="59"/>
      <c r="CH254" s="59"/>
      <c r="CI254" s="59"/>
      <c r="CJ254" s="59" t="s">
        <v>7971</v>
      </c>
      <c r="CK254" s="59" t="s">
        <v>4067</v>
      </c>
      <c r="CL254" s="72" t="s">
        <v>5025</v>
      </c>
      <c r="CM254" s="72"/>
      <c r="CN254" s="72" t="s">
        <v>10383</v>
      </c>
    </row>
    <row r="255" spans="1:92" ht="27" customHeight="1">
      <c r="A255" s="72">
        <v>202003</v>
      </c>
      <c r="B255" s="59" t="s">
        <v>7959</v>
      </c>
      <c r="C255" s="59" t="s">
        <v>6004</v>
      </c>
      <c r="D255" s="59" t="s">
        <v>5393</v>
      </c>
      <c r="E255" s="59" t="str">
        <f>VLOOKUP(D255,原数据!B:C,2,FALSE)</f>
        <v>RCMFT000832202003240016</v>
      </c>
      <c r="F255" s="59" t="s">
        <v>6005</v>
      </c>
      <c r="G255" s="59" t="s">
        <v>479</v>
      </c>
      <c r="H255" s="59" t="s">
        <v>6006</v>
      </c>
      <c r="I255" s="59" t="s">
        <v>9530</v>
      </c>
      <c r="J255" s="59" t="s">
        <v>9531</v>
      </c>
      <c r="K255" s="59" t="s">
        <v>485</v>
      </c>
      <c r="L255" s="59" t="s">
        <v>1074</v>
      </c>
      <c r="M255" s="59" t="s">
        <v>486</v>
      </c>
      <c r="N255" s="59" t="s">
        <v>437</v>
      </c>
      <c r="O255" s="65">
        <v>43231</v>
      </c>
      <c r="P255" s="65">
        <v>43472</v>
      </c>
      <c r="Q255" s="72">
        <v>28090</v>
      </c>
      <c r="R255" s="59"/>
      <c r="S255" s="59" t="s">
        <v>6008</v>
      </c>
      <c r="T255" s="59" t="s">
        <v>6009</v>
      </c>
      <c r="U255" s="59"/>
      <c r="V255" s="59" t="s">
        <v>3101</v>
      </c>
      <c r="W255" s="59" t="s">
        <v>535</v>
      </c>
      <c r="X255" s="59" t="s">
        <v>9532</v>
      </c>
      <c r="Y255" s="59" t="s">
        <v>694</v>
      </c>
      <c r="Z255" s="59" t="s">
        <v>942</v>
      </c>
      <c r="AA255" s="59" t="s">
        <v>943</v>
      </c>
      <c r="AB255" s="59" t="s">
        <v>944</v>
      </c>
      <c r="AC255" s="59" t="s">
        <v>9533</v>
      </c>
      <c r="AD255" s="59" t="s">
        <v>6191</v>
      </c>
      <c r="AE255" s="59">
        <v>43912.463171296295</v>
      </c>
      <c r="AF255" s="59">
        <v>43914.471284722225</v>
      </c>
      <c r="AG255" s="59" t="s">
        <v>489</v>
      </c>
      <c r="AH255" s="59" t="s">
        <v>9534</v>
      </c>
      <c r="AI255" s="59" t="s">
        <v>487</v>
      </c>
      <c r="AJ255" s="59" t="s">
        <v>153</v>
      </c>
      <c r="AK255" s="59" t="s">
        <v>38</v>
      </c>
      <c r="AL255" s="59" t="s">
        <v>488</v>
      </c>
      <c r="AM255" s="59" t="s">
        <v>11</v>
      </c>
      <c r="AN255" s="59" t="s">
        <v>488</v>
      </c>
      <c r="AO255" s="59" t="s">
        <v>153</v>
      </c>
      <c r="AP255" s="59" t="s">
        <v>38</v>
      </c>
      <c r="AQ255" s="59" t="s">
        <v>500</v>
      </c>
      <c r="AR255" s="59">
        <v>43917.560034722221</v>
      </c>
      <c r="AS255" s="59"/>
      <c r="AT255" s="59">
        <v>43917.560034722221</v>
      </c>
      <c r="AU255" s="59" t="s">
        <v>721</v>
      </c>
      <c r="AV255" s="59"/>
      <c r="AW255" s="59" t="s">
        <v>14</v>
      </c>
      <c r="AX255" s="59"/>
      <c r="AY255" s="59"/>
      <c r="AZ255" s="59"/>
      <c r="BA255" s="59"/>
      <c r="BB255" s="59"/>
      <c r="BC255" s="59"/>
      <c r="BD255" s="59"/>
      <c r="BE255" s="59"/>
      <c r="BF255" s="59"/>
      <c r="BG255" s="59"/>
      <c r="BH255" s="59"/>
      <c r="BI255" s="59"/>
      <c r="BJ255" s="59"/>
      <c r="BK255" s="59" t="s">
        <v>9535</v>
      </c>
      <c r="BL255" s="59" t="s">
        <v>7272</v>
      </c>
      <c r="BM255" s="59"/>
      <c r="BN255" s="59"/>
      <c r="BO255" s="59"/>
      <c r="BP255" s="59"/>
      <c r="BQ255" s="59"/>
      <c r="BR255" s="59"/>
      <c r="BS255" s="59"/>
      <c r="BT255" s="59" t="s">
        <v>6013</v>
      </c>
      <c r="BU255" s="59">
        <v>43921.99998842593</v>
      </c>
      <c r="BV255" s="72">
        <v>2003.01</v>
      </c>
      <c r="BW255" s="72">
        <v>105.84</v>
      </c>
      <c r="BX255" s="72">
        <v>0</v>
      </c>
      <c r="BY255" s="72">
        <v>320.48</v>
      </c>
      <c r="BZ255" s="72">
        <v>220.33</v>
      </c>
      <c r="CA255" s="72">
        <v>0</v>
      </c>
      <c r="CB255" s="72">
        <v>2649.66</v>
      </c>
      <c r="CC255" s="59"/>
      <c r="CD255" s="59"/>
      <c r="CE255" s="59"/>
      <c r="CF255" s="59"/>
      <c r="CG255" s="59"/>
      <c r="CH255" s="59"/>
      <c r="CI255" s="59"/>
      <c r="CJ255" s="59" t="s">
        <v>7971</v>
      </c>
      <c r="CK255" s="59" t="s">
        <v>8013</v>
      </c>
      <c r="CL255" s="72" t="s">
        <v>5011</v>
      </c>
      <c r="CM255" s="72"/>
      <c r="CN255" s="72" t="s">
        <v>10375</v>
      </c>
    </row>
    <row r="256" spans="1:92" ht="27" customHeight="1">
      <c r="A256" s="72">
        <v>202003</v>
      </c>
      <c r="B256" s="59" t="s">
        <v>7959</v>
      </c>
      <c r="C256" s="59" t="s">
        <v>6004</v>
      </c>
      <c r="D256" s="59" t="s">
        <v>5722</v>
      </c>
      <c r="E256" s="59" t="str">
        <f>VLOOKUP(D256,原数据!B:C,2,FALSE)</f>
        <v>RCMFT000832202003240017</v>
      </c>
      <c r="F256" s="59" t="s">
        <v>6005</v>
      </c>
      <c r="G256" s="59" t="s">
        <v>479</v>
      </c>
      <c r="H256" s="59" t="s">
        <v>6006</v>
      </c>
      <c r="I256" s="59" t="s">
        <v>9530</v>
      </c>
      <c r="J256" s="59" t="s">
        <v>9531</v>
      </c>
      <c r="K256" s="59" t="s">
        <v>485</v>
      </c>
      <c r="L256" s="59" t="s">
        <v>1074</v>
      </c>
      <c r="M256" s="59" t="s">
        <v>486</v>
      </c>
      <c r="N256" s="59" t="s">
        <v>437</v>
      </c>
      <c r="O256" s="65">
        <v>43231</v>
      </c>
      <c r="P256" s="65">
        <v>43472</v>
      </c>
      <c r="Q256" s="72">
        <v>28090</v>
      </c>
      <c r="R256" s="59"/>
      <c r="S256" s="59" t="s">
        <v>6008</v>
      </c>
      <c r="T256" s="59" t="s">
        <v>6009</v>
      </c>
      <c r="U256" s="59"/>
      <c r="V256" s="59" t="s">
        <v>3101</v>
      </c>
      <c r="W256" s="59" t="s">
        <v>535</v>
      </c>
      <c r="X256" s="59" t="s">
        <v>9532</v>
      </c>
      <c r="Y256" s="59" t="s">
        <v>694</v>
      </c>
      <c r="Z256" s="59" t="s">
        <v>942</v>
      </c>
      <c r="AA256" s="59" t="s">
        <v>943</v>
      </c>
      <c r="AB256" s="59" t="s">
        <v>944</v>
      </c>
      <c r="AC256" s="59" t="s">
        <v>9533</v>
      </c>
      <c r="AD256" s="59" t="s">
        <v>6191</v>
      </c>
      <c r="AE256" s="59">
        <v>43912.463171296295</v>
      </c>
      <c r="AF256" s="59">
        <v>43914.471319444448</v>
      </c>
      <c r="AG256" s="59" t="s">
        <v>1267</v>
      </c>
      <c r="AH256" s="59" t="s">
        <v>10552</v>
      </c>
      <c r="AI256" s="59" t="s">
        <v>1266</v>
      </c>
      <c r="AJ256" s="59" t="s">
        <v>5721</v>
      </c>
      <c r="AK256" s="59" t="s">
        <v>65</v>
      </c>
      <c r="AL256" s="59" t="s">
        <v>488</v>
      </c>
      <c r="AM256" s="59" t="s">
        <v>11</v>
      </c>
      <c r="AN256" s="59" t="s">
        <v>488</v>
      </c>
      <c r="AO256" s="59" t="s">
        <v>5721</v>
      </c>
      <c r="AP256" s="59" t="s">
        <v>65</v>
      </c>
      <c r="AQ256" s="59" t="s">
        <v>498</v>
      </c>
      <c r="AR256" s="59">
        <v>43917.559837962966</v>
      </c>
      <c r="AS256" s="59"/>
      <c r="AT256" s="59">
        <v>43917.559837962966</v>
      </c>
      <c r="AU256" s="59" t="s">
        <v>721</v>
      </c>
      <c r="AV256" s="59" t="s">
        <v>9536</v>
      </c>
      <c r="AW256" s="59" t="s">
        <v>14</v>
      </c>
      <c r="AX256" s="59"/>
      <c r="AY256" s="59"/>
      <c r="AZ256" s="59"/>
      <c r="BA256" s="59"/>
      <c r="BB256" s="59"/>
      <c r="BC256" s="59"/>
      <c r="BD256" s="59"/>
      <c r="BE256" s="59"/>
      <c r="BF256" s="59"/>
      <c r="BG256" s="59"/>
      <c r="BH256" s="59"/>
      <c r="BI256" s="59"/>
      <c r="BJ256" s="59"/>
      <c r="BK256" s="59" t="s">
        <v>9535</v>
      </c>
      <c r="BL256" s="59" t="s">
        <v>7272</v>
      </c>
      <c r="BM256" s="59"/>
      <c r="BN256" s="59"/>
      <c r="BO256" s="59"/>
      <c r="BP256" s="59"/>
      <c r="BQ256" s="59"/>
      <c r="BR256" s="59"/>
      <c r="BS256" s="59"/>
      <c r="BT256" s="59" t="s">
        <v>6013</v>
      </c>
      <c r="BU256" s="59">
        <v>43921.99998842593</v>
      </c>
      <c r="BV256" s="72">
        <v>845.75</v>
      </c>
      <c r="BW256" s="72">
        <v>79.38</v>
      </c>
      <c r="BX256" s="72">
        <v>0</v>
      </c>
      <c r="BY256" s="72">
        <v>135.32</v>
      </c>
      <c r="BZ256" s="72">
        <v>93.03</v>
      </c>
      <c r="CA256" s="72">
        <v>0</v>
      </c>
      <c r="CB256" s="72">
        <v>1153.48</v>
      </c>
      <c r="CC256" s="59"/>
      <c r="CD256" s="59"/>
      <c r="CE256" s="59"/>
      <c r="CF256" s="59"/>
      <c r="CG256" s="59"/>
      <c r="CH256" s="59"/>
      <c r="CI256" s="59"/>
      <c r="CJ256" s="59" t="s">
        <v>7971</v>
      </c>
      <c r="CK256" s="59" t="s">
        <v>8013</v>
      </c>
      <c r="CL256" s="72" t="s">
        <v>10509</v>
      </c>
      <c r="CM256" s="72"/>
      <c r="CN256" s="72" t="s">
        <v>5048</v>
      </c>
    </row>
    <row r="257" spans="1:92" ht="27" customHeight="1">
      <c r="A257" s="72">
        <v>202003</v>
      </c>
      <c r="B257" s="59" t="s">
        <v>7959</v>
      </c>
      <c r="C257" s="59" t="s">
        <v>6004</v>
      </c>
      <c r="D257" s="59" t="s">
        <v>5395</v>
      </c>
      <c r="E257" s="59" t="str">
        <f>VLOOKUP(D257,原数据!B:C,2,FALSE)</f>
        <v>RCMFT000832202003270044</v>
      </c>
      <c r="F257" s="59" t="s">
        <v>6005</v>
      </c>
      <c r="G257" s="59" t="s">
        <v>479</v>
      </c>
      <c r="H257" s="59" t="s">
        <v>6006</v>
      </c>
      <c r="I257" s="59" t="s">
        <v>9537</v>
      </c>
      <c r="J257" s="59" t="s">
        <v>9538</v>
      </c>
      <c r="K257" s="59" t="s">
        <v>485</v>
      </c>
      <c r="L257" s="59" t="s">
        <v>1074</v>
      </c>
      <c r="M257" s="59" t="s">
        <v>486</v>
      </c>
      <c r="N257" s="59" t="s">
        <v>437</v>
      </c>
      <c r="O257" s="65">
        <v>43577</v>
      </c>
      <c r="P257" s="65">
        <v>43601</v>
      </c>
      <c r="Q257" s="72">
        <v>54871</v>
      </c>
      <c r="R257" s="59"/>
      <c r="S257" s="59" t="s">
        <v>6008</v>
      </c>
      <c r="T257" s="59" t="s">
        <v>6128</v>
      </c>
      <c r="U257" s="59"/>
      <c r="V257" s="59" t="s">
        <v>6053</v>
      </c>
      <c r="W257" s="59" t="s">
        <v>521</v>
      </c>
      <c r="X257" s="59" t="s">
        <v>9539</v>
      </c>
      <c r="Y257" s="59" t="s">
        <v>694</v>
      </c>
      <c r="Z257" s="59" t="s">
        <v>942</v>
      </c>
      <c r="AA257" s="59" t="s">
        <v>943</v>
      </c>
      <c r="AB257" s="59" t="s">
        <v>944</v>
      </c>
      <c r="AC257" s="59" t="s">
        <v>6470</v>
      </c>
      <c r="AD257" s="59" t="s">
        <v>6055</v>
      </c>
      <c r="AE257" s="59">
        <v>43915.552048611113</v>
      </c>
      <c r="AF257" s="59">
        <v>43917.771562499998</v>
      </c>
      <c r="AG257" s="59" t="s">
        <v>612</v>
      </c>
      <c r="AH257" s="59" t="s">
        <v>10535</v>
      </c>
      <c r="AI257" s="59" t="s">
        <v>609</v>
      </c>
      <c r="AJ257" s="59" t="s">
        <v>95</v>
      </c>
      <c r="AK257" s="59" t="s">
        <v>38</v>
      </c>
      <c r="AL257" s="59" t="s">
        <v>488</v>
      </c>
      <c r="AM257" s="59" t="s">
        <v>11</v>
      </c>
      <c r="AN257" s="59" t="s">
        <v>488</v>
      </c>
      <c r="AO257" s="59" t="s">
        <v>95</v>
      </c>
      <c r="AP257" s="59" t="s">
        <v>38</v>
      </c>
      <c r="AQ257" s="59" t="s">
        <v>498</v>
      </c>
      <c r="AR257" s="59">
        <v>43921.677569444444</v>
      </c>
      <c r="AS257" s="59"/>
      <c r="AT257" s="59">
        <v>43921.677569444444</v>
      </c>
      <c r="AU257" s="59" t="s">
        <v>8248</v>
      </c>
      <c r="AV257" s="59" t="s">
        <v>9541</v>
      </c>
      <c r="AW257" s="59" t="s">
        <v>14</v>
      </c>
      <c r="AX257" s="59"/>
      <c r="AY257" s="59"/>
      <c r="AZ257" s="59"/>
      <c r="BA257" s="59"/>
      <c r="BB257" s="59"/>
      <c r="BC257" s="59"/>
      <c r="BD257" s="59"/>
      <c r="BE257" s="59"/>
      <c r="BF257" s="59"/>
      <c r="BG257" s="59"/>
      <c r="BH257" s="59"/>
      <c r="BI257" s="59"/>
      <c r="BJ257" s="59"/>
      <c r="BK257" s="59" t="s">
        <v>9542</v>
      </c>
      <c r="BL257" s="59" t="s">
        <v>7281</v>
      </c>
      <c r="BM257" s="59"/>
      <c r="BN257" s="59"/>
      <c r="BO257" s="59"/>
      <c r="BP257" s="59"/>
      <c r="BQ257" s="59"/>
      <c r="BR257" s="59" t="s">
        <v>7865</v>
      </c>
      <c r="BS257" s="59"/>
      <c r="BT257" s="59" t="s">
        <v>6013</v>
      </c>
      <c r="BU257" s="59">
        <v>43921.99998842593</v>
      </c>
      <c r="BV257" s="72">
        <v>2947.28</v>
      </c>
      <c r="BW257" s="72">
        <v>105.84</v>
      </c>
      <c r="BX257" s="72">
        <v>0</v>
      </c>
      <c r="BY257" s="72">
        <v>471.56</v>
      </c>
      <c r="BZ257" s="72">
        <v>324.2</v>
      </c>
      <c r="CA257" s="72">
        <v>0</v>
      </c>
      <c r="CB257" s="72">
        <v>3848.88</v>
      </c>
      <c r="CC257" s="59"/>
      <c r="CD257" s="59"/>
      <c r="CE257" s="59"/>
      <c r="CF257" s="59"/>
      <c r="CG257" s="59"/>
      <c r="CH257" s="59"/>
      <c r="CI257" s="59"/>
      <c r="CJ257" s="59" t="s">
        <v>7971</v>
      </c>
      <c r="CK257" s="59" t="s">
        <v>8013</v>
      </c>
      <c r="CL257" s="72" t="s">
        <v>10554</v>
      </c>
      <c r="CM257" s="72"/>
      <c r="CN257" s="72" t="s">
        <v>10333</v>
      </c>
    </row>
    <row r="258" spans="1:92" ht="27" customHeight="1">
      <c r="A258" s="72">
        <v>202003</v>
      </c>
      <c r="B258" s="59" t="s">
        <v>7959</v>
      </c>
      <c r="C258" s="59" t="s">
        <v>6004</v>
      </c>
      <c r="D258" s="59" t="s">
        <v>5397</v>
      </c>
      <c r="E258" s="59" t="str">
        <f>VLOOKUP(D258,原数据!B:C,2,FALSE)</f>
        <v>RCMFT000832202003270052</v>
      </c>
      <c r="F258" s="59" t="s">
        <v>6005</v>
      </c>
      <c r="G258" s="59" t="s">
        <v>479</v>
      </c>
      <c r="H258" s="59" t="s">
        <v>6006</v>
      </c>
      <c r="I258" s="59" t="s">
        <v>9543</v>
      </c>
      <c r="J258" s="59" t="s">
        <v>9544</v>
      </c>
      <c r="K258" s="59" t="s">
        <v>485</v>
      </c>
      <c r="L258" s="59" t="s">
        <v>1074</v>
      </c>
      <c r="M258" s="59" t="s">
        <v>486</v>
      </c>
      <c r="N258" s="59" t="s">
        <v>437</v>
      </c>
      <c r="O258" s="65">
        <v>43754</v>
      </c>
      <c r="P258" s="65">
        <v>43781</v>
      </c>
      <c r="Q258" s="72">
        <v>7420</v>
      </c>
      <c r="R258" s="59"/>
      <c r="S258" s="59" t="s">
        <v>6008</v>
      </c>
      <c r="T258" s="59" t="s">
        <v>6009</v>
      </c>
      <c r="U258" s="59"/>
      <c r="V258" s="59" t="s">
        <v>6015</v>
      </c>
      <c r="W258" s="59" t="s">
        <v>521</v>
      </c>
      <c r="X258" s="59" t="s">
        <v>9545</v>
      </c>
      <c r="Y258" s="59" t="s">
        <v>694</v>
      </c>
      <c r="Z258" s="59" t="s">
        <v>942</v>
      </c>
      <c r="AA258" s="59" t="s">
        <v>943</v>
      </c>
      <c r="AB258" s="59" t="s">
        <v>944</v>
      </c>
      <c r="AC258" s="59" t="s">
        <v>6470</v>
      </c>
      <c r="AD258" s="59" t="s">
        <v>9546</v>
      </c>
      <c r="AE258" s="59">
        <v>43917.703993055555</v>
      </c>
      <c r="AF258" s="59">
        <v>43917.772326388891</v>
      </c>
      <c r="AG258" s="59" t="s">
        <v>612</v>
      </c>
      <c r="AH258" s="59" t="s">
        <v>9540</v>
      </c>
      <c r="AI258" s="59" t="s">
        <v>609</v>
      </c>
      <c r="AJ258" s="59" t="s">
        <v>95</v>
      </c>
      <c r="AK258" s="59" t="s">
        <v>38</v>
      </c>
      <c r="AL258" s="59" t="s">
        <v>488</v>
      </c>
      <c r="AM258" s="59" t="s">
        <v>11</v>
      </c>
      <c r="AN258" s="59" t="s">
        <v>488</v>
      </c>
      <c r="AO258" s="59" t="s">
        <v>95</v>
      </c>
      <c r="AP258" s="59" t="s">
        <v>38</v>
      </c>
      <c r="AQ258" s="59" t="s">
        <v>500</v>
      </c>
      <c r="AR258" s="59">
        <v>43921.672916666663</v>
      </c>
      <c r="AS258" s="59"/>
      <c r="AT258" s="59">
        <v>43921.672916666663</v>
      </c>
      <c r="AU258" s="59" t="s">
        <v>8248</v>
      </c>
      <c r="AV258" s="59"/>
      <c r="AW258" s="59" t="s">
        <v>14</v>
      </c>
      <c r="AX258" s="59"/>
      <c r="AY258" s="59"/>
      <c r="AZ258" s="59"/>
      <c r="BA258" s="59"/>
      <c r="BB258" s="59"/>
      <c r="BC258" s="59"/>
      <c r="BD258" s="59"/>
      <c r="BE258" s="59"/>
      <c r="BF258" s="59"/>
      <c r="BG258" s="59"/>
      <c r="BH258" s="59"/>
      <c r="BI258" s="59"/>
      <c r="BJ258" s="59"/>
      <c r="BK258" s="59" t="s">
        <v>9547</v>
      </c>
      <c r="BL258" s="59" t="s">
        <v>9548</v>
      </c>
      <c r="BM258" s="59"/>
      <c r="BN258" s="59"/>
      <c r="BO258" s="59"/>
      <c r="BP258" s="59"/>
      <c r="BQ258" s="59"/>
      <c r="BR258" s="59" t="s">
        <v>7847</v>
      </c>
      <c r="BS258" s="59"/>
      <c r="BT258" s="59" t="s">
        <v>6013</v>
      </c>
      <c r="BU258" s="59">
        <v>43921.99998842593</v>
      </c>
      <c r="BV258" s="72">
        <v>2947.28</v>
      </c>
      <c r="BW258" s="72">
        <v>105.84</v>
      </c>
      <c r="BX258" s="72">
        <v>0</v>
      </c>
      <c r="BY258" s="72">
        <v>471.56</v>
      </c>
      <c r="BZ258" s="72">
        <v>324.2</v>
      </c>
      <c r="CA258" s="72">
        <v>0</v>
      </c>
      <c r="CB258" s="72">
        <v>3848.88</v>
      </c>
      <c r="CC258" s="59"/>
      <c r="CD258" s="59"/>
      <c r="CE258" s="59"/>
      <c r="CF258" s="59"/>
      <c r="CG258" s="59"/>
      <c r="CH258" s="59"/>
      <c r="CI258" s="59"/>
      <c r="CJ258" s="59" t="s">
        <v>7971</v>
      </c>
      <c r="CK258" s="59" t="s">
        <v>8013</v>
      </c>
      <c r="CL258" s="72" t="s">
        <v>2377</v>
      </c>
      <c r="CM258" s="72"/>
      <c r="CN258" s="72" t="s">
        <v>10406</v>
      </c>
    </row>
    <row r="259" spans="1:92" ht="27" customHeight="1">
      <c r="A259" s="72">
        <v>202003</v>
      </c>
      <c r="B259" s="59" t="s">
        <v>7959</v>
      </c>
      <c r="C259" s="59" t="s">
        <v>6004</v>
      </c>
      <c r="D259" s="59" t="s">
        <v>5415</v>
      </c>
      <c r="E259" s="59" t="str">
        <f>VLOOKUP(D259,原数据!B:C,2,FALSE)</f>
        <v>RCMFT001672202003220003</v>
      </c>
      <c r="F259" s="59" t="s">
        <v>6005</v>
      </c>
      <c r="G259" s="59" t="s">
        <v>479</v>
      </c>
      <c r="H259" s="59" t="s">
        <v>6006</v>
      </c>
      <c r="I259" s="59" t="s">
        <v>9549</v>
      </c>
      <c r="J259" s="59" t="s">
        <v>9550</v>
      </c>
      <c r="K259" s="59" t="s">
        <v>485</v>
      </c>
      <c r="L259" s="59" t="s">
        <v>1074</v>
      </c>
      <c r="M259" s="59" t="s">
        <v>486</v>
      </c>
      <c r="N259" s="59" t="s">
        <v>437</v>
      </c>
      <c r="O259" s="65">
        <v>43692</v>
      </c>
      <c r="P259" s="65">
        <v>43767</v>
      </c>
      <c r="Q259" s="72">
        <v>49063</v>
      </c>
      <c r="R259" s="59"/>
      <c r="S259" s="59" t="s">
        <v>6008</v>
      </c>
      <c r="T259" s="59" t="s">
        <v>6009</v>
      </c>
      <c r="U259" s="59"/>
      <c r="V259" s="59" t="s">
        <v>3101</v>
      </c>
      <c r="W259" s="59" t="s">
        <v>535</v>
      </c>
      <c r="X259" s="59" t="s">
        <v>9551</v>
      </c>
      <c r="Y259" s="59" t="s">
        <v>646</v>
      </c>
      <c r="Z259" s="59" t="s">
        <v>910</v>
      </c>
      <c r="AA259" s="59" t="s">
        <v>911</v>
      </c>
      <c r="AB259" s="59" t="s">
        <v>912</v>
      </c>
      <c r="AC259" s="59" t="s">
        <v>9552</v>
      </c>
      <c r="AD259" s="59" t="s">
        <v>6328</v>
      </c>
      <c r="AE259" s="59">
        <v>43911.395208333328</v>
      </c>
      <c r="AF259" s="59">
        <v>43912.576307870375</v>
      </c>
      <c r="AG259" s="59" t="s">
        <v>489</v>
      </c>
      <c r="AH259" s="59" t="s">
        <v>9553</v>
      </c>
      <c r="AI259" s="59" t="s">
        <v>487</v>
      </c>
      <c r="AJ259" s="59" t="s">
        <v>95</v>
      </c>
      <c r="AK259" s="59" t="s">
        <v>38</v>
      </c>
      <c r="AL259" s="59" t="s">
        <v>488</v>
      </c>
      <c r="AM259" s="59" t="s">
        <v>11</v>
      </c>
      <c r="AN259" s="59" t="s">
        <v>488</v>
      </c>
      <c r="AO259" s="59" t="s">
        <v>95</v>
      </c>
      <c r="AP259" s="59" t="s">
        <v>38</v>
      </c>
      <c r="AQ259" s="59" t="s">
        <v>498</v>
      </c>
      <c r="AR259" s="59">
        <v>43915.681284722217</v>
      </c>
      <c r="AS259" s="59" t="s">
        <v>1263</v>
      </c>
      <c r="AT259" s="59">
        <v>43915.681284722217</v>
      </c>
      <c r="AU259" s="59" t="s">
        <v>721</v>
      </c>
      <c r="AV259" s="59" t="s">
        <v>9554</v>
      </c>
      <c r="AW259" s="59" t="s">
        <v>14</v>
      </c>
      <c r="AX259" s="59"/>
      <c r="AY259" s="59"/>
      <c r="AZ259" s="59"/>
      <c r="BA259" s="59"/>
      <c r="BB259" s="59"/>
      <c r="BC259" s="59"/>
      <c r="BD259" s="59"/>
      <c r="BE259" s="59"/>
      <c r="BF259" s="59"/>
      <c r="BG259" s="59"/>
      <c r="BH259" s="59"/>
      <c r="BI259" s="59"/>
      <c r="BJ259" s="59"/>
      <c r="BK259" s="59" t="s">
        <v>9555</v>
      </c>
      <c r="BL259" s="59" t="s">
        <v>7247</v>
      </c>
      <c r="BM259" s="59"/>
      <c r="BN259" s="59"/>
      <c r="BO259" s="59"/>
      <c r="BP259" s="59"/>
      <c r="BQ259" s="59"/>
      <c r="BR259" s="59" t="s">
        <v>8146</v>
      </c>
      <c r="BS259" s="59"/>
      <c r="BT259" s="59" t="s">
        <v>6013</v>
      </c>
      <c r="BU259" s="59">
        <v>43921.99998842593</v>
      </c>
      <c r="BV259" s="72">
        <v>2947.28</v>
      </c>
      <c r="BW259" s="72">
        <v>95.76</v>
      </c>
      <c r="BX259" s="72">
        <v>0</v>
      </c>
      <c r="BY259" s="72">
        <v>471.56</v>
      </c>
      <c r="BZ259" s="72">
        <v>324.2</v>
      </c>
      <c r="CA259" s="72">
        <v>0</v>
      </c>
      <c r="CB259" s="72">
        <v>3838.8</v>
      </c>
      <c r="CC259" s="59"/>
      <c r="CD259" s="59"/>
      <c r="CE259" s="59"/>
      <c r="CF259" s="59"/>
      <c r="CG259" s="59"/>
      <c r="CH259" s="59"/>
      <c r="CI259" s="59"/>
      <c r="CJ259" s="59" t="s">
        <v>7971</v>
      </c>
      <c r="CK259" s="59" t="s">
        <v>8013</v>
      </c>
      <c r="CL259" s="72" t="s">
        <v>10522</v>
      </c>
      <c r="CM259" s="72"/>
      <c r="CN259" s="72" t="s">
        <v>10521</v>
      </c>
    </row>
    <row r="260" spans="1:92" ht="27" customHeight="1">
      <c r="A260" s="72">
        <v>202003</v>
      </c>
      <c r="B260" s="59" t="s">
        <v>7959</v>
      </c>
      <c r="C260" s="59" t="s">
        <v>6004</v>
      </c>
      <c r="D260" s="59" t="s">
        <v>5417</v>
      </c>
      <c r="E260" s="59" t="str">
        <f>VLOOKUP(D260,原数据!B:C,2,FALSE)</f>
        <v>RCMFT001672202003220013</v>
      </c>
      <c r="F260" s="59" t="s">
        <v>6005</v>
      </c>
      <c r="G260" s="59" t="s">
        <v>479</v>
      </c>
      <c r="H260" s="59" t="s">
        <v>6006</v>
      </c>
      <c r="I260" s="59" t="s">
        <v>9556</v>
      </c>
      <c r="J260" s="59" t="s">
        <v>9557</v>
      </c>
      <c r="K260" s="59" t="s">
        <v>485</v>
      </c>
      <c r="L260" s="59" t="s">
        <v>1074</v>
      </c>
      <c r="M260" s="59" t="s">
        <v>486</v>
      </c>
      <c r="N260" s="59" t="s">
        <v>437</v>
      </c>
      <c r="O260" s="65">
        <v>43661</v>
      </c>
      <c r="P260" s="65">
        <v>43748</v>
      </c>
      <c r="Q260" s="72">
        <v>44976</v>
      </c>
      <c r="R260" s="59"/>
      <c r="S260" s="59" t="s">
        <v>6008</v>
      </c>
      <c r="T260" s="59" t="s">
        <v>6009</v>
      </c>
      <c r="U260" s="59"/>
      <c r="V260" s="59" t="s">
        <v>3101</v>
      </c>
      <c r="W260" s="59" t="s">
        <v>535</v>
      </c>
      <c r="X260" s="59" t="s">
        <v>9558</v>
      </c>
      <c r="Y260" s="59" t="s">
        <v>646</v>
      </c>
      <c r="Z260" s="59" t="s">
        <v>910</v>
      </c>
      <c r="AA260" s="59" t="s">
        <v>911</v>
      </c>
      <c r="AB260" s="59" t="s">
        <v>912</v>
      </c>
      <c r="AC260" s="59" t="s">
        <v>9559</v>
      </c>
      <c r="AD260" s="59" t="s">
        <v>6328</v>
      </c>
      <c r="AE260" s="59">
        <v>43911.603136574078</v>
      </c>
      <c r="AF260" s="59">
        <v>43912.581793981481</v>
      </c>
      <c r="AG260" s="59" t="s">
        <v>489</v>
      </c>
      <c r="AH260" s="59" t="s">
        <v>10559</v>
      </c>
      <c r="AI260" s="59" t="s">
        <v>487</v>
      </c>
      <c r="AJ260" s="59" t="s">
        <v>95</v>
      </c>
      <c r="AK260" s="59" t="s">
        <v>38</v>
      </c>
      <c r="AL260" s="59" t="s">
        <v>488</v>
      </c>
      <c r="AM260" s="59" t="s">
        <v>11</v>
      </c>
      <c r="AN260" s="59" t="s">
        <v>488</v>
      </c>
      <c r="AO260" s="59" t="s">
        <v>95</v>
      </c>
      <c r="AP260" s="59" t="s">
        <v>38</v>
      </c>
      <c r="AQ260" s="59" t="s">
        <v>500</v>
      </c>
      <c r="AR260" s="59">
        <v>43915.680960648147</v>
      </c>
      <c r="AS260" s="59"/>
      <c r="AT260" s="59">
        <v>43915.680960648147</v>
      </c>
      <c r="AU260" s="59" t="s">
        <v>721</v>
      </c>
      <c r="AV260" s="59"/>
      <c r="AW260" s="59" t="s">
        <v>14</v>
      </c>
      <c r="AX260" s="59"/>
      <c r="AY260" s="59"/>
      <c r="AZ260" s="59"/>
      <c r="BA260" s="59"/>
      <c r="BB260" s="59"/>
      <c r="BC260" s="59"/>
      <c r="BD260" s="59"/>
      <c r="BE260" s="59"/>
      <c r="BF260" s="59"/>
      <c r="BG260" s="59"/>
      <c r="BH260" s="59"/>
      <c r="BI260" s="59"/>
      <c r="BJ260" s="59"/>
      <c r="BK260" s="59" t="s">
        <v>9560</v>
      </c>
      <c r="BL260" s="59" t="s">
        <v>7247</v>
      </c>
      <c r="BM260" s="59"/>
      <c r="BN260" s="59"/>
      <c r="BO260" s="59"/>
      <c r="BP260" s="59"/>
      <c r="BQ260" s="59"/>
      <c r="BR260" s="59" t="s">
        <v>8146</v>
      </c>
      <c r="BS260" s="59"/>
      <c r="BT260" s="59" t="s">
        <v>6013</v>
      </c>
      <c r="BU260" s="59">
        <v>43921.99998842593</v>
      </c>
      <c r="BV260" s="72">
        <v>2947.28</v>
      </c>
      <c r="BW260" s="72">
        <v>95.76</v>
      </c>
      <c r="BX260" s="72">
        <v>0</v>
      </c>
      <c r="BY260" s="72">
        <v>471.56</v>
      </c>
      <c r="BZ260" s="72">
        <v>324.2</v>
      </c>
      <c r="CA260" s="72">
        <v>0</v>
      </c>
      <c r="CB260" s="72">
        <v>3838.8</v>
      </c>
      <c r="CC260" s="59"/>
      <c r="CD260" s="59"/>
      <c r="CE260" s="59"/>
      <c r="CF260" s="59"/>
      <c r="CG260" s="59"/>
      <c r="CH260" s="59"/>
      <c r="CI260" s="59"/>
      <c r="CJ260" s="59" t="s">
        <v>7971</v>
      </c>
      <c r="CK260" s="59" t="s">
        <v>8013</v>
      </c>
      <c r="CL260" s="72" t="s">
        <v>10522</v>
      </c>
      <c r="CM260" s="72"/>
      <c r="CN260" s="72" t="s">
        <v>10521</v>
      </c>
    </row>
    <row r="261" spans="1:92" ht="27" customHeight="1">
      <c r="A261" s="72">
        <v>202003</v>
      </c>
      <c r="B261" s="59" t="s">
        <v>7959</v>
      </c>
      <c r="C261" s="59" t="s">
        <v>6004</v>
      </c>
      <c r="D261" s="59" t="s">
        <v>5419</v>
      </c>
      <c r="E261" s="59" t="str">
        <f>VLOOKUP(D261,原数据!B:C,2,FALSE)</f>
        <v>RCMFT001672202003220007</v>
      </c>
      <c r="F261" s="59" t="s">
        <v>6005</v>
      </c>
      <c r="G261" s="59" t="s">
        <v>479</v>
      </c>
      <c r="H261" s="59" t="s">
        <v>6006</v>
      </c>
      <c r="I261" s="59" t="s">
        <v>9561</v>
      </c>
      <c r="J261" s="59" t="s">
        <v>9562</v>
      </c>
      <c r="K261" s="59" t="s">
        <v>485</v>
      </c>
      <c r="L261" s="59" t="s">
        <v>1074</v>
      </c>
      <c r="M261" s="59" t="s">
        <v>486</v>
      </c>
      <c r="N261" s="59" t="s">
        <v>437</v>
      </c>
      <c r="O261" s="65">
        <v>43552</v>
      </c>
      <c r="P261" s="65">
        <v>43733</v>
      </c>
      <c r="Q261" s="72">
        <v>54556</v>
      </c>
      <c r="R261" s="59"/>
      <c r="S261" s="59" t="s">
        <v>6008</v>
      </c>
      <c r="T261" s="59" t="s">
        <v>6009</v>
      </c>
      <c r="U261" s="59"/>
      <c r="V261" s="59" t="s">
        <v>3101</v>
      </c>
      <c r="W261" s="59" t="s">
        <v>535</v>
      </c>
      <c r="X261" s="59" t="s">
        <v>9563</v>
      </c>
      <c r="Y261" s="59" t="s">
        <v>646</v>
      </c>
      <c r="Z261" s="59" t="s">
        <v>910</v>
      </c>
      <c r="AA261" s="59" t="s">
        <v>911</v>
      </c>
      <c r="AB261" s="59" t="s">
        <v>912</v>
      </c>
      <c r="AC261" s="59" t="s">
        <v>9564</v>
      </c>
      <c r="AD261" s="59" t="s">
        <v>7515</v>
      </c>
      <c r="AE261" s="59">
        <v>43911.675393518519</v>
      </c>
      <c r="AF261" s="59">
        <v>43912.583020833335</v>
      </c>
      <c r="AG261" s="59" t="s">
        <v>489</v>
      </c>
      <c r="AH261" s="59" t="s">
        <v>10560</v>
      </c>
      <c r="AI261" s="59" t="s">
        <v>487</v>
      </c>
      <c r="AJ261" s="59" t="s">
        <v>95</v>
      </c>
      <c r="AK261" s="59" t="s">
        <v>38</v>
      </c>
      <c r="AL261" s="59" t="s">
        <v>488</v>
      </c>
      <c r="AM261" s="59" t="s">
        <v>11</v>
      </c>
      <c r="AN261" s="59" t="s">
        <v>488</v>
      </c>
      <c r="AO261" s="59" t="s">
        <v>95</v>
      </c>
      <c r="AP261" s="59" t="s">
        <v>38</v>
      </c>
      <c r="AQ261" s="59" t="s">
        <v>498</v>
      </c>
      <c r="AR261" s="59">
        <v>43915.680787037039</v>
      </c>
      <c r="AS261" s="59"/>
      <c r="AT261" s="59">
        <v>43915.680787037039</v>
      </c>
      <c r="AU261" s="59" t="s">
        <v>721</v>
      </c>
      <c r="AV261" s="59" t="s">
        <v>9565</v>
      </c>
      <c r="AW261" s="59" t="s">
        <v>14</v>
      </c>
      <c r="AX261" s="59"/>
      <c r="AY261" s="59"/>
      <c r="AZ261" s="59"/>
      <c r="BA261" s="59"/>
      <c r="BB261" s="59"/>
      <c r="BC261" s="59"/>
      <c r="BD261" s="59"/>
      <c r="BE261" s="59"/>
      <c r="BF261" s="59"/>
      <c r="BG261" s="59"/>
      <c r="BH261" s="59"/>
      <c r="BI261" s="59"/>
      <c r="BJ261" s="59"/>
      <c r="BK261" s="59" t="s">
        <v>9566</v>
      </c>
      <c r="BL261" s="59" t="s">
        <v>7516</v>
      </c>
      <c r="BM261" s="59"/>
      <c r="BN261" s="59"/>
      <c r="BO261" s="59"/>
      <c r="BP261" s="59"/>
      <c r="BQ261" s="59"/>
      <c r="BR261" s="59"/>
      <c r="BS261" s="59"/>
      <c r="BT261" s="59" t="s">
        <v>6013</v>
      </c>
      <c r="BU261" s="59">
        <v>43921.99998842593</v>
      </c>
      <c r="BV261" s="72">
        <v>2947.28</v>
      </c>
      <c r="BW261" s="72">
        <v>95.76</v>
      </c>
      <c r="BX261" s="72">
        <v>0</v>
      </c>
      <c r="BY261" s="72">
        <v>471.56</v>
      </c>
      <c r="BZ261" s="72">
        <v>324.2</v>
      </c>
      <c r="CA261" s="72">
        <v>0</v>
      </c>
      <c r="CB261" s="72">
        <v>3838.8</v>
      </c>
      <c r="CC261" s="59"/>
      <c r="CD261" s="59"/>
      <c r="CE261" s="59"/>
      <c r="CF261" s="59"/>
      <c r="CG261" s="59"/>
      <c r="CH261" s="59"/>
      <c r="CI261" s="59"/>
      <c r="CJ261" s="59" t="s">
        <v>7971</v>
      </c>
      <c r="CK261" s="59" t="s">
        <v>8013</v>
      </c>
      <c r="CL261" s="72" t="s">
        <v>10522</v>
      </c>
      <c r="CM261" s="72"/>
      <c r="CN261" s="72" t="s">
        <v>10561</v>
      </c>
    </row>
    <row r="262" spans="1:92" ht="27" customHeight="1">
      <c r="A262" s="72">
        <v>202003</v>
      </c>
      <c r="B262" s="59" t="s">
        <v>7959</v>
      </c>
      <c r="C262" s="59" t="s">
        <v>6004</v>
      </c>
      <c r="D262" s="59" t="s">
        <v>5421</v>
      </c>
      <c r="E262" s="59" t="str">
        <f>VLOOKUP(D262,原数据!B:C,2,FALSE)</f>
        <v>RCMFT001672202003260119</v>
      </c>
      <c r="F262" s="59" t="s">
        <v>6005</v>
      </c>
      <c r="G262" s="59" t="s">
        <v>479</v>
      </c>
      <c r="H262" s="59" t="s">
        <v>6006</v>
      </c>
      <c r="I262" s="59" t="s">
        <v>9567</v>
      </c>
      <c r="J262" s="59" t="s">
        <v>9568</v>
      </c>
      <c r="K262" s="59" t="s">
        <v>485</v>
      </c>
      <c r="L262" s="59" t="s">
        <v>1074</v>
      </c>
      <c r="M262" s="59" t="s">
        <v>486</v>
      </c>
      <c r="N262" s="59" t="s">
        <v>437</v>
      </c>
      <c r="O262" s="65">
        <v>43662</v>
      </c>
      <c r="P262" s="65">
        <v>43717</v>
      </c>
      <c r="Q262" s="72">
        <v>91651</v>
      </c>
      <c r="R262" s="59"/>
      <c r="S262" s="59" t="s">
        <v>6008</v>
      </c>
      <c r="T262" s="59" t="s">
        <v>6009</v>
      </c>
      <c r="U262" s="59"/>
      <c r="V262" s="59" t="s">
        <v>2189</v>
      </c>
      <c r="W262" s="59" t="s">
        <v>535</v>
      </c>
      <c r="X262" s="59" t="s">
        <v>9569</v>
      </c>
      <c r="Y262" s="59" t="s">
        <v>646</v>
      </c>
      <c r="Z262" s="59" t="s">
        <v>910</v>
      </c>
      <c r="AA262" s="59" t="s">
        <v>911</v>
      </c>
      <c r="AB262" s="59" t="s">
        <v>912</v>
      </c>
      <c r="AC262" s="59" t="s">
        <v>9570</v>
      </c>
      <c r="AD262" s="59" t="s">
        <v>6328</v>
      </c>
      <c r="AE262" s="59">
        <v>43915.463101851856</v>
      </c>
      <c r="AF262" s="59">
        <v>43916.479618055557</v>
      </c>
      <c r="AG262" s="59" t="s">
        <v>489</v>
      </c>
      <c r="AH262" s="59" t="s">
        <v>9571</v>
      </c>
      <c r="AI262" s="59" t="s">
        <v>487</v>
      </c>
      <c r="AJ262" s="59" t="s">
        <v>95</v>
      </c>
      <c r="AK262" s="59" t="s">
        <v>38</v>
      </c>
      <c r="AL262" s="59" t="s">
        <v>488</v>
      </c>
      <c r="AM262" s="59" t="s">
        <v>11</v>
      </c>
      <c r="AN262" s="59" t="s">
        <v>488</v>
      </c>
      <c r="AO262" s="59" t="s">
        <v>95</v>
      </c>
      <c r="AP262" s="59" t="s">
        <v>38</v>
      </c>
      <c r="AQ262" s="59" t="s">
        <v>500</v>
      </c>
      <c r="AR262" s="59">
        <v>43918.575300925921</v>
      </c>
      <c r="AS262" s="59"/>
      <c r="AT262" s="59">
        <v>43918.575300925921</v>
      </c>
      <c r="AU262" s="59" t="s">
        <v>721</v>
      </c>
      <c r="AV262" s="59"/>
      <c r="AW262" s="59" t="s">
        <v>14</v>
      </c>
      <c r="AX262" s="59"/>
      <c r="AY262" s="59"/>
      <c r="AZ262" s="59"/>
      <c r="BA262" s="59"/>
      <c r="BB262" s="59"/>
      <c r="BC262" s="59"/>
      <c r="BD262" s="59"/>
      <c r="BE262" s="59"/>
      <c r="BF262" s="59"/>
      <c r="BG262" s="59"/>
      <c r="BH262" s="59"/>
      <c r="BI262" s="59"/>
      <c r="BJ262" s="59"/>
      <c r="BK262" s="59" t="s">
        <v>9572</v>
      </c>
      <c r="BL262" s="59" t="s">
        <v>7247</v>
      </c>
      <c r="BM262" s="59"/>
      <c r="BN262" s="59"/>
      <c r="BO262" s="59"/>
      <c r="BP262" s="59"/>
      <c r="BQ262" s="59"/>
      <c r="BR262" s="59" t="s">
        <v>8146</v>
      </c>
      <c r="BS262" s="59"/>
      <c r="BT262" s="59" t="s">
        <v>6013</v>
      </c>
      <c r="BU262" s="59">
        <v>43921.99998842593</v>
      </c>
      <c r="BV262" s="72">
        <v>2947.28</v>
      </c>
      <c r="BW262" s="72">
        <v>95.76</v>
      </c>
      <c r="BX262" s="72">
        <v>0</v>
      </c>
      <c r="BY262" s="72">
        <v>471.56</v>
      </c>
      <c r="BZ262" s="72">
        <v>324.2</v>
      </c>
      <c r="CA262" s="72">
        <v>0</v>
      </c>
      <c r="CB262" s="72">
        <v>3838.8</v>
      </c>
      <c r="CC262" s="59"/>
      <c r="CD262" s="59"/>
      <c r="CE262" s="59"/>
      <c r="CF262" s="59"/>
      <c r="CG262" s="59"/>
      <c r="CH262" s="59"/>
      <c r="CI262" s="59"/>
      <c r="CJ262" s="59" t="s">
        <v>7971</v>
      </c>
      <c r="CK262" s="59" t="s">
        <v>8013</v>
      </c>
      <c r="CL262" s="72" t="s">
        <v>5422</v>
      </c>
      <c r="CM262" s="72"/>
      <c r="CN262" s="72" t="s">
        <v>10383</v>
      </c>
    </row>
    <row r="263" spans="1:92" ht="27" customHeight="1">
      <c r="A263" s="72">
        <v>202003</v>
      </c>
      <c r="B263" s="59" t="s">
        <v>7959</v>
      </c>
      <c r="C263" s="59" t="s">
        <v>6004</v>
      </c>
      <c r="D263" s="59" t="s">
        <v>5187</v>
      </c>
      <c r="E263" s="59" t="str">
        <f>VLOOKUP(D263,原数据!B:C,2,FALSE)</f>
        <v>RCMFT001769202003270003</v>
      </c>
      <c r="F263" s="59" t="s">
        <v>6005</v>
      </c>
      <c r="G263" s="59" t="s">
        <v>479</v>
      </c>
      <c r="H263" s="59" t="s">
        <v>6006</v>
      </c>
      <c r="I263" s="59" t="s">
        <v>9573</v>
      </c>
      <c r="J263" s="59" t="s">
        <v>9574</v>
      </c>
      <c r="K263" s="59" t="s">
        <v>485</v>
      </c>
      <c r="L263" s="59" t="s">
        <v>1074</v>
      </c>
      <c r="M263" s="59" t="s">
        <v>486</v>
      </c>
      <c r="N263" s="59" t="s">
        <v>437</v>
      </c>
      <c r="O263" s="65">
        <v>43762</v>
      </c>
      <c r="P263" s="65">
        <v>43797</v>
      </c>
      <c r="Q263" s="72">
        <v>10987</v>
      </c>
      <c r="R263" s="59"/>
      <c r="S263" s="59" t="s">
        <v>6008</v>
      </c>
      <c r="T263" s="59" t="s">
        <v>6009</v>
      </c>
      <c r="U263" s="59"/>
      <c r="V263" s="59" t="s">
        <v>6027</v>
      </c>
      <c r="W263" s="59" t="s">
        <v>1213</v>
      </c>
      <c r="X263" s="59" t="s">
        <v>9575</v>
      </c>
      <c r="Y263" s="59" t="s">
        <v>537</v>
      </c>
      <c r="Z263" s="59" t="s">
        <v>1044</v>
      </c>
      <c r="AA263" s="59" t="s">
        <v>1045</v>
      </c>
      <c r="AB263" s="59" t="s">
        <v>1046</v>
      </c>
      <c r="AC263" s="59" t="s">
        <v>9576</v>
      </c>
      <c r="AD263" s="59" t="s">
        <v>6029</v>
      </c>
      <c r="AE263" s="59">
        <v>43916.656504629631</v>
      </c>
      <c r="AF263" s="59">
        <v>43917.757291666669</v>
      </c>
      <c r="AG263" s="59" t="s">
        <v>975</v>
      </c>
      <c r="AH263" s="59" t="s">
        <v>9577</v>
      </c>
      <c r="AI263" s="59" t="s">
        <v>974</v>
      </c>
      <c r="AJ263" s="59" t="s">
        <v>29</v>
      </c>
      <c r="AK263" s="59" t="s">
        <v>30</v>
      </c>
      <c r="AL263" s="59" t="s">
        <v>488</v>
      </c>
      <c r="AM263" s="59" t="s">
        <v>11</v>
      </c>
      <c r="AN263" s="59" t="s">
        <v>488</v>
      </c>
      <c r="AO263" s="59" t="s">
        <v>29</v>
      </c>
      <c r="AP263" s="59" t="s">
        <v>30</v>
      </c>
      <c r="AQ263" s="59" t="s">
        <v>500</v>
      </c>
      <c r="AR263" s="59">
        <v>43922.558993055558</v>
      </c>
      <c r="AS263" s="59"/>
      <c r="AT263" s="59">
        <v>43922.558993055558</v>
      </c>
      <c r="AU263" s="59" t="s">
        <v>8248</v>
      </c>
      <c r="AV263" s="59"/>
      <c r="AW263" s="59" t="s">
        <v>14</v>
      </c>
      <c r="AX263" s="59"/>
      <c r="AY263" s="59"/>
      <c r="AZ263" s="59"/>
      <c r="BA263" s="59"/>
      <c r="BB263" s="59"/>
      <c r="BC263" s="59"/>
      <c r="BD263" s="59"/>
      <c r="BE263" s="59"/>
      <c r="BF263" s="59"/>
      <c r="BG263" s="59"/>
      <c r="BH263" s="59"/>
      <c r="BI263" s="59"/>
      <c r="BJ263" s="59"/>
      <c r="BK263" s="59"/>
      <c r="BL263" s="59" t="s">
        <v>7272</v>
      </c>
      <c r="BM263" s="59" t="s">
        <v>9578</v>
      </c>
      <c r="BN263" s="59" t="s">
        <v>9579</v>
      </c>
      <c r="BO263" s="59"/>
      <c r="BP263" s="59" t="s">
        <v>9580</v>
      </c>
      <c r="BQ263" s="59" t="s">
        <v>9581</v>
      </c>
      <c r="BR263" s="59" t="s">
        <v>7847</v>
      </c>
      <c r="BS263" s="59"/>
      <c r="BT263" s="59" t="s">
        <v>6013</v>
      </c>
      <c r="BU263" s="59">
        <v>43921.99998842593</v>
      </c>
      <c r="BV263" s="72">
        <v>41.11</v>
      </c>
      <c r="BW263" s="72">
        <v>105.84</v>
      </c>
      <c r="BX263" s="72">
        <v>0</v>
      </c>
      <c r="BY263" s="72">
        <v>6.57</v>
      </c>
      <c r="BZ263" s="72">
        <v>4.5199999999999996</v>
      </c>
      <c r="CA263" s="72">
        <v>0</v>
      </c>
      <c r="CB263" s="72">
        <v>158.04</v>
      </c>
      <c r="CC263" s="59"/>
      <c r="CD263" s="59"/>
      <c r="CE263" s="59"/>
      <c r="CF263" s="59"/>
      <c r="CG263" s="59"/>
      <c r="CH263" s="59"/>
      <c r="CI263" s="59"/>
      <c r="CJ263" s="59" t="s">
        <v>7971</v>
      </c>
      <c r="CK263" s="59" t="s">
        <v>8013</v>
      </c>
      <c r="CL263" s="72" t="s">
        <v>4984</v>
      </c>
      <c r="CM263" s="72"/>
      <c r="CN263" s="72" t="s">
        <v>10383</v>
      </c>
    </row>
    <row r="264" spans="1:92" ht="27" customHeight="1">
      <c r="A264" s="72">
        <v>202003</v>
      </c>
      <c r="B264" s="59" t="s">
        <v>7959</v>
      </c>
      <c r="C264" s="59" t="s">
        <v>6004</v>
      </c>
      <c r="D264" s="59" t="s">
        <v>5183</v>
      </c>
      <c r="E264" s="59" t="str">
        <f>VLOOKUP(D264,原数据!B:C,2,FALSE)</f>
        <v>RCMFT001769202003310022</v>
      </c>
      <c r="F264" s="59" t="s">
        <v>6005</v>
      </c>
      <c r="G264" s="59" t="s">
        <v>479</v>
      </c>
      <c r="H264" s="59" t="s">
        <v>6006</v>
      </c>
      <c r="I264" s="59" t="s">
        <v>9582</v>
      </c>
      <c r="J264" s="59" t="s">
        <v>9583</v>
      </c>
      <c r="K264" s="59" t="s">
        <v>485</v>
      </c>
      <c r="L264" s="59" t="s">
        <v>1074</v>
      </c>
      <c r="M264" s="59" t="s">
        <v>486</v>
      </c>
      <c r="N264" s="59" t="s">
        <v>437</v>
      </c>
      <c r="O264" s="65">
        <v>43537</v>
      </c>
      <c r="P264" s="65">
        <v>43600</v>
      </c>
      <c r="Q264" s="72">
        <v>141115</v>
      </c>
      <c r="R264" s="59"/>
      <c r="S264" s="59" t="s">
        <v>6008</v>
      </c>
      <c r="T264" s="59" t="s">
        <v>6009</v>
      </c>
      <c r="U264" s="59"/>
      <c r="V264" s="59" t="s">
        <v>6057</v>
      </c>
      <c r="W264" s="59" t="s">
        <v>535</v>
      </c>
      <c r="X264" s="59" t="s">
        <v>9584</v>
      </c>
      <c r="Y264" s="59" t="s">
        <v>537</v>
      </c>
      <c r="Z264" s="59" t="s">
        <v>1044</v>
      </c>
      <c r="AA264" s="59" t="s">
        <v>1045</v>
      </c>
      <c r="AB264" s="59" t="s">
        <v>1046</v>
      </c>
      <c r="AC264" s="59" t="s">
        <v>9585</v>
      </c>
      <c r="AD264" s="59" t="s">
        <v>6612</v>
      </c>
      <c r="AE264" s="59">
        <v>43921.433032407411</v>
      </c>
      <c r="AF264" s="59">
        <v>43921.703055555554</v>
      </c>
      <c r="AG264" s="59" t="s">
        <v>547</v>
      </c>
      <c r="AH264" s="59" t="s">
        <v>9586</v>
      </c>
      <c r="AI264" s="59" t="s">
        <v>545</v>
      </c>
      <c r="AJ264" s="59" t="s">
        <v>12</v>
      </c>
      <c r="AK264" s="59" t="s">
        <v>13</v>
      </c>
      <c r="AL264" s="59" t="s">
        <v>488</v>
      </c>
      <c r="AM264" s="59" t="s">
        <v>11</v>
      </c>
      <c r="AN264" s="59" t="s">
        <v>488</v>
      </c>
      <c r="AO264" s="59" t="s">
        <v>95</v>
      </c>
      <c r="AP264" s="59" t="s">
        <v>38</v>
      </c>
      <c r="AQ264" s="59" t="s">
        <v>500</v>
      </c>
      <c r="AR264" s="59">
        <v>43924.343784722223</v>
      </c>
      <c r="AS264" s="59"/>
      <c r="AT264" s="59">
        <v>43924.343784722223</v>
      </c>
      <c r="AU264" s="59" t="s">
        <v>7969</v>
      </c>
      <c r="AV264" s="59"/>
      <c r="AW264" s="59" t="s">
        <v>14</v>
      </c>
      <c r="AX264" s="59"/>
      <c r="AY264" s="59"/>
      <c r="AZ264" s="59"/>
      <c r="BA264" s="59"/>
      <c r="BB264" s="59"/>
      <c r="BC264" s="59"/>
      <c r="BD264" s="59"/>
      <c r="BE264" s="59"/>
      <c r="BF264" s="59"/>
      <c r="BG264" s="59"/>
      <c r="BH264" s="59"/>
      <c r="BI264" s="59"/>
      <c r="BJ264" s="59"/>
      <c r="BK264" s="59"/>
      <c r="BL264" s="59" t="s">
        <v>7247</v>
      </c>
      <c r="BM264" s="59"/>
      <c r="BN264" s="59"/>
      <c r="BO264" s="59"/>
      <c r="BP264" s="59"/>
      <c r="BQ264" s="59"/>
      <c r="BR264" s="59" t="s">
        <v>7847</v>
      </c>
      <c r="BS264" s="59"/>
      <c r="BT264" s="59" t="s">
        <v>6013</v>
      </c>
      <c r="BU264" s="59">
        <v>43921.99998842593</v>
      </c>
      <c r="BV264" s="72">
        <v>453.46</v>
      </c>
      <c r="BW264" s="72">
        <v>246.96</v>
      </c>
      <c r="BX264" s="72">
        <v>0</v>
      </c>
      <c r="BY264" s="72">
        <v>72.55</v>
      </c>
      <c r="BZ264" s="72">
        <v>49.88</v>
      </c>
      <c r="CA264" s="72">
        <v>0</v>
      </c>
      <c r="CB264" s="72">
        <v>822.84999999999991</v>
      </c>
      <c r="CC264" s="59"/>
      <c r="CD264" s="59"/>
      <c r="CE264" s="59"/>
      <c r="CF264" s="59"/>
      <c r="CG264" s="59"/>
      <c r="CH264" s="59"/>
      <c r="CI264" s="59"/>
      <c r="CJ264" s="59" t="s">
        <v>7971</v>
      </c>
      <c r="CK264" s="59" t="s">
        <v>8013</v>
      </c>
      <c r="CL264" s="72" t="s">
        <v>2377</v>
      </c>
      <c r="CM264" s="72"/>
      <c r="CN264" s="72" t="s">
        <v>10417</v>
      </c>
    </row>
    <row r="265" spans="1:92" ht="27" customHeight="1">
      <c r="A265" s="72">
        <v>202003</v>
      </c>
      <c r="B265" s="59" t="s">
        <v>7959</v>
      </c>
      <c r="C265" s="59" t="s">
        <v>6004</v>
      </c>
      <c r="D265" s="59" t="s">
        <v>9587</v>
      </c>
      <c r="E265" s="59" t="e">
        <f>VLOOKUP(D265,原数据!B:C,2,FALSE)</f>
        <v>#N/A</v>
      </c>
      <c r="F265" s="59" t="s">
        <v>6005</v>
      </c>
      <c r="G265" s="59" t="s">
        <v>479</v>
      </c>
      <c r="H265" s="59" t="s">
        <v>6006</v>
      </c>
      <c r="I265" s="59" t="s">
        <v>9588</v>
      </c>
      <c r="J265" s="59" t="s">
        <v>9589</v>
      </c>
      <c r="K265" s="59" t="s">
        <v>485</v>
      </c>
      <c r="L265" s="59" t="s">
        <v>1074</v>
      </c>
      <c r="M265" s="59" t="s">
        <v>486</v>
      </c>
      <c r="N265" s="59" t="s">
        <v>437</v>
      </c>
      <c r="O265" s="65">
        <v>43675</v>
      </c>
      <c r="P265" s="65">
        <v>43728</v>
      </c>
      <c r="Q265" s="72">
        <v>76673</v>
      </c>
      <c r="R265" s="59"/>
      <c r="S265" s="59" t="s">
        <v>6008</v>
      </c>
      <c r="T265" s="59" t="s">
        <v>6009</v>
      </c>
      <c r="U265" s="59"/>
      <c r="V265" s="59" t="s">
        <v>3101</v>
      </c>
      <c r="W265" s="59" t="s">
        <v>535</v>
      </c>
      <c r="X265" s="59" t="s">
        <v>9590</v>
      </c>
      <c r="Y265" s="59" t="s">
        <v>646</v>
      </c>
      <c r="Z265" s="59" t="s">
        <v>9591</v>
      </c>
      <c r="AA265" s="59" t="s">
        <v>9592</v>
      </c>
      <c r="AB265" s="59" t="s">
        <v>9593</v>
      </c>
      <c r="AC265" s="59" t="s">
        <v>9594</v>
      </c>
      <c r="AD265" s="59" t="s">
        <v>6328</v>
      </c>
      <c r="AE265" s="59">
        <v>43910.459363425922</v>
      </c>
      <c r="AF265" s="59">
        <v>43914.528368055559</v>
      </c>
      <c r="AG265" s="59" t="s">
        <v>489</v>
      </c>
      <c r="AH265" s="59" t="s">
        <v>10537</v>
      </c>
      <c r="AI265" s="59" t="s">
        <v>487</v>
      </c>
      <c r="AJ265" s="59" t="s">
        <v>95</v>
      </c>
      <c r="AK265" s="59" t="s">
        <v>38</v>
      </c>
      <c r="AL265" s="59" t="s">
        <v>488</v>
      </c>
      <c r="AM265" s="59" t="s">
        <v>11</v>
      </c>
      <c r="AN265" s="59" t="s">
        <v>488</v>
      </c>
      <c r="AO265" s="59" t="s">
        <v>95</v>
      </c>
      <c r="AP265" s="59" t="s">
        <v>38</v>
      </c>
      <c r="AQ265" s="59" t="s">
        <v>500</v>
      </c>
      <c r="AR265" s="59">
        <v>43916.638032407413</v>
      </c>
      <c r="AS265" s="59"/>
      <c r="AT265" s="59">
        <v>43916.638032407413</v>
      </c>
      <c r="AU265" s="59" t="s">
        <v>538</v>
      </c>
      <c r="AV265" s="59"/>
      <c r="AW265" s="59" t="s">
        <v>14</v>
      </c>
      <c r="AX265" s="59"/>
      <c r="AY265" s="59"/>
      <c r="AZ265" s="59"/>
      <c r="BA265" s="59"/>
      <c r="BB265" s="59"/>
      <c r="BC265" s="59"/>
      <c r="BD265" s="59"/>
      <c r="BE265" s="59"/>
      <c r="BF265" s="59"/>
      <c r="BG265" s="59"/>
      <c r="BH265" s="59"/>
      <c r="BI265" s="59"/>
      <c r="BJ265" s="59"/>
      <c r="BK265" s="59"/>
      <c r="BL265" s="59" t="s">
        <v>7247</v>
      </c>
      <c r="BM265" s="59"/>
      <c r="BN265" s="59"/>
      <c r="BO265" s="59"/>
      <c r="BP265" s="59"/>
      <c r="BQ265" s="59"/>
      <c r="BR265" s="59" t="s">
        <v>8146</v>
      </c>
      <c r="BS265" s="59"/>
      <c r="BT265" s="59" t="s">
        <v>6013</v>
      </c>
      <c r="BU265" s="59">
        <v>43921.99998842593</v>
      </c>
      <c r="BV265" s="72">
        <v>0</v>
      </c>
      <c r="BW265" s="72">
        <v>111.72</v>
      </c>
      <c r="BX265" s="72">
        <v>0</v>
      </c>
      <c r="BY265" s="72">
        <v>0</v>
      </c>
      <c r="BZ265" s="72">
        <v>0</v>
      </c>
      <c r="CA265" s="72">
        <v>0</v>
      </c>
      <c r="CB265" s="72">
        <v>111.72</v>
      </c>
      <c r="CC265" s="59"/>
      <c r="CD265" s="59"/>
      <c r="CE265" s="59"/>
      <c r="CF265" s="59"/>
      <c r="CG265" s="59"/>
      <c r="CH265" s="59"/>
      <c r="CI265" s="59"/>
      <c r="CJ265" s="59" t="s">
        <v>7971</v>
      </c>
      <c r="CK265" s="59" t="s">
        <v>8013</v>
      </c>
      <c r="CL265" s="72" t="s">
        <v>10509</v>
      </c>
      <c r="CM265" s="72"/>
      <c r="CN265" s="72" t="s">
        <v>5048</v>
      </c>
    </row>
    <row r="266" spans="1:92" ht="27" customHeight="1">
      <c r="A266" s="72">
        <v>202003</v>
      </c>
      <c r="B266" s="59" t="s">
        <v>7959</v>
      </c>
      <c r="C266" s="59" t="s">
        <v>6004</v>
      </c>
      <c r="D266" s="59" t="s">
        <v>5425</v>
      </c>
      <c r="E266" s="59" t="str">
        <f>VLOOKUP(D266,原数据!B:C,2,FALSE)</f>
        <v>RCMFT001869202003300013</v>
      </c>
      <c r="F266" s="59" t="s">
        <v>6005</v>
      </c>
      <c r="G266" s="59" t="s">
        <v>479</v>
      </c>
      <c r="H266" s="59" t="s">
        <v>6006</v>
      </c>
      <c r="I266" s="59" t="s">
        <v>9595</v>
      </c>
      <c r="J266" s="59" t="s">
        <v>9596</v>
      </c>
      <c r="K266" s="59" t="s">
        <v>485</v>
      </c>
      <c r="L266" s="59" t="s">
        <v>1074</v>
      </c>
      <c r="M266" s="59" t="s">
        <v>544</v>
      </c>
      <c r="N266" s="59" t="s">
        <v>437</v>
      </c>
      <c r="O266" s="65">
        <v>43793</v>
      </c>
      <c r="P266" s="65">
        <v>43831</v>
      </c>
      <c r="Q266" s="72">
        <v>21144</v>
      </c>
      <c r="R266" s="59"/>
      <c r="S266" s="59" t="s">
        <v>6008</v>
      </c>
      <c r="T266" s="59" t="s">
        <v>6181</v>
      </c>
      <c r="U266" s="59"/>
      <c r="V266" s="59" t="s">
        <v>6147</v>
      </c>
      <c r="W266" s="59" t="s">
        <v>535</v>
      </c>
      <c r="X266" s="59" t="s">
        <v>9597</v>
      </c>
      <c r="Y266" s="59" t="s">
        <v>711</v>
      </c>
      <c r="Z266" s="59" t="s">
        <v>2466</v>
      </c>
      <c r="AA266" s="59" t="s">
        <v>2467</v>
      </c>
      <c r="AB266" s="59" t="s">
        <v>2468</v>
      </c>
      <c r="AC266" s="59" t="s">
        <v>9598</v>
      </c>
      <c r="AD266" s="59" t="s">
        <v>6450</v>
      </c>
      <c r="AE266" s="59">
        <v>43920.468472222223</v>
      </c>
      <c r="AF266" s="59">
        <v>43920.520011574074</v>
      </c>
      <c r="AG266" s="59" t="s">
        <v>612</v>
      </c>
      <c r="AH266" s="59" t="s">
        <v>9599</v>
      </c>
      <c r="AI266" s="59" t="s">
        <v>609</v>
      </c>
      <c r="AJ266" s="59" t="s">
        <v>68</v>
      </c>
      <c r="AK266" s="59" t="s">
        <v>38</v>
      </c>
      <c r="AL266" s="59" t="s">
        <v>488</v>
      </c>
      <c r="AM266" s="59" t="s">
        <v>11</v>
      </c>
      <c r="AN266" s="59" t="s">
        <v>488</v>
      </c>
      <c r="AO266" s="59" t="s">
        <v>68</v>
      </c>
      <c r="AP266" s="59" t="s">
        <v>38</v>
      </c>
      <c r="AQ266" s="59" t="s">
        <v>500</v>
      </c>
      <c r="AR266" s="59">
        <v>43922.430069444439</v>
      </c>
      <c r="AS266" s="59"/>
      <c r="AT266" s="59">
        <v>43922.430069444439</v>
      </c>
      <c r="AU266" s="59" t="s">
        <v>538</v>
      </c>
      <c r="AV266" s="59"/>
      <c r="AW266" s="59" t="s">
        <v>14</v>
      </c>
      <c r="AX266" s="59"/>
      <c r="AY266" s="59"/>
      <c r="AZ266" s="59"/>
      <c r="BA266" s="59"/>
      <c r="BB266" s="59"/>
      <c r="BC266" s="59"/>
      <c r="BD266" s="59"/>
      <c r="BE266" s="59"/>
      <c r="BF266" s="59"/>
      <c r="BG266" s="59"/>
      <c r="BH266" s="59"/>
      <c r="BI266" s="59"/>
      <c r="BJ266" s="59"/>
      <c r="BK266" s="59"/>
      <c r="BL266" s="59" t="s">
        <v>7321</v>
      </c>
      <c r="BM266" s="59"/>
      <c r="BN266" s="59"/>
      <c r="BO266" s="59"/>
      <c r="BP266" s="59"/>
      <c r="BQ266" s="59"/>
      <c r="BR266" s="59" t="s">
        <v>7917</v>
      </c>
      <c r="BS266" s="59"/>
      <c r="BT266" s="59" t="s">
        <v>6013</v>
      </c>
      <c r="BU266" s="59">
        <v>43921.99998842593</v>
      </c>
      <c r="BV266" s="72">
        <v>2944.62</v>
      </c>
      <c r="BW266" s="72">
        <v>79.38</v>
      </c>
      <c r="BX266" s="72">
        <v>0</v>
      </c>
      <c r="BY266" s="72">
        <v>471.13</v>
      </c>
      <c r="BZ266" s="72">
        <v>323.89999999999998</v>
      </c>
      <c r="CA266" s="72">
        <v>0</v>
      </c>
      <c r="CB266" s="72">
        <v>3819.03</v>
      </c>
      <c r="CC266" s="59"/>
      <c r="CD266" s="59"/>
      <c r="CE266" s="59"/>
      <c r="CF266" s="59"/>
      <c r="CG266" s="59"/>
      <c r="CH266" s="59"/>
      <c r="CI266" s="59"/>
      <c r="CJ266" s="59" t="s">
        <v>8067</v>
      </c>
      <c r="CK266" s="59" t="s">
        <v>8013</v>
      </c>
      <c r="CL266" s="72" t="s">
        <v>5426</v>
      </c>
      <c r="CM266" s="72"/>
      <c r="CN266" s="72" t="s">
        <v>10417</v>
      </c>
    </row>
    <row r="267" spans="1:92" ht="27" customHeight="1">
      <c r="A267" s="72">
        <v>202003</v>
      </c>
      <c r="B267" s="59" t="s">
        <v>7959</v>
      </c>
      <c r="C267" s="59" t="s">
        <v>6004</v>
      </c>
      <c r="D267" s="59" t="s">
        <v>9600</v>
      </c>
      <c r="E267" s="59" t="e">
        <f>VLOOKUP(D267,原数据!B:C,2,FALSE)</f>
        <v>#N/A</v>
      </c>
      <c r="F267" s="59" t="s">
        <v>6005</v>
      </c>
      <c r="G267" s="59" t="s">
        <v>628</v>
      </c>
      <c r="H267" s="59" t="s">
        <v>6006</v>
      </c>
      <c r="I267" s="59" t="s">
        <v>9601</v>
      </c>
      <c r="J267" s="59" t="s">
        <v>9602</v>
      </c>
      <c r="K267" s="59" t="s">
        <v>485</v>
      </c>
      <c r="L267" s="59" t="s">
        <v>1074</v>
      </c>
      <c r="M267" s="59" t="s">
        <v>544</v>
      </c>
      <c r="N267" s="59" t="s">
        <v>437</v>
      </c>
      <c r="O267" s="65">
        <v>43575</v>
      </c>
      <c r="P267" s="65">
        <v>43797</v>
      </c>
      <c r="Q267" s="72">
        <v>2773</v>
      </c>
      <c r="R267" s="59"/>
      <c r="S267" s="59" t="s">
        <v>6008</v>
      </c>
      <c r="T267" s="59" t="s">
        <v>6181</v>
      </c>
      <c r="U267" s="59"/>
      <c r="V267" s="59" t="s">
        <v>6400</v>
      </c>
      <c r="W267" s="59" t="s">
        <v>600</v>
      </c>
      <c r="X267" s="59" t="s">
        <v>9603</v>
      </c>
      <c r="Y267" s="59" t="s">
        <v>524</v>
      </c>
      <c r="Z267" s="59" t="s">
        <v>810</v>
      </c>
      <c r="AA267" s="59" t="s">
        <v>811</v>
      </c>
      <c r="AB267" s="59" t="s">
        <v>812</v>
      </c>
      <c r="AC267" s="59" t="s">
        <v>6163</v>
      </c>
      <c r="AD267" s="59" t="s">
        <v>7543</v>
      </c>
      <c r="AE267" s="59">
        <v>43916.554085648153</v>
      </c>
      <c r="AF267" s="59">
        <v>43916.767488425925</v>
      </c>
      <c r="AG267" s="59" t="s">
        <v>489</v>
      </c>
      <c r="AH267" s="59" t="s">
        <v>10563</v>
      </c>
      <c r="AI267" s="59" t="s">
        <v>487</v>
      </c>
      <c r="AJ267" s="59" t="s">
        <v>68</v>
      </c>
      <c r="AK267" s="59" t="s">
        <v>38</v>
      </c>
      <c r="AL267" s="59" t="s">
        <v>488</v>
      </c>
      <c r="AM267" s="59" t="s">
        <v>11</v>
      </c>
      <c r="AN267" s="59" t="s">
        <v>488</v>
      </c>
      <c r="AO267" s="59" t="s">
        <v>68</v>
      </c>
      <c r="AP267" s="59" t="s">
        <v>38</v>
      </c>
      <c r="AQ267" s="59" t="s">
        <v>500</v>
      </c>
      <c r="AR267" s="59">
        <v>43918.346296296295</v>
      </c>
      <c r="AS267" s="59"/>
      <c r="AT267" s="59">
        <v>43918.346296296295</v>
      </c>
      <c r="AU267" s="59" t="s">
        <v>577</v>
      </c>
      <c r="AV267" s="59"/>
      <c r="AW267" s="59" t="s">
        <v>14</v>
      </c>
      <c r="AX267" s="59"/>
      <c r="AY267" s="59"/>
      <c r="AZ267" s="59"/>
      <c r="BA267" s="59"/>
      <c r="BB267" s="59"/>
      <c r="BC267" s="59" t="s">
        <v>9604</v>
      </c>
      <c r="BD267" s="59" t="s">
        <v>480</v>
      </c>
      <c r="BE267" s="59"/>
      <c r="BF267" s="59" t="s">
        <v>7826</v>
      </c>
      <c r="BG267" s="59" t="s">
        <v>9605</v>
      </c>
      <c r="BH267" s="59" t="s">
        <v>9606</v>
      </c>
      <c r="BI267" s="59"/>
      <c r="BJ267" s="59"/>
      <c r="BK267" s="59"/>
      <c r="BL267" s="59" t="s">
        <v>7321</v>
      </c>
      <c r="BM267" s="59"/>
      <c r="BN267" s="59"/>
      <c r="BO267" s="59"/>
      <c r="BP267" s="59"/>
      <c r="BQ267" s="59"/>
      <c r="BR267" s="59" t="s">
        <v>8546</v>
      </c>
      <c r="BS267" s="59"/>
      <c r="BT267" s="59" t="s">
        <v>6013</v>
      </c>
      <c r="BU267" s="59">
        <v>43921.99998842593</v>
      </c>
      <c r="BV267" s="72">
        <v>0</v>
      </c>
      <c r="BW267" s="72">
        <v>246.96</v>
      </c>
      <c r="BX267" s="72">
        <v>425</v>
      </c>
      <c r="BY267" s="72">
        <v>0</v>
      </c>
      <c r="BZ267" s="72">
        <v>0</v>
      </c>
      <c r="CA267" s="72">
        <v>0</v>
      </c>
      <c r="CB267" s="72">
        <v>671.96</v>
      </c>
      <c r="CC267" s="59"/>
      <c r="CD267" s="59"/>
      <c r="CE267" s="59"/>
      <c r="CF267" s="59"/>
      <c r="CG267" s="59"/>
      <c r="CH267" s="59"/>
      <c r="CI267" s="59"/>
      <c r="CJ267" s="59" t="s">
        <v>8067</v>
      </c>
      <c r="CK267" s="59" t="s">
        <v>8013</v>
      </c>
      <c r="CL267" s="72" t="s">
        <v>10313</v>
      </c>
      <c r="CM267" s="72"/>
      <c r="CN267" s="72" t="s">
        <v>5048</v>
      </c>
    </row>
    <row r="268" spans="1:92" ht="27" customHeight="1">
      <c r="A268" s="72">
        <v>202003</v>
      </c>
      <c r="B268" s="59" t="s">
        <v>7959</v>
      </c>
      <c r="C268" s="59" t="s">
        <v>6004</v>
      </c>
      <c r="D268" s="59" t="s">
        <v>9607</v>
      </c>
      <c r="E268" s="59" t="e">
        <f>VLOOKUP(D268,原数据!B:C,2,FALSE)</f>
        <v>#N/A</v>
      </c>
      <c r="F268" s="59" t="s">
        <v>6005</v>
      </c>
      <c r="G268" s="59" t="s">
        <v>628</v>
      </c>
      <c r="H268" s="59" t="s">
        <v>6006</v>
      </c>
      <c r="I268" s="59" t="s">
        <v>9608</v>
      </c>
      <c r="J268" s="59" t="s">
        <v>9609</v>
      </c>
      <c r="K268" s="59" t="s">
        <v>485</v>
      </c>
      <c r="L268" s="59" t="s">
        <v>1074</v>
      </c>
      <c r="M268" s="59" t="s">
        <v>486</v>
      </c>
      <c r="N268" s="59" t="s">
        <v>437</v>
      </c>
      <c r="O268" s="65">
        <v>43718</v>
      </c>
      <c r="P268" s="65">
        <v>43755</v>
      </c>
      <c r="Q268" s="72">
        <v>39696</v>
      </c>
      <c r="R268" s="59"/>
      <c r="S268" s="59" t="s">
        <v>6008</v>
      </c>
      <c r="T268" s="59" t="s">
        <v>6009</v>
      </c>
      <c r="U268" s="59"/>
      <c r="V268" s="59" t="s">
        <v>6057</v>
      </c>
      <c r="W268" s="59" t="s">
        <v>665</v>
      </c>
      <c r="X268" s="59" t="s">
        <v>9610</v>
      </c>
      <c r="Y268" s="59" t="s">
        <v>524</v>
      </c>
      <c r="Z268" s="59" t="s">
        <v>810</v>
      </c>
      <c r="AA268" s="59" t="s">
        <v>811</v>
      </c>
      <c r="AB268" s="59" t="s">
        <v>812</v>
      </c>
      <c r="AC268" s="59" t="s">
        <v>9611</v>
      </c>
      <c r="AD268" s="59" t="s">
        <v>6325</v>
      </c>
      <c r="AE268" s="59">
        <v>43916.359537037039</v>
      </c>
      <c r="AF268" s="59">
        <v>43916.786770833336</v>
      </c>
      <c r="AG268" s="59" t="s">
        <v>489</v>
      </c>
      <c r="AH268" s="59" t="s">
        <v>9612</v>
      </c>
      <c r="AI268" s="59" t="s">
        <v>487</v>
      </c>
      <c r="AJ268" s="59" t="s">
        <v>37</v>
      </c>
      <c r="AK268" s="59" t="s">
        <v>38</v>
      </c>
      <c r="AL268" s="59" t="s">
        <v>488</v>
      </c>
      <c r="AM268" s="59" t="s">
        <v>11</v>
      </c>
      <c r="AN268" s="59" t="s">
        <v>488</v>
      </c>
      <c r="AO268" s="59" t="s">
        <v>37</v>
      </c>
      <c r="AP268" s="59" t="s">
        <v>38</v>
      </c>
      <c r="AQ268" s="59" t="s">
        <v>500</v>
      </c>
      <c r="AR268" s="59">
        <v>43918.429097222222</v>
      </c>
      <c r="AS268" s="59"/>
      <c r="AT268" s="59">
        <v>43918.429097222222</v>
      </c>
      <c r="AU268" s="59" t="s">
        <v>8036</v>
      </c>
      <c r="AV268" s="59"/>
      <c r="AW268" s="59" t="s">
        <v>14</v>
      </c>
      <c r="AX268" s="59"/>
      <c r="AY268" s="59"/>
      <c r="AZ268" s="59"/>
      <c r="BA268" s="59"/>
      <c r="BB268" s="59"/>
      <c r="BC268" s="59"/>
      <c r="BD268" s="59"/>
      <c r="BE268" s="59"/>
      <c r="BF268" s="59"/>
      <c r="BG268" s="59"/>
      <c r="BH268" s="59"/>
      <c r="BI268" s="59"/>
      <c r="BJ268" s="59"/>
      <c r="BK268" s="59"/>
      <c r="BL268" s="59" t="s">
        <v>7326</v>
      </c>
      <c r="BM268" s="59"/>
      <c r="BN268" s="59"/>
      <c r="BO268" s="59"/>
      <c r="BP268" s="59"/>
      <c r="BQ268" s="59"/>
      <c r="BR268" s="59" t="s">
        <v>8691</v>
      </c>
      <c r="BS268" s="59"/>
      <c r="BT268" s="59" t="s">
        <v>6013</v>
      </c>
      <c r="BU268" s="59">
        <v>43921.99998842593</v>
      </c>
      <c r="BV268" s="72">
        <v>0</v>
      </c>
      <c r="BW268" s="72">
        <v>246.96</v>
      </c>
      <c r="BX268" s="72">
        <v>0</v>
      </c>
      <c r="BY268" s="72">
        <v>0</v>
      </c>
      <c r="BZ268" s="72">
        <v>0</v>
      </c>
      <c r="CA268" s="72">
        <v>0</v>
      </c>
      <c r="CB268" s="72">
        <v>246.96</v>
      </c>
      <c r="CC268" s="59"/>
      <c r="CD268" s="59"/>
      <c r="CE268" s="59"/>
      <c r="CF268" s="59"/>
      <c r="CG268" s="59"/>
      <c r="CH268" s="59"/>
      <c r="CI268" s="59"/>
      <c r="CJ268" s="59" t="s">
        <v>7971</v>
      </c>
      <c r="CK268" s="59" t="s">
        <v>4067</v>
      </c>
      <c r="CL268" s="72" t="s">
        <v>10313</v>
      </c>
      <c r="CM268" s="72"/>
      <c r="CN268" s="72" t="s">
        <v>5048</v>
      </c>
    </row>
    <row r="269" spans="1:92" ht="27" customHeight="1">
      <c r="A269" s="72">
        <v>202003</v>
      </c>
      <c r="B269" s="59" t="s">
        <v>7959</v>
      </c>
      <c r="C269" s="59" t="s">
        <v>6004</v>
      </c>
      <c r="D269" s="59" t="s">
        <v>9613</v>
      </c>
      <c r="E269" s="59" t="e">
        <f>VLOOKUP(D269,原数据!B:C,2,FALSE)</f>
        <v>#N/A</v>
      </c>
      <c r="F269" s="59" t="s">
        <v>6005</v>
      </c>
      <c r="G269" s="59" t="s">
        <v>479</v>
      </c>
      <c r="H269" s="59" t="s">
        <v>6006</v>
      </c>
      <c r="I269" s="59" t="s">
        <v>9614</v>
      </c>
      <c r="J269" s="59" t="s">
        <v>9615</v>
      </c>
      <c r="K269" s="59" t="s">
        <v>485</v>
      </c>
      <c r="L269" s="59" t="s">
        <v>1074</v>
      </c>
      <c r="M269" s="59" t="s">
        <v>486</v>
      </c>
      <c r="N269" s="59" t="s">
        <v>437</v>
      </c>
      <c r="O269" s="65">
        <v>43465</v>
      </c>
      <c r="P269" s="65">
        <v>43643</v>
      </c>
      <c r="Q269" s="72">
        <v>144697</v>
      </c>
      <c r="R269" s="59"/>
      <c r="S269" s="59" t="s">
        <v>6008</v>
      </c>
      <c r="T269" s="59" t="s">
        <v>6009</v>
      </c>
      <c r="U269" s="59"/>
      <c r="V269" s="59" t="s">
        <v>584</v>
      </c>
      <c r="W269" s="59" t="s">
        <v>535</v>
      </c>
      <c r="X269" s="59" t="s">
        <v>9616</v>
      </c>
      <c r="Y269" s="59" t="s">
        <v>766</v>
      </c>
      <c r="Z269" s="59" t="s">
        <v>1826</v>
      </c>
      <c r="AA269" s="59" t="s">
        <v>1827</v>
      </c>
      <c r="AB269" s="59" t="s">
        <v>1828</v>
      </c>
      <c r="AC269" s="59" t="s">
        <v>9617</v>
      </c>
      <c r="AD269" s="59" t="s">
        <v>7359</v>
      </c>
      <c r="AE269" s="59">
        <v>43914.652870370366</v>
      </c>
      <c r="AF269" s="59">
        <v>43914.717280092591</v>
      </c>
      <c r="AG269" s="59" t="s">
        <v>507</v>
      </c>
      <c r="AH269" s="59" t="s">
        <v>10564</v>
      </c>
      <c r="AI269" s="59" t="s">
        <v>505</v>
      </c>
      <c r="AJ269" s="59" t="s">
        <v>162</v>
      </c>
      <c r="AK269" s="59" t="s">
        <v>38</v>
      </c>
      <c r="AL269" s="59" t="s">
        <v>488</v>
      </c>
      <c r="AM269" s="59" t="s">
        <v>11</v>
      </c>
      <c r="AN269" s="59" t="s">
        <v>488</v>
      </c>
      <c r="AO269" s="59" t="s">
        <v>162</v>
      </c>
      <c r="AP269" s="59" t="s">
        <v>38</v>
      </c>
      <c r="AQ269" s="59" t="s">
        <v>498</v>
      </c>
      <c r="AR269" s="59">
        <v>43916.510023148148</v>
      </c>
      <c r="AS269" s="59" t="s">
        <v>1263</v>
      </c>
      <c r="AT269" s="59">
        <v>43916.510023148148</v>
      </c>
      <c r="AU269" s="59" t="s">
        <v>7998</v>
      </c>
      <c r="AV269" s="59" t="s">
        <v>9618</v>
      </c>
      <c r="AW269" s="59" t="s">
        <v>14</v>
      </c>
      <c r="AX269" s="59"/>
      <c r="AY269" s="59"/>
      <c r="AZ269" s="59"/>
      <c r="BA269" s="59"/>
      <c r="BB269" s="59"/>
      <c r="BC269" s="59"/>
      <c r="BD269" s="59"/>
      <c r="BE269" s="59"/>
      <c r="BF269" s="59"/>
      <c r="BG269" s="59"/>
      <c r="BH269" s="59"/>
      <c r="BI269" s="59"/>
      <c r="BJ269" s="59"/>
      <c r="BK269" s="59"/>
      <c r="BL269" s="59" t="s">
        <v>7269</v>
      </c>
      <c r="BM269" s="59"/>
      <c r="BN269" s="59"/>
      <c r="BO269" s="59"/>
      <c r="BP269" s="59"/>
      <c r="BQ269" s="59"/>
      <c r="BR269" s="59"/>
      <c r="BS269" s="59"/>
      <c r="BT269" s="59" t="s">
        <v>6013</v>
      </c>
      <c r="BU269" s="59">
        <v>43921.99998842593</v>
      </c>
      <c r="BV269" s="72">
        <v>2481.7800000000002</v>
      </c>
      <c r="BW269" s="72">
        <v>105.84</v>
      </c>
      <c r="BX269" s="72">
        <v>0</v>
      </c>
      <c r="BY269" s="72">
        <v>397.08</v>
      </c>
      <c r="BZ269" s="72">
        <v>272.99</v>
      </c>
      <c r="CA269" s="72">
        <v>0</v>
      </c>
      <c r="CB269" s="72">
        <v>3257.6900000000005</v>
      </c>
      <c r="CC269" s="59"/>
      <c r="CD269" s="59"/>
      <c r="CE269" s="59"/>
      <c r="CF269" s="59"/>
      <c r="CG269" s="59"/>
      <c r="CH269" s="59"/>
      <c r="CI269" s="59"/>
      <c r="CJ269" s="59" t="s">
        <v>8580</v>
      </c>
      <c r="CK269" s="59" t="s">
        <v>8013</v>
      </c>
      <c r="CL269" s="72" t="s">
        <v>10549</v>
      </c>
      <c r="CM269" s="72"/>
      <c r="CN269" s="72" t="s">
        <v>10333</v>
      </c>
    </row>
    <row r="270" spans="1:92" ht="27" customHeight="1">
      <c r="A270" s="72">
        <v>202003</v>
      </c>
      <c r="B270" s="59" t="s">
        <v>7959</v>
      </c>
      <c r="C270" s="59" t="s">
        <v>6004</v>
      </c>
      <c r="D270" s="59" t="s">
        <v>5444</v>
      </c>
      <c r="E270" s="59" t="str">
        <f>VLOOKUP(D270,原数据!B:C,2,FALSE)</f>
        <v>RCMFT002395202003250029</v>
      </c>
      <c r="F270" s="59" t="s">
        <v>6005</v>
      </c>
      <c r="G270" s="59" t="s">
        <v>479</v>
      </c>
      <c r="H270" s="59" t="s">
        <v>6006</v>
      </c>
      <c r="I270" s="59" t="s">
        <v>9619</v>
      </c>
      <c r="J270" s="59" t="s">
        <v>9620</v>
      </c>
      <c r="K270" s="59" t="s">
        <v>485</v>
      </c>
      <c r="L270" s="59" t="s">
        <v>1074</v>
      </c>
      <c r="M270" s="59" t="s">
        <v>486</v>
      </c>
      <c r="N270" s="59" t="s">
        <v>437</v>
      </c>
      <c r="O270" s="65">
        <v>43349</v>
      </c>
      <c r="P270" s="65">
        <v>43454</v>
      </c>
      <c r="Q270" s="72">
        <v>212359</v>
      </c>
      <c r="R270" s="59"/>
      <c r="S270" s="59" t="s">
        <v>6008</v>
      </c>
      <c r="T270" s="59" t="s">
        <v>6181</v>
      </c>
      <c r="U270" s="59"/>
      <c r="V270" s="59" t="s">
        <v>6101</v>
      </c>
      <c r="W270" s="59" t="s">
        <v>600</v>
      </c>
      <c r="X270" s="59" t="s">
        <v>9621</v>
      </c>
      <c r="Y270" s="59" t="s">
        <v>1673</v>
      </c>
      <c r="Z270" s="59" t="s">
        <v>3346</v>
      </c>
      <c r="AA270" s="59" t="s">
        <v>3347</v>
      </c>
      <c r="AB270" s="59" t="s">
        <v>3348</v>
      </c>
      <c r="AC270" s="59" t="s">
        <v>9622</v>
      </c>
      <c r="AD270" s="59" t="s">
        <v>6103</v>
      </c>
      <c r="AE270" s="59">
        <v>43914.620775462958</v>
      </c>
      <c r="AF270" s="59">
        <v>43917.391539351855</v>
      </c>
      <c r="AG270" s="59" t="s">
        <v>489</v>
      </c>
      <c r="AH270" s="59" t="s">
        <v>7168</v>
      </c>
      <c r="AI270" s="59" t="s">
        <v>487</v>
      </c>
      <c r="AJ270" s="59" t="s">
        <v>37</v>
      </c>
      <c r="AK270" s="59" t="s">
        <v>38</v>
      </c>
      <c r="AL270" s="59" t="s">
        <v>488</v>
      </c>
      <c r="AM270" s="59" t="s">
        <v>11</v>
      </c>
      <c r="AN270" s="59" t="s">
        <v>488</v>
      </c>
      <c r="AO270" s="59" t="s">
        <v>37</v>
      </c>
      <c r="AP270" s="59" t="s">
        <v>38</v>
      </c>
      <c r="AQ270" s="59" t="s">
        <v>498</v>
      </c>
      <c r="AR270" s="59">
        <v>43920.640092592592</v>
      </c>
      <c r="AS270" s="59"/>
      <c r="AT270" s="59">
        <v>43920.640092592592</v>
      </c>
      <c r="AU270" s="59" t="s">
        <v>550</v>
      </c>
      <c r="AV270" s="59" t="s">
        <v>9438</v>
      </c>
      <c r="AW270" s="59" t="s">
        <v>14</v>
      </c>
      <c r="AX270" s="59"/>
      <c r="AY270" s="59"/>
      <c r="AZ270" s="59"/>
      <c r="BA270" s="59"/>
      <c r="BB270" s="59"/>
      <c r="BC270" s="59"/>
      <c r="BD270" s="59"/>
      <c r="BE270" s="59"/>
      <c r="BF270" s="59"/>
      <c r="BG270" s="59"/>
      <c r="BH270" s="59"/>
      <c r="BI270" s="59"/>
      <c r="BJ270" s="59"/>
      <c r="BK270" s="59"/>
      <c r="BL270" s="59" t="s">
        <v>7247</v>
      </c>
      <c r="BM270" s="59"/>
      <c r="BN270" s="59"/>
      <c r="BO270" s="59"/>
      <c r="BP270" s="59"/>
      <c r="BQ270" s="59"/>
      <c r="BR270" s="59" t="s">
        <v>7832</v>
      </c>
      <c r="BS270" s="59"/>
      <c r="BT270" s="59" t="s">
        <v>6013</v>
      </c>
      <c r="BU270" s="59">
        <v>43921.99998842593</v>
      </c>
      <c r="BV270" s="72">
        <v>2507</v>
      </c>
      <c r="BW270" s="72">
        <v>105.84</v>
      </c>
      <c r="BX270" s="72">
        <v>0</v>
      </c>
      <c r="BY270" s="72">
        <v>401.12</v>
      </c>
      <c r="BZ270" s="72">
        <v>275.77</v>
      </c>
      <c r="CA270" s="72">
        <v>0</v>
      </c>
      <c r="CB270" s="72">
        <v>3289.73</v>
      </c>
      <c r="CC270" s="59"/>
      <c r="CD270" s="59"/>
      <c r="CE270" s="59"/>
      <c r="CF270" s="59"/>
      <c r="CG270" s="59"/>
      <c r="CH270" s="59"/>
      <c r="CI270" s="59"/>
      <c r="CJ270" s="59" t="s">
        <v>7977</v>
      </c>
      <c r="CK270" s="59" t="s">
        <v>4067</v>
      </c>
      <c r="CL270" s="72" t="s">
        <v>10476</v>
      </c>
      <c r="CM270" s="72"/>
      <c r="CN270" s="72" t="s">
        <v>10369</v>
      </c>
    </row>
    <row r="271" spans="1:92" ht="27" customHeight="1">
      <c r="A271" s="72">
        <v>202003</v>
      </c>
      <c r="B271" s="59" t="s">
        <v>7959</v>
      </c>
      <c r="C271" s="59" t="s">
        <v>6004</v>
      </c>
      <c r="D271" s="59" t="s">
        <v>5096</v>
      </c>
      <c r="E271" s="59" t="str">
        <f>VLOOKUP(D271,原数据!B:C,2,FALSE)</f>
        <v>RCMFT002404202003290005</v>
      </c>
      <c r="F271" s="59" t="s">
        <v>6005</v>
      </c>
      <c r="G271" s="59" t="s">
        <v>479</v>
      </c>
      <c r="H271" s="59" t="s">
        <v>6006</v>
      </c>
      <c r="I271" s="59" t="s">
        <v>9623</v>
      </c>
      <c r="J271" s="59" t="s">
        <v>9624</v>
      </c>
      <c r="K271" s="59" t="s">
        <v>485</v>
      </c>
      <c r="L271" s="59" t="s">
        <v>1074</v>
      </c>
      <c r="M271" s="59" t="s">
        <v>486</v>
      </c>
      <c r="N271" s="59" t="s">
        <v>437</v>
      </c>
      <c r="O271" s="65">
        <v>43665</v>
      </c>
      <c r="P271" s="65">
        <v>43686</v>
      </c>
      <c r="Q271" s="72">
        <v>159335</v>
      </c>
      <c r="R271" s="59"/>
      <c r="S271" s="59" t="s">
        <v>6008</v>
      </c>
      <c r="T271" s="59" t="s">
        <v>6009</v>
      </c>
      <c r="U271" s="59" t="s">
        <v>4873</v>
      </c>
      <c r="V271" s="59" t="s">
        <v>4873</v>
      </c>
      <c r="W271" s="59" t="s">
        <v>535</v>
      </c>
      <c r="X271" s="59" t="s">
        <v>9625</v>
      </c>
      <c r="Y271" s="59" t="s">
        <v>684</v>
      </c>
      <c r="Z271" s="59" t="s">
        <v>2389</v>
      </c>
      <c r="AA271" s="59" t="s">
        <v>2390</v>
      </c>
      <c r="AB271" s="59" t="s">
        <v>2391</v>
      </c>
      <c r="AC271" s="59" t="s">
        <v>9626</v>
      </c>
      <c r="AD271" s="59" t="s">
        <v>6140</v>
      </c>
      <c r="AE271" s="59">
        <v>43918.786585648151</v>
      </c>
      <c r="AF271" s="59">
        <v>43919.384548611109</v>
      </c>
      <c r="AG271" s="59" t="s">
        <v>489</v>
      </c>
      <c r="AH271" s="59" t="s">
        <v>9627</v>
      </c>
      <c r="AI271" s="59" t="s">
        <v>487</v>
      </c>
      <c r="AJ271" s="59" t="s">
        <v>46</v>
      </c>
      <c r="AK271" s="59" t="s">
        <v>47</v>
      </c>
      <c r="AL271" s="59" t="s">
        <v>488</v>
      </c>
      <c r="AM271" s="59" t="s">
        <v>11</v>
      </c>
      <c r="AN271" s="59" t="s">
        <v>488</v>
      </c>
      <c r="AO271" s="59" t="s">
        <v>46</v>
      </c>
      <c r="AP271" s="59" t="s">
        <v>47</v>
      </c>
      <c r="AQ271" s="59" t="s">
        <v>500</v>
      </c>
      <c r="AR271" s="59">
        <v>43921.566550925927</v>
      </c>
      <c r="AS271" s="59"/>
      <c r="AT271" s="59">
        <v>43921.566550925927</v>
      </c>
      <c r="AU271" s="59" t="s">
        <v>550</v>
      </c>
      <c r="AV271" s="59"/>
      <c r="AW271" s="59" t="s">
        <v>14</v>
      </c>
      <c r="AX271" s="59"/>
      <c r="AY271" s="59"/>
      <c r="AZ271" s="59"/>
      <c r="BA271" s="59"/>
      <c r="BB271" s="59"/>
      <c r="BC271" s="59"/>
      <c r="BD271" s="59"/>
      <c r="BE271" s="59"/>
      <c r="BF271" s="59"/>
      <c r="BG271" s="59"/>
      <c r="BH271" s="59"/>
      <c r="BI271" s="59"/>
      <c r="BJ271" s="59"/>
      <c r="BK271" s="59" t="s">
        <v>9628</v>
      </c>
      <c r="BL271" s="59" t="s">
        <v>7272</v>
      </c>
      <c r="BM271" s="59"/>
      <c r="BN271" s="59"/>
      <c r="BO271" s="59"/>
      <c r="BP271" s="59"/>
      <c r="BQ271" s="59"/>
      <c r="BR271" s="59" t="s">
        <v>7847</v>
      </c>
      <c r="BS271" s="59"/>
      <c r="BT271" s="59" t="s">
        <v>6013</v>
      </c>
      <c r="BU271" s="59">
        <v>43921.99998842593</v>
      </c>
      <c r="BV271" s="72">
        <v>89.92</v>
      </c>
      <c r="BW271" s="72">
        <v>111.72</v>
      </c>
      <c r="BX271" s="72">
        <v>0</v>
      </c>
      <c r="BY271" s="72">
        <v>14.38</v>
      </c>
      <c r="BZ271" s="72">
        <v>9.89</v>
      </c>
      <c r="CA271" s="72">
        <v>0</v>
      </c>
      <c r="CB271" s="72">
        <v>225.90999999999997</v>
      </c>
      <c r="CC271" s="59"/>
      <c r="CD271" s="59"/>
      <c r="CE271" s="59"/>
      <c r="CF271" s="59"/>
      <c r="CG271" s="59"/>
      <c r="CH271" s="59"/>
      <c r="CI271" s="59"/>
      <c r="CJ271" s="59" t="s">
        <v>7971</v>
      </c>
      <c r="CK271" s="59" t="s">
        <v>7991</v>
      </c>
      <c r="CL271" s="72" t="s">
        <v>5094</v>
      </c>
      <c r="CM271" s="72"/>
      <c r="CN271" s="72" t="s">
        <v>10383</v>
      </c>
    </row>
    <row r="272" spans="1:92" ht="27" customHeight="1">
      <c r="A272" s="72">
        <v>202003</v>
      </c>
      <c r="B272" s="59" t="s">
        <v>7959</v>
      </c>
      <c r="C272" s="59" t="s">
        <v>6004</v>
      </c>
      <c r="D272" s="59" t="s">
        <v>9629</v>
      </c>
      <c r="E272" s="59" t="e">
        <f>VLOOKUP(D272,原数据!B:C,2,FALSE)</f>
        <v>#N/A</v>
      </c>
      <c r="F272" s="59" t="s">
        <v>6005</v>
      </c>
      <c r="G272" s="59" t="s">
        <v>479</v>
      </c>
      <c r="H272" s="59" t="s">
        <v>6006</v>
      </c>
      <c r="I272" s="59" t="s">
        <v>9630</v>
      </c>
      <c r="J272" s="59" t="s">
        <v>9631</v>
      </c>
      <c r="K272" s="59" t="s">
        <v>485</v>
      </c>
      <c r="L272" s="59" t="s">
        <v>1074</v>
      </c>
      <c r="M272" s="59" t="s">
        <v>486</v>
      </c>
      <c r="N272" s="59" t="s">
        <v>437</v>
      </c>
      <c r="O272" s="65">
        <v>43789</v>
      </c>
      <c r="P272" s="65">
        <v>43802</v>
      </c>
      <c r="Q272" s="72">
        <v>32072</v>
      </c>
      <c r="R272" s="59"/>
      <c r="S272" s="59" t="s">
        <v>6008</v>
      </c>
      <c r="T272" s="59" t="s">
        <v>6009</v>
      </c>
      <c r="U272" s="59"/>
      <c r="V272" s="59" t="s">
        <v>6015</v>
      </c>
      <c r="W272" s="59" t="s">
        <v>535</v>
      </c>
      <c r="X272" s="59" t="s">
        <v>9632</v>
      </c>
      <c r="Y272" s="59" t="s">
        <v>493</v>
      </c>
      <c r="Z272" s="59" t="s">
        <v>1306</v>
      </c>
      <c r="AA272" s="59" t="s">
        <v>1307</v>
      </c>
      <c r="AB272" s="59" t="s">
        <v>1308</v>
      </c>
      <c r="AC272" s="59" t="s">
        <v>9633</v>
      </c>
      <c r="AD272" s="59" t="s">
        <v>6017</v>
      </c>
      <c r="AE272" s="59">
        <v>43912.676851851851</v>
      </c>
      <c r="AF272" s="59">
        <v>43912.748611111107</v>
      </c>
      <c r="AG272" s="59" t="s">
        <v>547</v>
      </c>
      <c r="AH272" s="59" t="s">
        <v>9634</v>
      </c>
      <c r="AI272" s="59" t="s">
        <v>545</v>
      </c>
      <c r="AJ272" s="59" t="s">
        <v>922</v>
      </c>
      <c r="AK272" s="59" t="s">
        <v>921</v>
      </c>
      <c r="AL272" s="59" t="s">
        <v>488</v>
      </c>
      <c r="AM272" s="59" t="s">
        <v>11</v>
      </c>
      <c r="AN272" s="59" t="s">
        <v>488</v>
      </c>
      <c r="AO272" s="59" t="s">
        <v>922</v>
      </c>
      <c r="AP272" s="59" t="s">
        <v>921</v>
      </c>
      <c r="AQ272" s="59" t="s">
        <v>500</v>
      </c>
      <c r="AR272" s="59">
        <v>43915.67895833333</v>
      </c>
      <c r="AS272" s="59"/>
      <c r="AT272" s="59">
        <v>43915.67895833333</v>
      </c>
      <c r="AU272" s="59" t="s">
        <v>8248</v>
      </c>
      <c r="AV272" s="59"/>
      <c r="AW272" s="59" t="s">
        <v>14</v>
      </c>
      <c r="AX272" s="59"/>
      <c r="AY272" s="59"/>
      <c r="AZ272" s="59"/>
      <c r="BA272" s="59"/>
      <c r="BB272" s="59"/>
      <c r="BC272" s="59"/>
      <c r="BD272" s="59"/>
      <c r="BE272" s="59"/>
      <c r="BF272" s="59"/>
      <c r="BG272" s="59"/>
      <c r="BH272" s="59"/>
      <c r="BI272" s="59"/>
      <c r="BJ272" s="59"/>
      <c r="BK272" s="59"/>
      <c r="BL272" s="59" t="s">
        <v>7272</v>
      </c>
      <c r="BM272" s="59"/>
      <c r="BN272" s="59"/>
      <c r="BO272" s="59"/>
      <c r="BP272" s="59"/>
      <c r="BQ272" s="59"/>
      <c r="BR272" s="59" t="s">
        <v>8146</v>
      </c>
      <c r="BS272" s="59"/>
      <c r="BT272" s="59" t="s">
        <v>6013</v>
      </c>
      <c r="BU272" s="59">
        <v>43921.99998842593</v>
      </c>
      <c r="BV272" s="72">
        <v>0</v>
      </c>
      <c r="BW272" s="72">
        <v>223.44</v>
      </c>
      <c r="BX272" s="72">
        <v>0</v>
      </c>
      <c r="BY272" s="72">
        <v>0</v>
      </c>
      <c r="BZ272" s="72">
        <v>0</v>
      </c>
      <c r="CA272" s="72">
        <v>0</v>
      </c>
      <c r="CB272" s="72">
        <v>223.44</v>
      </c>
      <c r="CC272" s="59"/>
      <c r="CD272" s="59"/>
      <c r="CE272" s="59"/>
      <c r="CF272" s="59"/>
      <c r="CG272" s="59"/>
      <c r="CH272" s="59"/>
      <c r="CI272" s="59"/>
      <c r="CJ272" s="59" t="s">
        <v>7971</v>
      </c>
      <c r="CK272" s="59" t="s">
        <v>8013</v>
      </c>
      <c r="CL272" s="72" t="s">
        <v>10313</v>
      </c>
      <c r="CM272" s="72"/>
      <c r="CN272" s="72" t="s">
        <v>5048</v>
      </c>
    </row>
    <row r="273" spans="1:92" ht="27" customHeight="1">
      <c r="A273" s="72">
        <v>202003</v>
      </c>
      <c r="B273" s="59" t="s">
        <v>7959</v>
      </c>
      <c r="C273" s="59" t="s">
        <v>6004</v>
      </c>
      <c r="D273" s="59" t="s">
        <v>9635</v>
      </c>
      <c r="E273" s="59" t="e">
        <f>VLOOKUP(D273,原数据!B:C,2,FALSE)</f>
        <v>#N/A</v>
      </c>
      <c r="F273" s="59" t="s">
        <v>6005</v>
      </c>
      <c r="G273" s="59" t="s">
        <v>479</v>
      </c>
      <c r="H273" s="59" t="s">
        <v>6006</v>
      </c>
      <c r="I273" s="59" t="s">
        <v>9636</v>
      </c>
      <c r="J273" s="59" t="s">
        <v>9637</v>
      </c>
      <c r="K273" s="59" t="s">
        <v>485</v>
      </c>
      <c r="L273" s="59" t="s">
        <v>1074</v>
      </c>
      <c r="M273" s="59" t="s">
        <v>486</v>
      </c>
      <c r="N273" s="59" t="s">
        <v>437</v>
      </c>
      <c r="O273" s="65">
        <v>43521</v>
      </c>
      <c r="P273" s="65">
        <v>43525</v>
      </c>
      <c r="Q273" s="72">
        <v>86161</v>
      </c>
      <c r="R273" s="59"/>
      <c r="S273" s="59" t="s">
        <v>6008</v>
      </c>
      <c r="T273" s="59" t="s">
        <v>6009</v>
      </c>
      <c r="U273" s="59"/>
      <c r="V273" s="59" t="s">
        <v>6027</v>
      </c>
      <c r="W273" s="59" t="s">
        <v>808</v>
      </c>
      <c r="X273" s="59" t="s">
        <v>9638</v>
      </c>
      <c r="Y273" s="59" t="s">
        <v>493</v>
      </c>
      <c r="Z273" s="59" t="s">
        <v>1306</v>
      </c>
      <c r="AA273" s="59" t="s">
        <v>1307</v>
      </c>
      <c r="AB273" s="59" t="s">
        <v>1308</v>
      </c>
      <c r="AC273" s="59" t="s">
        <v>9639</v>
      </c>
      <c r="AD273" s="59" t="s">
        <v>9640</v>
      </c>
      <c r="AE273" s="59">
        <v>43915.428807870368</v>
      </c>
      <c r="AF273" s="59">
        <v>43917.354699074072</v>
      </c>
      <c r="AG273" s="59" t="s">
        <v>547</v>
      </c>
      <c r="AH273" s="59" t="s">
        <v>9641</v>
      </c>
      <c r="AI273" s="59" t="s">
        <v>545</v>
      </c>
      <c r="AJ273" s="59" t="s">
        <v>100</v>
      </c>
      <c r="AK273" s="59" t="s">
        <v>38</v>
      </c>
      <c r="AL273" s="59" t="s">
        <v>488</v>
      </c>
      <c r="AM273" s="59" t="s">
        <v>11</v>
      </c>
      <c r="AN273" s="59" t="s">
        <v>488</v>
      </c>
      <c r="AO273" s="59" t="s">
        <v>100</v>
      </c>
      <c r="AP273" s="59" t="s">
        <v>38</v>
      </c>
      <c r="AQ273" s="59" t="s">
        <v>500</v>
      </c>
      <c r="AR273" s="59">
        <v>43921.598437499997</v>
      </c>
      <c r="AS273" s="59"/>
      <c r="AT273" s="59">
        <v>43921.598437499997</v>
      </c>
      <c r="AU273" s="59" t="s">
        <v>550</v>
      </c>
      <c r="AV273" s="59"/>
      <c r="AW273" s="59" t="s">
        <v>14</v>
      </c>
      <c r="AX273" s="59"/>
      <c r="AY273" s="59"/>
      <c r="AZ273" s="59"/>
      <c r="BA273" s="59"/>
      <c r="BB273" s="59"/>
      <c r="BC273" s="59"/>
      <c r="BD273" s="59"/>
      <c r="BE273" s="59"/>
      <c r="BF273" s="59"/>
      <c r="BG273" s="59"/>
      <c r="BH273" s="59"/>
      <c r="BI273" s="59"/>
      <c r="BJ273" s="59"/>
      <c r="BK273" s="59" t="s">
        <v>9642</v>
      </c>
      <c r="BL273" s="59" t="s">
        <v>7247</v>
      </c>
      <c r="BM273" s="59"/>
      <c r="BN273" s="59"/>
      <c r="BO273" s="59"/>
      <c r="BP273" s="59"/>
      <c r="BQ273" s="59"/>
      <c r="BR273" s="59" t="s">
        <v>8069</v>
      </c>
      <c r="BS273" s="59"/>
      <c r="BT273" s="59" t="s">
        <v>6013</v>
      </c>
      <c r="BU273" s="59">
        <v>43921.99998842593</v>
      </c>
      <c r="BV273" s="72">
        <v>0</v>
      </c>
      <c r="BW273" s="72">
        <v>223.44</v>
      </c>
      <c r="BX273" s="72">
        <v>0</v>
      </c>
      <c r="BY273" s="72">
        <v>0</v>
      </c>
      <c r="BZ273" s="72">
        <v>0</v>
      </c>
      <c r="CA273" s="72">
        <v>0</v>
      </c>
      <c r="CB273" s="72">
        <v>223.44</v>
      </c>
      <c r="CC273" s="59"/>
      <c r="CD273" s="59"/>
      <c r="CE273" s="59"/>
      <c r="CF273" s="59"/>
      <c r="CG273" s="59"/>
      <c r="CH273" s="59"/>
      <c r="CI273" s="59"/>
      <c r="CJ273" s="59" t="s">
        <v>7971</v>
      </c>
      <c r="CK273" s="59" t="s">
        <v>4067</v>
      </c>
      <c r="CL273" s="72" t="s">
        <v>10313</v>
      </c>
      <c r="CM273" s="72"/>
      <c r="CN273" s="72" t="s">
        <v>5048</v>
      </c>
    </row>
    <row r="274" spans="1:92" ht="27" customHeight="1">
      <c r="A274" s="72">
        <v>202003</v>
      </c>
      <c r="B274" s="59" t="s">
        <v>7959</v>
      </c>
      <c r="C274" s="59" t="s">
        <v>6004</v>
      </c>
      <c r="D274" s="59" t="s">
        <v>5816</v>
      </c>
      <c r="E274" s="59" t="str">
        <f>VLOOKUP(D274,原数据!B:C,2,FALSE)</f>
        <v>RCMFT002416202003210100</v>
      </c>
      <c r="F274" s="59" t="s">
        <v>6005</v>
      </c>
      <c r="G274" s="59" t="s">
        <v>479</v>
      </c>
      <c r="H274" s="59" t="s">
        <v>6006</v>
      </c>
      <c r="I274" s="59" t="s">
        <v>9643</v>
      </c>
      <c r="J274" s="59" t="s">
        <v>9644</v>
      </c>
      <c r="K274" s="59" t="s">
        <v>485</v>
      </c>
      <c r="L274" s="59" t="s">
        <v>1074</v>
      </c>
      <c r="M274" s="59" t="s">
        <v>486</v>
      </c>
      <c r="N274" s="59" t="s">
        <v>437</v>
      </c>
      <c r="O274" s="65">
        <v>43761</v>
      </c>
      <c r="P274" s="65">
        <v>43770</v>
      </c>
      <c r="Q274" s="72">
        <v>29820</v>
      </c>
      <c r="R274" s="59"/>
      <c r="S274" s="59" t="s">
        <v>6008</v>
      </c>
      <c r="T274" s="59" t="s">
        <v>6009</v>
      </c>
      <c r="U274" s="59"/>
      <c r="V274" s="59" t="s">
        <v>6415</v>
      </c>
      <c r="W274" s="59" t="s">
        <v>701</v>
      </c>
      <c r="X274" s="59" t="s">
        <v>9645</v>
      </c>
      <c r="Y274" s="59" t="s">
        <v>646</v>
      </c>
      <c r="Z274" s="59" t="s">
        <v>2815</v>
      </c>
      <c r="AA274" s="59" t="s">
        <v>2816</v>
      </c>
      <c r="AB274" s="59" t="s">
        <v>2817</v>
      </c>
      <c r="AC274" s="59" t="s">
        <v>9646</v>
      </c>
      <c r="AD274" s="59" t="s">
        <v>7069</v>
      </c>
      <c r="AE274" s="59">
        <v>43909.725138888884</v>
      </c>
      <c r="AF274" s="59">
        <v>43911.540914351848</v>
      </c>
      <c r="AG274" s="59" t="s">
        <v>565</v>
      </c>
      <c r="AH274" s="59" t="s">
        <v>10565</v>
      </c>
      <c r="AI274" s="59" t="s">
        <v>564</v>
      </c>
      <c r="AJ274" s="59" t="s">
        <v>1344</v>
      </c>
      <c r="AK274" s="59" t="s">
        <v>1343</v>
      </c>
      <c r="AL274" s="59" t="s">
        <v>488</v>
      </c>
      <c r="AM274" s="59" t="s">
        <v>11</v>
      </c>
      <c r="AN274" s="59" t="s">
        <v>488</v>
      </c>
      <c r="AO274" s="59" t="s">
        <v>1344</v>
      </c>
      <c r="AP274" s="59" t="s">
        <v>1343</v>
      </c>
      <c r="AQ274" s="59" t="s">
        <v>500</v>
      </c>
      <c r="AR274" s="59">
        <v>43914.461504629631</v>
      </c>
      <c r="AS274" s="59"/>
      <c r="AT274" s="59">
        <v>43914.461504629631</v>
      </c>
      <c r="AU274" s="59" t="s">
        <v>7989</v>
      </c>
      <c r="AV274" s="59"/>
      <c r="AW274" s="59" t="s">
        <v>14</v>
      </c>
      <c r="AX274" s="59"/>
      <c r="AY274" s="59"/>
      <c r="AZ274" s="59"/>
      <c r="BA274" s="59"/>
      <c r="BB274" s="59"/>
      <c r="BC274" s="59"/>
      <c r="BD274" s="59"/>
      <c r="BE274" s="59"/>
      <c r="BF274" s="59"/>
      <c r="BG274" s="59"/>
      <c r="BH274" s="59"/>
      <c r="BI274" s="59"/>
      <c r="BJ274" s="59"/>
      <c r="BK274" s="59"/>
      <c r="BL274" s="59" t="s">
        <v>7247</v>
      </c>
      <c r="BM274" s="59"/>
      <c r="BN274" s="59"/>
      <c r="BO274" s="59"/>
      <c r="BP274" s="59"/>
      <c r="BQ274" s="59"/>
      <c r="BR274" s="59" t="s">
        <v>7847</v>
      </c>
      <c r="BS274" s="59"/>
      <c r="BT274" s="59" t="s">
        <v>6013</v>
      </c>
      <c r="BU274" s="59">
        <v>43921.99998842593</v>
      </c>
      <c r="BV274" s="72">
        <v>261.62</v>
      </c>
      <c r="BW274" s="72">
        <v>111.72</v>
      </c>
      <c r="BX274" s="72">
        <v>0</v>
      </c>
      <c r="BY274" s="72">
        <v>41.85</v>
      </c>
      <c r="BZ274" s="72">
        <v>28.77</v>
      </c>
      <c r="CA274" s="72">
        <v>0</v>
      </c>
      <c r="CB274" s="72">
        <v>443.96000000000004</v>
      </c>
      <c r="CC274" s="59"/>
      <c r="CD274" s="59"/>
      <c r="CE274" s="59"/>
      <c r="CF274" s="59"/>
      <c r="CG274" s="59"/>
      <c r="CH274" s="59"/>
      <c r="CI274" s="59"/>
      <c r="CJ274" s="59" t="s">
        <v>7971</v>
      </c>
      <c r="CK274" s="59" t="s">
        <v>7991</v>
      </c>
      <c r="CL274" s="72" t="s">
        <v>10566</v>
      </c>
      <c r="CM274" s="72"/>
      <c r="CN274" s="72" t="s">
        <v>10333</v>
      </c>
    </row>
    <row r="275" spans="1:92" ht="27" customHeight="1">
      <c r="A275" s="72">
        <v>202003</v>
      </c>
      <c r="B275" s="59" t="s">
        <v>7959</v>
      </c>
      <c r="C275" s="59" t="s">
        <v>6004</v>
      </c>
      <c r="D275" s="59" t="s">
        <v>5818</v>
      </c>
      <c r="E275" s="59" t="str">
        <f>VLOOKUP(D275,原数据!B:C,2,FALSE)</f>
        <v>RCMFT002416202003270065</v>
      </c>
      <c r="F275" s="59" t="s">
        <v>6005</v>
      </c>
      <c r="G275" s="59" t="s">
        <v>479</v>
      </c>
      <c r="H275" s="59" t="s">
        <v>6006</v>
      </c>
      <c r="I275" s="59" t="s">
        <v>9647</v>
      </c>
      <c r="J275" s="59" t="s">
        <v>9648</v>
      </c>
      <c r="K275" s="59" t="s">
        <v>485</v>
      </c>
      <c r="L275" s="59" t="s">
        <v>1074</v>
      </c>
      <c r="M275" s="59" t="s">
        <v>486</v>
      </c>
      <c r="N275" s="59" t="s">
        <v>437</v>
      </c>
      <c r="O275" s="65">
        <v>43762</v>
      </c>
      <c r="P275" s="65">
        <v>43770</v>
      </c>
      <c r="Q275" s="72">
        <v>35645</v>
      </c>
      <c r="R275" s="59"/>
      <c r="S275" s="59" t="s">
        <v>6008</v>
      </c>
      <c r="T275" s="59" t="s">
        <v>6009</v>
      </c>
      <c r="U275" s="59"/>
      <c r="V275" s="59" t="s">
        <v>6415</v>
      </c>
      <c r="W275" s="59" t="s">
        <v>701</v>
      </c>
      <c r="X275" s="59" t="s">
        <v>9649</v>
      </c>
      <c r="Y275" s="59" t="s">
        <v>646</v>
      </c>
      <c r="Z275" s="59" t="s">
        <v>2815</v>
      </c>
      <c r="AA275" s="59" t="s">
        <v>2816</v>
      </c>
      <c r="AB275" s="59" t="s">
        <v>2817</v>
      </c>
      <c r="AC275" s="59" t="s">
        <v>9650</v>
      </c>
      <c r="AD275" s="59" t="s">
        <v>7069</v>
      </c>
      <c r="AE275" s="59">
        <v>43917.62767361111</v>
      </c>
      <c r="AF275" s="59">
        <v>43917.737916666665</v>
      </c>
      <c r="AG275" s="59" t="s">
        <v>7211</v>
      </c>
      <c r="AH275" s="59" t="s">
        <v>9651</v>
      </c>
      <c r="AI275" s="59" t="s">
        <v>7212</v>
      </c>
      <c r="AJ275" s="59" t="s">
        <v>59</v>
      </c>
      <c r="AK275" s="59" t="s">
        <v>60</v>
      </c>
      <c r="AL275" s="59" t="s">
        <v>488</v>
      </c>
      <c r="AM275" s="59" t="s">
        <v>11</v>
      </c>
      <c r="AN275" s="59" t="s">
        <v>488</v>
      </c>
      <c r="AO275" s="59" t="s">
        <v>59</v>
      </c>
      <c r="AP275" s="59" t="s">
        <v>60</v>
      </c>
      <c r="AQ275" s="59" t="s">
        <v>500</v>
      </c>
      <c r="AR275" s="59">
        <v>43920.385659722218</v>
      </c>
      <c r="AS275" s="59"/>
      <c r="AT275" s="59">
        <v>43920.385659722218</v>
      </c>
      <c r="AU275" s="59" t="s">
        <v>1103</v>
      </c>
      <c r="AV275" s="59"/>
      <c r="AW275" s="59" t="s">
        <v>14</v>
      </c>
      <c r="AX275" s="59"/>
      <c r="AY275" s="59"/>
      <c r="AZ275" s="59"/>
      <c r="BA275" s="59"/>
      <c r="BB275" s="59"/>
      <c r="BC275" s="59"/>
      <c r="BD275" s="59"/>
      <c r="BE275" s="59"/>
      <c r="BF275" s="59"/>
      <c r="BG275" s="59"/>
      <c r="BH275" s="59"/>
      <c r="BI275" s="59"/>
      <c r="BJ275" s="59"/>
      <c r="BK275" s="59"/>
      <c r="BL275" s="59" t="s">
        <v>7247</v>
      </c>
      <c r="BM275" s="59"/>
      <c r="BN275" s="59"/>
      <c r="BO275" s="59"/>
      <c r="BP275" s="59"/>
      <c r="BQ275" s="59"/>
      <c r="BR275" s="59" t="s">
        <v>7847</v>
      </c>
      <c r="BS275" s="59"/>
      <c r="BT275" s="59" t="s">
        <v>6013</v>
      </c>
      <c r="BU275" s="59">
        <v>43921.99998842593</v>
      </c>
      <c r="BV275" s="72">
        <v>89.92</v>
      </c>
      <c r="BW275" s="72">
        <v>111.72</v>
      </c>
      <c r="BX275" s="72">
        <v>0</v>
      </c>
      <c r="BY275" s="72">
        <v>14.38</v>
      </c>
      <c r="BZ275" s="72">
        <v>9.89</v>
      </c>
      <c r="CA275" s="72">
        <v>0</v>
      </c>
      <c r="CB275" s="72">
        <v>225.90999999999997</v>
      </c>
      <c r="CC275" s="59"/>
      <c r="CD275" s="59"/>
      <c r="CE275" s="59"/>
      <c r="CF275" s="59"/>
      <c r="CG275" s="59"/>
      <c r="CH275" s="59"/>
      <c r="CI275" s="59"/>
      <c r="CJ275" s="59" t="s">
        <v>7971</v>
      </c>
      <c r="CK275" s="59" t="s">
        <v>7991</v>
      </c>
      <c r="CL275" s="72" t="s">
        <v>10566</v>
      </c>
      <c r="CM275" s="72"/>
      <c r="CN275" s="72" t="s">
        <v>10333</v>
      </c>
    </row>
    <row r="276" spans="1:92" ht="27" customHeight="1">
      <c r="A276" s="72">
        <v>202003</v>
      </c>
      <c r="B276" s="59" t="s">
        <v>7959</v>
      </c>
      <c r="C276" s="59" t="s">
        <v>6004</v>
      </c>
      <c r="D276" s="59" t="s">
        <v>5452</v>
      </c>
      <c r="E276" s="59" t="str">
        <f>VLOOKUP(D276,原数据!B:C,2,FALSE)</f>
        <v>RCMFT003029202003240001</v>
      </c>
      <c r="F276" s="59" t="s">
        <v>6005</v>
      </c>
      <c r="G276" s="59" t="s">
        <v>628</v>
      </c>
      <c r="H276" s="59" t="s">
        <v>6006</v>
      </c>
      <c r="I276" s="59" t="s">
        <v>9652</v>
      </c>
      <c r="J276" s="59" t="s">
        <v>9653</v>
      </c>
      <c r="K276" s="59" t="s">
        <v>485</v>
      </c>
      <c r="L276" s="59" t="s">
        <v>1074</v>
      </c>
      <c r="M276" s="59" t="s">
        <v>486</v>
      </c>
      <c r="N276" s="59" t="s">
        <v>437</v>
      </c>
      <c r="O276" s="65">
        <v>43575</v>
      </c>
      <c r="P276" s="65">
        <v>43627</v>
      </c>
      <c r="Q276" s="72">
        <v>135106</v>
      </c>
      <c r="R276" s="59"/>
      <c r="S276" s="59" t="s">
        <v>6008</v>
      </c>
      <c r="T276" s="59" t="s">
        <v>6128</v>
      </c>
      <c r="U276" s="59"/>
      <c r="V276" s="59" t="s">
        <v>6176</v>
      </c>
      <c r="W276" s="59" t="s">
        <v>491</v>
      </c>
      <c r="X276" s="59" t="s">
        <v>9654</v>
      </c>
      <c r="Y276" s="59" t="s">
        <v>537</v>
      </c>
      <c r="Z276" s="59" t="s">
        <v>748</v>
      </c>
      <c r="AA276" s="59" t="s">
        <v>749</v>
      </c>
      <c r="AB276" s="59" t="s">
        <v>750</v>
      </c>
      <c r="AC276" s="59" t="s">
        <v>9655</v>
      </c>
      <c r="AD276" s="59" t="s">
        <v>6280</v>
      </c>
      <c r="AE276" s="59">
        <v>43913.552280092597</v>
      </c>
      <c r="AF276" s="59">
        <v>43914.585694444446</v>
      </c>
      <c r="AG276" s="59" t="s">
        <v>507</v>
      </c>
      <c r="AH276" s="59" t="s">
        <v>9656</v>
      </c>
      <c r="AI276" s="59" t="s">
        <v>505</v>
      </c>
      <c r="AJ276" s="59" t="s">
        <v>95</v>
      </c>
      <c r="AK276" s="59" t="s">
        <v>38</v>
      </c>
      <c r="AL276" s="59" t="s">
        <v>488</v>
      </c>
      <c r="AM276" s="59" t="s">
        <v>11</v>
      </c>
      <c r="AN276" s="59" t="s">
        <v>488</v>
      </c>
      <c r="AO276" s="59" t="s">
        <v>95</v>
      </c>
      <c r="AP276" s="59" t="s">
        <v>38</v>
      </c>
      <c r="AQ276" s="59" t="s">
        <v>498</v>
      </c>
      <c r="AR276" s="59">
        <v>43916.446284722224</v>
      </c>
      <c r="AS276" s="59" t="s">
        <v>1263</v>
      </c>
      <c r="AT276" s="59">
        <v>43916.446284722224</v>
      </c>
      <c r="AU276" s="59" t="s">
        <v>1103</v>
      </c>
      <c r="AV276" s="59" t="s">
        <v>9657</v>
      </c>
      <c r="AW276" s="59" t="s">
        <v>14</v>
      </c>
      <c r="AX276" s="59"/>
      <c r="AY276" s="59"/>
      <c r="AZ276" s="59"/>
      <c r="BA276" s="59"/>
      <c r="BB276" s="59"/>
      <c r="BC276" s="59" t="s">
        <v>9658</v>
      </c>
      <c r="BD276" s="59" t="s">
        <v>480</v>
      </c>
      <c r="BE276" s="59"/>
      <c r="BF276" s="59" t="s">
        <v>7826</v>
      </c>
      <c r="BG276" s="59" t="s">
        <v>9656</v>
      </c>
      <c r="BH276" s="59" t="s">
        <v>9659</v>
      </c>
      <c r="BI276" s="59"/>
      <c r="BJ276" s="59"/>
      <c r="BK276" s="59" t="s">
        <v>9660</v>
      </c>
      <c r="BL276" s="59" t="s">
        <v>7247</v>
      </c>
      <c r="BM276" s="59"/>
      <c r="BN276" s="59"/>
      <c r="BO276" s="59"/>
      <c r="BP276" s="59"/>
      <c r="BQ276" s="59"/>
      <c r="BR276" s="59"/>
      <c r="BS276" s="59"/>
      <c r="BT276" s="59" t="s">
        <v>6013</v>
      </c>
      <c r="BU276" s="59">
        <v>43921.99998842593</v>
      </c>
      <c r="BV276" s="72">
        <v>2947.28</v>
      </c>
      <c r="BW276" s="72">
        <v>105.84</v>
      </c>
      <c r="BX276" s="72">
        <v>565</v>
      </c>
      <c r="BY276" s="72">
        <v>471.56</v>
      </c>
      <c r="BZ276" s="72">
        <v>324.2</v>
      </c>
      <c r="CA276" s="72">
        <v>0</v>
      </c>
      <c r="CB276" s="72">
        <v>4413.88</v>
      </c>
      <c r="CC276" s="59"/>
      <c r="CD276" s="59"/>
      <c r="CE276" s="59"/>
      <c r="CF276" s="59"/>
      <c r="CG276" s="59"/>
      <c r="CH276" s="59"/>
      <c r="CI276" s="59"/>
      <c r="CJ276" s="59" t="s">
        <v>7971</v>
      </c>
      <c r="CK276" s="59" t="s">
        <v>8013</v>
      </c>
      <c r="CL276" s="72" t="s">
        <v>2377</v>
      </c>
      <c r="CM276" s="72"/>
      <c r="CN276" s="72" t="s">
        <v>10417</v>
      </c>
    </row>
    <row r="277" spans="1:92" ht="27" customHeight="1">
      <c r="A277" s="72">
        <v>202003</v>
      </c>
      <c r="B277" s="59" t="s">
        <v>7959</v>
      </c>
      <c r="C277" s="59" t="s">
        <v>6004</v>
      </c>
      <c r="D277" s="59" t="s">
        <v>9661</v>
      </c>
      <c r="E277" s="59" t="e">
        <f>VLOOKUP(D277,原数据!B:C,2,FALSE)</f>
        <v>#N/A</v>
      </c>
      <c r="F277" s="59" t="s">
        <v>6005</v>
      </c>
      <c r="G277" s="59" t="s">
        <v>479</v>
      </c>
      <c r="H277" s="59" t="s">
        <v>6006</v>
      </c>
      <c r="I277" s="59" t="s">
        <v>9662</v>
      </c>
      <c r="J277" s="59" t="s">
        <v>9663</v>
      </c>
      <c r="K277" s="59" t="s">
        <v>485</v>
      </c>
      <c r="L277" s="59" t="s">
        <v>1074</v>
      </c>
      <c r="M277" s="59" t="s">
        <v>486</v>
      </c>
      <c r="N277" s="59" t="s">
        <v>437</v>
      </c>
      <c r="O277" s="65">
        <v>43708</v>
      </c>
      <c r="P277" s="65">
        <v>43866</v>
      </c>
      <c r="Q277" s="72">
        <v>55704</v>
      </c>
      <c r="R277" s="59"/>
      <c r="S277" s="59" t="s">
        <v>6008</v>
      </c>
      <c r="T277" s="59" t="s">
        <v>6009</v>
      </c>
      <c r="U277" s="59"/>
      <c r="V277" s="59" t="s">
        <v>3101</v>
      </c>
      <c r="W277" s="59" t="s">
        <v>665</v>
      </c>
      <c r="X277" s="59" t="s">
        <v>9664</v>
      </c>
      <c r="Y277" s="59" t="s">
        <v>766</v>
      </c>
      <c r="Z277" s="59" t="s">
        <v>2872</v>
      </c>
      <c r="AA277" s="59" t="s">
        <v>2873</v>
      </c>
      <c r="AB277" s="59" t="s">
        <v>2874</v>
      </c>
      <c r="AC277" s="59" t="s">
        <v>6592</v>
      </c>
      <c r="AD277" s="59" t="s">
        <v>6436</v>
      </c>
      <c r="AE277" s="59">
        <v>43916.560115740736</v>
      </c>
      <c r="AF277" s="59">
        <v>43916.649050925931</v>
      </c>
      <c r="AG277" s="59" t="s">
        <v>547</v>
      </c>
      <c r="AH277" s="59" t="s">
        <v>10567</v>
      </c>
      <c r="AI277" s="59" t="s">
        <v>545</v>
      </c>
      <c r="AJ277" s="59" t="s">
        <v>643</v>
      </c>
      <c r="AK277" s="59" t="s">
        <v>642</v>
      </c>
      <c r="AL277" s="59" t="s">
        <v>488</v>
      </c>
      <c r="AM277" s="59" t="s">
        <v>11</v>
      </c>
      <c r="AN277" s="59" t="s">
        <v>488</v>
      </c>
      <c r="AO277" s="59" t="s">
        <v>643</v>
      </c>
      <c r="AP277" s="59" t="s">
        <v>642</v>
      </c>
      <c r="AQ277" s="59" t="s">
        <v>500</v>
      </c>
      <c r="AR277" s="59">
        <v>43918.419398148151</v>
      </c>
      <c r="AS277" s="59"/>
      <c r="AT277" s="59">
        <v>43918.419398148151</v>
      </c>
      <c r="AU277" s="59" t="s">
        <v>7969</v>
      </c>
      <c r="AV277" s="59"/>
      <c r="AW277" s="59" t="s">
        <v>14</v>
      </c>
      <c r="AX277" s="59"/>
      <c r="AY277" s="59"/>
      <c r="AZ277" s="59"/>
      <c r="BA277" s="59"/>
      <c r="BB277" s="59"/>
      <c r="BC277" s="59"/>
      <c r="BD277" s="59"/>
      <c r="BE277" s="59"/>
      <c r="BF277" s="59"/>
      <c r="BG277" s="59"/>
      <c r="BH277" s="59"/>
      <c r="BI277" s="59"/>
      <c r="BJ277" s="59"/>
      <c r="BK277" s="59"/>
      <c r="BL277" s="59" t="s">
        <v>7295</v>
      </c>
      <c r="BM277" s="59"/>
      <c r="BN277" s="59"/>
      <c r="BO277" s="59"/>
      <c r="BP277" s="59"/>
      <c r="BQ277" s="59"/>
      <c r="BR277" s="59" t="s">
        <v>8060</v>
      </c>
      <c r="BS277" s="59"/>
      <c r="BT277" s="59" t="s">
        <v>6013</v>
      </c>
      <c r="BU277" s="59">
        <v>43921.99998842593</v>
      </c>
      <c r="BV277" s="72">
        <v>186.25</v>
      </c>
      <c r="BW277" s="72">
        <v>246.96</v>
      </c>
      <c r="BX277" s="72">
        <v>0</v>
      </c>
      <c r="BY277" s="72">
        <v>29.8</v>
      </c>
      <c r="BZ277" s="72">
        <v>20.48</v>
      </c>
      <c r="CA277" s="72">
        <v>0</v>
      </c>
      <c r="CB277" s="72">
        <v>483.49000000000007</v>
      </c>
      <c r="CC277" s="59"/>
      <c r="CD277" s="59"/>
      <c r="CE277" s="59"/>
      <c r="CF277" s="59"/>
      <c r="CG277" s="59"/>
      <c r="CH277" s="59"/>
      <c r="CI277" s="59"/>
      <c r="CJ277" s="59" t="s">
        <v>7971</v>
      </c>
      <c r="CK277" s="59" t="s">
        <v>4067</v>
      </c>
      <c r="CL277" s="72" t="s">
        <v>10522</v>
      </c>
      <c r="CM277" s="72"/>
      <c r="CN277" s="72" t="s">
        <v>10521</v>
      </c>
    </row>
    <row r="278" spans="1:92" ht="27" customHeight="1">
      <c r="A278" s="72">
        <v>202003</v>
      </c>
      <c r="B278" s="59" t="s">
        <v>7959</v>
      </c>
      <c r="C278" s="59" t="s">
        <v>6004</v>
      </c>
      <c r="D278" s="59" t="s">
        <v>9665</v>
      </c>
      <c r="E278" s="59" t="e">
        <f>VLOOKUP(D278,原数据!B:C,2,FALSE)</f>
        <v>#N/A</v>
      </c>
      <c r="F278" s="59" t="s">
        <v>6005</v>
      </c>
      <c r="G278" s="59" t="s">
        <v>479</v>
      </c>
      <c r="H278" s="59" t="s">
        <v>6006</v>
      </c>
      <c r="I278" s="59" t="s">
        <v>9666</v>
      </c>
      <c r="J278" s="59" t="s">
        <v>9667</v>
      </c>
      <c r="K278" s="59" t="s">
        <v>485</v>
      </c>
      <c r="L278" s="59" t="s">
        <v>1074</v>
      </c>
      <c r="M278" s="59" t="s">
        <v>486</v>
      </c>
      <c r="N278" s="59" t="s">
        <v>437</v>
      </c>
      <c r="O278" s="65">
        <v>43699</v>
      </c>
      <c r="P278" s="65">
        <v>43710</v>
      </c>
      <c r="Q278" s="72">
        <v>42807</v>
      </c>
      <c r="R278" s="59"/>
      <c r="S278" s="59" t="s">
        <v>6008</v>
      </c>
      <c r="T278" s="59" t="s">
        <v>6009</v>
      </c>
      <c r="U278" s="59"/>
      <c r="V278" s="59" t="s">
        <v>3101</v>
      </c>
      <c r="W278" s="59" t="s">
        <v>665</v>
      </c>
      <c r="X278" s="59" t="s">
        <v>9668</v>
      </c>
      <c r="Y278" s="59" t="s">
        <v>585</v>
      </c>
      <c r="Z278" s="59" t="s">
        <v>579</v>
      </c>
      <c r="AA278" s="59" t="s">
        <v>580</v>
      </c>
      <c r="AB278" s="59" t="s">
        <v>581</v>
      </c>
      <c r="AC278" s="59" t="s">
        <v>9669</v>
      </c>
      <c r="AD278" s="59" t="s">
        <v>6120</v>
      </c>
      <c r="AE278" s="59">
        <v>43910.609722222223</v>
      </c>
      <c r="AF278" s="59">
        <v>43911.440601851849</v>
      </c>
      <c r="AG278" s="59" t="s">
        <v>489</v>
      </c>
      <c r="AH278" s="59" t="s">
        <v>10568</v>
      </c>
      <c r="AI278" s="59" t="s">
        <v>487</v>
      </c>
      <c r="AJ278" s="59" t="s">
        <v>2255</v>
      </c>
      <c r="AK278" s="59" t="s">
        <v>2254</v>
      </c>
      <c r="AL278" s="59" t="s">
        <v>488</v>
      </c>
      <c r="AM278" s="59" t="s">
        <v>11</v>
      </c>
      <c r="AN278" s="59" t="s">
        <v>488</v>
      </c>
      <c r="AO278" s="59" t="s">
        <v>2255</v>
      </c>
      <c r="AP278" s="59" t="s">
        <v>2254</v>
      </c>
      <c r="AQ278" s="59" t="s">
        <v>500</v>
      </c>
      <c r="AR278" s="59">
        <v>43914.573113425926</v>
      </c>
      <c r="AS278" s="59"/>
      <c r="AT278" s="59">
        <v>43914.573113425926</v>
      </c>
      <c r="AU278" s="59" t="s">
        <v>7969</v>
      </c>
      <c r="AV278" s="59"/>
      <c r="AW278" s="59" t="s">
        <v>14</v>
      </c>
      <c r="AX278" s="59"/>
      <c r="AY278" s="59"/>
      <c r="AZ278" s="59"/>
      <c r="BA278" s="59"/>
      <c r="BB278" s="59"/>
      <c r="BC278" s="59"/>
      <c r="BD278" s="59"/>
      <c r="BE278" s="59"/>
      <c r="BF278" s="59"/>
      <c r="BG278" s="59"/>
      <c r="BH278" s="59"/>
      <c r="BI278" s="59"/>
      <c r="BJ278" s="59"/>
      <c r="BK278" s="59" t="s">
        <v>9670</v>
      </c>
      <c r="BL278" s="59" t="s">
        <v>7511</v>
      </c>
      <c r="BM278" s="59"/>
      <c r="BN278" s="59"/>
      <c r="BO278" s="59"/>
      <c r="BP278" s="59"/>
      <c r="BQ278" s="59"/>
      <c r="BR278" s="59" t="s">
        <v>8221</v>
      </c>
      <c r="BS278" s="59"/>
      <c r="BT278" s="59" t="s">
        <v>6013</v>
      </c>
      <c r="BU278" s="59">
        <v>43921.99998842593</v>
      </c>
      <c r="BV278" s="72">
        <v>0</v>
      </c>
      <c r="BW278" s="72">
        <v>246.96</v>
      </c>
      <c r="BX278" s="72">
        <v>0</v>
      </c>
      <c r="BY278" s="72">
        <v>0</v>
      </c>
      <c r="BZ278" s="72">
        <v>0</v>
      </c>
      <c r="CA278" s="72">
        <v>0</v>
      </c>
      <c r="CB278" s="72">
        <v>246.96</v>
      </c>
      <c r="CC278" s="59"/>
      <c r="CD278" s="59"/>
      <c r="CE278" s="59"/>
      <c r="CF278" s="59"/>
      <c r="CG278" s="59"/>
      <c r="CH278" s="59"/>
      <c r="CI278" s="59"/>
      <c r="CJ278" s="59" t="s">
        <v>7971</v>
      </c>
      <c r="CK278" s="59" t="s">
        <v>4067</v>
      </c>
      <c r="CL278" s="72" t="s">
        <v>10522</v>
      </c>
      <c r="CM278" s="72"/>
      <c r="CN278" s="72" t="s">
        <v>10521</v>
      </c>
    </row>
    <row r="279" spans="1:92" ht="27" customHeight="1">
      <c r="A279" s="72">
        <v>202003</v>
      </c>
      <c r="B279" s="59" t="s">
        <v>7959</v>
      </c>
      <c r="C279" s="59" t="s">
        <v>6004</v>
      </c>
      <c r="D279" s="59" t="s">
        <v>9671</v>
      </c>
      <c r="E279" s="59" t="e">
        <f>VLOOKUP(D279,原数据!B:C,2,FALSE)</f>
        <v>#N/A</v>
      </c>
      <c r="F279" s="59" t="s">
        <v>6005</v>
      </c>
      <c r="G279" s="59" t="s">
        <v>628</v>
      </c>
      <c r="H279" s="59" t="s">
        <v>6006</v>
      </c>
      <c r="I279" s="59" t="s">
        <v>8724</v>
      </c>
      <c r="J279" s="59" t="s">
        <v>8725</v>
      </c>
      <c r="K279" s="59" t="s">
        <v>485</v>
      </c>
      <c r="L279" s="59" t="s">
        <v>1074</v>
      </c>
      <c r="M279" s="59" t="s">
        <v>486</v>
      </c>
      <c r="N279" s="59" t="s">
        <v>437</v>
      </c>
      <c r="O279" s="65">
        <v>43757</v>
      </c>
      <c r="P279" s="65">
        <v>43782</v>
      </c>
      <c r="Q279" s="72">
        <v>27792</v>
      </c>
      <c r="R279" s="59"/>
      <c r="S279" s="59" t="s">
        <v>6008</v>
      </c>
      <c r="T279" s="59" t="s">
        <v>6009</v>
      </c>
      <c r="U279" s="59"/>
      <c r="V279" s="59" t="s">
        <v>6015</v>
      </c>
      <c r="W279" s="59" t="s">
        <v>665</v>
      </c>
      <c r="X279" s="59" t="s">
        <v>8726</v>
      </c>
      <c r="Y279" s="59" t="s">
        <v>585</v>
      </c>
      <c r="Z279" s="59" t="s">
        <v>579</v>
      </c>
      <c r="AA279" s="59" t="s">
        <v>580</v>
      </c>
      <c r="AB279" s="59" t="s">
        <v>581</v>
      </c>
      <c r="AC279" s="59" t="s">
        <v>6163</v>
      </c>
      <c r="AD279" s="59" t="s">
        <v>6759</v>
      </c>
      <c r="AE279" s="59">
        <v>43911.566944444443</v>
      </c>
      <c r="AF279" s="59">
        <v>43911.887094907404</v>
      </c>
      <c r="AG279" s="59" t="s">
        <v>3487</v>
      </c>
      <c r="AH279" s="59" t="s">
        <v>9672</v>
      </c>
      <c r="AI279" s="59" t="s">
        <v>3485</v>
      </c>
      <c r="AJ279" s="59" t="s">
        <v>9673</v>
      </c>
      <c r="AK279" s="59" t="s">
        <v>9674</v>
      </c>
      <c r="AL279" s="59" t="s">
        <v>488</v>
      </c>
      <c r="AM279" s="59" t="s">
        <v>11</v>
      </c>
      <c r="AN279" s="59" t="s">
        <v>488</v>
      </c>
      <c r="AO279" s="59" t="s">
        <v>9673</v>
      </c>
      <c r="AP279" s="59" t="s">
        <v>9674</v>
      </c>
      <c r="AQ279" s="59" t="s">
        <v>500</v>
      </c>
      <c r="AR279" s="59">
        <v>43914.566307870366</v>
      </c>
      <c r="AS279" s="59"/>
      <c r="AT279" s="59">
        <v>43914.566307870366</v>
      </c>
      <c r="AU279" s="59" t="s">
        <v>8036</v>
      </c>
      <c r="AV279" s="59"/>
      <c r="AW279" s="59" t="s">
        <v>14</v>
      </c>
      <c r="AX279" s="59"/>
      <c r="AY279" s="59"/>
      <c r="AZ279" s="59"/>
      <c r="BA279" s="59"/>
      <c r="BB279" s="59"/>
      <c r="BC279" s="59"/>
      <c r="BD279" s="59"/>
      <c r="BE279" s="59"/>
      <c r="BF279" s="59"/>
      <c r="BG279" s="59"/>
      <c r="BH279" s="59"/>
      <c r="BI279" s="59"/>
      <c r="BJ279" s="59"/>
      <c r="BK279" s="59" t="s">
        <v>9675</v>
      </c>
      <c r="BL279" s="59" t="s">
        <v>8730</v>
      </c>
      <c r="BM279" s="59"/>
      <c r="BN279" s="59"/>
      <c r="BO279" s="59"/>
      <c r="BP279" s="59"/>
      <c r="BQ279" s="59"/>
      <c r="BR279" s="59" t="s">
        <v>7835</v>
      </c>
      <c r="BS279" s="59"/>
      <c r="BT279" s="59" t="s">
        <v>6013</v>
      </c>
      <c r="BU279" s="59">
        <v>43921.99998842593</v>
      </c>
      <c r="BV279" s="72">
        <v>0</v>
      </c>
      <c r="BW279" s="72">
        <v>246.96</v>
      </c>
      <c r="BX279" s="72">
        <v>0</v>
      </c>
      <c r="BY279" s="72">
        <v>0</v>
      </c>
      <c r="BZ279" s="72">
        <v>0</v>
      </c>
      <c r="CA279" s="72">
        <v>0</v>
      </c>
      <c r="CB279" s="72">
        <v>246.96</v>
      </c>
      <c r="CC279" s="59"/>
      <c r="CD279" s="59"/>
      <c r="CE279" s="59"/>
      <c r="CF279" s="59"/>
      <c r="CG279" s="59"/>
      <c r="CH279" s="59"/>
      <c r="CI279" s="59"/>
      <c r="CJ279" s="59" t="s">
        <v>7971</v>
      </c>
      <c r="CK279" s="59" t="s">
        <v>4067</v>
      </c>
      <c r="CL279" s="72" t="s">
        <v>10313</v>
      </c>
      <c r="CM279" s="72"/>
      <c r="CN279" s="72" t="s">
        <v>5048</v>
      </c>
    </row>
    <row r="280" spans="1:92" ht="27" customHeight="1">
      <c r="A280" s="72">
        <v>202003</v>
      </c>
      <c r="B280" s="59" t="s">
        <v>7959</v>
      </c>
      <c r="C280" s="59" t="s">
        <v>6004</v>
      </c>
      <c r="D280" s="59" t="s">
        <v>9676</v>
      </c>
      <c r="E280" s="59" t="e">
        <f>VLOOKUP(D280,原数据!B:C,2,FALSE)</f>
        <v>#N/A</v>
      </c>
      <c r="F280" s="59" t="s">
        <v>6005</v>
      </c>
      <c r="G280" s="59" t="s">
        <v>479</v>
      </c>
      <c r="H280" s="59" t="s">
        <v>6006</v>
      </c>
      <c r="I280" s="59" t="s">
        <v>9677</v>
      </c>
      <c r="J280" s="59" t="s">
        <v>9678</v>
      </c>
      <c r="K280" s="59" t="s">
        <v>485</v>
      </c>
      <c r="L280" s="59" t="s">
        <v>1074</v>
      </c>
      <c r="M280" s="59" t="s">
        <v>486</v>
      </c>
      <c r="N280" s="59" t="s">
        <v>437</v>
      </c>
      <c r="O280" s="65">
        <v>43704</v>
      </c>
      <c r="P280" s="65">
        <v>43712</v>
      </c>
      <c r="Q280" s="72">
        <v>37590</v>
      </c>
      <c r="R280" s="59"/>
      <c r="S280" s="59" t="s">
        <v>6008</v>
      </c>
      <c r="T280" s="59" t="s">
        <v>6009</v>
      </c>
      <c r="U280" s="59"/>
      <c r="V280" s="59" t="s">
        <v>6015</v>
      </c>
      <c r="W280" s="59" t="s">
        <v>665</v>
      </c>
      <c r="X280" s="59" t="s">
        <v>9679</v>
      </c>
      <c r="Y280" s="59" t="s">
        <v>585</v>
      </c>
      <c r="Z280" s="59" t="s">
        <v>579</v>
      </c>
      <c r="AA280" s="59" t="s">
        <v>580</v>
      </c>
      <c r="AB280" s="59" t="s">
        <v>581</v>
      </c>
      <c r="AC280" s="59" t="s">
        <v>6163</v>
      </c>
      <c r="AD280" s="59" t="s">
        <v>6120</v>
      </c>
      <c r="AE280" s="59">
        <v>43919.52548611111</v>
      </c>
      <c r="AF280" s="59">
        <v>43919.712951388894</v>
      </c>
      <c r="AG280" s="59" t="s">
        <v>507</v>
      </c>
      <c r="AH280" s="59" t="s">
        <v>10569</v>
      </c>
      <c r="AI280" s="59" t="s">
        <v>505</v>
      </c>
      <c r="AJ280" s="59" t="s">
        <v>232</v>
      </c>
      <c r="AK280" s="59" t="s">
        <v>233</v>
      </c>
      <c r="AL280" s="59" t="s">
        <v>488</v>
      </c>
      <c r="AM280" s="59" t="s">
        <v>11</v>
      </c>
      <c r="AN280" s="59" t="s">
        <v>488</v>
      </c>
      <c r="AO280" s="59" t="s">
        <v>232</v>
      </c>
      <c r="AP280" s="59" t="s">
        <v>233</v>
      </c>
      <c r="AQ280" s="59" t="s">
        <v>500</v>
      </c>
      <c r="AR280" s="59">
        <v>43921.564722222218</v>
      </c>
      <c r="AS280" s="59"/>
      <c r="AT280" s="59">
        <v>43921.564722222218</v>
      </c>
      <c r="AU280" s="59" t="s">
        <v>577</v>
      </c>
      <c r="AV280" s="59"/>
      <c r="AW280" s="59" t="s">
        <v>14</v>
      </c>
      <c r="AX280" s="59"/>
      <c r="AY280" s="59"/>
      <c r="AZ280" s="59"/>
      <c r="BA280" s="59"/>
      <c r="BB280" s="59"/>
      <c r="BC280" s="59"/>
      <c r="BD280" s="59"/>
      <c r="BE280" s="59"/>
      <c r="BF280" s="59"/>
      <c r="BG280" s="59"/>
      <c r="BH280" s="59"/>
      <c r="BI280" s="59"/>
      <c r="BJ280" s="59"/>
      <c r="BK280" s="59" t="s">
        <v>9680</v>
      </c>
      <c r="BL280" s="59" t="s">
        <v>7511</v>
      </c>
      <c r="BM280" s="59"/>
      <c r="BN280" s="59"/>
      <c r="BO280" s="59"/>
      <c r="BP280" s="59"/>
      <c r="BQ280" s="59"/>
      <c r="BR280" s="59" t="s">
        <v>8221</v>
      </c>
      <c r="BS280" s="59"/>
      <c r="BT280" s="59" t="s">
        <v>6013</v>
      </c>
      <c r="BU280" s="59">
        <v>43921.99998842593</v>
      </c>
      <c r="BV280" s="72">
        <v>0</v>
      </c>
      <c r="BW280" s="72">
        <v>246.96</v>
      </c>
      <c r="BX280" s="72">
        <v>0</v>
      </c>
      <c r="BY280" s="72">
        <v>0</v>
      </c>
      <c r="BZ280" s="72">
        <v>0</v>
      </c>
      <c r="CA280" s="72">
        <v>0</v>
      </c>
      <c r="CB280" s="72">
        <v>246.96</v>
      </c>
      <c r="CC280" s="59"/>
      <c r="CD280" s="59"/>
      <c r="CE280" s="59"/>
      <c r="CF280" s="59"/>
      <c r="CG280" s="59"/>
      <c r="CH280" s="59"/>
      <c r="CI280" s="59"/>
      <c r="CJ280" s="59" t="s">
        <v>7971</v>
      </c>
      <c r="CK280" s="59" t="s">
        <v>4067</v>
      </c>
      <c r="CL280" s="72" t="s">
        <v>10549</v>
      </c>
      <c r="CM280" s="72"/>
      <c r="CN280" s="72" t="s">
        <v>5048</v>
      </c>
    </row>
    <row r="281" spans="1:92" ht="27" customHeight="1">
      <c r="A281" s="72">
        <v>202003</v>
      </c>
      <c r="B281" s="59" t="s">
        <v>7959</v>
      </c>
      <c r="C281" s="59" t="s">
        <v>6004</v>
      </c>
      <c r="D281" s="59" t="s">
        <v>5458</v>
      </c>
      <c r="E281" s="59" t="str">
        <f>VLOOKUP(D281,原数据!B:C,2,FALSE)</f>
        <v>RCMFT003760202003240002</v>
      </c>
      <c r="F281" s="59" t="s">
        <v>6005</v>
      </c>
      <c r="G281" s="59" t="s">
        <v>1069</v>
      </c>
      <c r="H281" s="59" t="s">
        <v>6006</v>
      </c>
      <c r="I281" s="59" t="s">
        <v>9681</v>
      </c>
      <c r="J281" s="59" t="s">
        <v>9682</v>
      </c>
      <c r="K281" s="59" t="s">
        <v>485</v>
      </c>
      <c r="L281" s="59" t="s">
        <v>1074</v>
      </c>
      <c r="M281" s="59" t="s">
        <v>486</v>
      </c>
      <c r="N281" s="59" t="s">
        <v>437</v>
      </c>
      <c r="O281" s="65">
        <v>43846</v>
      </c>
      <c r="P281" s="65"/>
      <c r="Q281" s="72">
        <v>1000</v>
      </c>
      <c r="R281" s="59"/>
      <c r="S281" s="59" t="s">
        <v>6008</v>
      </c>
      <c r="T281" s="59" t="s">
        <v>6009</v>
      </c>
      <c r="U281" s="59"/>
      <c r="V281" s="59" t="s">
        <v>6015</v>
      </c>
      <c r="W281" s="59" t="s">
        <v>491</v>
      </c>
      <c r="X281" s="59" t="s">
        <v>9683</v>
      </c>
      <c r="Y281" s="59" t="s">
        <v>537</v>
      </c>
      <c r="Z281" s="59" t="s">
        <v>527</v>
      </c>
      <c r="AA281" s="59" t="s">
        <v>528</v>
      </c>
      <c r="AB281" s="59" t="s">
        <v>529</v>
      </c>
      <c r="AC281" s="59" t="s">
        <v>9684</v>
      </c>
      <c r="AD281" s="59" t="s">
        <v>6076</v>
      </c>
      <c r="AE281" s="59">
        <v>43913.399027777778</v>
      </c>
      <c r="AF281" s="59">
        <v>43914.361180555556</v>
      </c>
      <c r="AG281" s="59" t="s">
        <v>489</v>
      </c>
      <c r="AH281" s="59" t="s">
        <v>9685</v>
      </c>
      <c r="AI281" s="59" t="s">
        <v>487</v>
      </c>
      <c r="AJ281" s="59" t="s">
        <v>95</v>
      </c>
      <c r="AK281" s="59" t="s">
        <v>38</v>
      </c>
      <c r="AL281" s="59" t="s">
        <v>488</v>
      </c>
      <c r="AM281" s="59" t="s">
        <v>11</v>
      </c>
      <c r="AN281" s="59" t="s">
        <v>488</v>
      </c>
      <c r="AO281" s="59" t="s">
        <v>95</v>
      </c>
      <c r="AP281" s="59" t="s">
        <v>38</v>
      </c>
      <c r="AQ281" s="59" t="s">
        <v>500</v>
      </c>
      <c r="AR281" s="59">
        <v>43916.423356481479</v>
      </c>
      <c r="AS281" s="59"/>
      <c r="AT281" s="59">
        <v>43916.423356481479</v>
      </c>
      <c r="AU281" s="59" t="s">
        <v>941</v>
      </c>
      <c r="AV281" s="59"/>
      <c r="AW281" s="59" t="s">
        <v>14</v>
      </c>
      <c r="AX281" s="59"/>
      <c r="AY281" s="59"/>
      <c r="AZ281" s="59"/>
      <c r="BA281" s="59"/>
      <c r="BB281" s="59"/>
      <c r="BC281" s="59"/>
      <c r="BD281" s="59"/>
      <c r="BE281" s="59"/>
      <c r="BF281" s="59"/>
      <c r="BG281" s="59"/>
      <c r="BH281" s="59"/>
      <c r="BI281" s="59"/>
      <c r="BJ281" s="59"/>
      <c r="BK281" s="59" t="s">
        <v>9686</v>
      </c>
      <c r="BL281" s="59" t="s">
        <v>7627</v>
      </c>
      <c r="BM281" s="59"/>
      <c r="BN281" s="59"/>
      <c r="BO281" s="59"/>
      <c r="BP281" s="59"/>
      <c r="BQ281" s="59"/>
      <c r="BR281" s="59" t="s">
        <v>7829</v>
      </c>
      <c r="BS281" s="59"/>
      <c r="BT281" s="59" t="s">
        <v>6013</v>
      </c>
      <c r="BU281" s="59">
        <v>43921.99998842593</v>
      </c>
      <c r="BV281" s="72">
        <v>2947.28</v>
      </c>
      <c r="BW281" s="72">
        <v>105.84</v>
      </c>
      <c r="BX281" s="72">
        <v>0</v>
      </c>
      <c r="BY281" s="72">
        <v>471.56</v>
      </c>
      <c r="BZ281" s="72">
        <v>324.2</v>
      </c>
      <c r="CA281" s="72">
        <v>0</v>
      </c>
      <c r="CB281" s="72">
        <v>3848.88</v>
      </c>
      <c r="CC281" s="59"/>
      <c r="CD281" s="59"/>
      <c r="CE281" s="59"/>
      <c r="CF281" s="59"/>
      <c r="CG281" s="59"/>
      <c r="CH281" s="59"/>
      <c r="CI281" s="59"/>
      <c r="CJ281" s="59" t="s">
        <v>7971</v>
      </c>
      <c r="CK281" s="59" t="s">
        <v>8013</v>
      </c>
      <c r="CL281" s="72" t="s">
        <v>5459</v>
      </c>
      <c r="CM281" s="72"/>
      <c r="CN281" s="72" t="s">
        <v>10417</v>
      </c>
    </row>
    <row r="282" spans="1:92" ht="27" customHeight="1">
      <c r="A282" s="72">
        <v>202003</v>
      </c>
      <c r="B282" s="59" t="s">
        <v>7959</v>
      </c>
      <c r="C282" s="59" t="s">
        <v>6004</v>
      </c>
      <c r="D282" s="59" t="s">
        <v>5461</v>
      </c>
      <c r="E282" s="59" t="str">
        <f>VLOOKUP(D282,原数据!B:C,2,FALSE)</f>
        <v>RCMFT003760202003270026</v>
      </c>
      <c r="F282" s="59" t="s">
        <v>6005</v>
      </c>
      <c r="G282" s="59" t="s">
        <v>479</v>
      </c>
      <c r="H282" s="59" t="s">
        <v>6006</v>
      </c>
      <c r="I282" s="59" t="s">
        <v>9687</v>
      </c>
      <c r="J282" s="59" t="s">
        <v>9688</v>
      </c>
      <c r="K282" s="59" t="s">
        <v>485</v>
      </c>
      <c r="L282" s="59" t="s">
        <v>1074</v>
      </c>
      <c r="M282" s="59" t="s">
        <v>486</v>
      </c>
      <c r="N282" s="59" t="s">
        <v>437</v>
      </c>
      <c r="O282" s="65">
        <v>43720</v>
      </c>
      <c r="P282" s="65">
        <v>43761</v>
      </c>
      <c r="Q282" s="72">
        <v>28026</v>
      </c>
      <c r="R282" s="59"/>
      <c r="S282" s="59" t="s">
        <v>6008</v>
      </c>
      <c r="T282" s="59" t="s">
        <v>6009</v>
      </c>
      <c r="U282" s="59"/>
      <c r="V282" s="59" t="s">
        <v>6015</v>
      </c>
      <c r="W282" s="59" t="s">
        <v>535</v>
      </c>
      <c r="X282" s="59" t="s">
        <v>9689</v>
      </c>
      <c r="Y282" s="59" t="s">
        <v>537</v>
      </c>
      <c r="Z282" s="59" t="s">
        <v>527</v>
      </c>
      <c r="AA282" s="59" t="s">
        <v>528</v>
      </c>
      <c r="AB282" s="59" t="s">
        <v>529</v>
      </c>
      <c r="AC282" s="59" t="s">
        <v>9690</v>
      </c>
      <c r="AD282" s="59" t="s">
        <v>8646</v>
      </c>
      <c r="AE282" s="59">
        <v>43917.405787037038</v>
      </c>
      <c r="AF282" s="59">
        <v>43917.47592592593</v>
      </c>
      <c r="AG282" s="59" t="s">
        <v>1036</v>
      </c>
      <c r="AH282" s="59" t="s">
        <v>9691</v>
      </c>
      <c r="AI282" s="59" t="s">
        <v>1035</v>
      </c>
      <c r="AJ282" s="59" t="s">
        <v>95</v>
      </c>
      <c r="AK282" s="59" t="s">
        <v>38</v>
      </c>
      <c r="AL282" s="59" t="s">
        <v>488</v>
      </c>
      <c r="AM282" s="59" t="s">
        <v>11</v>
      </c>
      <c r="AN282" s="59" t="s">
        <v>488</v>
      </c>
      <c r="AO282" s="59" t="s">
        <v>95</v>
      </c>
      <c r="AP282" s="59" t="s">
        <v>38</v>
      </c>
      <c r="AQ282" s="59" t="s">
        <v>500</v>
      </c>
      <c r="AR282" s="59">
        <v>43920.476018518515</v>
      </c>
      <c r="AS282" s="59"/>
      <c r="AT282" s="59">
        <v>43920.476018518515</v>
      </c>
      <c r="AU282" s="59" t="s">
        <v>497</v>
      </c>
      <c r="AV282" s="59"/>
      <c r="AW282" s="59" t="s">
        <v>14</v>
      </c>
      <c r="AX282" s="59"/>
      <c r="AY282" s="59"/>
      <c r="AZ282" s="59"/>
      <c r="BA282" s="59"/>
      <c r="BB282" s="59"/>
      <c r="BC282" s="59"/>
      <c r="BD282" s="59"/>
      <c r="BE282" s="59"/>
      <c r="BF282" s="59"/>
      <c r="BG282" s="59"/>
      <c r="BH282" s="59"/>
      <c r="BI282" s="59"/>
      <c r="BJ282" s="59"/>
      <c r="BK282" s="59" t="s">
        <v>9692</v>
      </c>
      <c r="BL282" s="59" t="s">
        <v>7627</v>
      </c>
      <c r="BM282" s="59"/>
      <c r="BN282" s="59"/>
      <c r="BO282" s="59"/>
      <c r="BP282" s="59"/>
      <c r="BQ282" s="59"/>
      <c r="BR282" s="59" t="s">
        <v>8315</v>
      </c>
      <c r="BS282" s="59"/>
      <c r="BT282" s="59" t="s">
        <v>6013</v>
      </c>
      <c r="BU282" s="59">
        <v>43921.99998842593</v>
      </c>
      <c r="BV282" s="72">
        <v>2947.28</v>
      </c>
      <c r="BW282" s="72">
        <v>105.84</v>
      </c>
      <c r="BX282" s="72">
        <v>0</v>
      </c>
      <c r="BY282" s="72">
        <v>471.56</v>
      </c>
      <c r="BZ282" s="72">
        <v>324.2</v>
      </c>
      <c r="CA282" s="72">
        <v>0</v>
      </c>
      <c r="CB282" s="72">
        <v>3848.88</v>
      </c>
      <c r="CC282" s="59"/>
      <c r="CD282" s="59"/>
      <c r="CE282" s="59"/>
      <c r="CF282" s="59"/>
      <c r="CG282" s="59"/>
      <c r="CH282" s="59"/>
      <c r="CI282" s="59"/>
      <c r="CJ282" s="59" t="s">
        <v>7971</v>
      </c>
      <c r="CK282" s="59" t="s">
        <v>8013</v>
      </c>
      <c r="CL282" s="72" t="s">
        <v>10388</v>
      </c>
      <c r="CM282" s="72"/>
      <c r="CN282" s="72" t="s">
        <v>10375</v>
      </c>
    </row>
    <row r="283" spans="1:92" ht="27" customHeight="1">
      <c r="A283" s="72">
        <v>202003</v>
      </c>
      <c r="B283" s="59" t="s">
        <v>7959</v>
      </c>
      <c r="C283" s="59" t="s">
        <v>6004</v>
      </c>
      <c r="D283" s="59" t="s">
        <v>5191</v>
      </c>
      <c r="E283" s="59" t="str">
        <f>VLOOKUP(D283,原数据!B:C,2,FALSE)</f>
        <v>RCMFT003760202003300008</v>
      </c>
      <c r="F283" s="59" t="s">
        <v>6005</v>
      </c>
      <c r="G283" s="59" t="s">
        <v>628</v>
      </c>
      <c r="H283" s="59" t="s">
        <v>6006</v>
      </c>
      <c r="I283" s="59" t="s">
        <v>9693</v>
      </c>
      <c r="J283" s="59" t="s">
        <v>9694</v>
      </c>
      <c r="K283" s="59" t="s">
        <v>485</v>
      </c>
      <c r="L283" s="59" t="s">
        <v>1074</v>
      </c>
      <c r="M283" s="59" t="s">
        <v>544</v>
      </c>
      <c r="N283" s="59" t="s">
        <v>437</v>
      </c>
      <c r="O283" s="65">
        <v>43565</v>
      </c>
      <c r="P283" s="65">
        <v>43782</v>
      </c>
      <c r="Q283" s="72">
        <v>34835</v>
      </c>
      <c r="R283" s="59"/>
      <c r="S283" s="59" t="s">
        <v>6008</v>
      </c>
      <c r="T283" s="59" t="s">
        <v>6181</v>
      </c>
      <c r="U283" s="59"/>
      <c r="V283" s="59" t="s">
        <v>6182</v>
      </c>
      <c r="W283" s="59" t="s">
        <v>816</v>
      </c>
      <c r="X283" s="59" t="s">
        <v>9695</v>
      </c>
      <c r="Y283" s="59" t="s">
        <v>537</v>
      </c>
      <c r="Z283" s="59" t="s">
        <v>527</v>
      </c>
      <c r="AA283" s="59" t="s">
        <v>528</v>
      </c>
      <c r="AB283" s="59" t="s">
        <v>529</v>
      </c>
      <c r="AC283" s="59" t="s">
        <v>9696</v>
      </c>
      <c r="AD283" s="59" t="s">
        <v>6183</v>
      </c>
      <c r="AE283" s="59">
        <v>43919.541701388887</v>
      </c>
      <c r="AF283" s="59">
        <v>43920.41101851852</v>
      </c>
      <c r="AG283" s="59" t="s">
        <v>489</v>
      </c>
      <c r="AH283" s="59" t="s">
        <v>9697</v>
      </c>
      <c r="AI283" s="59" t="s">
        <v>487</v>
      </c>
      <c r="AJ283" s="59" t="s">
        <v>139</v>
      </c>
      <c r="AK283" s="59" t="s">
        <v>140</v>
      </c>
      <c r="AL283" s="59" t="s">
        <v>488</v>
      </c>
      <c r="AM283" s="59" t="s">
        <v>11</v>
      </c>
      <c r="AN283" s="59" t="s">
        <v>488</v>
      </c>
      <c r="AO283" s="59" t="s">
        <v>68</v>
      </c>
      <c r="AP283" s="59" t="s">
        <v>38</v>
      </c>
      <c r="AQ283" s="59" t="s">
        <v>500</v>
      </c>
      <c r="AR283" s="59">
        <v>43922.638923611114</v>
      </c>
      <c r="AS283" s="59"/>
      <c r="AT283" s="59">
        <v>43922.638923611114</v>
      </c>
      <c r="AU283" s="59" t="s">
        <v>550</v>
      </c>
      <c r="AV283" s="59"/>
      <c r="AW283" s="59" t="s">
        <v>14</v>
      </c>
      <c r="AX283" s="59"/>
      <c r="AY283" s="59"/>
      <c r="AZ283" s="59"/>
      <c r="BA283" s="59"/>
      <c r="BB283" s="59"/>
      <c r="BC283" s="59" t="s">
        <v>9698</v>
      </c>
      <c r="BD283" s="59" t="s">
        <v>480</v>
      </c>
      <c r="BE283" s="59"/>
      <c r="BF283" s="59" t="s">
        <v>7826</v>
      </c>
      <c r="BG283" s="59" t="s">
        <v>9697</v>
      </c>
      <c r="BH283" s="59" t="s">
        <v>9699</v>
      </c>
      <c r="BI283" s="59"/>
      <c r="BJ283" s="59"/>
      <c r="BK283" s="59" t="s">
        <v>9700</v>
      </c>
      <c r="BL283" s="59" t="s">
        <v>7257</v>
      </c>
      <c r="BM283" s="59" t="s">
        <v>9701</v>
      </c>
      <c r="BN283" s="59" t="s">
        <v>9702</v>
      </c>
      <c r="BO283" s="59" t="s">
        <v>9703</v>
      </c>
      <c r="BP283" s="59" t="s">
        <v>9704</v>
      </c>
      <c r="BQ283" s="59" t="s">
        <v>9705</v>
      </c>
      <c r="BR283" s="59" t="s">
        <v>7917</v>
      </c>
      <c r="BS283" s="59"/>
      <c r="BT283" s="59" t="s">
        <v>6013</v>
      </c>
      <c r="BU283" s="59">
        <v>43921.99998842593</v>
      </c>
      <c r="BV283" s="72">
        <v>147.12</v>
      </c>
      <c r="BW283" s="72">
        <v>123.48</v>
      </c>
      <c r="BX283" s="72">
        <v>376</v>
      </c>
      <c r="BY283" s="72">
        <v>23.53</v>
      </c>
      <c r="BZ283" s="72">
        <v>16.18</v>
      </c>
      <c r="CA283" s="72">
        <v>0</v>
      </c>
      <c r="CB283" s="72">
        <v>686.31</v>
      </c>
      <c r="CC283" s="59"/>
      <c r="CD283" s="59"/>
      <c r="CE283" s="59"/>
      <c r="CF283" s="59"/>
      <c r="CG283" s="59"/>
      <c r="CH283" s="59"/>
      <c r="CI283" s="59"/>
      <c r="CJ283" s="59" t="s">
        <v>8067</v>
      </c>
      <c r="CK283" s="59" t="s">
        <v>8013</v>
      </c>
      <c r="CL283" s="72" t="s">
        <v>5133</v>
      </c>
      <c r="CM283" s="72"/>
      <c r="CN283" s="72" t="s">
        <v>10383</v>
      </c>
    </row>
    <row r="284" spans="1:92" ht="27" customHeight="1">
      <c r="A284" s="72">
        <v>202003</v>
      </c>
      <c r="B284" s="59" t="s">
        <v>7959</v>
      </c>
      <c r="C284" s="59" t="s">
        <v>6004</v>
      </c>
      <c r="D284" s="59" t="s">
        <v>5175</v>
      </c>
      <c r="E284" s="59" t="str">
        <f>VLOOKUP(D284,原数据!B:C,2,FALSE)</f>
        <v>RCMFT003761202003230065</v>
      </c>
      <c r="F284" s="59" t="s">
        <v>6005</v>
      </c>
      <c r="G284" s="59" t="s">
        <v>479</v>
      </c>
      <c r="H284" s="59" t="s">
        <v>6006</v>
      </c>
      <c r="I284" s="59" t="s">
        <v>9706</v>
      </c>
      <c r="J284" s="59" t="s">
        <v>9707</v>
      </c>
      <c r="K284" s="59" t="s">
        <v>485</v>
      </c>
      <c r="L284" s="59" t="s">
        <v>1074</v>
      </c>
      <c r="M284" s="59" t="s">
        <v>486</v>
      </c>
      <c r="N284" s="59" t="s">
        <v>437</v>
      </c>
      <c r="O284" s="65">
        <v>43818</v>
      </c>
      <c r="P284" s="65">
        <v>43837</v>
      </c>
      <c r="Q284" s="72">
        <v>11404</v>
      </c>
      <c r="R284" s="59"/>
      <c r="S284" s="59" t="s">
        <v>6008</v>
      </c>
      <c r="T284" s="59" t="s">
        <v>6250</v>
      </c>
      <c r="U284" s="59"/>
      <c r="V284" s="59" t="s">
        <v>7792</v>
      </c>
      <c r="W284" s="59" t="s">
        <v>3171</v>
      </c>
      <c r="X284" s="59" t="s">
        <v>9708</v>
      </c>
      <c r="Y284" s="59" t="s">
        <v>537</v>
      </c>
      <c r="Z284" s="59" t="s">
        <v>1137</v>
      </c>
      <c r="AA284" s="59" t="s">
        <v>1138</v>
      </c>
      <c r="AB284" s="59" t="s">
        <v>1139</v>
      </c>
      <c r="AC284" s="59" t="s">
        <v>9709</v>
      </c>
      <c r="AD284" s="59" t="s">
        <v>7794</v>
      </c>
      <c r="AE284" s="59">
        <v>43909.350011574075</v>
      </c>
      <c r="AF284" s="59">
        <v>43913.70584490741</v>
      </c>
      <c r="AG284" s="59" t="s">
        <v>3242</v>
      </c>
      <c r="AH284" s="59" t="s">
        <v>9710</v>
      </c>
      <c r="AI284" s="59" t="s">
        <v>3239</v>
      </c>
      <c r="AJ284" s="59" t="s">
        <v>4554</v>
      </c>
      <c r="AK284" s="59" t="s">
        <v>4553</v>
      </c>
      <c r="AL284" s="59" t="s">
        <v>488</v>
      </c>
      <c r="AM284" s="59" t="s">
        <v>11</v>
      </c>
      <c r="AN284" s="59" t="s">
        <v>488</v>
      </c>
      <c r="AO284" s="59" t="s">
        <v>4554</v>
      </c>
      <c r="AP284" s="59" t="s">
        <v>4553</v>
      </c>
      <c r="AQ284" s="59" t="s">
        <v>500</v>
      </c>
      <c r="AR284" s="59">
        <v>43915.538564814815</v>
      </c>
      <c r="AS284" s="59"/>
      <c r="AT284" s="59">
        <v>43915.538564814815</v>
      </c>
      <c r="AU284" s="59" t="s">
        <v>7989</v>
      </c>
      <c r="AV284" s="59"/>
      <c r="AW284" s="59" t="s">
        <v>14</v>
      </c>
      <c r="AX284" s="59"/>
      <c r="AY284" s="59"/>
      <c r="AZ284" s="59"/>
      <c r="BA284" s="59"/>
      <c r="BB284" s="59"/>
      <c r="BC284" s="59"/>
      <c r="BD284" s="59"/>
      <c r="BE284" s="59"/>
      <c r="BF284" s="59"/>
      <c r="BG284" s="59"/>
      <c r="BH284" s="59"/>
      <c r="BI284" s="59"/>
      <c r="BJ284" s="59"/>
      <c r="BK284" s="59" t="s">
        <v>9711</v>
      </c>
      <c r="BL284" s="59" t="s">
        <v>7795</v>
      </c>
      <c r="BM284" s="59"/>
      <c r="BN284" s="59"/>
      <c r="BO284" s="59"/>
      <c r="BP284" s="59"/>
      <c r="BQ284" s="59"/>
      <c r="BR284" s="59" t="s">
        <v>7847</v>
      </c>
      <c r="BS284" s="59"/>
      <c r="BT284" s="59" t="s">
        <v>6013</v>
      </c>
      <c r="BU284" s="59">
        <v>43921.99998842593</v>
      </c>
      <c r="BV284" s="72">
        <v>201.76</v>
      </c>
      <c r="BW284" s="72">
        <v>79.38</v>
      </c>
      <c r="BX284" s="72">
        <v>0</v>
      </c>
      <c r="BY284" s="72">
        <v>32.28</v>
      </c>
      <c r="BZ284" s="72">
        <v>22.19</v>
      </c>
      <c r="CA284" s="72">
        <v>0</v>
      </c>
      <c r="CB284" s="72">
        <v>335.60999999999996</v>
      </c>
      <c r="CC284" s="59"/>
      <c r="CD284" s="59"/>
      <c r="CE284" s="59"/>
      <c r="CF284" s="59"/>
      <c r="CG284" s="59"/>
      <c r="CH284" s="59"/>
      <c r="CI284" s="59"/>
      <c r="CJ284" s="59" t="s">
        <v>7977</v>
      </c>
      <c r="CK284" s="59" t="s">
        <v>7991</v>
      </c>
      <c r="CL284" s="72" t="s">
        <v>5176</v>
      </c>
      <c r="CM284" s="72"/>
      <c r="CN284" s="72" t="s">
        <v>10706</v>
      </c>
    </row>
    <row r="285" spans="1:92" ht="27" customHeight="1">
      <c r="A285" s="72">
        <v>202003</v>
      </c>
      <c r="B285" s="59" t="s">
        <v>7959</v>
      </c>
      <c r="C285" s="59" t="s">
        <v>6004</v>
      </c>
      <c r="D285" s="59" t="s">
        <v>5278</v>
      </c>
      <c r="E285" s="59" t="str">
        <f>VLOOKUP(D285,原数据!B:C,2,FALSE)</f>
        <v>RCMFT003775202003310031</v>
      </c>
      <c r="F285" s="59" t="s">
        <v>6005</v>
      </c>
      <c r="G285" s="59" t="s">
        <v>479</v>
      </c>
      <c r="H285" s="59" t="s">
        <v>6006</v>
      </c>
      <c r="I285" s="59" t="s">
        <v>9712</v>
      </c>
      <c r="J285" s="59" t="s">
        <v>9713</v>
      </c>
      <c r="K285" s="59" t="s">
        <v>485</v>
      </c>
      <c r="L285" s="59" t="s">
        <v>1074</v>
      </c>
      <c r="M285" s="59" t="s">
        <v>486</v>
      </c>
      <c r="N285" s="59" t="s">
        <v>437</v>
      </c>
      <c r="O285" s="65">
        <v>43699</v>
      </c>
      <c r="P285" s="65">
        <v>43707</v>
      </c>
      <c r="Q285" s="72">
        <v>52539</v>
      </c>
      <c r="R285" s="59"/>
      <c r="S285" s="59" t="s">
        <v>6008</v>
      </c>
      <c r="T285" s="59" t="s">
        <v>6009</v>
      </c>
      <c r="U285" s="59"/>
      <c r="V285" s="59" t="s">
        <v>7501</v>
      </c>
      <c r="W285" s="59" t="s">
        <v>665</v>
      </c>
      <c r="X285" s="59" t="s">
        <v>9714</v>
      </c>
      <c r="Y285" s="59" t="s">
        <v>711</v>
      </c>
      <c r="Z285" s="59" t="s">
        <v>704</v>
      </c>
      <c r="AA285" s="59" t="s">
        <v>705</v>
      </c>
      <c r="AB285" s="59" t="s">
        <v>706</v>
      </c>
      <c r="AC285" s="59" t="s">
        <v>9715</v>
      </c>
      <c r="AD285" s="59" t="s">
        <v>7503</v>
      </c>
      <c r="AE285" s="59">
        <v>43916.871261574073</v>
      </c>
      <c r="AF285" s="59">
        <v>43921.686898148153</v>
      </c>
      <c r="AG285" s="59" t="s">
        <v>489</v>
      </c>
      <c r="AH285" s="59" t="s">
        <v>1763</v>
      </c>
      <c r="AI285" s="59" t="s">
        <v>487</v>
      </c>
      <c r="AJ285" s="59" t="s">
        <v>12</v>
      </c>
      <c r="AK285" s="59" t="s">
        <v>13</v>
      </c>
      <c r="AL285" s="59" t="s">
        <v>488</v>
      </c>
      <c r="AM285" s="59" t="s">
        <v>11</v>
      </c>
      <c r="AN285" s="59" t="s">
        <v>488</v>
      </c>
      <c r="AO285" s="59" t="s">
        <v>12</v>
      </c>
      <c r="AP285" s="59" t="s">
        <v>13</v>
      </c>
      <c r="AQ285" s="59" t="s">
        <v>500</v>
      </c>
      <c r="AR285" s="59">
        <v>43923.358819444446</v>
      </c>
      <c r="AS285" s="59"/>
      <c r="AT285" s="59">
        <v>43923.358819444446</v>
      </c>
      <c r="AU285" s="59" t="s">
        <v>7969</v>
      </c>
      <c r="AV285" s="59"/>
      <c r="AW285" s="59" t="s">
        <v>14</v>
      </c>
      <c r="AX285" s="59"/>
      <c r="AY285" s="59"/>
      <c r="AZ285" s="59"/>
      <c r="BA285" s="59"/>
      <c r="BB285" s="59"/>
      <c r="BC285" s="59"/>
      <c r="BD285" s="59"/>
      <c r="BE285" s="59"/>
      <c r="BF285" s="59"/>
      <c r="BG285" s="59"/>
      <c r="BH285" s="59"/>
      <c r="BI285" s="59"/>
      <c r="BJ285" s="59"/>
      <c r="BK285" s="59" t="s">
        <v>4902</v>
      </c>
      <c r="BL285" s="59" t="s">
        <v>7272</v>
      </c>
      <c r="BM285" s="59"/>
      <c r="BN285" s="59"/>
      <c r="BO285" s="59"/>
      <c r="BP285" s="59"/>
      <c r="BQ285" s="59"/>
      <c r="BR285" s="59" t="s">
        <v>7891</v>
      </c>
      <c r="BS285" s="59"/>
      <c r="BT285" s="59" t="s">
        <v>6013</v>
      </c>
      <c r="BU285" s="59">
        <v>43921.99998842593</v>
      </c>
      <c r="BV285" s="72">
        <v>453.46</v>
      </c>
      <c r="BW285" s="72">
        <v>123.48</v>
      </c>
      <c r="BX285" s="72">
        <v>0</v>
      </c>
      <c r="BY285" s="72">
        <v>72.55</v>
      </c>
      <c r="BZ285" s="72">
        <v>49.88</v>
      </c>
      <c r="CA285" s="72">
        <v>0</v>
      </c>
      <c r="CB285" s="72">
        <v>699.36999999999989</v>
      </c>
      <c r="CC285" s="59"/>
      <c r="CD285" s="59"/>
      <c r="CE285" s="59"/>
      <c r="CF285" s="59"/>
      <c r="CG285" s="59"/>
      <c r="CH285" s="59"/>
      <c r="CI285" s="59"/>
      <c r="CJ285" s="59" t="s">
        <v>7971</v>
      </c>
      <c r="CK285" s="59" t="s">
        <v>8013</v>
      </c>
      <c r="CL285" s="72" t="s">
        <v>2377</v>
      </c>
      <c r="CM285" s="72"/>
      <c r="CN285" s="72" t="s">
        <v>10406</v>
      </c>
    </row>
    <row r="286" spans="1:92" ht="27" customHeight="1">
      <c r="A286" s="72">
        <v>202003</v>
      </c>
      <c r="B286" s="59" t="s">
        <v>7959</v>
      </c>
      <c r="C286" s="59" t="s">
        <v>6004</v>
      </c>
      <c r="D286" s="59" t="s">
        <v>9716</v>
      </c>
      <c r="E286" s="59" t="e">
        <f>VLOOKUP(D286,原数据!B:C,2,FALSE)</f>
        <v>#N/A</v>
      </c>
      <c r="F286" s="59" t="s">
        <v>6005</v>
      </c>
      <c r="G286" s="59" t="s">
        <v>479</v>
      </c>
      <c r="H286" s="59" t="s">
        <v>6006</v>
      </c>
      <c r="I286" s="59" t="s">
        <v>9717</v>
      </c>
      <c r="J286" s="59" t="s">
        <v>9718</v>
      </c>
      <c r="K286" s="59" t="s">
        <v>485</v>
      </c>
      <c r="L286" s="59" t="s">
        <v>1074</v>
      </c>
      <c r="M286" s="59" t="s">
        <v>486</v>
      </c>
      <c r="N286" s="59" t="s">
        <v>437</v>
      </c>
      <c r="O286" s="65">
        <v>43890</v>
      </c>
      <c r="P286" s="65">
        <v>43901</v>
      </c>
      <c r="Q286" s="72">
        <v>4759</v>
      </c>
      <c r="R286" s="59"/>
      <c r="S286" s="59" t="s">
        <v>6008</v>
      </c>
      <c r="T286" s="59" t="s">
        <v>6009</v>
      </c>
      <c r="U286" s="59"/>
      <c r="V286" s="59" t="s">
        <v>6057</v>
      </c>
      <c r="W286" s="59" t="s">
        <v>491</v>
      </c>
      <c r="X286" s="59" t="s">
        <v>9719</v>
      </c>
      <c r="Y286" s="59" t="s">
        <v>493</v>
      </c>
      <c r="Z286" s="59" t="s">
        <v>1117</v>
      </c>
      <c r="AA286" s="59" t="s">
        <v>1118</v>
      </c>
      <c r="AB286" s="59" t="s">
        <v>1119</v>
      </c>
      <c r="AC286" s="59" t="s">
        <v>9720</v>
      </c>
      <c r="AD286" s="59" t="s">
        <v>6196</v>
      </c>
      <c r="AE286" s="59">
        <v>43914.360844907409</v>
      </c>
      <c r="AF286" s="59">
        <v>43914.486782407403</v>
      </c>
      <c r="AG286" s="59" t="s">
        <v>547</v>
      </c>
      <c r="AH286" s="59" t="s">
        <v>9721</v>
      </c>
      <c r="AI286" s="59" t="s">
        <v>545</v>
      </c>
      <c r="AJ286" s="59" t="s">
        <v>95</v>
      </c>
      <c r="AK286" s="59" t="s">
        <v>38</v>
      </c>
      <c r="AL286" s="59" t="s">
        <v>488</v>
      </c>
      <c r="AM286" s="59" t="s">
        <v>11</v>
      </c>
      <c r="AN286" s="59" t="s">
        <v>488</v>
      </c>
      <c r="AO286" s="59" t="s">
        <v>95</v>
      </c>
      <c r="AP286" s="59" t="s">
        <v>38</v>
      </c>
      <c r="AQ286" s="59" t="s">
        <v>498</v>
      </c>
      <c r="AR286" s="59">
        <v>43916.44263888889</v>
      </c>
      <c r="AS286" s="59"/>
      <c r="AT286" s="59">
        <v>43916.44263888889</v>
      </c>
      <c r="AU286" s="59" t="s">
        <v>721</v>
      </c>
      <c r="AV286" s="59"/>
      <c r="AW286" s="59" t="s">
        <v>14</v>
      </c>
      <c r="AX286" s="59"/>
      <c r="AY286" s="59"/>
      <c r="AZ286" s="59"/>
      <c r="BA286" s="59"/>
      <c r="BB286" s="59"/>
      <c r="BC286" s="59"/>
      <c r="BD286" s="59"/>
      <c r="BE286" s="59"/>
      <c r="BF286" s="59"/>
      <c r="BG286" s="59"/>
      <c r="BH286" s="59"/>
      <c r="BI286" s="59"/>
      <c r="BJ286" s="59"/>
      <c r="BK286" s="59"/>
      <c r="BL286" s="59" t="s">
        <v>7247</v>
      </c>
      <c r="BM286" s="59"/>
      <c r="BN286" s="59"/>
      <c r="BO286" s="59"/>
      <c r="BP286" s="59"/>
      <c r="BQ286" s="59"/>
      <c r="BR286" s="59" t="s">
        <v>7847</v>
      </c>
      <c r="BS286" s="59"/>
      <c r="BT286" s="59" t="s">
        <v>6013</v>
      </c>
      <c r="BU286" s="59">
        <v>43921.99998842593</v>
      </c>
      <c r="BV286" s="72">
        <v>0</v>
      </c>
      <c r="BW286" s="72">
        <v>223.44</v>
      </c>
      <c r="BX286" s="72">
        <v>0</v>
      </c>
      <c r="BY286" s="72">
        <v>0</v>
      </c>
      <c r="BZ286" s="72">
        <v>0</v>
      </c>
      <c r="CA286" s="72">
        <v>0</v>
      </c>
      <c r="CB286" s="72">
        <v>223.44</v>
      </c>
      <c r="CC286" s="59"/>
      <c r="CD286" s="59"/>
      <c r="CE286" s="59"/>
      <c r="CF286" s="59"/>
      <c r="CG286" s="59"/>
      <c r="CH286" s="59"/>
      <c r="CI286" s="59"/>
      <c r="CJ286" s="59" t="s">
        <v>7971</v>
      </c>
      <c r="CK286" s="59" t="s">
        <v>8013</v>
      </c>
      <c r="CL286" s="72" t="s">
        <v>10313</v>
      </c>
      <c r="CM286" s="72"/>
      <c r="CN286" s="72" t="s">
        <v>5048</v>
      </c>
    </row>
    <row r="287" spans="1:92" ht="27" customHeight="1">
      <c r="A287" s="72">
        <v>202003</v>
      </c>
      <c r="B287" s="59" t="s">
        <v>7959</v>
      </c>
      <c r="C287" s="59" t="s">
        <v>6004</v>
      </c>
      <c r="D287" s="59" t="s">
        <v>9722</v>
      </c>
      <c r="E287" s="59" t="e">
        <f>VLOOKUP(D287,原数据!B:C,2,FALSE)</f>
        <v>#N/A</v>
      </c>
      <c r="F287" s="59" t="s">
        <v>6005</v>
      </c>
      <c r="G287" s="59" t="s">
        <v>479</v>
      </c>
      <c r="H287" s="59" t="s">
        <v>6006</v>
      </c>
      <c r="I287" s="59" t="s">
        <v>9723</v>
      </c>
      <c r="J287" s="59" t="s">
        <v>9724</v>
      </c>
      <c r="K287" s="59" t="s">
        <v>485</v>
      </c>
      <c r="L287" s="59" t="s">
        <v>1074</v>
      </c>
      <c r="M287" s="59" t="s">
        <v>544</v>
      </c>
      <c r="N287" s="59" t="s">
        <v>437</v>
      </c>
      <c r="O287" s="65">
        <v>43513</v>
      </c>
      <c r="P287" s="65">
        <v>43824</v>
      </c>
      <c r="Q287" s="72">
        <v>6194</v>
      </c>
      <c r="R287" s="59"/>
      <c r="S287" s="59" t="s">
        <v>6008</v>
      </c>
      <c r="T287" s="59" t="s">
        <v>6181</v>
      </c>
      <c r="U287" s="59"/>
      <c r="V287" s="59" t="s">
        <v>6182</v>
      </c>
      <c r="W287" s="59" t="s">
        <v>600</v>
      </c>
      <c r="X287" s="59" t="s">
        <v>9725</v>
      </c>
      <c r="Y287" s="59" t="s">
        <v>675</v>
      </c>
      <c r="Z287" s="59" t="s">
        <v>2516</v>
      </c>
      <c r="AA287" s="59" t="s">
        <v>2517</v>
      </c>
      <c r="AB287" s="59" t="s">
        <v>2518</v>
      </c>
      <c r="AC287" s="59" t="s">
        <v>9726</v>
      </c>
      <c r="AD287" s="59" t="s">
        <v>6217</v>
      </c>
      <c r="AE287" s="59">
        <v>43919.651018518518</v>
      </c>
      <c r="AF287" s="59">
        <v>43919.665277777778</v>
      </c>
      <c r="AG287" s="59" t="s">
        <v>612</v>
      </c>
      <c r="AH287" s="59" t="s">
        <v>10573</v>
      </c>
      <c r="AI287" s="59" t="s">
        <v>609</v>
      </c>
      <c r="AJ287" s="59" t="s">
        <v>68</v>
      </c>
      <c r="AK287" s="59" t="s">
        <v>38</v>
      </c>
      <c r="AL287" s="59" t="s">
        <v>488</v>
      </c>
      <c r="AM287" s="59" t="s">
        <v>11</v>
      </c>
      <c r="AN287" s="59" t="s">
        <v>488</v>
      </c>
      <c r="AO287" s="59" t="s">
        <v>68</v>
      </c>
      <c r="AP287" s="59" t="s">
        <v>38</v>
      </c>
      <c r="AQ287" s="59" t="s">
        <v>500</v>
      </c>
      <c r="AR287" s="59">
        <v>43921.375706018516</v>
      </c>
      <c r="AS287" s="59"/>
      <c r="AT287" s="59">
        <v>43921.375706018516</v>
      </c>
      <c r="AU287" s="59" t="s">
        <v>7998</v>
      </c>
      <c r="AV287" s="59"/>
      <c r="AW287" s="59" t="s">
        <v>14</v>
      </c>
      <c r="AX287" s="59"/>
      <c r="AY287" s="59"/>
      <c r="AZ287" s="59"/>
      <c r="BA287" s="59"/>
      <c r="BB287" s="59"/>
      <c r="BC287" s="59"/>
      <c r="BD287" s="59"/>
      <c r="BE287" s="59"/>
      <c r="BF287" s="59"/>
      <c r="BG287" s="59"/>
      <c r="BH287" s="59"/>
      <c r="BI287" s="59"/>
      <c r="BJ287" s="59"/>
      <c r="BK287" s="59" t="s">
        <v>9727</v>
      </c>
      <c r="BL287" s="59" t="s">
        <v>7257</v>
      </c>
      <c r="BM287" s="59"/>
      <c r="BN287" s="59"/>
      <c r="BO287" s="59"/>
      <c r="BP287" s="59"/>
      <c r="BQ287" s="59"/>
      <c r="BR287" s="59" t="s">
        <v>7917</v>
      </c>
      <c r="BS287" s="59"/>
      <c r="BT287" s="59" t="s">
        <v>6013</v>
      </c>
      <c r="BU287" s="59">
        <v>43921.99998842593</v>
      </c>
      <c r="BV287" s="72">
        <v>0</v>
      </c>
      <c r="BW287" s="72">
        <v>79.38</v>
      </c>
      <c r="BX287" s="72">
        <v>0</v>
      </c>
      <c r="BY287" s="72">
        <v>0</v>
      </c>
      <c r="BZ287" s="72">
        <v>0</v>
      </c>
      <c r="CA287" s="72">
        <v>0</v>
      </c>
      <c r="CB287" s="72">
        <v>79.38</v>
      </c>
      <c r="CC287" s="59"/>
      <c r="CD287" s="59"/>
      <c r="CE287" s="59"/>
      <c r="CF287" s="59"/>
      <c r="CG287" s="59"/>
      <c r="CH287" s="59"/>
      <c r="CI287" s="59"/>
      <c r="CJ287" s="59" t="s">
        <v>8067</v>
      </c>
      <c r="CK287" s="59" t="s">
        <v>8013</v>
      </c>
      <c r="CL287" s="72" t="s">
        <v>10574</v>
      </c>
      <c r="CM287" s="72"/>
      <c r="CN287" s="72" t="s">
        <v>5048</v>
      </c>
    </row>
    <row r="288" spans="1:92" ht="27" customHeight="1">
      <c r="A288" s="72">
        <v>202003</v>
      </c>
      <c r="B288" s="59" t="s">
        <v>7959</v>
      </c>
      <c r="C288" s="59" t="s">
        <v>6004</v>
      </c>
      <c r="D288" s="59" t="s">
        <v>5693</v>
      </c>
      <c r="E288" s="59" t="str">
        <f>VLOOKUP(D288,原数据!B:C,2,FALSE)</f>
        <v>RCMFT003842202003220003</v>
      </c>
      <c r="F288" s="59" t="s">
        <v>6005</v>
      </c>
      <c r="G288" s="59" t="s">
        <v>479</v>
      </c>
      <c r="H288" s="59" t="s">
        <v>6006</v>
      </c>
      <c r="I288" s="59" t="s">
        <v>9728</v>
      </c>
      <c r="J288" s="59" t="s">
        <v>9729</v>
      </c>
      <c r="K288" s="59" t="s">
        <v>485</v>
      </c>
      <c r="L288" s="59" t="s">
        <v>1074</v>
      </c>
      <c r="M288" s="59" t="s">
        <v>486</v>
      </c>
      <c r="N288" s="59" t="s">
        <v>437</v>
      </c>
      <c r="O288" s="65">
        <v>43674</v>
      </c>
      <c r="P288" s="65">
        <v>43685</v>
      </c>
      <c r="Q288" s="72">
        <v>63914</v>
      </c>
      <c r="R288" s="59"/>
      <c r="S288" s="59" t="s">
        <v>6008</v>
      </c>
      <c r="T288" s="59" t="s">
        <v>6009</v>
      </c>
      <c r="U288" s="59"/>
      <c r="V288" s="59" t="s">
        <v>6027</v>
      </c>
      <c r="W288" s="59" t="s">
        <v>1213</v>
      </c>
      <c r="X288" s="59" t="s">
        <v>9730</v>
      </c>
      <c r="Y288" s="59" t="s">
        <v>557</v>
      </c>
      <c r="Z288" s="59" t="s">
        <v>1697</v>
      </c>
      <c r="AA288" s="59" t="s">
        <v>1698</v>
      </c>
      <c r="AB288" s="59" t="s">
        <v>1699</v>
      </c>
      <c r="AC288" s="59" t="s">
        <v>6419</v>
      </c>
      <c r="AD288" s="59" t="s">
        <v>6602</v>
      </c>
      <c r="AE288" s="59">
        <v>43912.616284722222</v>
      </c>
      <c r="AF288" s="59">
        <v>43912.669849537036</v>
      </c>
      <c r="AG288" s="59" t="s">
        <v>489</v>
      </c>
      <c r="AH288" s="59" t="s">
        <v>9731</v>
      </c>
      <c r="AI288" s="59" t="s">
        <v>487</v>
      </c>
      <c r="AJ288" s="59" t="s">
        <v>12</v>
      </c>
      <c r="AK288" s="59" t="s">
        <v>13</v>
      </c>
      <c r="AL288" s="59" t="s">
        <v>488</v>
      </c>
      <c r="AM288" s="59" t="s">
        <v>11</v>
      </c>
      <c r="AN288" s="59" t="s">
        <v>488</v>
      </c>
      <c r="AO288" s="59" t="s">
        <v>12</v>
      </c>
      <c r="AP288" s="59" t="s">
        <v>13</v>
      </c>
      <c r="AQ288" s="59" t="s">
        <v>500</v>
      </c>
      <c r="AR288" s="59">
        <v>43914.566759259258</v>
      </c>
      <c r="AS288" s="59"/>
      <c r="AT288" s="59">
        <v>43914.566759259258</v>
      </c>
      <c r="AU288" s="59" t="s">
        <v>538</v>
      </c>
      <c r="AV288" s="59"/>
      <c r="AW288" s="59" t="s">
        <v>14</v>
      </c>
      <c r="AX288" s="59"/>
      <c r="AY288" s="59"/>
      <c r="AZ288" s="59"/>
      <c r="BA288" s="59"/>
      <c r="BB288" s="59"/>
      <c r="BC288" s="59"/>
      <c r="BD288" s="59"/>
      <c r="BE288" s="59"/>
      <c r="BF288" s="59"/>
      <c r="BG288" s="59"/>
      <c r="BH288" s="59"/>
      <c r="BI288" s="59"/>
      <c r="BJ288" s="59"/>
      <c r="BK288" s="59"/>
      <c r="BL288" s="59" t="s">
        <v>7247</v>
      </c>
      <c r="BM288" s="59"/>
      <c r="BN288" s="59"/>
      <c r="BO288" s="59"/>
      <c r="BP288" s="59"/>
      <c r="BQ288" s="59"/>
      <c r="BR288" s="59" t="s">
        <v>7875</v>
      </c>
      <c r="BS288" s="59"/>
      <c r="BT288" s="59" t="s">
        <v>6013</v>
      </c>
      <c r="BU288" s="59">
        <v>43921.99998842593</v>
      </c>
      <c r="BV288" s="72">
        <v>453.46</v>
      </c>
      <c r="BW288" s="72">
        <v>246.96</v>
      </c>
      <c r="BX288" s="72">
        <v>0</v>
      </c>
      <c r="BY288" s="72">
        <v>72.55</v>
      </c>
      <c r="BZ288" s="72">
        <v>49.88</v>
      </c>
      <c r="CA288" s="72">
        <v>0</v>
      </c>
      <c r="CB288" s="72">
        <v>822.84999999999991</v>
      </c>
      <c r="CC288" s="59"/>
      <c r="CD288" s="59"/>
      <c r="CE288" s="59"/>
      <c r="CF288" s="59"/>
      <c r="CG288" s="59"/>
      <c r="CH288" s="59"/>
      <c r="CI288" s="59"/>
      <c r="CJ288" s="59" t="s">
        <v>7971</v>
      </c>
      <c r="CK288" s="59" t="s">
        <v>8013</v>
      </c>
      <c r="CL288" s="72" t="s">
        <v>2377</v>
      </c>
      <c r="CM288" s="72"/>
      <c r="CN288" s="72" t="s">
        <v>10406</v>
      </c>
    </row>
    <row r="289" spans="1:92" ht="27" customHeight="1">
      <c r="A289" s="72">
        <v>202003</v>
      </c>
      <c r="B289" s="59" t="s">
        <v>7959</v>
      </c>
      <c r="C289" s="59" t="s">
        <v>6004</v>
      </c>
      <c r="D289" s="59" t="s">
        <v>5515</v>
      </c>
      <c r="E289" s="59" t="str">
        <f>VLOOKUP(D289,原数据!B:C,2,FALSE)</f>
        <v>RCMFT003872202003240004</v>
      </c>
      <c r="F289" s="59" t="s">
        <v>6005</v>
      </c>
      <c r="G289" s="59" t="s">
        <v>479</v>
      </c>
      <c r="H289" s="59" t="s">
        <v>6006</v>
      </c>
      <c r="I289" s="59" t="s">
        <v>9732</v>
      </c>
      <c r="J289" s="59" t="s">
        <v>9733</v>
      </c>
      <c r="K289" s="59" t="s">
        <v>485</v>
      </c>
      <c r="L289" s="59" t="s">
        <v>1074</v>
      </c>
      <c r="M289" s="59" t="s">
        <v>486</v>
      </c>
      <c r="N289" s="59" t="s">
        <v>437</v>
      </c>
      <c r="O289" s="65">
        <v>43465</v>
      </c>
      <c r="P289" s="65">
        <v>43802</v>
      </c>
      <c r="Q289" s="72">
        <v>33837</v>
      </c>
      <c r="R289" s="59"/>
      <c r="S289" s="59" t="s">
        <v>6008</v>
      </c>
      <c r="T289" s="59" t="s">
        <v>6009</v>
      </c>
      <c r="U289" s="59"/>
      <c r="V289" s="59" t="s">
        <v>3101</v>
      </c>
      <c r="W289" s="59" t="s">
        <v>491</v>
      </c>
      <c r="X289" s="59" t="s">
        <v>9734</v>
      </c>
      <c r="Y289" s="59" t="s">
        <v>684</v>
      </c>
      <c r="Z289" s="59" t="s">
        <v>1704</v>
      </c>
      <c r="AA289" s="59" t="s">
        <v>1705</v>
      </c>
      <c r="AB289" s="59" t="s">
        <v>1706</v>
      </c>
      <c r="AC289" s="59" t="s">
        <v>9735</v>
      </c>
      <c r="AD289" s="59" t="s">
        <v>6095</v>
      </c>
      <c r="AE289" s="59">
        <v>43913.362523148149</v>
      </c>
      <c r="AF289" s="59">
        <v>43914.347858796296</v>
      </c>
      <c r="AG289" s="59" t="s">
        <v>1267</v>
      </c>
      <c r="AH289" s="59" t="s">
        <v>9736</v>
      </c>
      <c r="AI289" s="59" t="s">
        <v>1266</v>
      </c>
      <c r="AJ289" s="59" t="s">
        <v>139</v>
      </c>
      <c r="AK289" s="59" t="s">
        <v>140</v>
      </c>
      <c r="AL289" s="59" t="s">
        <v>488</v>
      </c>
      <c r="AM289" s="59" t="s">
        <v>11</v>
      </c>
      <c r="AN289" s="59" t="s">
        <v>488</v>
      </c>
      <c r="AO289" s="59" t="s">
        <v>139</v>
      </c>
      <c r="AP289" s="59" t="s">
        <v>140</v>
      </c>
      <c r="AQ289" s="59" t="s">
        <v>500</v>
      </c>
      <c r="AR289" s="59">
        <v>43916.478726851856</v>
      </c>
      <c r="AS289" s="59"/>
      <c r="AT289" s="59">
        <v>43916.478726851856</v>
      </c>
      <c r="AU289" s="59" t="s">
        <v>941</v>
      </c>
      <c r="AV289" s="59"/>
      <c r="AW289" s="59" t="s">
        <v>14</v>
      </c>
      <c r="AX289" s="59"/>
      <c r="AY289" s="59"/>
      <c r="AZ289" s="59"/>
      <c r="BA289" s="59"/>
      <c r="BB289" s="59"/>
      <c r="BC289" s="59"/>
      <c r="BD289" s="59"/>
      <c r="BE289" s="59"/>
      <c r="BF289" s="59"/>
      <c r="BG289" s="59"/>
      <c r="BH289" s="59"/>
      <c r="BI289" s="59"/>
      <c r="BJ289" s="59"/>
      <c r="BK289" s="59" t="s">
        <v>9737</v>
      </c>
      <c r="BL289" s="59" t="s">
        <v>7247</v>
      </c>
      <c r="BM289" s="59"/>
      <c r="BN289" s="59"/>
      <c r="BO289" s="59"/>
      <c r="BP289" s="59"/>
      <c r="BQ289" s="59"/>
      <c r="BR289" s="59" t="s">
        <v>7847</v>
      </c>
      <c r="BS289" s="59"/>
      <c r="BT289" s="59" t="s">
        <v>6013</v>
      </c>
      <c r="BU289" s="59">
        <v>43921.99998842593</v>
      </c>
      <c r="BV289" s="72">
        <v>147.12</v>
      </c>
      <c r="BW289" s="72">
        <v>111.72</v>
      </c>
      <c r="BX289" s="72">
        <v>0</v>
      </c>
      <c r="BY289" s="72">
        <v>23.53</v>
      </c>
      <c r="BZ289" s="72">
        <v>16.18</v>
      </c>
      <c r="CA289" s="72">
        <v>0</v>
      </c>
      <c r="CB289" s="72">
        <v>298.55</v>
      </c>
      <c r="CC289" s="59"/>
      <c r="CD289" s="59"/>
      <c r="CE289" s="59"/>
      <c r="CF289" s="59"/>
      <c r="CG289" s="59"/>
      <c r="CH289" s="59"/>
      <c r="CI289" s="59"/>
      <c r="CJ289" s="59" t="s">
        <v>7971</v>
      </c>
      <c r="CK289" s="59" t="s">
        <v>4067</v>
      </c>
      <c r="CL289" s="72" t="s">
        <v>5133</v>
      </c>
      <c r="CM289" s="72"/>
      <c r="CN289" s="72" t="s">
        <v>10383</v>
      </c>
    </row>
    <row r="290" spans="1:92" ht="27" customHeight="1">
      <c r="A290" s="72">
        <v>202003</v>
      </c>
      <c r="B290" s="59" t="s">
        <v>7959</v>
      </c>
      <c r="C290" s="59" t="s">
        <v>6004</v>
      </c>
      <c r="D290" s="59" t="s">
        <v>5537</v>
      </c>
      <c r="E290" s="59" t="str">
        <f>VLOOKUP(D290,原数据!B:C,2,FALSE)</f>
        <v>RCMFT003872202003310001</v>
      </c>
      <c r="F290" s="59" t="s">
        <v>6005</v>
      </c>
      <c r="G290" s="59" t="s">
        <v>479</v>
      </c>
      <c r="H290" s="59" t="s">
        <v>6006</v>
      </c>
      <c r="I290" s="59" t="s">
        <v>9732</v>
      </c>
      <c r="J290" s="59" t="s">
        <v>9733</v>
      </c>
      <c r="K290" s="59" t="s">
        <v>485</v>
      </c>
      <c r="L290" s="59" t="s">
        <v>1074</v>
      </c>
      <c r="M290" s="59" t="s">
        <v>486</v>
      </c>
      <c r="N290" s="59" t="s">
        <v>437</v>
      </c>
      <c r="O290" s="65">
        <v>43465</v>
      </c>
      <c r="P290" s="65">
        <v>43802</v>
      </c>
      <c r="Q290" s="72">
        <v>37605</v>
      </c>
      <c r="R290" s="59"/>
      <c r="S290" s="59" t="s">
        <v>6008</v>
      </c>
      <c r="T290" s="59" t="s">
        <v>6009</v>
      </c>
      <c r="U290" s="59"/>
      <c r="V290" s="59" t="s">
        <v>3101</v>
      </c>
      <c r="W290" s="59" t="s">
        <v>491</v>
      </c>
      <c r="X290" s="59" t="s">
        <v>9734</v>
      </c>
      <c r="Y290" s="59" t="s">
        <v>684</v>
      </c>
      <c r="Z290" s="59" t="s">
        <v>1704</v>
      </c>
      <c r="AA290" s="59" t="s">
        <v>1705</v>
      </c>
      <c r="AB290" s="59" t="s">
        <v>1706</v>
      </c>
      <c r="AC290" s="59" t="s">
        <v>9735</v>
      </c>
      <c r="AD290" s="59" t="s">
        <v>6095</v>
      </c>
      <c r="AE290" s="59">
        <v>43919.541921296295</v>
      </c>
      <c r="AF290" s="59">
        <v>43921.355891203704</v>
      </c>
      <c r="AG290" s="59" t="s">
        <v>489</v>
      </c>
      <c r="AH290" s="59" t="s">
        <v>9738</v>
      </c>
      <c r="AI290" s="59" t="s">
        <v>487</v>
      </c>
      <c r="AJ290" s="59" t="s">
        <v>162</v>
      </c>
      <c r="AK290" s="59" t="s">
        <v>38</v>
      </c>
      <c r="AL290" s="59" t="s">
        <v>488</v>
      </c>
      <c r="AM290" s="59" t="s">
        <v>11</v>
      </c>
      <c r="AN290" s="59" t="s">
        <v>488</v>
      </c>
      <c r="AO290" s="59" t="s">
        <v>162</v>
      </c>
      <c r="AP290" s="59" t="s">
        <v>38</v>
      </c>
      <c r="AQ290" s="59" t="s">
        <v>498</v>
      </c>
      <c r="AR290" s="59">
        <v>43923.481550925921</v>
      </c>
      <c r="AS290" s="59" t="s">
        <v>1263</v>
      </c>
      <c r="AT290" s="59">
        <v>43923.481550925921</v>
      </c>
      <c r="AU290" s="59" t="s">
        <v>941</v>
      </c>
      <c r="AV290" s="59" t="s">
        <v>9739</v>
      </c>
      <c r="AW290" s="59" t="s">
        <v>14</v>
      </c>
      <c r="AX290" s="59"/>
      <c r="AY290" s="59"/>
      <c r="AZ290" s="59"/>
      <c r="BA290" s="59"/>
      <c r="BB290" s="59"/>
      <c r="BC290" s="59"/>
      <c r="BD290" s="59"/>
      <c r="BE290" s="59"/>
      <c r="BF290" s="59"/>
      <c r="BG290" s="59"/>
      <c r="BH290" s="59"/>
      <c r="BI290" s="59"/>
      <c r="BJ290" s="59"/>
      <c r="BK290" s="59" t="s">
        <v>9740</v>
      </c>
      <c r="BL290" s="59" t="s">
        <v>7247</v>
      </c>
      <c r="BM290" s="59"/>
      <c r="BN290" s="59"/>
      <c r="BO290" s="59"/>
      <c r="BP290" s="59"/>
      <c r="BQ290" s="59"/>
      <c r="BR290" s="59" t="s">
        <v>7847</v>
      </c>
      <c r="BS290" s="59"/>
      <c r="BT290" s="59" t="s">
        <v>6013</v>
      </c>
      <c r="BU290" s="59">
        <v>43921.99998842593</v>
      </c>
      <c r="BV290" s="72">
        <v>2481.7800000000002</v>
      </c>
      <c r="BW290" s="72">
        <v>223.44</v>
      </c>
      <c r="BX290" s="72">
        <v>0</v>
      </c>
      <c r="BY290" s="72">
        <v>397.08</v>
      </c>
      <c r="BZ290" s="72">
        <v>272.99</v>
      </c>
      <c r="CA290" s="72">
        <v>0</v>
      </c>
      <c r="CB290" s="72">
        <v>3375.29</v>
      </c>
      <c r="CC290" s="59"/>
      <c r="CD290" s="59"/>
      <c r="CE290" s="59"/>
      <c r="CF290" s="59"/>
      <c r="CG290" s="59"/>
      <c r="CH290" s="59"/>
      <c r="CI290" s="59"/>
      <c r="CJ290" s="59" t="s">
        <v>7971</v>
      </c>
      <c r="CK290" s="59" t="s">
        <v>4067</v>
      </c>
      <c r="CL290" s="72" t="s">
        <v>2377</v>
      </c>
      <c r="CM290" s="72"/>
      <c r="CN290" s="72" t="s">
        <v>10417</v>
      </c>
    </row>
    <row r="291" spans="1:92" ht="27" customHeight="1">
      <c r="A291" s="72">
        <v>202003</v>
      </c>
      <c r="B291" s="59" t="s">
        <v>7959</v>
      </c>
      <c r="C291" s="59" t="s">
        <v>6004</v>
      </c>
      <c r="D291" s="59" t="s">
        <v>5757</v>
      </c>
      <c r="E291" s="59" t="str">
        <f>VLOOKUP(D291,原数据!B:C,2,FALSE)</f>
        <v>RCMFT003902202003300065</v>
      </c>
      <c r="F291" s="59" t="s">
        <v>6005</v>
      </c>
      <c r="G291" s="59" t="s">
        <v>479</v>
      </c>
      <c r="H291" s="59" t="s">
        <v>6006</v>
      </c>
      <c r="I291" s="59" t="s">
        <v>9741</v>
      </c>
      <c r="J291" s="59" t="s">
        <v>9742</v>
      </c>
      <c r="K291" s="59" t="s">
        <v>485</v>
      </c>
      <c r="L291" s="59" t="s">
        <v>1074</v>
      </c>
      <c r="M291" s="59" t="s">
        <v>486</v>
      </c>
      <c r="N291" s="59" t="s">
        <v>437</v>
      </c>
      <c r="O291" s="65">
        <v>43430</v>
      </c>
      <c r="P291" s="65">
        <v>43677</v>
      </c>
      <c r="Q291" s="72">
        <v>110604</v>
      </c>
      <c r="R291" s="59"/>
      <c r="S291" s="59" t="s">
        <v>6008</v>
      </c>
      <c r="T291" s="59" t="s">
        <v>6009</v>
      </c>
      <c r="U291" s="59"/>
      <c r="V291" s="59" t="s">
        <v>1663</v>
      </c>
      <c r="W291" s="59" t="s">
        <v>1281</v>
      </c>
      <c r="X291" s="59" t="s">
        <v>9743</v>
      </c>
      <c r="Y291" s="59" t="s">
        <v>992</v>
      </c>
      <c r="Z291" s="59" t="s">
        <v>2355</v>
      </c>
      <c r="AA291" s="59" t="s">
        <v>2356</v>
      </c>
      <c r="AB291" s="59" t="s">
        <v>2357</v>
      </c>
      <c r="AC291" s="59" t="s">
        <v>6075</v>
      </c>
      <c r="AD291" s="59" t="s">
        <v>2586</v>
      </c>
      <c r="AE291" s="59">
        <v>43920.579050925924</v>
      </c>
      <c r="AF291" s="59">
        <v>43920.638391203705</v>
      </c>
      <c r="AG291" s="59" t="s">
        <v>3168</v>
      </c>
      <c r="AH291" s="59" t="s">
        <v>10575</v>
      </c>
      <c r="AI291" s="59" t="s">
        <v>3167</v>
      </c>
      <c r="AJ291" s="59" t="s">
        <v>292</v>
      </c>
      <c r="AK291" s="59" t="s">
        <v>293</v>
      </c>
      <c r="AL291" s="59" t="s">
        <v>488</v>
      </c>
      <c r="AM291" s="59" t="s">
        <v>11</v>
      </c>
      <c r="AN291" s="59" t="s">
        <v>488</v>
      </c>
      <c r="AO291" s="59" t="s">
        <v>292</v>
      </c>
      <c r="AP291" s="59" t="s">
        <v>293</v>
      </c>
      <c r="AQ291" s="59" t="s">
        <v>500</v>
      </c>
      <c r="AR291" s="59">
        <v>43924.601851851854</v>
      </c>
      <c r="AS291" s="59"/>
      <c r="AT291" s="59">
        <v>43924.601851851854</v>
      </c>
      <c r="AU291" s="59" t="s">
        <v>497</v>
      </c>
      <c r="AV291" s="59"/>
      <c r="AW291" s="59" t="s">
        <v>14</v>
      </c>
      <c r="AX291" s="59"/>
      <c r="AY291" s="59"/>
      <c r="AZ291" s="59"/>
      <c r="BA291" s="59"/>
      <c r="BB291" s="59"/>
      <c r="BC291" s="59"/>
      <c r="BD291" s="59"/>
      <c r="BE291" s="59"/>
      <c r="BF291" s="59"/>
      <c r="BG291" s="59"/>
      <c r="BH291" s="59"/>
      <c r="BI291" s="59"/>
      <c r="BJ291" s="59"/>
      <c r="BK291" s="59"/>
      <c r="BL291" s="59" t="s">
        <v>7390</v>
      </c>
      <c r="BM291" s="59"/>
      <c r="BN291" s="59"/>
      <c r="BO291" s="59"/>
      <c r="BP291" s="59"/>
      <c r="BQ291" s="59"/>
      <c r="BR291" s="59" t="s">
        <v>7847</v>
      </c>
      <c r="BS291" s="59"/>
      <c r="BT291" s="59" t="s">
        <v>6013</v>
      </c>
      <c r="BU291" s="59">
        <v>43921.99998842593</v>
      </c>
      <c r="BV291" s="72">
        <v>485.98</v>
      </c>
      <c r="BW291" s="72">
        <v>95.76</v>
      </c>
      <c r="BX291" s="72">
        <v>0</v>
      </c>
      <c r="BY291" s="72">
        <v>77.75</v>
      </c>
      <c r="BZ291" s="72">
        <v>53.45</v>
      </c>
      <c r="CA291" s="72">
        <v>0</v>
      </c>
      <c r="CB291" s="72">
        <v>712.94</v>
      </c>
      <c r="CC291" s="59"/>
      <c r="CD291" s="59"/>
      <c r="CE291" s="59"/>
      <c r="CF291" s="59"/>
      <c r="CG291" s="59"/>
      <c r="CH291" s="59"/>
      <c r="CI291" s="59"/>
      <c r="CJ291" s="59" t="s">
        <v>7971</v>
      </c>
      <c r="CK291" s="59" t="s">
        <v>7991</v>
      </c>
      <c r="CL291" s="72" t="s">
        <v>10579</v>
      </c>
      <c r="CM291" s="72"/>
      <c r="CN291" s="72" t="s">
        <v>10576</v>
      </c>
    </row>
    <row r="292" spans="1:92" ht="27" customHeight="1">
      <c r="A292" s="72">
        <v>202003</v>
      </c>
      <c r="B292" s="59" t="s">
        <v>7959</v>
      </c>
      <c r="C292" s="59" t="s">
        <v>6004</v>
      </c>
      <c r="D292" s="59" t="s">
        <v>9744</v>
      </c>
      <c r="E292" s="59" t="e">
        <f>VLOOKUP(D292,原数据!B:C,2,FALSE)</f>
        <v>#N/A</v>
      </c>
      <c r="F292" s="59" t="s">
        <v>6005</v>
      </c>
      <c r="G292" s="59" t="s">
        <v>628</v>
      </c>
      <c r="H292" s="59" t="s">
        <v>6006</v>
      </c>
      <c r="I292" s="59" t="s">
        <v>9745</v>
      </c>
      <c r="J292" s="59" t="s">
        <v>9746</v>
      </c>
      <c r="K292" s="59" t="s">
        <v>485</v>
      </c>
      <c r="L292" s="59" t="s">
        <v>1074</v>
      </c>
      <c r="M292" s="59" t="s">
        <v>486</v>
      </c>
      <c r="N292" s="59" t="s">
        <v>437</v>
      </c>
      <c r="O292" s="65">
        <v>43850</v>
      </c>
      <c r="P292" s="65">
        <v>43912</v>
      </c>
      <c r="Q292" s="72">
        <v>1003</v>
      </c>
      <c r="R292" s="59"/>
      <c r="S292" s="59" t="s">
        <v>6008</v>
      </c>
      <c r="T292" s="59" t="s">
        <v>6181</v>
      </c>
      <c r="U292" s="59"/>
      <c r="V292" s="59" t="s">
        <v>9747</v>
      </c>
      <c r="W292" s="59" t="s">
        <v>9748</v>
      </c>
      <c r="X292" s="59" t="s">
        <v>9749</v>
      </c>
      <c r="Y292" s="59" t="s">
        <v>646</v>
      </c>
      <c r="Z292" s="59" t="s">
        <v>1872</v>
      </c>
      <c r="AA292" s="59" t="s">
        <v>1873</v>
      </c>
      <c r="AB292" s="59" t="s">
        <v>1874</v>
      </c>
      <c r="AC292" s="59" t="s">
        <v>9750</v>
      </c>
      <c r="AD292" s="59" t="s">
        <v>9751</v>
      </c>
      <c r="AE292" s="59">
        <v>43915.47247685185</v>
      </c>
      <c r="AF292" s="59">
        <v>43917.400277777779</v>
      </c>
      <c r="AG292" s="59" t="s">
        <v>547</v>
      </c>
      <c r="AH292" s="59" t="s">
        <v>9752</v>
      </c>
      <c r="AI292" s="59" t="s">
        <v>545</v>
      </c>
      <c r="AJ292" s="59" t="s">
        <v>162</v>
      </c>
      <c r="AK292" s="59" t="s">
        <v>38</v>
      </c>
      <c r="AL292" s="59" t="s">
        <v>488</v>
      </c>
      <c r="AM292" s="59" t="s">
        <v>11</v>
      </c>
      <c r="AN292" s="59" t="s">
        <v>488</v>
      </c>
      <c r="AO292" s="59" t="s">
        <v>162</v>
      </c>
      <c r="AP292" s="59" t="s">
        <v>38</v>
      </c>
      <c r="AQ292" s="59" t="s">
        <v>500</v>
      </c>
      <c r="AR292" s="59">
        <v>43921.673495370371</v>
      </c>
      <c r="AS292" s="59"/>
      <c r="AT292" s="59">
        <v>43921.673495370371</v>
      </c>
      <c r="AU292" s="59" t="s">
        <v>550</v>
      </c>
      <c r="AV292" s="59"/>
      <c r="AW292" s="59" t="s">
        <v>14</v>
      </c>
      <c r="AX292" s="59"/>
      <c r="AY292" s="59"/>
      <c r="AZ292" s="59"/>
      <c r="BA292" s="59"/>
      <c r="BB292" s="59"/>
      <c r="BC292" s="59" t="s">
        <v>9753</v>
      </c>
      <c r="BD292" s="59" t="s">
        <v>480</v>
      </c>
      <c r="BE292" s="59"/>
      <c r="BF292" s="59" t="s">
        <v>7826</v>
      </c>
      <c r="BG292" s="59" t="s">
        <v>9752</v>
      </c>
      <c r="BH292" s="59" t="s">
        <v>9754</v>
      </c>
      <c r="BI292" s="59"/>
      <c r="BJ292" s="59"/>
      <c r="BK292" s="59" t="s">
        <v>9755</v>
      </c>
      <c r="BL292" s="59" t="s">
        <v>9756</v>
      </c>
      <c r="BM292" s="59"/>
      <c r="BN292" s="59"/>
      <c r="BO292" s="59"/>
      <c r="BP292" s="59"/>
      <c r="BQ292" s="59"/>
      <c r="BR292" s="59" t="s">
        <v>9757</v>
      </c>
      <c r="BS292" s="59"/>
      <c r="BT292" s="59" t="s">
        <v>6013</v>
      </c>
      <c r="BU292" s="59">
        <v>43921.99998842593</v>
      </c>
      <c r="BV292" s="72">
        <v>0</v>
      </c>
      <c r="BW292" s="72">
        <v>95.76</v>
      </c>
      <c r="BX292" s="72">
        <v>654</v>
      </c>
      <c r="BY292" s="72">
        <v>0</v>
      </c>
      <c r="BZ292" s="72">
        <v>0</v>
      </c>
      <c r="CA292" s="72">
        <v>0</v>
      </c>
      <c r="CB292" s="72">
        <v>749.76</v>
      </c>
      <c r="CC292" s="59"/>
      <c r="CD292" s="59"/>
      <c r="CE292" s="59"/>
      <c r="CF292" s="59"/>
      <c r="CG292" s="59"/>
      <c r="CH292" s="59"/>
      <c r="CI292" s="59"/>
      <c r="CJ292" s="59" t="s">
        <v>8580</v>
      </c>
      <c r="CK292" s="59" t="s">
        <v>8013</v>
      </c>
      <c r="CL292" s="72" t="s">
        <v>10313</v>
      </c>
      <c r="CM292" s="72"/>
      <c r="CN292" s="72" t="s">
        <v>5048</v>
      </c>
    </row>
    <row r="293" spans="1:92" ht="27" customHeight="1">
      <c r="A293" s="72">
        <v>202003</v>
      </c>
      <c r="B293" s="59" t="s">
        <v>7959</v>
      </c>
      <c r="C293" s="59" t="s">
        <v>6004</v>
      </c>
      <c r="D293" s="59" t="s">
        <v>9758</v>
      </c>
      <c r="E293" s="59" t="e">
        <f>VLOOKUP(D293,原数据!B:C,2,FALSE)</f>
        <v>#N/A</v>
      </c>
      <c r="F293" s="59" t="s">
        <v>6005</v>
      </c>
      <c r="G293" s="59" t="s">
        <v>479</v>
      </c>
      <c r="H293" s="59" t="s">
        <v>6006</v>
      </c>
      <c r="I293" s="59" t="s">
        <v>9759</v>
      </c>
      <c r="J293" s="59" t="s">
        <v>9760</v>
      </c>
      <c r="K293" s="59" t="s">
        <v>485</v>
      </c>
      <c r="L293" s="59" t="s">
        <v>1074</v>
      </c>
      <c r="M293" s="59" t="s">
        <v>486</v>
      </c>
      <c r="N293" s="59" t="s">
        <v>437</v>
      </c>
      <c r="O293" s="65">
        <v>43841</v>
      </c>
      <c r="P293" s="65">
        <v>43909</v>
      </c>
      <c r="Q293" s="72">
        <v>632</v>
      </c>
      <c r="R293" s="59"/>
      <c r="S293" s="59" t="s">
        <v>6008</v>
      </c>
      <c r="T293" s="59" t="s">
        <v>6181</v>
      </c>
      <c r="U293" s="59"/>
      <c r="V293" s="59" t="s">
        <v>6101</v>
      </c>
      <c r="W293" s="59" t="s">
        <v>521</v>
      </c>
      <c r="X293" s="59" t="s">
        <v>9761</v>
      </c>
      <c r="Y293" s="59" t="s">
        <v>646</v>
      </c>
      <c r="Z293" s="59" t="s">
        <v>1872</v>
      </c>
      <c r="AA293" s="59" t="s">
        <v>1873</v>
      </c>
      <c r="AB293" s="59" t="s">
        <v>1874</v>
      </c>
      <c r="AC293" s="59" t="s">
        <v>6091</v>
      </c>
      <c r="AD293" s="59" t="s">
        <v>6242</v>
      </c>
      <c r="AE293" s="59">
        <v>43918.376851851848</v>
      </c>
      <c r="AF293" s="59">
        <v>43918.692627314813</v>
      </c>
      <c r="AG293" s="59" t="s">
        <v>547</v>
      </c>
      <c r="AH293" s="59" t="s">
        <v>9762</v>
      </c>
      <c r="AI293" s="59" t="s">
        <v>545</v>
      </c>
      <c r="AJ293" s="59" t="s">
        <v>95</v>
      </c>
      <c r="AK293" s="59" t="s">
        <v>38</v>
      </c>
      <c r="AL293" s="59" t="s">
        <v>488</v>
      </c>
      <c r="AM293" s="59" t="s">
        <v>11</v>
      </c>
      <c r="AN293" s="59" t="s">
        <v>488</v>
      </c>
      <c r="AO293" s="59" t="s">
        <v>95</v>
      </c>
      <c r="AP293" s="59" t="s">
        <v>38</v>
      </c>
      <c r="AQ293" s="59" t="s">
        <v>500</v>
      </c>
      <c r="AR293" s="59">
        <v>43920.652511574073</v>
      </c>
      <c r="AS293" s="59"/>
      <c r="AT293" s="59">
        <v>43920.652511574073</v>
      </c>
      <c r="AU293" s="59" t="s">
        <v>577</v>
      </c>
      <c r="AV293" s="59"/>
      <c r="AW293" s="59" t="s">
        <v>14</v>
      </c>
      <c r="AX293" s="59"/>
      <c r="AY293" s="59"/>
      <c r="AZ293" s="59"/>
      <c r="BA293" s="59"/>
      <c r="BB293" s="59"/>
      <c r="BC293" s="59"/>
      <c r="BD293" s="59"/>
      <c r="BE293" s="59"/>
      <c r="BF293" s="59"/>
      <c r="BG293" s="59"/>
      <c r="BH293" s="59"/>
      <c r="BI293" s="59"/>
      <c r="BJ293" s="59"/>
      <c r="BK293" s="59"/>
      <c r="BL293" s="59" t="s">
        <v>7281</v>
      </c>
      <c r="BM293" s="59"/>
      <c r="BN293" s="59"/>
      <c r="BO293" s="59"/>
      <c r="BP293" s="59"/>
      <c r="BQ293" s="59"/>
      <c r="BR293" s="59" t="s">
        <v>7842</v>
      </c>
      <c r="BS293" s="59"/>
      <c r="BT293" s="59" t="s">
        <v>6013</v>
      </c>
      <c r="BU293" s="59">
        <v>43921.99998842593</v>
      </c>
      <c r="BV293" s="72">
        <v>0</v>
      </c>
      <c r="BW293" s="72">
        <v>223.44</v>
      </c>
      <c r="BX293" s="72">
        <v>0</v>
      </c>
      <c r="BY293" s="72">
        <v>0</v>
      </c>
      <c r="BZ293" s="72">
        <v>0</v>
      </c>
      <c r="CA293" s="72">
        <v>0</v>
      </c>
      <c r="CB293" s="72">
        <v>223.44</v>
      </c>
      <c r="CC293" s="59"/>
      <c r="CD293" s="59"/>
      <c r="CE293" s="59"/>
      <c r="CF293" s="59"/>
      <c r="CG293" s="59"/>
      <c r="CH293" s="59"/>
      <c r="CI293" s="59"/>
      <c r="CJ293" s="59" t="s">
        <v>7977</v>
      </c>
      <c r="CK293" s="59" t="s">
        <v>8013</v>
      </c>
      <c r="CL293" s="72" t="s">
        <v>10313</v>
      </c>
      <c r="CM293" s="72"/>
      <c r="CN293" s="72" t="s">
        <v>5048</v>
      </c>
    </row>
    <row r="294" spans="1:92" ht="27" customHeight="1">
      <c r="A294" s="72">
        <v>202003</v>
      </c>
      <c r="B294" s="59" t="s">
        <v>7959</v>
      </c>
      <c r="C294" s="59" t="s">
        <v>6004</v>
      </c>
      <c r="D294" s="59" t="s">
        <v>5489</v>
      </c>
      <c r="E294" s="59" t="str">
        <f>VLOOKUP(D294,原数据!B:C,2,FALSE)</f>
        <v>RCMFT003940202003210002</v>
      </c>
      <c r="F294" s="59" t="s">
        <v>6005</v>
      </c>
      <c r="G294" s="59" t="s">
        <v>479</v>
      </c>
      <c r="H294" s="59" t="s">
        <v>6006</v>
      </c>
      <c r="I294" s="59" t="s">
        <v>9763</v>
      </c>
      <c r="J294" s="59" t="s">
        <v>9764</v>
      </c>
      <c r="K294" s="59" t="s">
        <v>485</v>
      </c>
      <c r="L294" s="59" t="s">
        <v>1074</v>
      </c>
      <c r="M294" s="59" t="s">
        <v>486</v>
      </c>
      <c r="N294" s="59" t="s">
        <v>437</v>
      </c>
      <c r="O294" s="65">
        <v>43703</v>
      </c>
      <c r="P294" s="65">
        <v>43732</v>
      </c>
      <c r="Q294" s="72">
        <v>34338</v>
      </c>
      <c r="R294" s="59"/>
      <c r="S294" s="59" t="s">
        <v>6008</v>
      </c>
      <c r="T294" s="59" t="s">
        <v>6009</v>
      </c>
      <c r="U294" s="59"/>
      <c r="V294" s="59" t="s">
        <v>6015</v>
      </c>
      <c r="W294" s="59" t="s">
        <v>491</v>
      </c>
      <c r="X294" s="59" t="s">
        <v>9765</v>
      </c>
      <c r="Y294" s="59" t="s">
        <v>2276</v>
      </c>
      <c r="Z294" s="59" t="s">
        <v>4115</v>
      </c>
      <c r="AA294" s="59" t="s">
        <v>4116</v>
      </c>
      <c r="AB294" s="59" t="s">
        <v>4117</v>
      </c>
      <c r="AC294" s="59" t="s">
        <v>8790</v>
      </c>
      <c r="AD294" s="59" t="s">
        <v>6050</v>
      </c>
      <c r="AE294" s="59">
        <v>43911.629479166666</v>
      </c>
      <c r="AF294" s="59">
        <v>43911.750798611116</v>
      </c>
      <c r="AG294" s="59" t="s">
        <v>547</v>
      </c>
      <c r="AH294" s="59" t="s">
        <v>9766</v>
      </c>
      <c r="AI294" s="59" t="s">
        <v>545</v>
      </c>
      <c r="AJ294" s="59" t="s">
        <v>80</v>
      </c>
      <c r="AK294" s="59" t="s">
        <v>81</v>
      </c>
      <c r="AL294" s="59" t="s">
        <v>488</v>
      </c>
      <c r="AM294" s="59" t="s">
        <v>11</v>
      </c>
      <c r="AN294" s="59" t="s">
        <v>488</v>
      </c>
      <c r="AO294" s="59" t="s">
        <v>80</v>
      </c>
      <c r="AP294" s="59" t="s">
        <v>81</v>
      </c>
      <c r="AQ294" s="59" t="s">
        <v>500</v>
      </c>
      <c r="AR294" s="59">
        <v>43914.434652777782</v>
      </c>
      <c r="AS294" s="59"/>
      <c r="AT294" s="59">
        <v>43914.434652777782</v>
      </c>
      <c r="AU294" s="59" t="s">
        <v>8036</v>
      </c>
      <c r="AV294" s="59"/>
      <c r="AW294" s="59" t="s">
        <v>14</v>
      </c>
      <c r="AX294" s="59"/>
      <c r="AY294" s="59"/>
      <c r="AZ294" s="59"/>
      <c r="BA294" s="59"/>
      <c r="BB294" s="59"/>
      <c r="BC294" s="59"/>
      <c r="BD294" s="59"/>
      <c r="BE294" s="59"/>
      <c r="BF294" s="59"/>
      <c r="BG294" s="59"/>
      <c r="BH294" s="59"/>
      <c r="BI294" s="59"/>
      <c r="BJ294" s="59"/>
      <c r="BK294" s="59"/>
      <c r="BL294" s="59" t="s">
        <v>7272</v>
      </c>
      <c r="BM294" s="59"/>
      <c r="BN294" s="59"/>
      <c r="BO294" s="59"/>
      <c r="BP294" s="59"/>
      <c r="BQ294" s="59"/>
      <c r="BR294" s="59" t="s">
        <v>8579</v>
      </c>
      <c r="BS294" s="59"/>
      <c r="BT294" s="59" t="s">
        <v>6013</v>
      </c>
      <c r="BU294" s="59">
        <v>43921.99998842593</v>
      </c>
      <c r="BV294" s="72">
        <v>186.25</v>
      </c>
      <c r="BW294" s="72">
        <v>246.96</v>
      </c>
      <c r="BX294" s="72">
        <v>0</v>
      </c>
      <c r="BY294" s="72">
        <v>29.8</v>
      </c>
      <c r="BZ294" s="72">
        <v>20.48</v>
      </c>
      <c r="CA294" s="72">
        <v>0</v>
      </c>
      <c r="CB294" s="72">
        <v>483.49000000000007</v>
      </c>
      <c r="CC294" s="59"/>
      <c r="CD294" s="59"/>
      <c r="CE294" s="59"/>
      <c r="CF294" s="59"/>
      <c r="CG294" s="59"/>
      <c r="CH294" s="59"/>
      <c r="CI294" s="59"/>
      <c r="CJ294" s="59" t="s">
        <v>7971</v>
      </c>
      <c r="CK294" s="59" t="s">
        <v>8013</v>
      </c>
      <c r="CL294" s="72" t="s">
        <v>5133</v>
      </c>
      <c r="CM294" s="72"/>
      <c r="CN294" s="72" t="s">
        <v>10383</v>
      </c>
    </row>
    <row r="295" spans="1:92" ht="27" customHeight="1">
      <c r="A295" s="72">
        <v>202003</v>
      </c>
      <c r="B295" s="59" t="s">
        <v>7959</v>
      </c>
      <c r="C295" s="59" t="s">
        <v>6004</v>
      </c>
      <c r="D295" s="59" t="s">
        <v>5326</v>
      </c>
      <c r="E295" s="59" t="str">
        <f>VLOOKUP(D295,原数据!B:C,2,FALSE)</f>
        <v>RCMFT003963202003290002</v>
      </c>
      <c r="F295" s="59" t="s">
        <v>6005</v>
      </c>
      <c r="G295" s="59" t="s">
        <v>479</v>
      </c>
      <c r="H295" s="59" t="s">
        <v>6006</v>
      </c>
      <c r="I295" s="59" t="s">
        <v>9767</v>
      </c>
      <c r="J295" s="59" t="s">
        <v>9768</v>
      </c>
      <c r="K295" s="59" t="s">
        <v>485</v>
      </c>
      <c r="L295" s="59" t="s">
        <v>1074</v>
      </c>
      <c r="M295" s="59" t="s">
        <v>486</v>
      </c>
      <c r="N295" s="59" t="s">
        <v>437</v>
      </c>
      <c r="O295" s="65">
        <v>43839</v>
      </c>
      <c r="P295" s="65">
        <v>43851</v>
      </c>
      <c r="Q295" s="72">
        <v>1000</v>
      </c>
      <c r="R295" s="59"/>
      <c r="S295" s="59" t="s">
        <v>6008</v>
      </c>
      <c r="T295" s="59" t="s">
        <v>6009</v>
      </c>
      <c r="U295" s="59"/>
      <c r="V295" s="59" t="s">
        <v>6015</v>
      </c>
      <c r="W295" s="59" t="s">
        <v>535</v>
      </c>
      <c r="X295" s="59" t="s">
        <v>9769</v>
      </c>
      <c r="Y295" s="59" t="s">
        <v>493</v>
      </c>
      <c r="Z295" s="59" t="s">
        <v>481</v>
      </c>
      <c r="AA295" s="59" t="s">
        <v>482</v>
      </c>
      <c r="AB295" s="59" t="s">
        <v>483</v>
      </c>
      <c r="AC295" s="59" t="s">
        <v>9770</v>
      </c>
      <c r="AD295" s="59" t="s">
        <v>6025</v>
      </c>
      <c r="AE295" s="59">
        <v>43915.458043981482</v>
      </c>
      <c r="AF295" s="59">
        <v>43919.351979166662</v>
      </c>
      <c r="AG295" s="59" t="s">
        <v>547</v>
      </c>
      <c r="AH295" s="59" t="s">
        <v>9771</v>
      </c>
      <c r="AI295" s="59" t="s">
        <v>545</v>
      </c>
      <c r="AJ295" s="59" t="s">
        <v>139</v>
      </c>
      <c r="AK295" s="59" t="s">
        <v>140</v>
      </c>
      <c r="AL295" s="59" t="s">
        <v>488</v>
      </c>
      <c r="AM295" s="59" t="s">
        <v>11</v>
      </c>
      <c r="AN295" s="59" t="s">
        <v>488</v>
      </c>
      <c r="AO295" s="59" t="s">
        <v>139</v>
      </c>
      <c r="AP295" s="59" t="s">
        <v>140</v>
      </c>
      <c r="AQ295" s="59" t="s">
        <v>500</v>
      </c>
      <c r="AR295" s="59">
        <v>43921.36928240741</v>
      </c>
      <c r="AS295" s="59"/>
      <c r="AT295" s="59">
        <v>43921.36928240741</v>
      </c>
      <c r="AU295" s="59" t="s">
        <v>941</v>
      </c>
      <c r="AV295" s="59"/>
      <c r="AW295" s="59" t="s">
        <v>14</v>
      </c>
      <c r="AX295" s="59"/>
      <c r="AY295" s="59"/>
      <c r="AZ295" s="59"/>
      <c r="BA295" s="59"/>
      <c r="BB295" s="59"/>
      <c r="BC295" s="59"/>
      <c r="BD295" s="59"/>
      <c r="BE295" s="59"/>
      <c r="BF295" s="59"/>
      <c r="BG295" s="59"/>
      <c r="BH295" s="59"/>
      <c r="BI295" s="59"/>
      <c r="BJ295" s="59"/>
      <c r="BK295" s="59"/>
      <c r="BL295" s="59" t="s">
        <v>7247</v>
      </c>
      <c r="BM295" s="59"/>
      <c r="BN295" s="59"/>
      <c r="BO295" s="59"/>
      <c r="BP295" s="59"/>
      <c r="BQ295" s="59"/>
      <c r="BR295" s="59" t="s">
        <v>7847</v>
      </c>
      <c r="BS295" s="59"/>
      <c r="BT295" s="59" t="s">
        <v>6013</v>
      </c>
      <c r="BU295" s="59">
        <v>43921.99998842593</v>
      </c>
      <c r="BV295" s="72">
        <v>147.12</v>
      </c>
      <c r="BW295" s="72">
        <v>223.44</v>
      </c>
      <c r="BX295" s="72">
        <v>0</v>
      </c>
      <c r="BY295" s="72">
        <v>23.53</v>
      </c>
      <c r="BZ295" s="72">
        <v>16.18</v>
      </c>
      <c r="CA295" s="72">
        <v>0</v>
      </c>
      <c r="CB295" s="72">
        <v>410.27000000000004</v>
      </c>
      <c r="CC295" s="59"/>
      <c r="CD295" s="59"/>
      <c r="CE295" s="59"/>
      <c r="CF295" s="59"/>
      <c r="CG295" s="59"/>
      <c r="CH295" s="59"/>
      <c r="CI295" s="59"/>
      <c r="CJ295" s="59" t="s">
        <v>7971</v>
      </c>
      <c r="CK295" s="59" t="s">
        <v>8013</v>
      </c>
      <c r="CL295" s="72" t="s">
        <v>5133</v>
      </c>
      <c r="CM295" s="72"/>
      <c r="CN295" s="72" t="s">
        <v>10383</v>
      </c>
    </row>
    <row r="296" spans="1:92" ht="27" customHeight="1">
      <c r="A296" s="72">
        <v>202003</v>
      </c>
      <c r="B296" s="59" t="s">
        <v>7959</v>
      </c>
      <c r="C296" s="59" t="s">
        <v>6004</v>
      </c>
      <c r="D296" s="59" t="s">
        <v>9772</v>
      </c>
      <c r="E296" s="59" t="e">
        <f>VLOOKUP(D296,原数据!B:C,2,FALSE)</f>
        <v>#N/A</v>
      </c>
      <c r="F296" s="59" t="s">
        <v>6005</v>
      </c>
      <c r="G296" s="59" t="s">
        <v>628</v>
      </c>
      <c r="H296" s="59" t="s">
        <v>6006</v>
      </c>
      <c r="I296" s="59" t="s">
        <v>9773</v>
      </c>
      <c r="J296" s="59" t="s">
        <v>9774</v>
      </c>
      <c r="K296" s="59" t="s">
        <v>485</v>
      </c>
      <c r="L296" s="59" t="s">
        <v>1074</v>
      </c>
      <c r="M296" s="59" t="s">
        <v>486</v>
      </c>
      <c r="N296" s="59" t="s">
        <v>437</v>
      </c>
      <c r="O296" s="65">
        <v>43427</v>
      </c>
      <c r="P296" s="65">
        <v>43550</v>
      </c>
      <c r="Q296" s="72">
        <v>179582</v>
      </c>
      <c r="R296" s="59"/>
      <c r="S296" s="59" t="s">
        <v>6008</v>
      </c>
      <c r="T296" s="59" t="s">
        <v>6250</v>
      </c>
      <c r="U296" s="59"/>
      <c r="V296" s="59" t="s">
        <v>6087</v>
      </c>
      <c r="W296" s="59" t="s">
        <v>878</v>
      </c>
      <c r="X296" s="59" t="s">
        <v>9775</v>
      </c>
      <c r="Y296" s="59" t="s">
        <v>537</v>
      </c>
      <c r="Z296" s="59" t="s">
        <v>1338</v>
      </c>
      <c r="AA296" s="59" t="s">
        <v>1339</v>
      </c>
      <c r="AB296" s="59" t="s">
        <v>1340</v>
      </c>
      <c r="AC296" s="59" t="s">
        <v>9776</v>
      </c>
      <c r="AD296" s="59" t="s">
        <v>6089</v>
      </c>
      <c r="AE296" s="59">
        <v>43914.386701388888</v>
      </c>
      <c r="AF296" s="59">
        <v>43915.355879629627</v>
      </c>
      <c r="AG296" s="59" t="s">
        <v>489</v>
      </c>
      <c r="AH296" s="59" t="s">
        <v>10577</v>
      </c>
      <c r="AI296" s="59" t="s">
        <v>487</v>
      </c>
      <c r="AJ296" s="59" t="s">
        <v>162</v>
      </c>
      <c r="AK296" s="59" t="s">
        <v>38</v>
      </c>
      <c r="AL296" s="59" t="s">
        <v>488</v>
      </c>
      <c r="AM296" s="59" t="s">
        <v>11</v>
      </c>
      <c r="AN296" s="59" t="s">
        <v>488</v>
      </c>
      <c r="AO296" s="59" t="s">
        <v>162</v>
      </c>
      <c r="AP296" s="59" t="s">
        <v>38</v>
      </c>
      <c r="AQ296" s="59" t="s">
        <v>500</v>
      </c>
      <c r="AR296" s="59">
        <v>43917.557615740741</v>
      </c>
      <c r="AS296" s="59" t="s">
        <v>9777</v>
      </c>
      <c r="AT296" s="59">
        <v>43917.557615740741</v>
      </c>
      <c r="AU296" s="59" t="s">
        <v>941</v>
      </c>
      <c r="AV296" s="59"/>
      <c r="AW296" s="59" t="s">
        <v>14</v>
      </c>
      <c r="AX296" s="59"/>
      <c r="AY296" s="59"/>
      <c r="AZ296" s="59"/>
      <c r="BA296" s="59"/>
      <c r="BB296" s="59"/>
      <c r="BC296" s="59" t="s">
        <v>9778</v>
      </c>
      <c r="BD296" s="59" t="s">
        <v>480</v>
      </c>
      <c r="BE296" s="59"/>
      <c r="BF296" s="59" t="s">
        <v>7826</v>
      </c>
      <c r="BG296" s="59" t="s">
        <v>9779</v>
      </c>
      <c r="BH296" s="59" t="s">
        <v>9780</v>
      </c>
      <c r="BI296" s="59"/>
      <c r="BJ296" s="59"/>
      <c r="BK296" s="59"/>
      <c r="BL296" s="59" t="s">
        <v>7387</v>
      </c>
      <c r="BM296" s="59"/>
      <c r="BN296" s="59"/>
      <c r="BO296" s="59"/>
      <c r="BP296" s="59"/>
      <c r="BQ296" s="59"/>
      <c r="BR296" s="59" t="s">
        <v>7847</v>
      </c>
      <c r="BS296" s="59"/>
      <c r="BT296" s="59" t="s">
        <v>6013</v>
      </c>
      <c r="BU296" s="59">
        <v>43921.99998842593</v>
      </c>
      <c r="BV296" s="72">
        <v>0</v>
      </c>
      <c r="BW296" s="72">
        <v>417.48</v>
      </c>
      <c r="BX296" s="72">
        <v>185</v>
      </c>
      <c r="BY296" s="72">
        <v>0</v>
      </c>
      <c r="BZ296" s="72">
        <v>0</v>
      </c>
      <c r="CA296" s="72">
        <v>0</v>
      </c>
      <c r="CB296" s="72">
        <v>602.48</v>
      </c>
      <c r="CC296" s="59"/>
      <c r="CD296" s="59"/>
      <c r="CE296" s="59"/>
      <c r="CF296" s="59"/>
      <c r="CG296" s="59" t="s">
        <v>6022</v>
      </c>
      <c r="CH296" s="59"/>
      <c r="CI296" s="59"/>
      <c r="CJ296" s="59" t="s">
        <v>7977</v>
      </c>
      <c r="CK296" s="59" t="s">
        <v>8013</v>
      </c>
      <c r="CL296" s="72" t="s">
        <v>10578</v>
      </c>
      <c r="CM296" s="72"/>
      <c r="CN296" s="72" t="s">
        <v>10576</v>
      </c>
    </row>
    <row r="297" spans="1:92" ht="27" customHeight="1">
      <c r="A297" s="72">
        <v>202003</v>
      </c>
      <c r="B297" s="59" t="s">
        <v>7959</v>
      </c>
      <c r="C297" s="59" t="s">
        <v>6004</v>
      </c>
      <c r="D297" s="59" t="s">
        <v>9781</v>
      </c>
      <c r="E297" s="59" t="e">
        <f>VLOOKUP(D297,原数据!B:C,2,FALSE)</f>
        <v>#N/A</v>
      </c>
      <c r="F297" s="59" t="s">
        <v>6005</v>
      </c>
      <c r="G297" s="59" t="s">
        <v>628</v>
      </c>
      <c r="H297" s="59" t="s">
        <v>6817</v>
      </c>
      <c r="I297" s="59" t="s">
        <v>9782</v>
      </c>
      <c r="J297" s="59" t="s">
        <v>9783</v>
      </c>
      <c r="K297" s="59" t="s">
        <v>485</v>
      </c>
      <c r="L297" s="59" t="s">
        <v>1074</v>
      </c>
      <c r="M297" s="59" t="s">
        <v>486</v>
      </c>
      <c r="N297" s="59" t="s">
        <v>437</v>
      </c>
      <c r="O297" s="65">
        <v>43781</v>
      </c>
      <c r="P297" s="65">
        <v>43909</v>
      </c>
      <c r="Q297" s="72">
        <v>3229</v>
      </c>
      <c r="R297" s="59"/>
      <c r="S297" s="59" t="s">
        <v>6008</v>
      </c>
      <c r="T297" s="59" t="s">
        <v>6181</v>
      </c>
      <c r="U297" s="59" t="s">
        <v>1074</v>
      </c>
      <c r="V297" s="59" t="s">
        <v>9784</v>
      </c>
      <c r="W297" s="59" t="s">
        <v>825</v>
      </c>
      <c r="X297" s="59" t="s">
        <v>9785</v>
      </c>
      <c r="Y297" s="59" t="s">
        <v>537</v>
      </c>
      <c r="Z297" s="59" t="s">
        <v>1338</v>
      </c>
      <c r="AA297" s="59" t="s">
        <v>1339</v>
      </c>
      <c r="AB297" s="59" t="s">
        <v>1340</v>
      </c>
      <c r="AC297" s="59" t="s">
        <v>9786</v>
      </c>
      <c r="AD297" s="59" t="s">
        <v>9787</v>
      </c>
      <c r="AE297" s="59">
        <v>43912.777557870373</v>
      </c>
      <c r="AF297" s="59">
        <v>43915.36273148148</v>
      </c>
      <c r="AG297" s="59" t="s">
        <v>1267</v>
      </c>
      <c r="AH297" s="59" t="s">
        <v>10538</v>
      </c>
      <c r="AI297" s="59" t="s">
        <v>1266</v>
      </c>
      <c r="AJ297" s="59" t="s">
        <v>71</v>
      </c>
      <c r="AK297" s="59" t="s">
        <v>38</v>
      </c>
      <c r="AL297" s="59" t="s">
        <v>488</v>
      </c>
      <c r="AM297" s="59" t="s">
        <v>11</v>
      </c>
      <c r="AN297" s="59" t="s">
        <v>488</v>
      </c>
      <c r="AO297" s="59" t="s">
        <v>71</v>
      </c>
      <c r="AP297" s="59" t="s">
        <v>38</v>
      </c>
      <c r="AQ297" s="59" t="s">
        <v>500</v>
      </c>
      <c r="AR297" s="59">
        <v>43923.699282407411</v>
      </c>
      <c r="AS297" s="59" t="s">
        <v>9788</v>
      </c>
      <c r="AT297" s="59">
        <v>43923.699282407411</v>
      </c>
      <c r="AU297" s="59" t="s">
        <v>941</v>
      </c>
      <c r="AV297" s="59"/>
      <c r="AW297" s="59" t="s">
        <v>14</v>
      </c>
      <c r="AX297" s="59"/>
      <c r="AY297" s="59"/>
      <c r="AZ297" s="59"/>
      <c r="BA297" s="59"/>
      <c r="BB297" s="59"/>
      <c r="BC297" s="59" t="s">
        <v>9789</v>
      </c>
      <c r="BD297" s="59" t="s">
        <v>480</v>
      </c>
      <c r="BE297" s="59"/>
      <c r="BF297" s="59" t="s">
        <v>8659</v>
      </c>
      <c r="BG297" s="59" t="s">
        <v>9790</v>
      </c>
      <c r="BH297" s="59" t="s">
        <v>9791</v>
      </c>
      <c r="BI297" s="59"/>
      <c r="BJ297" s="59"/>
      <c r="BK297" s="59"/>
      <c r="BL297" s="59" t="s">
        <v>7380</v>
      </c>
      <c r="BM297" s="59"/>
      <c r="BN297" s="59"/>
      <c r="BO297" s="59"/>
      <c r="BP297" s="59"/>
      <c r="BQ297" s="59"/>
      <c r="BR297" s="59" t="s">
        <v>9792</v>
      </c>
      <c r="BS297" s="59"/>
      <c r="BT297" s="59" t="s">
        <v>6013</v>
      </c>
      <c r="BU297" s="59">
        <v>43921.99998842593</v>
      </c>
      <c r="BV297" s="72">
        <v>0</v>
      </c>
      <c r="BW297" s="72">
        <v>105.84</v>
      </c>
      <c r="BX297" s="72">
        <v>1005</v>
      </c>
      <c r="BY297" s="72">
        <v>0</v>
      </c>
      <c r="BZ297" s="72">
        <v>0</v>
      </c>
      <c r="CA297" s="72">
        <v>0</v>
      </c>
      <c r="CB297" s="72">
        <v>1110.8399999999999</v>
      </c>
      <c r="CC297" s="59"/>
      <c r="CD297" s="59"/>
      <c r="CE297" s="59"/>
      <c r="CF297" s="59"/>
      <c r="CG297" s="59"/>
      <c r="CH297" s="59"/>
      <c r="CI297" s="59"/>
      <c r="CJ297" s="59" t="s">
        <v>8580</v>
      </c>
      <c r="CK297" s="59" t="s">
        <v>7991</v>
      </c>
      <c r="CL297" s="72" t="s">
        <v>10578</v>
      </c>
      <c r="CM297" s="72"/>
      <c r="CN297" s="72" t="s">
        <v>10576</v>
      </c>
    </row>
    <row r="298" spans="1:92" ht="27" customHeight="1">
      <c r="A298" s="72">
        <v>202003</v>
      </c>
      <c r="B298" s="59" t="s">
        <v>7959</v>
      </c>
      <c r="C298" s="59" t="s">
        <v>6004</v>
      </c>
      <c r="D298" s="59" t="s">
        <v>9793</v>
      </c>
      <c r="E298" s="59" t="e">
        <f>VLOOKUP(D298,原数据!B:C,2,FALSE)</f>
        <v>#N/A</v>
      </c>
      <c r="F298" s="59" t="s">
        <v>6005</v>
      </c>
      <c r="G298" s="59" t="s">
        <v>628</v>
      </c>
      <c r="H298" s="59" t="s">
        <v>6817</v>
      </c>
      <c r="I298" s="59" t="s">
        <v>9794</v>
      </c>
      <c r="J298" s="59" t="s">
        <v>9795</v>
      </c>
      <c r="K298" s="59" t="s">
        <v>485</v>
      </c>
      <c r="L298" s="59" t="s">
        <v>1074</v>
      </c>
      <c r="M298" s="59" t="s">
        <v>486</v>
      </c>
      <c r="N298" s="59" t="s">
        <v>437</v>
      </c>
      <c r="O298" s="65">
        <v>43717</v>
      </c>
      <c r="P298" s="65">
        <v>43906</v>
      </c>
      <c r="Q298" s="72">
        <v>6102</v>
      </c>
      <c r="R298" s="59"/>
      <c r="S298" s="59" t="s">
        <v>6008</v>
      </c>
      <c r="T298" s="59" t="s">
        <v>6181</v>
      </c>
      <c r="U298" s="59"/>
      <c r="V298" s="59" t="s">
        <v>9784</v>
      </c>
      <c r="W298" s="59" t="s">
        <v>825</v>
      </c>
      <c r="X298" s="59" t="s">
        <v>9796</v>
      </c>
      <c r="Y298" s="59" t="s">
        <v>537</v>
      </c>
      <c r="Z298" s="59" t="s">
        <v>1338</v>
      </c>
      <c r="AA298" s="59" t="s">
        <v>1339</v>
      </c>
      <c r="AB298" s="59" t="s">
        <v>1340</v>
      </c>
      <c r="AC298" s="59" t="s">
        <v>9786</v>
      </c>
      <c r="AD298" s="59" t="s">
        <v>9787</v>
      </c>
      <c r="AE298" s="59">
        <v>43914.641759259262</v>
      </c>
      <c r="AF298" s="59">
        <v>43916.602268518516</v>
      </c>
      <c r="AG298" s="59" t="s">
        <v>1267</v>
      </c>
      <c r="AH298" s="59" t="s">
        <v>9797</v>
      </c>
      <c r="AI298" s="59" t="s">
        <v>1266</v>
      </c>
      <c r="AJ298" s="59" t="s">
        <v>71</v>
      </c>
      <c r="AK298" s="59" t="s">
        <v>38</v>
      </c>
      <c r="AL298" s="59" t="s">
        <v>488</v>
      </c>
      <c r="AM298" s="59" t="s">
        <v>11</v>
      </c>
      <c r="AN298" s="59" t="s">
        <v>488</v>
      </c>
      <c r="AO298" s="59" t="s">
        <v>71</v>
      </c>
      <c r="AP298" s="59" t="s">
        <v>38</v>
      </c>
      <c r="AQ298" s="59" t="s">
        <v>500</v>
      </c>
      <c r="AR298" s="59">
        <v>43918.605960648143</v>
      </c>
      <c r="AS298" s="59"/>
      <c r="AT298" s="59">
        <v>43918.605960648143</v>
      </c>
      <c r="AU298" s="59" t="s">
        <v>1103</v>
      </c>
      <c r="AV298" s="59"/>
      <c r="AW298" s="59" t="s">
        <v>14</v>
      </c>
      <c r="AX298" s="59"/>
      <c r="AY298" s="59"/>
      <c r="AZ298" s="59"/>
      <c r="BA298" s="59"/>
      <c r="BB298" s="59"/>
      <c r="BC298" s="59" t="s">
        <v>9798</v>
      </c>
      <c r="BD298" s="59" t="s">
        <v>480</v>
      </c>
      <c r="BE298" s="59"/>
      <c r="BF298" s="59" t="s">
        <v>7826</v>
      </c>
      <c r="BG298" s="59" t="s">
        <v>9790</v>
      </c>
      <c r="BH298" s="59" t="s">
        <v>9799</v>
      </c>
      <c r="BI298" s="59"/>
      <c r="BJ298" s="59"/>
      <c r="BK298" s="59"/>
      <c r="BL298" s="59" t="s">
        <v>7380</v>
      </c>
      <c r="BM298" s="59"/>
      <c r="BN298" s="59"/>
      <c r="BO298" s="59"/>
      <c r="BP298" s="59"/>
      <c r="BQ298" s="59"/>
      <c r="BR298" s="59" t="s">
        <v>9792</v>
      </c>
      <c r="BS298" s="59"/>
      <c r="BT298" s="59" t="s">
        <v>6013</v>
      </c>
      <c r="BU298" s="59">
        <v>43921.99998842593</v>
      </c>
      <c r="BV298" s="72">
        <v>0</v>
      </c>
      <c r="BW298" s="72">
        <v>370.44</v>
      </c>
      <c r="BX298" s="72">
        <v>684</v>
      </c>
      <c r="BY298" s="72">
        <v>0</v>
      </c>
      <c r="BZ298" s="72">
        <v>0</v>
      </c>
      <c r="CA298" s="72">
        <v>0</v>
      </c>
      <c r="CB298" s="72">
        <v>1054.44</v>
      </c>
      <c r="CC298" s="59"/>
      <c r="CD298" s="59"/>
      <c r="CE298" s="59"/>
      <c r="CF298" s="59"/>
      <c r="CG298" s="59"/>
      <c r="CH298" s="59"/>
      <c r="CI298" s="59"/>
      <c r="CJ298" s="59" t="s">
        <v>8580</v>
      </c>
      <c r="CK298" s="59" t="s">
        <v>7991</v>
      </c>
      <c r="CL298" s="72" t="s">
        <v>10522</v>
      </c>
      <c r="CM298" s="72"/>
      <c r="CN298" s="72" t="s">
        <v>10521</v>
      </c>
    </row>
    <row r="299" spans="1:92" ht="27" customHeight="1">
      <c r="A299" s="72">
        <v>202003</v>
      </c>
      <c r="B299" s="59" t="s">
        <v>7959</v>
      </c>
      <c r="C299" s="59" t="s">
        <v>6004</v>
      </c>
      <c r="D299" s="59" t="s">
        <v>9800</v>
      </c>
      <c r="E299" s="59" t="e">
        <f>VLOOKUP(D299,原数据!B:C,2,FALSE)</f>
        <v>#N/A</v>
      </c>
      <c r="F299" s="59" t="s">
        <v>6005</v>
      </c>
      <c r="G299" s="59" t="s">
        <v>1069</v>
      </c>
      <c r="H299" s="59" t="s">
        <v>6006</v>
      </c>
      <c r="I299" s="59" t="s">
        <v>9801</v>
      </c>
      <c r="J299" s="59" t="s">
        <v>9802</v>
      </c>
      <c r="K299" s="59" t="s">
        <v>485</v>
      </c>
      <c r="L299" s="59" t="s">
        <v>1074</v>
      </c>
      <c r="M299" s="59" t="s">
        <v>486</v>
      </c>
      <c r="N299" s="59" t="s">
        <v>437</v>
      </c>
      <c r="O299" s="65">
        <v>43901</v>
      </c>
      <c r="P299" s="65">
        <v>43923</v>
      </c>
      <c r="Q299" s="72">
        <v>2360</v>
      </c>
      <c r="R299" s="59"/>
      <c r="S299" s="59" t="s">
        <v>6008</v>
      </c>
      <c r="T299" s="59" t="s">
        <v>6009</v>
      </c>
      <c r="U299" s="59"/>
      <c r="V299" s="59" t="s">
        <v>6015</v>
      </c>
      <c r="W299" s="59" t="s">
        <v>665</v>
      </c>
      <c r="X299" s="59" t="s">
        <v>9803</v>
      </c>
      <c r="Y299" s="59" t="s">
        <v>557</v>
      </c>
      <c r="Z299" s="59" t="s">
        <v>2029</v>
      </c>
      <c r="AA299" s="59" t="s">
        <v>2030</v>
      </c>
      <c r="AB299" s="59" t="s">
        <v>2031</v>
      </c>
      <c r="AC299" s="59" t="s">
        <v>9804</v>
      </c>
      <c r="AD299" s="59" t="s">
        <v>7345</v>
      </c>
      <c r="AE299" s="59">
        <v>43920.568402777775</v>
      </c>
      <c r="AF299" s="59">
        <v>43921.430185185185</v>
      </c>
      <c r="AG299" s="59" t="s">
        <v>547</v>
      </c>
      <c r="AH299" s="59" t="s">
        <v>9805</v>
      </c>
      <c r="AI299" s="59" t="s">
        <v>545</v>
      </c>
      <c r="AJ299" s="59" t="s">
        <v>95</v>
      </c>
      <c r="AK299" s="59" t="s">
        <v>38</v>
      </c>
      <c r="AL299" s="59" t="s">
        <v>488</v>
      </c>
      <c r="AM299" s="59" t="s">
        <v>11</v>
      </c>
      <c r="AN299" s="59" t="s">
        <v>488</v>
      </c>
      <c r="AO299" s="59" t="s">
        <v>95</v>
      </c>
      <c r="AP299" s="59" t="s">
        <v>38</v>
      </c>
      <c r="AQ299" s="59" t="s">
        <v>500</v>
      </c>
      <c r="AR299" s="59">
        <v>43923.586134259254</v>
      </c>
      <c r="AS299" s="59"/>
      <c r="AT299" s="59">
        <v>43923.586134259254</v>
      </c>
      <c r="AU299" s="59" t="s">
        <v>497</v>
      </c>
      <c r="AV299" s="59"/>
      <c r="AW299" s="59" t="s">
        <v>14</v>
      </c>
      <c r="AX299" s="59"/>
      <c r="AY299" s="59"/>
      <c r="AZ299" s="59"/>
      <c r="BA299" s="59"/>
      <c r="BB299" s="59"/>
      <c r="BC299" s="59"/>
      <c r="BD299" s="59"/>
      <c r="BE299" s="59"/>
      <c r="BF299" s="59"/>
      <c r="BG299" s="59"/>
      <c r="BH299" s="59"/>
      <c r="BI299" s="59"/>
      <c r="BJ299" s="59"/>
      <c r="BK299" s="59"/>
      <c r="BL299" s="59" t="s">
        <v>7272</v>
      </c>
      <c r="BM299" s="59"/>
      <c r="BN299" s="59"/>
      <c r="BO299" s="59"/>
      <c r="BP299" s="59"/>
      <c r="BQ299" s="59"/>
      <c r="BR299" s="59" t="s">
        <v>7875</v>
      </c>
      <c r="BS299" s="59"/>
      <c r="BT299" s="59" t="s">
        <v>6013</v>
      </c>
      <c r="BU299" s="59">
        <v>43921.99998842593</v>
      </c>
      <c r="BV299" s="72">
        <v>0</v>
      </c>
      <c r="BW299" s="72">
        <v>95.76</v>
      </c>
      <c r="BX299" s="72">
        <v>0</v>
      </c>
      <c r="BY299" s="72">
        <v>0</v>
      </c>
      <c r="BZ299" s="72">
        <v>0</v>
      </c>
      <c r="CA299" s="72">
        <v>0</v>
      </c>
      <c r="CB299" s="72">
        <v>95.76</v>
      </c>
      <c r="CC299" s="59"/>
      <c r="CD299" s="59"/>
      <c r="CE299" s="59"/>
      <c r="CF299" s="59"/>
      <c r="CG299" s="59"/>
      <c r="CH299" s="59"/>
      <c r="CI299" s="59"/>
      <c r="CJ299" s="59" t="s">
        <v>7971</v>
      </c>
      <c r="CK299" s="59" t="s">
        <v>8013</v>
      </c>
      <c r="CL299" s="72" t="s">
        <v>10313</v>
      </c>
      <c r="CM299" s="72"/>
      <c r="CN299" s="72" t="s">
        <v>5048</v>
      </c>
    </row>
    <row r="300" spans="1:92" ht="27" customHeight="1">
      <c r="A300" s="72">
        <v>202003</v>
      </c>
      <c r="B300" s="59" t="s">
        <v>7959</v>
      </c>
      <c r="C300" s="59" t="s">
        <v>6004</v>
      </c>
      <c r="D300" s="59" t="s">
        <v>9806</v>
      </c>
      <c r="E300" s="59" t="e">
        <f>VLOOKUP(D300,原数据!B:C,2,FALSE)</f>
        <v>#N/A</v>
      </c>
      <c r="F300" s="59" t="s">
        <v>6005</v>
      </c>
      <c r="G300" s="59" t="s">
        <v>479</v>
      </c>
      <c r="H300" s="59" t="s">
        <v>6006</v>
      </c>
      <c r="I300" s="59" t="s">
        <v>9807</v>
      </c>
      <c r="J300" s="59" t="s">
        <v>9808</v>
      </c>
      <c r="K300" s="59" t="s">
        <v>485</v>
      </c>
      <c r="L300" s="59" t="s">
        <v>1074</v>
      </c>
      <c r="M300" s="59" t="s">
        <v>544</v>
      </c>
      <c r="N300" s="59" t="s">
        <v>437</v>
      </c>
      <c r="O300" s="65">
        <v>43677</v>
      </c>
      <c r="P300" s="65">
        <v>43732</v>
      </c>
      <c r="Q300" s="72">
        <v>26289</v>
      </c>
      <c r="R300" s="59"/>
      <c r="S300" s="59" t="s">
        <v>6008</v>
      </c>
      <c r="T300" s="59" t="s">
        <v>6009</v>
      </c>
      <c r="U300" s="59"/>
      <c r="V300" s="59" t="s">
        <v>584</v>
      </c>
      <c r="W300" s="59" t="s">
        <v>584</v>
      </c>
      <c r="X300" s="59" t="s">
        <v>584</v>
      </c>
      <c r="Y300" s="59" t="s">
        <v>777</v>
      </c>
      <c r="Z300" s="59" t="s">
        <v>769</v>
      </c>
      <c r="AA300" s="59" t="s">
        <v>770</v>
      </c>
      <c r="AB300" s="59" t="s">
        <v>771</v>
      </c>
      <c r="AC300" s="59" t="s">
        <v>9809</v>
      </c>
      <c r="AD300" s="59" t="s">
        <v>6349</v>
      </c>
      <c r="AE300" s="59">
        <v>43904.62699074074</v>
      </c>
      <c r="AF300" s="59">
        <v>43913.70993055556</v>
      </c>
      <c r="AG300" s="59" t="s">
        <v>547</v>
      </c>
      <c r="AH300" s="59" t="s">
        <v>9810</v>
      </c>
      <c r="AI300" s="59" t="s">
        <v>545</v>
      </c>
      <c r="AJ300" s="59" t="s">
        <v>80</v>
      </c>
      <c r="AK300" s="59" t="s">
        <v>81</v>
      </c>
      <c r="AL300" s="59" t="s">
        <v>488</v>
      </c>
      <c r="AM300" s="59" t="s">
        <v>11</v>
      </c>
      <c r="AN300" s="59" t="s">
        <v>488</v>
      </c>
      <c r="AO300" s="59" t="s">
        <v>80</v>
      </c>
      <c r="AP300" s="59" t="s">
        <v>81</v>
      </c>
      <c r="AQ300" s="59" t="s">
        <v>500</v>
      </c>
      <c r="AR300" s="59">
        <v>43915.362847222219</v>
      </c>
      <c r="AS300" s="59"/>
      <c r="AT300" s="59">
        <v>43915.362847222219</v>
      </c>
      <c r="AU300" s="59" t="s">
        <v>7998</v>
      </c>
      <c r="AV300" s="59"/>
      <c r="AW300" s="59" t="s">
        <v>14</v>
      </c>
      <c r="AX300" s="59"/>
      <c r="AY300" s="59"/>
      <c r="AZ300" s="59"/>
      <c r="BA300" s="59"/>
      <c r="BB300" s="59"/>
      <c r="BC300" s="59"/>
      <c r="BD300" s="59"/>
      <c r="BE300" s="59"/>
      <c r="BF300" s="59"/>
      <c r="BG300" s="59"/>
      <c r="BH300" s="59"/>
      <c r="BI300" s="59"/>
      <c r="BJ300" s="59"/>
      <c r="BK300" s="59" t="s">
        <v>773</v>
      </c>
      <c r="BL300" s="59" t="s">
        <v>7274</v>
      </c>
      <c r="BM300" s="59"/>
      <c r="BN300" s="59"/>
      <c r="BO300" s="59"/>
      <c r="BP300" s="59"/>
      <c r="BQ300" s="59"/>
      <c r="BR300" s="59" t="s">
        <v>7917</v>
      </c>
      <c r="BS300" s="59"/>
      <c r="BT300" s="59" t="s">
        <v>6013</v>
      </c>
      <c r="BU300" s="59">
        <v>43921.99998842593</v>
      </c>
      <c r="BV300" s="72">
        <v>0</v>
      </c>
      <c r="BW300" s="72">
        <v>246.96</v>
      </c>
      <c r="BX300" s="72">
        <v>0</v>
      </c>
      <c r="BY300" s="72">
        <v>0</v>
      </c>
      <c r="BZ300" s="72">
        <v>0</v>
      </c>
      <c r="CA300" s="72">
        <v>0</v>
      </c>
      <c r="CB300" s="72">
        <v>246.96</v>
      </c>
      <c r="CC300" s="59"/>
      <c r="CD300" s="59"/>
      <c r="CE300" s="59"/>
      <c r="CF300" s="59"/>
      <c r="CG300" s="59"/>
      <c r="CH300" s="59"/>
      <c r="CI300" s="59"/>
      <c r="CJ300" s="59" t="s">
        <v>8067</v>
      </c>
      <c r="CK300" s="59" t="s">
        <v>8013</v>
      </c>
      <c r="CL300" s="72" t="s">
        <v>10522</v>
      </c>
      <c r="CM300" s="72"/>
      <c r="CN300" s="72" t="s">
        <v>10521</v>
      </c>
    </row>
    <row r="301" spans="1:92" ht="27" customHeight="1">
      <c r="A301" s="72">
        <v>202003</v>
      </c>
      <c r="B301" s="59" t="s">
        <v>7959</v>
      </c>
      <c r="C301" s="59" t="s">
        <v>6004</v>
      </c>
      <c r="D301" s="59" t="s">
        <v>9811</v>
      </c>
      <c r="E301" s="59" t="e">
        <f>VLOOKUP(D301,原数据!B:C,2,FALSE)</f>
        <v>#N/A</v>
      </c>
      <c r="F301" s="59" t="s">
        <v>6005</v>
      </c>
      <c r="G301" s="59" t="s">
        <v>479</v>
      </c>
      <c r="H301" s="59" t="s">
        <v>6006</v>
      </c>
      <c r="I301" s="59" t="s">
        <v>9812</v>
      </c>
      <c r="J301" s="59" t="s">
        <v>9813</v>
      </c>
      <c r="K301" s="59" t="s">
        <v>485</v>
      </c>
      <c r="L301" s="59" t="s">
        <v>1074</v>
      </c>
      <c r="M301" s="59" t="s">
        <v>486</v>
      </c>
      <c r="N301" s="59" t="s">
        <v>437</v>
      </c>
      <c r="O301" s="65">
        <v>43458</v>
      </c>
      <c r="P301" s="65">
        <v>43803</v>
      </c>
      <c r="Q301" s="72">
        <v>27703</v>
      </c>
      <c r="R301" s="59"/>
      <c r="S301" s="59" t="s">
        <v>6008</v>
      </c>
      <c r="T301" s="59" t="s">
        <v>6250</v>
      </c>
      <c r="U301" s="59"/>
      <c r="V301" s="59" t="s">
        <v>6087</v>
      </c>
      <c r="W301" s="59" t="s">
        <v>878</v>
      </c>
      <c r="X301" s="59" t="s">
        <v>9814</v>
      </c>
      <c r="Y301" s="59" t="s">
        <v>537</v>
      </c>
      <c r="Z301" s="59" t="s">
        <v>2570</v>
      </c>
      <c r="AA301" s="59" t="s">
        <v>2571</v>
      </c>
      <c r="AB301" s="59" t="s">
        <v>2572</v>
      </c>
      <c r="AC301" s="59" t="s">
        <v>6251</v>
      </c>
      <c r="AD301" s="59" t="s">
        <v>6089</v>
      </c>
      <c r="AE301" s="59">
        <v>43913.393946759257</v>
      </c>
      <c r="AF301" s="59">
        <v>43913.697592592594</v>
      </c>
      <c r="AG301" s="59" t="s">
        <v>489</v>
      </c>
      <c r="AH301" s="59" t="s">
        <v>9815</v>
      </c>
      <c r="AI301" s="59" t="s">
        <v>487</v>
      </c>
      <c r="AJ301" s="59" t="s">
        <v>162</v>
      </c>
      <c r="AK301" s="59" t="s">
        <v>38</v>
      </c>
      <c r="AL301" s="59" t="s">
        <v>488</v>
      </c>
      <c r="AM301" s="59" t="s">
        <v>11</v>
      </c>
      <c r="AN301" s="59" t="s">
        <v>488</v>
      </c>
      <c r="AO301" s="59" t="s">
        <v>162</v>
      </c>
      <c r="AP301" s="59" t="s">
        <v>38</v>
      </c>
      <c r="AQ301" s="59" t="s">
        <v>500</v>
      </c>
      <c r="AR301" s="59">
        <v>43915.538784722223</v>
      </c>
      <c r="AS301" s="59"/>
      <c r="AT301" s="59">
        <v>43915.538784722223</v>
      </c>
      <c r="AU301" s="59" t="s">
        <v>7989</v>
      </c>
      <c r="AV301" s="59"/>
      <c r="AW301" s="59" t="s">
        <v>14</v>
      </c>
      <c r="AX301" s="59"/>
      <c r="AY301" s="59"/>
      <c r="AZ301" s="59"/>
      <c r="BA301" s="59"/>
      <c r="BB301" s="59"/>
      <c r="BC301" s="59"/>
      <c r="BD301" s="59"/>
      <c r="BE301" s="59"/>
      <c r="BF301" s="59"/>
      <c r="BG301" s="59"/>
      <c r="BH301" s="59"/>
      <c r="BI301" s="59"/>
      <c r="BJ301" s="59"/>
      <c r="BK301" s="59"/>
      <c r="BL301" s="59" t="s">
        <v>7387</v>
      </c>
      <c r="BM301" s="59"/>
      <c r="BN301" s="59"/>
      <c r="BO301" s="59"/>
      <c r="BP301" s="59"/>
      <c r="BQ301" s="59"/>
      <c r="BR301" s="59" t="s">
        <v>7842</v>
      </c>
      <c r="BS301" s="59"/>
      <c r="BT301" s="59" t="s">
        <v>6013</v>
      </c>
      <c r="BU301" s="59">
        <v>43921.99998842593</v>
      </c>
      <c r="BV301" s="72">
        <v>0</v>
      </c>
      <c r="BW301" s="72">
        <v>123.48</v>
      </c>
      <c r="BX301" s="72">
        <v>0</v>
      </c>
      <c r="BY301" s="72">
        <v>0</v>
      </c>
      <c r="BZ301" s="72">
        <v>0</v>
      </c>
      <c r="CA301" s="72">
        <v>0</v>
      </c>
      <c r="CB301" s="72">
        <v>123.48</v>
      </c>
      <c r="CC301" s="59"/>
      <c r="CD301" s="59"/>
      <c r="CE301" s="59"/>
      <c r="CF301" s="59"/>
      <c r="CG301" s="59"/>
      <c r="CH301" s="59"/>
      <c r="CI301" s="59"/>
      <c r="CJ301" s="59" t="s">
        <v>7977</v>
      </c>
      <c r="CK301" s="59" t="s">
        <v>8013</v>
      </c>
      <c r="CL301" s="72" t="s">
        <v>10578</v>
      </c>
      <c r="CM301" s="72"/>
      <c r="CN301" s="72" t="s">
        <v>10576</v>
      </c>
    </row>
    <row r="302" spans="1:92" ht="27" customHeight="1">
      <c r="A302" s="72">
        <v>202003</v>
      </c>
      <c r="B302" s="59" t="s">
        <v>7959</v>
      </c>
      <c r="C302" s="59" t="s">
        <v>6004</v>
      </c>
      <c r="D302" s="59" t="s">
        <v>5511</v>
      </c>
      <c r="E302" s="59" t="str">
        <f>VLOOKUP(D302,原数据!B:C,2,FALSE)</f>
        <v>RCMFT004864202003230098</v>
      </c>
      <c r="F302" s="59" t="s">
        <v>6005</v>
      </c>
      <c r="G302" s="59" t="s">
        <v>479</v>
      </c>
      <c r="H302" s="59" t="s">
        <v>6006</v>
      </c>
      <c r="I302" s="59" t="s">
        <v>9816</v>
      </c>
      <c r="J302" s="59" t="s">
        <v>9817</v>
      </c>
      <c r="K302" s="59" t="s">
        <v>485</v>
      </c>
      <c r="L302" s="59" t="s">
        <v>1074</v>
      </c>
      <c r="M302" s="59" t="s">
        <v>486</v>
      </c>
      <c r="N302" s="59" t="s">
        <v>437</v>
      </c>
      <c r="O302" s="65">
        <v>43692</v>
      </c>
      <c r="P302" s="65">
        <v>43765</v>
      </c>
      <c r="Q302" s="72">
        <v>33271</v>
      </c>
      <c r="R302" s="59"/>
      <c r="S302" s="59" t="s">
        <v>6008</v>
      </c>
      <c r="T302" s="59" t="s">
        <v>6009</v>
      </c>
      <c r="U302" s="59"/>
      <c r="V302" s="59" t="s">
        <v>3101</v>
      </c>
      <c r="W302" s="59" t="s">
        <v>535</v>
      </c>
      <c r="X302" s="59" t="s">
        <v>9818</v>
      </c>
      <c r="Y302" s="59" t="s">
        <v>684</v>
      </c>
      <c r="Z302" s="59" t="s">
        <v>677</v>
      </c>
      <c r="AA302" s="59" t="s">
        <v>678</v>
      </c>
      <c r="AB302" s="59" t="s">
        <v>679</v>
      </c>
      <c r="AC302" s="59" t="s">
        <v>6075</v>
      </c>
      <c r="AD302" s="59" t="s">
        <v>6328</v>
      </c>
      <c r="AE302" s="59">
        <v>43912.411122685182</v>
      </c>
      <c r="AF302" s="59">
        <v>43913.576979166668</v>
      </c>
      <c r="AG302" s="59" t="s">
        <v>547</v>
      </c>
      <c r="AH302" s="59" t="s">
        <v>9819</v>
      </c>
      <c r="AI302" s="59" t="s">
        <v>545</v>
      </c>
      <c r="AJ302" s="59" t="s">
        <v>12</v>
      </c>
      <c r="AK302" s="59" t="s">
        <v>13</v>
      </c>
      <c r="AL302" s="59" t="s">
        <v>488</v>
      </c>
      <c r="AM302" s="59" t="s">
        <v>11</v>
      </c>
      <c r="AN302" s="59" t="s">
        <v>488</v>
      </c>
      <c r="AO302" s="59" t="s">
        <v>12</v>
      </c>
      <c r="AP302" s="59" t="s">
        <v>13</v>
      </c>
      <c r="AQ302" s="59" t="s">
        <v>500</v>
      </c>
      <c r="AR302" s="59">
        <v>43915.603854166664</v>
      </c>
      <c r="AS302" s="59"/>
      <c r="AT302" s="59">
        <v>43915.603854166664</v>
      </c>
      <c r="AU302" s="59" t="s">
        <v>1103</v>
      </c>
      <c r="AV302" s="59"/>
      <c r="AW302" s="59" t="s">
        <v>14</v>
      </c>
      <c r="AX302" s="59"/>
      <c r="AY302" s="59"/>
      <c r="AZ302" s="59"/>
      <c r="BA302" s="59"/>
      <c r="BB302" s="59"/>
      <c r="BC302" s="59"/>
      <c r="BD302" s="59"/>
      <c r="BE302" s="59"/>
      <c r="BF302" s="59"/>
      <c r="BG302" s="59"/>
      <c r="BH302" s="59"/>
      <c r="BI302" s="59"/>
      <c r="BJ302" s="59"/>
      <c r="BK302" s="59"/>
      <c r="BL302" s="59" t="s">
        <v>7247</v>
      </c>
      <c r="BM302" s="59"/>
      <c r="BN302" s="59"/>
      <c r="BO302" s="59"/>
      <c r="BP302" s="59"/>
      <c r="BQ302" s="59"/>
      <c r="BR302" s="59" t="s">
        <v>8146</v>
      </c>
      <c r="BS302" s="59"/>
      <c r="BT302" s="59" t="s">
        <v>6013</v>
      </c>
      <c r="BU302" s="59">
        <v>43921.99998842593</v>
      </c>
      <c r="BV302" s="72">
        <v>453.46</v>
      </c>
      <c r="BW302" s="72">
        <v>246.96</v>
      </c>
      <c r="BX302" s="72">
        <v>0</v>
      </c>
      <c r="BY302" s="72">
        <v>72.55</v>
      </c>
      <c r="BZ302" s="72">
        <v>49.88</v>
      </c>
      <c r="CA302" s="72">
        <v>0</v>
      </c>
      <c r="CB302" s="72">
        <v>822.84999999999991</v>
      </c>
      <c r="CC302" s="59"/>
      <c r="CD302" s="59"/>
      <c r="CE302" s="59"/>
      <c r="CF302" s="59"/>
      <c r="CG302" s="59"/>
      <c r="CH302" s="59"/>
      <c r="CI302" s="59"/>
      <c r="CJ302" s="59" t="s">
        <v>7971</v>
      </c>
      <c r="CK302" s="59" t="s">
        <v>8013</v>
      </c>
      <c r="CL302" s="72" t="s">
        <v>2377</v>
      </c>
      <c r="CM302" s="72"/>
      <c r="CN302" s="72" t="s">
        <v>10406</v>
      </c>
    </row>
    <row r="303" spans="1:92" ht="27" customHeight="1">
      <c r="A303" s="72">
        <v>202003</v>
      </c>
      <c r="B303" s="59" t="s">
        <v>7959</v>
      </c>
      <c r="C303" s="59" t="s">
        <v>6004</v>
      </c>
      <c r="D303" s="59" t="s">
        <v>5519</v>
      </c>
      <c r="E303" s="59" t="str">
        <f>VLOOKUP(D303,原数据!B:C,2,FALSE)</f>
        <v>RCMFT004864202003250039</v>
      </c>
      <c r="F303" s="59" t="s">
        <v>6005</v>
      </c>
      <c r="G303" s="59" t="s">
        <v>628</v>
      </c>
      <c r="H303" s="59" t="s">
        <v>6006</v>
      </c>
      <c r="I303" s="59" t="s">
        <v>6933</v>
      </c>
      <c r="J303" s="59" t="s">
        <v>680</v>
      </c>
      <c r="K303" s="59" t="s">
        <v>485</v>
      </c>
      <c r="L303" s="59" t="s">
        <v>1074</v>
      </c>
      <c r="M303" s="59" t="s">
        <v>544</v>
      </c>
      <c r="N303" s="59" t="s">
        <v>437</v>
      </c>
      <c r="O303" s="65">
        <v>43552</v>
      </c>
      <c r="P303" s="65">
        <v>43767</v>
      </c>
      <c r="Q303" s="72">
        <v>24823</v>
      </c>
      <c r="R303" s="59"/>
      <c r="S303" s="59" t="s">
        <v>6008</v>
      </c>
      <c r="T303" s="59" t="s">
        <v>6009</v>
      </c>
      <c r="U303" s="59"/>
      <c r="V303" s="59" t="s">
        <v>6122</v>
      </c>
      <c r="W303" s="59" t="s">
        <v>644</v>
      </c>
      <c r="X303" s="59" t="s">
        <v>683</v>
      </c>
      <c r="Y303" s="59" t="s">
        <v>684</v>
      </c>
      <c r="Z303" s="59" t="s">
        <v>677</v>
      </c>
      <c r="AA303" s="59" t="s">
        <v>678</v>
      </c>
      <c r="AB303" s="59" t="s">
        <v>679</v>
      </c>
      <c r="AC303" s="59" t="s">
        <v>9820</v>
      </c>
      <c r="AD303" s="59" t="s">
        <v>6124</v>
      </c>
      <c r="AE303" s="59">
        <v>43914.638807870375</v>
      </c>
      <c r="AF303" s="59">
        <v>43915.381273148145</v>
      </c>
      <c r="AG303" s="59" t="s">
        <v>489</v>
      </c>
      <c r="AH303" s="59" t="s">
        <v>9821</v>
      </c>
      <c r="AI303" s="59" t="s">
        <v>487</v>
      </c>
      <c r="AJ303" s="59" t="s">
        <v>2250</v>
      </c>
      <c r="AK303" s="59" t="s">
        <v>2249</v>
      </c>
      <c r="AL303" s="59" t="s">
        <v>488</v>
      </c>
      <c r="AM303" s="59" t="s">
        <v>11</v>
      </c>
      <c r="AN303" s="59" t="s">
        <v>488</v>
      </c>
      <c r="AO303" s="59" t="s">
        <v>2250</v>
      </c>
      <c r="AP303" s="59" t="s">
        <v>2249</v>
      </c>
      <c r="AQ303" s="59" t="s">
        <v>500</v>
      </c>
      <c r="AR303" s="59">
        <v>43917.580081018517</v>
      </c>
      <c r="AS303" s="59"/>
      <c r="AT303" s="59">
        <v>43917.580081018517</v>
      </c>
      <c r="AU303" s="59" t="s">
        <v>941</v>
      </c>
      <c r="AV303" s="59"/>
      <c r="AW303" s="59" t="s">
        <v>14</v>
      </c>
      <c r="AX303" s="59"/>
      <c r="AY303" s="59"/>
      <c r="AZ303" s="59"/>
      <c r="BA303" s="59"/>
      <c r="BB303" s="59"/>
      <c r="BC303" s="59"/>
      <c r="BD303" s="59"/>
      <c r="BE303" s="59"/>
      <c r="BF303" s="59"/>
      <c r="BG303" s="59"/>
      <c r="BH303" s="59"/>
      <c r="BI303" s="59"/>
      <c r="BJ303" s="59"/>
      <c r="BK303" s="59"/>
      <c r="BL303" s="59" t="s">
        <v>7437</v>
      </c>
      <c r="BM303" s="59"/>
      <c r="BN303" s="59"/>
      <c r="BO303" s="59"/>
      <c r="BP303" s="59"/>
      <c r="BQ303" s="59"/>
      <c r="BR303" s="59" t="s">
        <v>7917</v>
      </c>
      <c r="BS303" s="59"/>
      <c r="BT303" s="59" t="s">
        <v>6013</v>
      </c>
      <c r="BU303" s="59">
        <v>43921.99998842593</v>
      </c>
      <c r="BV303" s="72">
        <v>516.72</v>
      </c>
      <c r="BW303" s="72">
        <v>246.96</v>
      </c>
      <c r="BX303" s="72">
        <v>0</v>
      </c>
      <c r="BY303" s="72">
        <v>82.67</v>
      </c>
      <c r="BZ303" s="72">
        <v>56.83</v>
      </c>
      <c r="CA303" s="72">
        <v>0</v>
      </c>
      <c r="CB303" s="72">
        <v>903.18000000000006</v>
      </c>
      <c r="CC303" s="59"/>
      <c r="CD303" s="59"/>
      <c r="CE303" s="59"/>
      <c r="CF303" s="59"/>
      <c r="CG303" s="59"/>
      <c r="CH303" s="59"/>
      <c r="CI303" s="59"/>
      <c r="CJ303" s="59" t="s">
        <v>8067</v>
      </c>
      <c r="CK303" s="59" t="s">
        <v>7991</v>
      </c>
      <c r="CL303" s="72" t="s">
        <v>5194</v>
      </c>
      <c r="CM303" s="72"/>
      <c r="CN303" s="72" t="s">
        <v>10369</v>
      </c>
    </row>
    <row r="304" spans="1:92" ht="27" customHeight="1">
      <c r="A304" s="72">
        <v>202003</v>
      </c>
      <c r="B304" s="59" t="s">
        <v>7959</v>
      </c>
      <c r="C304" s="59" t="s">
        <v>6004</v>
      </c>
      <c r="D304" s="59" t="s">
        <v>5498</v>
      </c>
      <c r="E304" s="59" t="str">
        <f>VLOOKUP(D304,原数据!B:C,2,FALSE)</f>
        <v>RCMFT004864202003270007</v>
      </c>
      <c r="F304" s="59" t="s">
        <v>6005</v>
      </c>
      <c r="G304" s="59" t="s">
        <v>479</v>
      </c>
      <c r="H304" s="59" t="s">
        <v>6006</v>
      </c>
      <c r="I304" s="59" t="s">
        <v>9822</v>
      </c>
      <c r="J304" s="59" t="s">
        <v>9823</v>
      </c>
      <c r="K304" s="59" t="s">
        <v>485</v>
      </c>
      <c r="L304" s="59" t="s">
        <v>1074</v>
      </c>
      <c r="M304" s="59" t="s">
        <v>486</v>
      </c>
      <c r="N304" s="59" t="s">
        <v>437</v>
      </c>
      <c r="O304" s="65">
        <v>43819</v>
      </c>
      <c r="P304" s="65">
        <v>43837</v>
      </c>
      <c r="Q304" s="72">
        <v>14796</v>
      </c>
      <c r="R304" s="59"/>
      <c r="S304" s="59" t="s">
        <v>6008</v>
      </c>
      <c r="T304" s="59" t="s">
        <v>6009</v>
      </c>
      <c r="U304" s="59"/>
      <c r="V304" s="59" t="s">
        <v>4873</v>
      </c>
      <c r="W304" s="59" t="s">
        <v>600</v>
      </c>
      <c r="X304" s="59" t="s">
        <v>9824</v>
      </c>
      <c r="Y304" s="59" t="s">
        <v>684</v>
      </c>
      <c r="Z304" s="59" t="s">
        <v>677</v>
      </c>
      <c r="AA304" s="59" t="s">
        <v>678</v>
      </c>
      <c r="AB304" s="59" t="s">
        <v>679</v>
      </c>
      <c r="AC304" s="59" t="s">
        <v>9825</v>
      </c>
      <c r="AD304" s="59" t="s">
        <v>6224</v>
      </c>
      <c r="AE304" s="59">
        <v>43914.6877662037</v>
      </c>
      <c r="AF304" s="59">
        <v>43917.394884259258</v>
      </c>
      <c r="AG304" s="59" t="s">
        <v>489</v>
      </c>
      <c r="AH304" s="59" t="s">
        <v>9826</v>
      </c>
      <c r="AI304" s="59" t="s">
        <v>487</v>
      </c>
      <c r="AJ304" s="59" t="s">
        <v>46</v>
      </c>
      <c r="AK304" s="59" t="s">
        <v>47</v>
      </c>
      <c r="AL304" s="59" t="s">
        <v>488</v>
      </c>
      <c r="AM304" s="59" t="s">
        <v>11</v>
      </c>
      <c r="AN304" s="59" t="s">
        <v>488</v>
      </c>
      <c r="AO304" s="59" t="s">
        <v>46</v>
      </c>
      <c r="AP304" s="59" t="s">
        <v>47</v>
      </c>
      <c r="AQ304" s="59" t="s">
        <v>500</v>
      </c>
      <c r="AR304" s="59">
        <v>43920.634976851856</v>
      </c>
      <c r="AS304" s="59" t="s">
        <v>9827</v>
      </c>
      <c r="AT304" s="59">
        <v>43920.634976851856</v>
      </c>
      <c r="AU304" s="59" t="s">
        <v>550</v>
      </c>
      <c r="AV304" s="59"/>
      <c r="AW304" s="59" t="s">
        <v>14</v>
      </c>
      <c r="AX304" s="59"/>
      <c r="AY304" s="59"/>
      <c r="AZ304" s="59"/>
      <c r="BA304" s="59"/>
      <c r="BB304" s="59"/>
      <c r="BC304" s="59"/>
      <c r="BD304" s="59"/>
      <c r="BE304" s="59"/>
      <c r="BF304" s="59"/>
      <c r="BG304" s="59"/>
      <c r="BH304" s="59"/>
      <c r="BI304" s="59"/>
      <c r="BJ304" s="59"/>
      <c r="BK304" s="59"/>
      <c r="BL304" s="59" t="s">
        <v>7247</v>
      </c>
      <c r="BM304" s="59"/>
      <c r="BN304" s="59"/>
      <c r="BO304" s="59"/>
      <c r="BP304" s="59"/>
      <c r="BQ304" s="59"/>
      <c r="BR304" s="59" t="s">
        <v>7842</v>
      </c>
      <c r="BS304" s="59"/>
      <c r="BT304" s="59" t="s">
        <v>6013</v>
      </c>
      <c r="BU304" s="59">
        <v>43921.99998842593</v>
      </c>
      <c r="BV304" s="72">
        <v>498.4</v>
      </c>
      <c r="BW304" s="72">
        <v>246.96</v>
      </c>
      <c r="BX304" s="72">
        <v>0</v>
      </c>
      <c r="BY304" s="72">
        <v>79.739999999999995</v>
      </c>
      <c r="BZ304" s="72">
        <v>54.82</v>
      </c>
      <c r="CA304" s="72">
        <v>0</v>
      </c>
      <c r="CB304" s="72">
        <v>879.92000000000007</v>
      </c>
      <c r="CC304" s="59"/>
      <c r="CD304" s="59"/>
      <c r="CE304" s="59"/>
      <c r="CF304" s="59"/>
      <c r="CG304" s="59"/>
      <c r="CH304" s="59"/>
      <c r="CI304" s="59"/>
      <c r="CJ304" s="59" t="s">
        <v>7971</v>
      </c>
      <c r="CK304" s="59" t="s">
        <v>7991</v>
      </c>
      <c r="CL304" s="72" t="s">
        <v>5094</v>
      </c>
      <c r="CM304" s="72"/>
      <c r="CN304" s="72" t="s">
        <v>10383</v>
      </c>
    </row>
    <row r="305" spans="1:92" ht="27" customHeight="1">
      <c r="A305" s="72">
        <v>202003</v>
      </c>
      <c r="B305" s="59" t="s">
        <v>7959</v>
      </c>
      <c r="C305" s="59" t="s">
        <v>6004</v>
      </c>
      <c r="D305" s="59" t="s">
        <v>5607</v>
      </c>
      <c r="E305" s="59" t="str">
        <f>VLOOKUP(D305,原数据!B:C,2,FALSE)</f>
        <v>RCMFT005009202003250002</v>
      </c>
      <c r="F305" s="59" t="s">
        <v>6005</v>
      </c>
      <c r="G305" s="59" t="s">
        <v>479</v>
      </c>
      <c r="H305" s="59" t="s">
        <v>6006</v>
      </c>
      <c r="I305" s="59" t="s">
        <v>9828</v>
      </c>
      <c r="J305" s="59" t="s">
        <v>9829</v>
      </c>
      <c r="K305" s="59" t="s">
        <v>485</v>
      </c>
      <c r="L305" s="59" t="s">
        <v>1074</v>
      </c>
      <c r="M305" s="59" t="s">
        <v>486</v>
      </c>
      <c r="N305" s="59" t="s">
        <v>437</v>
      </c>
      <c r="O305" s="65">
        <v>43692</v>
      </c>
      <c r="P305" s="65">
        <v>43801</v>
      </c>
      <c r="Q305" s="72">
        <v>45921</v>
      </c>
      <c r="R305" s="59"/>
      <c r="S305" s="59" t="s">
        <v>6008</v>
      </c>
      <c r="T305" s="59" t="s">
        <v>6009</v>
      </c>
      <c r="U305" s="59"/>
      <c r="V305" s="59" t="s">
        <v>3101</v>
      </c>
      <c r="W305" s="59" t="s">
        <v>535</v>
      </c>
      <c r="X305" s="59" t="s">
        <v>9830</v>
      </c>
      <c r="Y305" s="59" t="s">
        <v>684</v>
      </c>
      <c r="Z305" s="59" t="s">
        <v>1879</v>
      </c>
      <c r="AA305" s="59" t="s">
        <v>1880</v>
      </c>
      <c r="AB305" s="59" t="s">
        <v>1881</v>
      </c>
      <c r="AC305" s="59" t="s">
        <v>9831</v>
      </c>
      <c r="AD305" s="59" t="s">
        <v>6328</v>
      </c>
      <c r="AE305" s="59">
        <v>43914.682650462964</v>
      </c>
      <c r="AF305" s="59">
        <v>43915.476620370369</v>
      </c>
      <c r="AG305" s="59" t="s">
        <v>612</v>
      </c>
      <c r="AH305" s="59" t="s">
        <v>9832</v>
      </c>
      <c r="AI305" s="59" t="s">
        <v>609</v>
      </c>
      <c r="AJ305" s="59" t="s">
        <v>95</v>
      </c>
      <c r="AK305" s="59" t="s">
        <v>38</v>
      </c>
      <c r="AL305" s="59" t="s">
        <v>488</v>
      </c>
      <c r="AM305" s="59" t="s">
        <v>11</v>
      </c>
      <c r="AN305" s="59" t="s">
        <v>488</v>
      </c>
      <c r="AO305" s="59" t="s">
        <v>95</v>
      </c>
      <c r="AP305" s="59" t="s">
        <v>38</v>
      </c>
      <c r="AQ305" s="59" t="s">
        <v>498</v>
      </c>
      <c r="AR305" s="59">
        <v>43917.68445601852</v>
      </c>
      <c r="AS305" s="59"/>
      <c r="AT305" s="59">
        <v>43917.68445601852</v>
      </c>
      <c r="AU305" s="59" t="s">
        <v>721</v>
      </c>
      <c r="AV305" s="59" t="s">
        <v>9833</v>
      </c>
      <c r="AW305" s="59" t="s">
        <v>14</v>
      </c>
      <c r="AX305" s="59"/>
      <c r="AY305" s="59"/>
      <c r="AZ305" s="59"/>
      <c r="BA305" s="59"/>
      <c r="BB305" s="59"/>
      <c r="BC305" s="59"/>
      <c r="BD305" s="59"/>
      <c r="BE305" s="59"/>
      <c r="BF305" s="59"/>
      <c r="BG305" s="59"/>
      <c r="BH305" s="59"/>
      <c r="BI305" s="59"/>
      <c r="BJ305" s="59"/>
      <c r="BK305" s="59" t="s">
        <v>9834</v>
      </c>
      <c r="BL305" s="59" t="s">
        <v>7247</v>
      </c>
      <c r="BM305" s="59"/>
      <c r="BN305" s="59"/>
      <c r="BO305" s="59"/>
      <c r="BP305" s="59"/>
      <c r="BQ305" s="59"/>
      <c r="BR305" s="59" t="s">
        <v>8146</v>
      </c>
      <c r="BS305" s="59"/>
      <c r="BT305" s="59" t="s">
        <v>6013</v>
      </c>
      <c r="BU305" s="59">
        <v>43921.99998842593</v>
      </c>
      <c r="BV305" s="72">
        <v>2947.28</v>
      </c>
      <c r="BW305" s="72">
        <v>95.76</v>
      </c>
      <c r="BX305" s="72">
        <v>0</v>
      </c>
      <c r="BY305" s="72">
        <v>471.56</v>
      </c>
      <c r="BZ305" s="72">
        <v>324.2</v>
      </c>
      <c r="CA305" s="72">
        <v>0</v>
      </c>
      <c r="CB305" s="72">
        <v>3838.8</v>
      </c>
      <c r="CC305" s="59"/>
      <c r="CD305" s="59"/>
      <c r="CE305" s="59"/>
      <c r="CF305" s="59"/>
      <c r="CG305" s="59"/>
      <c r="CH305" s="59"/>
      <c r="CI305" s="59"/>
      <c r="CJ305" s="59" t="s">
        <v>7971</v>
      </c>
      <c r="CK305" s="59" t="s">
        <v>8013</v>
      </c>
      <c r="CL305" s="72" t="s">
        <v>5011</v>
      </c>
      <c r="CM305" s="72"/>
      <c r="CN305" s="72" t="s">
        <v>10375</v>
      </c>
    </row>
    <row r="306" spans="1:92" ht="27" customHeight="1">
      <c r="A306" s="72">
        <v>202003</v>
      </c>
      <c r="B306" s="59" t="s">
        <v>7959</v>
      </c>
      <c r="C306" s="59" t="s">
        <v>6004</v>
      </c>
      <c r="D306" s="59" t="s">
        <v>5609</v>
      </c>
      <c r="E306" s="59" t="str">
        <f>VLOOKUP(D306,原数据!B:C,2,FALSE)</f>
        <v>RCMFT005009202003250004</v>
      </c>
      <c r="F306" s="59" t="s">
        <v>6005</v>
      </c>
      <c r="G306" s="59" t="s">
        <v>479</v>
      </c>
      <c r="H306" s="59" t="s">
        <v>6006</v>
      </c>
      <c r="I306" s="59" t="s">
        <v>9835</v>
      </c>
      <c r="J306" s="59" t="s">
        <v>9836</v>
      </c>
      <c r="K306" s="59" t="s">
        <v>485</v>
      </c>
      <c r="L306" s="59" t="s">
        <v>1074</v>
      </c>
      <c r="M306" s="59" t="s">
        <v>486</v>
      </c>
      <c r="N306" s="59" t="s">
        <v>437</v>
      </c>
      <c r="O306" s="65">
        <v>43666</v>
      </c>
      <c r="P306" s="65">
        <v>43748</v>
      </c>
      <c r="Q306" s="72">
        <v>68418</v>
      </c>
      <c r="R306" s="59"/>
      <c r="S306" s="59" t="s">
        <v>6008</v>
      </c>
      <c r="T306" s="59" t="s">
        <v>6009</v>
      </c>
      <c r="U306" s="59"/>
      <c r="V306" s="59" t="s">
        <v>3101</v>
      </c>
      <c r="W306" s="59" t="s">
        <v>535</v>
      </c>
      <c r="X306" s="59" t="s">
        <v>9837</v>
      </c>
      <c r="Y306" s="59" t="s">
        <v>684</v>
      </c>
      <c r="Z306" s="59" t="s">
        <v>1879</v>
      </c>
      <c r="AA306" s="59" t="s">
        <v>1880</v>
      </c>
      <c r="AB306" s="59" t="s">
        <v>1881</v>
      </c>
      <c r="AC306" s="59" t="s">
        <v>9838</v>
      </c>
      <c r="AD306" s="59" t="s">
        <v>9839</v>
      </c>
      <c r="AE306" s="59">
        <v>43915.366793981477</v>
      </c>
      <c r="AF306" s="59">
        <v>43915.484097222223</v>
      </c>
      <c r="AG306" s="59" t="s">
        <v>489</v>
      </c>
      <c r="AH306" s="59" t="s">
        <v>9840</v>
      </c>
      <c r="AI306" s="59" t="s">
        <v>487</v>
      </c>
      <c r="AJ306" s="59" t="s">
        <v>95</v>
      </c>
      <c r="AK306" s="59" t="s">
        <v>38</v>
      </c>
      <c r="AL306" s="59" t="s">
        <v>488</v>
      </c>
      <c r="AM306" s="59" t="s">
        <v>11</v>
      </c>
      <c r="AN306" s="59" t="s">
        <v>488</v>
      </c>
      <c r="AO306" s="59" t="s">
        <v>95</v>
      </c>
      <c r="AP306" s="59" t="s">
        <v>38</v>
      </c>
      <c r="AQ306" s="59" t="s">
        <v>500</v>
      </c>
      <c r="AR306" s="59">
        <v>43917.683796296296</v>
      </c>
      <c r="AS306" s="59"/>
      <c r="AT306" s="59">
        <v>43917.683796296296</v>
      </c>
      <c r="AU306" s="59" t="s">
        <v>721</v>
      </c>
      <c r="AV306" s="59"/>
      <c r="AW306" s="59" t="s">
        <v>14</v>
      </c>
      <c r="AX306" s="59"/>
      <c r="AY306" s="59"/>
      <c r="AZ306" s="59"/>
      <c r="BA306" s="59"/>
      <c r="BB306" s="59"/>
      <c r="BC306" s="59"/>
      <c r="BD306" s="59"/>
      <c r="BE306" s="59"/>
      <c r="BF306" s="59"/>
      <c r="BG306" s="59"/>
      <c r="BH306" s="59"/>
      <c r="BI306" s="59"/>
      <c r="BJ306" s="59"/>
      <c r="BK306" s="59" t="s">
        <v>9841</v>
      </c>
      <c r="BL306" s="59" t="s">
        <v>7272</v>
      </c>
      <c r="BM306" s="59"/>
      <c r="BN306" s="59"/>
      <c r="BO306" s="59"/>
      <c r="BP306" s="59"/>
      <c r="BQ306" s="59"/>
      <c r="BR306" s="59" t="s">
        <v>7842</v>
      </c>
      <c r="BS306" s="59"/>
      <c r="BT306" s="59" t="s">
        <v>6013</v>
      </c>
      <c r="BU306" s="59">
        <v>43921.99998842593</v>
      </c>
      <c r="BV306" s="72">
        <v>2947.28</v>
      </c>
      <c r="BW306" s="72">
        <v>95.76</v>
      </c>
      <c r="BX306" s="72">
        <v>0</v>
      </c>
      <c r="BY306" s="72">
        <v>471.56</v>
      </c>
      <c r="BZ306" s="72">
        <v>324.2</v>
      </c>
      <c r="CA306" s="72">
        <v>0</v>
      </c>
      <c r="CB306" s="72">
        <v>3838.8</v>
      </c>
      <c r="CC306" s="59"/>
      <c r="CD306" s="59"/>
      <c r="CE306" s="59"/>
      <c r="CF306" s="59"/>
      <c r="CG306" s="59"/>
      <c r="CH306" s="59"/>
      <c r="CI306" s="59"/>
      <c r="CJ306" s="59" t="s">
        <v>7971</v>
      </c>
      <c r="CK306" s="59" t="s">
        <v>8013</v>
      </c>
      <c r="CL306" s="72" t="s">
        <v>5610</v>
      </c>
      <c r="CM306" s="72"/>
      <c r="CN306" s="72" t="s">
        <v>10406</v>
      </c>
    </row>
    <row r="307" spans="1:92" ht="27" customHeight="1">
      <c r="A307" s="72">
        <v>202003</v>
      </c>
      <c r="B307" s="59" t="s">
        <v>7959</v>
      </c>
      <c r="C307" s="59" t="s">
        <v>6004</v>
      </c>
      <c r="D307" s="59" t="s">
        <v>5305</v>
      </c>
      <c r="E307" s="59" t="str">
        <f>VLOOKUP(D307,原数据!B:C,2,FALSE)</f>
        <v>RCMFT005094202003230017</v>
      </c>
      <c r="F307" s="59" t="s">
        <v>6005</v>
      </c>
      <c r="G307" s="59" t="s">
        <v>479</v>
      </c>
      <c r="H307" s="59" t="s">
        <v>6006</v>
      </c>
      <c r="I307" s="59" t="s">
        <v>9842</v>
      </c>
      <c r="J307" s="59" t="s">
        <v>9843</v>
      </c>
      <c r="K307" s="59" t="s">
        <v>485</v>
      </c>
      <c r="L307" s="59" t="s">
        <v>1074</v>
      </c>
      <c r="M307" s="59" t="s">
        <v>486</v>
      </c>
      <c r="N307" s="59" t="s">
        <v>437</v>
      </c>
      <c r="O307" s="65">
        <v>43837</v>
      </c>
      <c r="P307" s="65">
        <v>43905</v>
      </c>
      <c r="Q307" s="72">
        <v>1876</v>
      </c>
      <c r="R307" s="59"/>
      <c r="S307" s="59" t="s">
        <v>6008</v>
      </c>
      <c r="T307" s="59" t="s">
        <v>6009</v>
      </c>
      <c r="U307" s="59"/>
      <c r="V307" s="59" t="s">
        <v>6057</v>
      </c>
      <c r="W307" s="59" t="s">
        <v>491</v>
      </c>
      <c r="X307" s="59" t="s">
        <v>9844</v>
      </c>
      <c r="Y307" s="59" t="s">
        <v>493</v>
      </c>
      <c r="Z307" s="59" t="s">
        <v>1351</v>
      </c>
      <c r="AA307" s="59" t="s">
        <v>1352</v>
      </c>
      <c r="AB307" s="59" t="s">
        <v>1353</v>
      </c>
      <c r="AC307" s="59" t="s">
        <v>9845</v>
      </c>
      <c r="AD307" s="59" t="s">
        <v>6196</v>
      </c>
      <c r="AE307" s="59">
        <v>43913.562557870369</v>
      </c>
      <c r="AF307" s="59">
        <v>43913.602349537032</v>
      </c>
      <c r="AG307" s="59" t="s">
        <v>9846</v>
      </c>
      <c r="AH307" s="59" t="s">
        <v>9847</v>
      </c>
      <c r="AI307" s="59" t="s">
        <v>9848</v>
      </c>
      <c r="AJ307" s="59" t="s">
        <v>5304</v>
      </c>
      <c r="AK307" s="59" t="s">
        <v>2249</v>
      </c>
      <c r="AL307" s="59" t="s">
        <v>488</v>
      </c>
      <c r="AM307" s="59" t="s">
        <v>11</v>
      </c>
      <c r="AN307" s="59" t="s">
        <v>488</v>
      </c>
      <c r="AO307" s="59" t="s">
        <v>5304</v>
      </c>
      <c r="AP307" s="59" t="s">
        <v>2249</v>
      </c>
      <c r="AQ307" s="59" t="s">
        <v>500</v>
      </c>
      <c r="AR307" s="59">
        <v>43915.440381944441</v>
      </c>
      <c r="AS307" s="59"/>
      <c r="AT307" s="59">
        <v>43915.440381944441</v>
      </c>
      <c r="AU307" s="59" t="s">
        <v>8248</v>
      </c>
      <c r="AV307" s="59"/>
      <c r="AW307" s="59" t="s">
        <v>14</v>
      </c>
      <c r="AX307" s="59"/>
      <c r="AY307" s="59"/>
      <c r="AZ307" s="59"/>
      <c r="BA307" s="59"/>
      <c r="BB307" s="59"/>
      <c r="BC307" s="59"/>
      <c r="BD307" s="59"/>
      <c r="BE307" s="59"/>
      <c r="BF307" s="59"/>
      <c r="BG307" s="59"/>
      <c r="BH307" s="59"/>
      <c r="BI307" s="59"/>
      <c r="BJ307" s="59"/>
      <c r="BK307" s="59"/>
      <c r="BL307" s="59" t="s">
        <v>7247</v>
      </c>
      <c r="BM307" s="59"/>
      <c r="BN307" s="59"/>
      <c r="BO307" s="59"/>
      <c r="BP307" s="59"/>
      <c r="BQ307" s="59"/>
      <c r="BR307" s="59" t="s">
        <v>7847</v>
      </c>
      <c r="BS307" s="59"/>
      <c r="BT307" s="59" t="s">
        <v>6013</v>
      </c>
      <c r="BU307" s="59">
        <v>43921.99998842593</v>
      </c>
      <c r="BV307" s="72">
        <v>109.18</v>
      </c>
      <c r="BW307" s="72">
        <v>223.44</v>
      </c>
      <c r="BX307" s="72">
        <v>0</v>
      </c>
      <c r="BY307" s="72">
        <v>17.46</v>
      </c>
      <c r="BZ307" s="72">
        <v>12</v>
      </c>
      <c r="CA307" s="72">
        <v>0</v>
      </c>
      <c r="CB307" s="72">
        <v>362.08</v>
      </c>
      <c r="CC307" s="59"/>
      <c r="CD307" s="59"/>
      <c r="CE307" s="59"/>
      <c r="CF307" s="59"/>
      <c r="CG307" s="59"/>
      <c r="CH307" s="59"/>
      <c r="CI307" s="59"/>
      <c r="CJ307" s="59" t="s">
        <v>7971</v>
      </c>
      <c r="CK307" s="59" t="s">
        <v>8013</v>
      </c>
      <c r="CL307" s="72" t="s">
        <v>5179</v>
      </c>
      <c r="CM307" s="72"/>
      <c r="CN307" s="72" t="s">
        <v>10417</v>
      </c>
    </row>
    <row r="308" spans="1:92" ht="27" customHeight="1">
      <c r="A308" s="72">
        <v>202003</v>
      </c>
      <c r="B308" s="59" t="s">
        <v>7959</v>
      </c>
      <c r="C308" s="59" t="s">
        <v>6004</v>
      </c>
      <c r="D308" s="59" t="s">
        <v>5315</v>
      </c>
      <c r="E308" s="59" t="str">
        <f>VLOOKUP(D308,原数据!B:C,2,FALSE)</f>
        <v>RCMFT005094202003270007</v>
      </c>
      <c r="F308" s="59" t="s">
        <v>6005</v>
      </c>
      <c r="G308" s="59" t="s">
        <v>479</v>
      </c>
      <c r="H308" s="59" t="s">
        <v>6006</v>
      </c>
      <c r="I308" s="59" t="s">
        <v>9849</v>
      </c>
      <c r="J308" s="59" t="s">
        <v>9850</v>
      </c>
      <c r="K308" s="59" t="s">
        <v>485</v>
      </c>
      <c r="L308" s="59" t="s">
        <v>1074</v>
      </c>
      <c r="M308" s="59" t="s">
        <v>486</v>
      </c>
      <c r="N308" s="59" t="s">
        <v>437</v>
      </c>
      <c r="O308" s="65">
        <v>43643</v>
      </c>
      <c r="P308" s="65">
        <v>43689</v>
      </c>
      <c r="Q308" s="72">
        <v>61861</v>
      </c>
      <c r="R308" s="59"/>
      <c r="S308" s="59" t="s">
        <v>6008</v>
      </c>
      <c r="T308" s="59" t="s">
        <v>6009</v>
      </c>
      <c r="U308" s="59"/>
      <c r="V308" s="59" t="s">
        <v>6027</v>
      </c>
      <c r="W308" s="59" t="s">
        <v>1213</v>
      </c>
      <c r="X308" s="59" t="s">
        <v>9851</v>
      </c>
      <c r="Y308" s="59" t="s">
        <v>493</v>
      </c>
      <c r="Z308" s="59" t="s">
        <v>1351</v>
      </c>
      <c r="AA308" s="59" t="s">
        <v>1352</v>
      </c>
      <c r="AB308" s="59" t="s">
        <v>1353</v>
      </c>
      <c r="AC308" s="59" t="s">
        <v>9852</v>
      </c>
      <c r="AD308" s="59" t="s">
        <v>7264</v>
      </c>
      <c r="AE308" s="59">
        <v>43916.526655092588</v>
      </c>
      <c r="AF308" s="59">
        <v>43917.436018518521</v>
      </c>
      <c r="AG308" s="59" t="s">
        <v>547</v>
      </c>
      <c r="AH308" s="59" t="s">
        <v>9853</v>
      </c>
      <c r="AI308" s="59" t="s">
        <v>545</v>
      </c>
      <c r="AJ308" s="59" t="s">
        <v>12</v>
      </c>
      <c r="AK308" s="59" t="s">
        <v>13</v>
      </c>
      <c r="AL308" s="59" t="s">
        <v>488</v>
      </c>
      <c r="AM308" s="59" t="s">
        <v>11</v>
      </c>
      <c r="AN308" s="59" t="s">
        <v>488</v>
      </c>
      <c r="AO308" s="59" t="s">
        <v>12</v>
      </c>
      <c r="AP308" s="59" t="s">
        <v>13</v>
      </c>
      <c r="AQ308" s="59" t="s">
        <v>500</v>
      </c>
      <c r="AR308" s="59">
        <v>43920.380682870367</v>
      </c>
      <c r="AS308" s="59"/>
      <c r="AT308" s="59">
        <v>43920.380682870367</v>
      </c>
      <c r="AU308" s="59" t="s">
        <v>497</v>
      </c>
      <c r="AV308" s="59"/>
      <c r="AW308" s="59" t="s">
        <v>14</v>
      </c>
      <c r="AX308" s="59"/>
      <c r="AY308" s="59"/>
      <c r="AZ308" s="59"/>
      <c r="BA308" s="59"/>
      <c r="BB308" s="59"/>
      <c r="BC308" s="59"/>
      <c r="BD308" s="59"/>
      <c r="BE308" s="59"/>
      <c r="BF308" s="59"/>
      <c r="BG308" s="59"/>
      <c r="BH308" s="59"/>
      <c r="BI308" s="59"/>
      <c r="BJ308" s="59"/>
      <c r="BK308" s="59"/>
      <c r="BL308" s="59" t="s">
        <v>7247</v>
      </c>
      <c r="BM308" s="59"/>
      <c r="BN308" s="59"/>
      <c r="BO308" s="59"/>
      <c r="BP308" s="59"/>
      <c r="BQ308" s="59"/>
      <c r="BR308" s="59" t="s">
        <v>7847</v>
      </c>
      <c r="BS308" s="59"/>
      <c r="BT308" s="59" t="s">
        <v>6013</v>
      </c>
      <c r="BU308" s="59">
        <v>43921.99998842593</v>
      </c>
      <c r="BV308" s="72">
        <v>453.46</v>
      </c>
      <c r="BW308" s="72">
        <v>95.76</v>
      </c>
      <c r="BX308" s="72">
        <v>0</v>
      </c>
      <c r="BY308" s="72">
        <v>72.55</v>
      </c>
      <c r="BZ308" s="72">
        <v>49.88</v>
      </c>
      <c r="CA308" s="72">
        <v>0</v>
      </c>
      <c r="CB308" s="72">
        <v>671.65</v>
      </c>
      <c r="CC308" s="59"/>
      <c r="CD308" s="59"/>
      <c r="CE308" s="59"/>
      <c r="CF308" s="59"/>
      <c r="CG308" s="59"/>
      <c r="CH308" s="59"/>
      <c r="CI308" s="59"/>
      <c r="CJ308" s="59" t="s">
        <v>7971</v>
      </c>
      <c r="CK308" s="59" t="s">
        <v>8013</v>
      </c>
      <c r="CL308" s="72" t="s">
        <v>2377</v>
      </c>
      <c r="CM308" s="72"/>
      <c r="CN308" s="72" t="s">
        <v>10417</v>
      </c>
    </row>
    <row r="309" spans="1:92" ht="27" customHeight="1">
      <c r="A309" s="72">
        <v>202003</v>
      </c>
      <c r="B309" s="59" t="s">
        <v>7959</v>
      </c>
      <c r="C309" s="59" t="s">
        <v>6004</v>
      </c>
      <c r="D309" s="59" t="s">
        <v>5317</v>
      </c>
      <c r="E309" s="59" t="str">
        <f>VLOOKUP(D309,原数据!B:C,2,FALSE)</f>
        <v>RCMFT005094202003270020</v>
      </c>
      <c r="F309" s="59" t="s">
        <v>6005</v>
      </c>
      <c r="G309" s="59" t="s">
        <v>479</v>
      </c>
      <c r="H309" s="59" t="s">
        <v>6006</v>
      </c>
      <c r="I309" s="59" t="s">
        <v>9854</v>
      </c>
      <c r="J309" s="59" t="s">
        <v>9855</v>
      </c>
      <c r="K309" s="59" t="s">
        <v>485</v>
      </c>
      <c r="L309" s="59" t="s">
        <v>1074</v>
      </c>
      <c r="M309" s="59" t="s">
        <v>486</v>
      </c>
      <c r="N309" s="59" t="s">
        <v>437</v>
      </c>
      <c r="O309" s="65">
        <v>43528</v>
      </c>
      <c r="P309" s="65">
        <v>43629</v>
      </c>
      <c r="Q309" s="72">
        <v>104222</v>
      </c>
      <c r="R309" s="59"/>
      <c r="S309" s="59" t="s">
        <v>6008</v>
      </c>
      <c r="T309" s="59" t="s">
        <v>6181</v>
      </c>
      <c r="U309" s="59"/>
      <c r="V309" s="59" t="s">
        <v>6101</v>
      </c>
      <c r="W309" s="59" t="s">
        <v>600</v>
      </c>
      <c r="X309" s="59" t="s">
        <v>9856</v>
      </c>
      <c r="Y309" s="59" t="s">
        <v>493</v>
      </c>
      <c r="Z309" s="59" t="s">
        <v>1351</v>
      </c>
      <c r="AA309" s="59" t="s">
        <v>1352</v>
      </c>
      <c r="AB309" s="59" t="s">
        <v>1353</v>
      </c>
      <c r="AC309" s="59" t="s">
        <v>9857</v>
      </c>
      <c r="AD309" s="59" t="s">
        <v>6103</v>
      </c>
      <c r="AE309" s="59">
        <v>43917.533819444448</v>
      </c>
      <c r="AF309" s="59">
        <v>43917.649189814816</v>
      </c>
      <c r="AG309" s="59" t="s">
        <v>547</v>
      </c>
      <c r="AH309" s="59" t="s">
        <v>9858</v>
      </c>
      <c r="AI309" s="59" t="s">
        <v>545</v>
      </c>
      <c r="AJ309" s="59" t="s">
        <v>12</v>
      </c>
      <c r="AK309" s="59" t="s">
        <v>13</v>
      </c>
      <c r="AL309" s="59" t="s">
        <v>488</v>
      </c>
      <c r="AM309" s="59" t="s">
        <v>11</v>
      </c>
      <c r="AN309" s="59" t="s">
        <v>488</v>
      </c>
      <c r="AO309" s="59" t="s">
        <v>12</v>
      </c>
      <c r="AP309" s="59" t="s">
        <v>13</v>
      </c>
      <c r="AQ309" s="59" t="s">
        <v>500</v>
      </c>
      <c r="AR309" s="59">
        <v>43920.701041666667</v>
      </c>
      <c r="AS309" s="59"/>
      <c r="AT309" s="59">
        <v>43920.701041666667</v>
      </c>
      <c r="AU309" s="59" t="s">
        <v>538</v>
      </c>
      <c r="AV309" s="59"/>
      <c r="AW309" s="59" t="s">
        <v>14</v>
      </c>
      <c r="AX309" s="59"/>
      <c r="AY309" s="59"/>
      <c r="AZ309" s="59"/>
      <c r="BA309" s="59"/>
      <c r="BB309" s="59"/>
      <c r="BC309" s="59"/>
      <c r="BD309" s="59"/>
      <c r="BE309" s="59"/>
      <c r="BF309" s="59"/>
      <c r="BG309" s="59"/>
      <c r="BH309" s="59"/>
      <c r="BI309" s="59"/>
      <c r="BJ309" s="59"/>
      <c r="BK309" s="59"/>
      <c r="BL309" s="59" t="s">
        <v>7247</v>
      </c>
      <c r="BM309" s="59"/>
      <c r="BN309" s="59"/>
      <c r="BO309" s="59"/>
      <c r="BP309" s="59"/>
      <c r="BQ309" s="59"/>
      <c r="BR309" s="59" t="s">
        <v>7832</v>
      </c>
      <c r="BS309" s="59"/>
      <c r="BT309" s="59" t="s">
        <v>6013</v>
      </c>
      <c r="BU309" s="59">
        <v>43921.99998842593</v>
      </c>
      <c r="BV309" s="72">
        <v>453.46</v>
      </c>
      <c r="BW309" s="72">
        <v>223.44</v>
      </c>
      <c r="BX309" s="72">
        <v>0</v>
      </c>
      <c r="BY309" s="72">
        <v>72.55</v>
      </c>
      <c r="BZ309" s="72">
        <v>49.88</v>
      </c>
      <c r="CA309" s="72">
        <v>0</v>
      </c>
      <c r="CB309" s="72">
        <v>799.32999999999993</v>
      </c>
      <c r="CC309" s="59"/>
      <c r="CD309" s="59"/>
      <c r="CE309" s="59"/>
      <c r="CF309" s="59"/>
      <c r="CG309" s="59"/>
      <c r="CH309" s="59"/>
      <c r="CI309" s="59"/>
      <c r="CJ309" s="59" t="s">
        <v>7977</v>
      </c>
      <c r="CK309" s="59" t="s">
        <v>4067</v>
      </c>
      <c r="CL309" s="72" t="s">
        <v>2377</v>
      </c>
      <c r="CM309" s="72"/>
      <c r="CN309" s="72" t="s">
        <v>10417</v>
      </c>
    </row>
    <row r="310" spans="1:92" ht="27" customHeight="1">
      <c r="A310" s="72">
        <v>202003</v>
      </c>
      <c r="B310" s="59" t="s">
        <v>7959</v>
      </c>
      <c r="C310" s="59" t="s">
        <v>6004</v>
      </c>
      <c r="D310" s="59" t="s">
        <v>5319</v>
      </c>
      <c r="E310" s="59" t="str">
        <f>VLOOKUP(D310,原数据!B:C,2,FALSE)</f>
        <v>RCMFT005094202003280024</v>
      </c>
      <c r="F310" s="59" t="s">
        <v>6005</v>
      </c>
      <c r="G310" s="59" t="s">
        <v>479</v>
      </c>
      <c r="H310" s="59" t="s">
        <v>6006</v>
      </c>
      <c r="I310" s="59" t="s">
        <v>9859</v>
      </c>
      <c r="J310" s="59" t="s">
        <v>9860</v>
      </c>
      <c r="K310" s="59" t="s">
        <v>485</v>
      </c>
      <c r="L310" s="59" t="s">
        <v>1074</v>
      </c>
      <c r="M310" s="59" t="s">
        <v>486</v>
      </c>
      <c r="N310" s="59" t="s">
        <v>437</v>
      </c>
      <c r="O310" s="65">
        <v>43615</v>
      </c>
      <c r="P310" s="65">
        <v>43626</v>
      </c>
      <c r="Q310" s="72">
        <v>61128</v>
      </c>
      <c r="R310" s="59"/>
      <c r="S310" s="59" t="s">
        <v>6008</v>
      </c>
      <c r="T310" s="59" t="s">
        <v>6009</v>
      </c>
      <c r="U310" s="59"/>
      <c r="V310" s="59" t="s">
        <v>6027</v>
      </c>
      <c r="W310" s="59" t="s">
        <v>1213</v>
      </c>
      <c r="X310" s="59" t="s">
        <v>9861</v>
      </c>
      <c r="Y310" s="59" t="s">
        <v>493</v>
      </c>
      <c r="Z310" s="59" t="s">
        <v>1351</v>
      </c>
      <c r="AA310" s="59" t="s">
        <v>1352</v>
      </c>
      <c r="AB310" s="59" t="s">
        <v>1353</v>
      </c>
      <c r="AC310" s="59" t="s">
        <v>9862</v>
      </c>
      <c r="AD310" s="59" t="s">
        <v>7264</v>
      </c>
      <c r="AE310" s="59">
        <v>43918.69021990741</v>
      </c>
      <c r="AF310" s="59">
        <v>43918.710972222223</v>
      </c>
      <c r="AG310" s="59" t="s">
        <v>547</v>
      </c>
      <c r="AH310" s="59" t="s">
        <v>9863</v>
      </c>
      <c r="AI310" s="59" t="s">
        <v>545</v>
      </c>
      <c r="AJ310" s="59" t="s">
        <v>12</v>
      </c>
      <c r="AK310" s="59" t="s">
        <v>13</v>
      </c>
      <c r="AL310" s="59" t="s">
        <v>488</v>
      </c>
      <c r="AM310" s="59" t="s">
        <v>11</v>
      </c>
      <c r="AN310" s="59" t="s">
        <v>488</v>
      </c>
      <c r="AO310" s="59" t="s">
        <v>12</v>
      </c>
      <c r="AP310" s="59" t="s">
        <v>13</v>
      </c>
      <c r="AQ310" s="59" t="s">
        <v>500</v>
      </c>
      <c r="AR310" s="59">
        <v>43920.652013888888</v>
      </c>
      <c r="AS310" s="59"/>
      <c r="AT310" s="59">
        <v>43920.652013888888</v>
      </c>
      <c r="AU310" s="59" t="s">
        <v>577</v>
      </c>
      <c r="AV310" s="59"/>
      <c r="AW310" s="59" t="s">
        <v>14</v>
      </c>
      <c r="AX310" s="59"/>
      <c r="AY310" s="59"/>
      <c r="AZ310" s="59"/>
      <c r="BA310" s="59"/>
      <c r="BB310" s="59"/>
      <c r="BC310" s="59"/>
      <c r="BD310" s="59"/>
      <c r="BE310" s="59"/>
      <c r="BF310" s="59"/>
      <c r="BG310" s="59"/>
      <c r="BH310" s="59"/>
      <c r="BI310" s="59"/>
      <c r="BJ310" s="59"/>
      <c r="BK310" s="59"/>
      <c r="BL310" s="59" t="s">
        <v>7247</v>
      </c>
      <c r="BM310" s="59"/>
      <c r="BN310" s="59"/>
      <c r="BO310" s="59"/>
      <c r="BP310" s="59"/>
      <c r="BQ310" s="59"/>
      <c r="BR310" s="59" t="s">
        <v>7847</v>
      </c>
      <c r="BS310" s="59"/>
      <c r="BT310" s="59" t="s">
        <v>6013</v>
      </c>
      <c r="BU310" s="59">
        <v>43921.99998842593</v>
      </c>
      <c r="BV310" s="72">
        <v>453.46</v>
      </c>
      <c r="BW310" s="72">
        <v>223.44</v>
      </c>
      <c r="BX310" s="72">
        <v>0</v>
      </c>
      <c r="BY310" s="72">
        <v>72.55</v>
      </c>
      <c r="BZ310" s="72">
        <v>49.88</v>
      </c>
      <c r="CA310" s="72">
        <v>0</v>
      </c>
      <c r="CB310" s="72">
        <v>799.32999999999993</v>
      </c>
      <c r="CC310" s="59"/>
      <c r="CD310" s="59"/>
      <c r="CE310" s="59"/>
      <c r="CF310" s="59"/>
      <c r="CG310" s="59"/>
      <c r="CH310" s="59"/>
      <c r="CI310" s="59"/>
      <c r="CJ310" s="59" t="s">
        <v>7971</v>
      </c>
      <c r="CK310" s="59" t="s">
        <v>8013</v>
      </c>
      <c r="CL310" s="72" t="s">
        <v>2377</v>
      </c>
      <c r="CM310" s="72"/>
      <c r="CN310" s="72" t="s">
        <v>10417</v>
      </c>
    </row>
    <row r="311" spans="1:92" ht="27" customHeight="1">
      <c r="A311" s="72">
        <v>202003</v>
      </c>
      <c r="B311" s="59" t="s">
        <v>7959</v>
      </c>
      <c r="C311" s="59" t="s">
        <v>6004</v>
      </c>
      <c r="D311" s="59" t="s">
        <v>5321</v>
      </c>
      <c r="E311" s="59" t="str">
        <f>VLOOKUP(D311,原数据!B:C,2,FALSE)</f>
        <v>RCMFT005094202003300013</v>
      </c>
      <c r="F311" s="59" t="s">
        <v>6005</v>
      </c>
      <c r="G311" s="59" t="s">
        <v>479</v>
      </c>
      <c r="H311" s="59" t="s">
        <v>6006</v>
      </c>
      <c r="I311" s="59" t="s">
        <v>9864</v>
      </c>
      <c r="J311" s="59" t="s">
        <v>9865</v>
      </c>
      <c r="K311" s="59" t="s">
        <v>485</v>
      </c>
      <c r="L311" s="59" t="s">
        <v>1074</v>
      </c>
      <c r="M311" s="59" t="s">
        <v>486</v>
      </c>
      <c r="N311" s="59" t="s">
        <v>437</v>
      </c>
      <c r="O311" s="65">
        <v>43760</v>
      </c>
      <c r="P311" s="65">
        <v>43776</v>
      </c>
      <c r="Q311" s="72">
        <v>28222</v>
      </c>
      <c r="R311" s="59"/>
      <c r="S311" s="59" t="s">
        <v>6008</v>
      </c>
      <c r="T311" s="59" t="s">
        <v>6009</v>
      </c>
      <c r="U311" s="59"/>
      <c r="V311" s="59" t="s">
        <v>6027</v>
      </c>
      <c r="W311" s="59" t="s">
        <v>1213</v>
      </c>
      <c r="X311" s="59" t="s">
        <v>9866</v>
      </c>
      <c r="Y311" s="59" t="s">
        <v>493</v>
      </c>
      <c r="Z311" s="59" t="s">
        <v>1351</v>
      </c>
      <c r="AA311" s="59" t="s">
        <v>1352</v>
      </c>
      <c r="AB311" s="59" t="s">
        <v>1353</v>
      </c>
      <c r="AC311" s="59" t="s">
        <v>9867</v>
      </c>
      <c r="AD311" s="59" t="s">
        <v>7264</v>
      </c>
      <c r="AE311" s="59">
        <v>43920.632025462968</v>
      </c>
      <c r="AF311" s="59">
        <v>43920.65623842593</v>
      </c>
      <c r="AG311" s="59" t="s">
        <v>547</v>
      </c>
      <c r="AH311" s="59" t="s">
        <v>9868</v>
      </c>
      <c r="AI311" s="59" t="s">
        <v>545</v>
      </c>
      <c r="AJ311" s="59" t="s">
        <v>12</v>
      </c>
      <c r="AK311" s="59" t="s">
        <v>13</v>
      </c>
      <c r="AL311" s="59" t="s">
        <v>488</v>
      </c>
      <c r="AM311" s="59" t="s">
        <v>11</v>
      </c>
      <c r="AN311" s="59" t="s">
        <v>488</v>
      </c>
      <c r="AO311" s="59" t="s">
        <v>12</v>
      </c>
      <c r="AP311" s="59" t="s">
        <v>13</v>
      </c>
      <c r="AQ311" s="59" t="s">
        <v>500</v>
      </c>
      <c r="AR311" s="59">
        <v>43922.437256944446</v>
      </c>
      <c r="AS311" s="59"/>
      <c r="AT311" s="59">
        <v>43922.437256944446</v>
      </c>
      <c r="AU311" s="59" t="s">
        <v>7969</v>
      </c>
      <c r="AV311" s="59"/>
      <c r="AW311" s="59" t="s">
        <v>14</v>
      </c>
      <c r="AX311" s="59"/>
      <c r="AY311" s="59"/>
      <c r="AZ311" s="59"/>
      <c r="BA311" s="59"/>
      <c r="BB311" s="59"/>
      <c r="BC311" s="59"/>
      <c r="BD311" s="59"/>
      <c r="BE311" s="59"/>
      <c r="BF311" s="59"/>
      <c r="BG311" s="59"/>
      <c r="BH311" s="59"/>
      <c r="BI311" s="59"/>
      <c r="BJ311" s="59"/>
      <c r="BK311" s="59"/>
      <c r="BL311" s="59" t="s">
        <v>7247</v>
      </c>
      <c r="BM311" s="59"/>
      <c r="BN311" s="59"/>
      <c r="BO311" s="59"/>
      <c r="BP311" s="59"/>
      <c r="BQ311" s="59"/>
      <c r="BR311" s="59" t="s">
        <v>7847</v>
      </c>
      <c r="BS311" s="59"/>
      <c r="BT311" s="59" t="s">
        <v>6013</v>
      </c>
      <c r="BU311" s="59">
        <v>43921.99998842593</v>
      </c>
      <c r="BV311" s="72">
        <v>453.46</v>
      </c>
      <c r="BW311" s="72">
        <v>95.76</v>
      </c>
      <c r="BX311" s="72">
        <v>0</v>
      </c>
      <c r="BY311" s="72">
        <v>72.55</v>
      </c>
      <c r="BZ311" s="72">
        <v>49.88</v>
      </c>
      <c r="CA311" s="72">
        <v>0</v>
      </c>
      <c r="CB311" s="72">
        <v>671.65</v>
      </c>
      <c r="CC311" s="59"/>
      <c r="CD311" s="59"/>
      <c r="CE311" s="59"/>
      <c r="CF311" s="59"/>
      <c r="CG311" s="59"/>
      <c r="CH311" s="59"/>
      <c r="CI311" s="59"/>
      <c r="CJ311" s="59" t="s">
        <v>7971</v>
      </c>
      <c r="CK311" s="59" t="s">
        <v>8013</v>
      </c>
      <c r="CL311" s="72" t="s">
        <v>2377</v>
      </c>
      <c r="CM311" s="72"/>
      <c r="CN311" s="72" t="s">
        <v>10406</v>
      </c>
    </row>
    <row r="312" spans="1:92" ht="27" customHeight="1">
      <c r="A312" s="72">
        <v>202003</v>
      </c>
      <c r="B312" s="59" t="s">
        <v>7959</v>
      </c>
      <c r="C312" s="59" t="s">
        <v>6004</v>
      </c>
      <c r="D312" s="59" t="s">
        <v>5620</v>
      </c>
      <c r="E312" s="59" t="str">
        <f>VLOOKUP(D312,原数据!B:C,2,FALSE)</f>
        <v>RCMFT005646202003280004</v>
      </c>
      <c r="F312" s="59" t="s">
        <v>6005</v>
      </c>
      <c r="G312" s="59" t="s">
        <v>479</v>
      </c>
      <c r="H312" s="59" t="s">
        <v>6006</v>
      </c>
      <c r="I312" s="59" t="s">
        <v>9869</v>
      </c>
      <c r="J312" s="59" t="s">
        <v>9870</v>
      </c>
      <c r="K312" s="59" t="s">
        <v>485</v>
      </c>
      <c r="L312" s="59" t="s">
        <v>1074</v>
      </c>
      <c r="M312" s="59" t="s">
        <v>486</v>
      </c>
      <c r="N312" s="59" t="s">
        <v>437</v>
      </c>
      <c r="O312" s="65">
        <v>43543</v>
      </c>
      <c r="P312" s="65">
        <v>43612</v>
      </c>
      <c r="Q312" s="72">
        <v>121064</v>
      </c>
      <c r="R312" s="59"/>
      <c r="S312" s="59" t="s">
        <v>6008</v>
      </c>
      <c r="T312" s="59" t="s">
        <v>6009</v>
      </c>
      <c r="U312" s="59"/>
      <c r="V312" s="59" t="s">
        <v>4634</v>
      </c>
      <c r="W312" s="59" t="s">
        <v>567</v>
      </c>
      <c r="X312" s="59" t="s">
        <v>9871</v>
      </c>
      <c r="Y312" s="59" t="s">
        <v>585</v>
      </c>
      <c r="Z312" s="59" t="s">
        <v>9872</v>
      </c>
      <c r="AA312" s="59" t="s">
        <v>9873</v>
      </c>
      <c r="AB312" s="59" t="s">
        <v>9874</v>
      </c>
      <c r="AC312" s="59" t="s">
        <v>9875</v>
      </c>
      <c r="AD312" s="59" t="s">
        <v>6032</v>
      </c>
      <c r="AE312" s="59">
        <v>43918.502800925926</v>
      </c>
      <c r="AF312" s="59">
        <v>43918.778310185182</v>
      </c>
      <c r="AG312" s="59" t="s">
        <v>507</v>
      </c>
      <c r="AH312" s="59" t="s">
        <v>10477</v>
      </c>
      <c r="AI312" s="59" t="s">
        <v>505</v>
      </c>
      <c r="AJ312" s="59" t="s">
        <v>95</v>
      </c>
      <c r="AK312" s="59" t="s">
        <v>38</v>
      </c>
      <c r="AL312" s="59" t="s">
        <v>488</v>
      </c>
      <c r="AM312" s="59" t="s">
        <v>11</v>
      </c>
      <c r="AN312" s="59" t="s">
        <v>488</v>
      </c>
      <c r="AO312" s="59" t="s">
        <v>95</v>
      </c>
      <c r="AP312" s="59" t="s">
        <v>38</v>
      </c>
      <c r="AQ312" s="59" t="s">
        <v>500</v>
      </c>
      <c r="AR312" s="59">
        <v>43920.64743055556</v>
      </c>
      <c r="AS312" s="59"/>
      <c r="AT312" s="59">
        <v>43920.64743055556</v>
      </c>
      <c r="AU312" s="59" t="s">
        <v>8036</v>
      </c>
      <c r="AV312" s="59"/>
      <c r="AW312" s="59" t="s">
        <v>14</v>
      </c>
      <c r="AX312" s="59"/>
      <c r="AY312" s="59"/>
      <c r="AZ312" s="59"/>
      <c r="BA312" s="59"/>
      <c r="BB312" s="59"/>
      <c r="BC312" s="59"/>
      <c r="BD312" s="59"/>
      <c r="BE312" s="59"/>
      <c r="BF312" s="59"/>
      <c r="BG312" s="59"/>
      <c r="BH312" s="59"/>
      <c r="BI312" s="59"/>
      <c r="BJ312" s="59"/>
      <c r="BK312" s="59" t="s">
        <v>9876</v>
      </c>
      <c r="BL312" s="59" t="s">
        <v>7247</v>
      </c>
      <c r="BM312" s="59"/>
      <c r="BN312" s="59"/>
      <c r="BO312" s="59"/>
      <c r="BP312" s="59"/>
      <c r="BQ312" s="59"/>
      <c r="BR312" s="59" t="s">
        <v>7847</v>
      </c>
      <c r="BS312" s="59"/>
      <c r="BT312" s="59" t="s">
        <v>6013</v>
      </c>
      <c r="BU312" s="59">
        <v>43921.99998842593</v>
      </c>
      <c r="BV312" s="72">
        <v>2947.28</v>
      </c>
      <c r="BW312" s="72">
        <v>105.84</v>
      </c>
      <c r="BX312" s="72">
        <v>0</v>
      </c>
      <c r="BY312" s="72">
        <v>471.56</v>
      </c>
      <c r="BZ312" s="72">
        <v>324.2</v>
      </c>
      <c r="CA312" s="72">
        <v>0</v>
      </c>
      <c r="CB312" s="72">
        <v>3848.88</v>
      </c>
      <c r="CC312" s="59"/>
      <c r="CD312" s="59"/>
      <c r="CE312" s="59"/>
      <c r="CF312" s="59"/>
      <c r="CG312" s="59"/>
      <c r="CH312" s="59"/>
      <c r="CI312" s="59"/>
      <c r="CJ312" s="59" t="s">
        <v>7971</v>
      </c>
      <c r="CK312" s="59" t="s">
        <v>8013</v>
      </c>
      <c r="CL312" s="72" t="s">
        <v>5621</v>
      </c>
      <c r="CM312" s="72"/>
      <c r="CN312" s="72" t="s">
        <v>10369</v>
      </c>
    </row>
    <row r="313" spans="1:92" ht="27" customHeight="1">
      <c r="A313" s="72">
        <v>202003</v>
      </c>
      <c r="B313" s="59" t="s">
        <v>7959</v>
      </c>
      <c r="C313" s="59" t="s">
        <v>6004</v>
      </c>
      <c r="D313" s="59" t="s">
        <v>5627</v>
      </c>
      <c r="E313" s="59" t="str">
        <f>VLOOKUP(D313,原数据!B:C,2,FALSE)</f>
        <v>RCMFT006032202003250040</v>
      </c>
      <c r="F313" s="59" t="s">
        <v>6005</v>
      </c>
      <c r="G313" s="59" t="s">
        <v>479</v>
      </c>
      <c r="H313" s="59" t="s">
        <v>6006</v>
      </c>
      <c r="I313" s="59" t="s">
        <v>9877</v>
      </c>
      <c r="J313" s="59" t="s">
        <v>9878</v>
      </c>
      <c r="K313" s="59" t="s">
        <v>485</v>
      </c>
      <c r="L313" s="59" t="s">
        <v>1074</v>
      </c>
      <c r="M313" s="59" t="s">
        <v>486</v>
      </c>
      <c r="N313" s="59" t="s">
        <v>437</v>
      </c>
      <c r="O313" s="65">
        <v>43425</v>
      </c>
      <c r="P313" s="65">
        <v>43677</v>
      </c>
      <c r="Q313" s="72">
        <v>74666</v>
      </c>
      <c r="R313" s="59"/>
      <c r="S313" s="59" t="s">
        <v>6008</v>
      </c>
      <c r="T313" s="59" t="s">
        <v>6009</v>
      </c>
      <c r="U313" s="59"/>
      <c r="V313" s="59" t="s">
        <v>4634</v>
      </c>
      <c r="W313" s="59" t="s">
        <v>567</v>
      </c>
      <c r="X313" s="59" t="s">
        <v>9879</v>
      </c>
      <c r="Y313" s="59" t="s">
        <v>569</v>
      </c>
      <c r="Z313" s="59" t="s">
        <v>2774</v>
      </c>
      <c r="AA313" s="59" t="s">
        <v>2775</v>
      </c>
      <c r="AB313" s="59" t="s">
        <v>2776</v>
      </c>
      <c r="AC313" s="59" t="s">
        <v>6704</v>
      </c>
      <c r="AD313" s="59" t="s">
        <v>6937</v>
      </c>
      <c r="AE313" s="59">
        <v>43845.612777777773</v>
      </c>
      <c r="AF313" s="59">
        <v>43915.716921296298</v>
      </c>
      <c r="AG313" s="59" t="s">
        <v>612</v>
      </c>
      <c r="AH313" s="59" t="s">
        <v>9880</v>
      </c>
      <c r="AI313" s="59" t="s">
        <v>609</v>
      </c>
      <c r="AJ313" s="59" t="s">
        <v>5626</v>
      </c>
      <c r="AK313" s="59" t="s">
        <v>38</v>
      </c>
      <c r="AL313" s="59" t="s">
        <v>488</v>
      </c>
      <c r="AM313" s="59" t="s">
        <v>11</v>
      </c>
      <c r="AN313" s="59" t="s">
        <v>488</v>
      </c>
      <c r="AO313" s="59" t="s">
        <v>5626</v>
      </c>
      <c r="AP313" s="59" t="s">
        <v>38</v>
      </c>
      <c r="AQ313" s="59" t="s">
        <v>498</v>
      </c>
      <c r="AR313" s="59">
        <v>43918.568819444445</v>
      </c>
      <c r="AS313" s="59" t="s">
        <v>1263</v>
      </c>
      <c r="AT313" s="59">
        <v>43918.568819444445</v>
      </c>
      <c r="AU313" s="59" t="s">
        <v>7998</v>
      </c>
      <c r="AV313" s="59" t="s">
        <v>9881</v>
      </c>
      <c r="AW313" s="59" t="s">
        <v>14</v>
      </c>
      <c r="AX313" s="59"/>
      <c r="AY313" s="59"/>
      <c r="AZ313" s="59"/>
      <c r="BA313" s="59"/>
      <c r="BB313" s="59"/>
      <c r="BC313" s="59"/>
      <c r="BD313" s="59"/>
      <c r="BE313" s="59"/>
      <c r="BF313" s="59"/>
      <c r="BG313" s="59"/>
      <c r="BH313" s="59"/>
      <c r="BI313" s="59"/>
      <c r="BJ313" s="59"/>
      <c r="BK313" s="59"/>
      <c r="BL313" s="59" t="s">
        <v>7247</v>
      </c>
      <c r="BM313" s="59"/>
      <c r="BN313" s="59"/>
      <c r="BO313" s="59"/>
      <c r="BP313" s="59"/>
      <c r="BQ313" s="59"/>
      <c r="BR313" s="59" t="s">
        <v>7847</v>
      </c>
      <c r="BS313" s="59"/>
      <c r="BT313" s="59" t="s">
        <v>6013</v>
      </c>
      <c r="BU313" s="59">
        <v>43921.99998842593</v>
      </c>
      <c r="BV313" s="72">
        <v>2003.01</v>
      </c>
      <c r="BW313" s="72">
        <v>105.84</v>
      </c>
      <c r="BX313" s="72">
        <v>0</v>
      </c>
      <c r="BY313" s="72">
        <v>320.48</v>
      </c>
      <c r="BZ313" s="72">
        <v>220.33</v>
      </c>
      <c r="CA313" s="72">
        <v>0</v>
      </c>
      <c r="CB313" s="72">
        <v>2649.66</v>
      </c>
      <c r="CC313" s="59"/>
      <c r="CD313" s="59"/>
      <c r="CE313" s="59"/>
      <c r="CF313" s="59"/>
      <c r="CG313" s="59"/>
      <c r="CH313" s="59"/>
      <c r="CI313" s="59"/>
      <c r="CJ313" s="59" t="s">
        <v>7971</v>
      </c>
      <c r="CK313" s="59" t="s">
        <v>8013</v>
      </c>
      <c r="CL313" s="72" t="s">
        <v>2377</v>
      </c>
      <c r="CM313" s="72"/>
      <c r="CN313" s="72" t="s">
        <v>10417</v>
      </c>
    </row>
    <row r="314" spans="1:92" ht="27" customHeight="1">
      <c r="A314" s="72">
        <v>202003</v>
      </c>
      <c r="B314" s="59" t="s">
        <v>7959</v>
      </c>
      <c r="C314" s="59" t="s">
        <v>6004</v>
      </c>
      <c r="D314" s="59" t="s">
        <v>5901</v>
      </c>
      <c r="E314" s="59" t="str">
        <f>VLOOKUP(D314,原数据!B:C,2,FALSE)</f>
        <v>RCMFT006032202003250050</v>
      </c>
      <c r="F314" s="59" t="s">
        <v>6005</v>
      </c>
      <c r="G314" s="59" t="s">
        <v>479</v>
      </c>
      <c r="H314" s="59" t="s">
        <v>6006</v>
      </c>
      <c r="I314" s="59" t="s">
        <v>9882</v>
      </c>
      <c r="J314" s="59" t="s">
        <v>9883</v>
      </c>
      <c r="K314" s="59" t="s">
        <v>485</v>
      </c>
      <c r="L314" s="59" t="s">
        <v>1074</v>
      </c>
      <c r="M314" s="59" t="s">
        <v>486</v>
      </c>
      <c r="N314" s="59" t="s">
        <v>437</v>
      </c>
      <c r="O314" s="65">
        <v>43425</v>
      </c>
      <c r="P314" s="65">
        <v>43677</v>
      </c>
      <c r="Q314" s="72">
        <v>66339</v>
      </c>
      <c r="R314" s="59"/>
      <c r="S314" s="59" t="s">
        <v>6008</v>
      </c>
      <c r="T314" s="59" t="s">
        <v>6009</v>
      </c>
      <c r="U314" s="59"/>
      <c r="V314" s="59" t="s">
        <v>4634</v>
      </c>
      <c r="W314" s="59" t="s">
        <v>567</v>
      </c>
      <c r="X314" s="59" t="s">
        <v>9884</v>
      </c>
      <c r="Y314" s="59" t="s">
        <v>569</v>
      </c>
      <c r="Z314" s="59" t="s">
        <v>2774</v>
      </c>
      <c r="AA314" s="59" t="s">
        <v>2775</v>
      </c>
      <c r="AB314" s="59" t="s">
        <v>2776</v>
      </c>
      <c r="AC314" s="59" t="s">
        <v>9885</v>
      </c>
      <c r="AD314" s="59" t="s">
        <v>6937</v>
      </c>
      <c r="AE314" s="59">
        <v>43849.320856481485</v>
      </c>
      <c r="AF314" s="59">
        <v>43915.719641203701</v>
      </c>
      <c r="AG314" s="59" t="s">
        <v>8213</v>
      </c>
      <c r="AH314" s="59" t="s">
        <v>9886</v>
      </c>
      <c r="AI314" s="59" t="s">
        <v>8214</v>
      </c>
      <c r="AJ314" s="59" t="s">
        <v>4864</v>
      </c>
      <c r="AK314" s="59" t="s">
        <v>4863</v>
      </c>
      <c r="AL314" s="59" t="s">
        <v>488</v>
      </c>
      <c r="AM314" s="59" t="s">
        <v>11</v>
      </c>
      <c r="AN314" s="59" t="s">
        <v>488</v>
      </c>
      <c r="AO314" s="59" t="s">
        <v>4864</v>
      </c>
      <c r="AP314" s="59" t="s">
        <v>4863</v>
      </c>
      <c r="AQ314" s="59" t="s">
        <v>500</v>
      </c>
      <c r="AR314" s="59">
        <v>43917.426712962959</v>
      </c>
      <c r="AS314" s="59"/>
      <c r="AT314" s="59">
        <v>43917.426712962959</v>
      </c>
      <c r="AU314" s="59" t="s">
        <v>7998</v>
      </c>
      <c r="AV314" s="59"/>
      <c r="AW314" s="59" t="s">
        <v>14</v>
      </c>
      <c r="AX314" s="59"/>
      <c r="AY314" s="59"/>
      <c r="AZ314" s="59"/>
      <c r="BA314" s="59"/>
      <c r="BB314" s="59"/>
      <c r="BC314" s="59"/>
      <c r="BD314" s="59"/>
      <c r="BE314" s="59"/>
      <c r="BF314" s="59"/>
      <c r="BG314" s="59"/>
      <c r="BH314" s="59"/>
      <c r="BI314" s="59"/>
      <c r="BJ314" s="59"/>
      <c r="BK314" s="59"/>
      <c r="BL314" s="59" t="s">
        <v>7247</v>
      </c>
      <c r="BM314" s="59"/>
      <c r="BN314" s="59"/>
      <c r="BO314" s="59"/>
      <c r="BP314" s="59"/>
      <c r="BQ314" s="59"/>
      <c r="BR314" s="59" t="s">
        <v>7847</v>
      </c>
      <c r="BS314" s="59"/>
      <c r="BT314" s="59" t="s">
        <v>6013</v>
      </c>
      <c r="BU314" s="59">
        <v>43921.99998842593</v>
      </c>
      <c r="BV314" s="72">
        <v>541.44000000000005</v>
      </c>
      <c r="BW314" s="72">
        <v>158.76</v>
      </c>
      <c r="BX314" s="72">
        <v>0</v>
      </c>
      <c r="BY314" s="72">
        <v>86.63</v>
      </c>
      <c r="BZ314" s="72">
        <v>59.55</v>
      </c>
      <c r="CA314" s="72">
        <v>0</v>
      </c>
      <c r="CB314" s="72">
        <v>846.38</v>
      </c>
      <c r="CC314" s="59"/>
      <c r="CD314" s="59"/>
      <c r="CE314" s="59"/>
      <c r="CF314" s="59"/>
      <c r="CG314" s="59"/>
      <c r="CH314" s="59"/>
      <c r="CI314" s="59"/>
      <c r="CJ314" s="59" t="s">
        <v>7971</v>
      </c>
      <c r="CK314" s="59" t="s">
        <v>8013</v>
      </c>
      <c r="CL314" s="72" t="s">
        <v>5899</v>
      </c>
      <c r="CM314" s="72"/>
      <c r="CN314" s="72" t="s">
        <v>10706</v>
      </c>
    </row>
    <row r="315" spans="1:92" ht="27" customHeight="1">
      <c r="A315" s="72">
        <v>202003</v>
      </c>
      <c r="B315" s="59" t="s">
        <v>7959</v>
      </c>
      <c r="C315" s="59" t="s">
        <v>6004</v>
      </c>
      <c r="D315" s="59" t="s">
        <v>9887</v>
      </c>
      <c r="E315" s="59" t="e">
        <f>VLOOKUP(D315,原数据!B:C,2,FALSE)</f>
        <v>#N/A</v>
      </c>
      <c r="F315" s="59" t="s">
        <v>6005</v>
      </c>
      <c r="G315" s="59" t="s">
        <v>479</v>
      </c>
      <c r="H315" s="59" t="s">
        <v>6006</v>
      </c>
      <c r="I315" s="59" t="s">
        <v>9888</v>
      </c>
      <c r="J315" s="59" t="s">
        <v>9889</v>
      </c>
      <c r="K315" s="59" t="s">
        <v>485</v>
      </c>
      <c r="L315" s="59" t="s">
        <v>1074</v>
      </c>
      <c r="M315" s="59" t="s">
        <v>544</v>
      </c>
      <c r="N315" s="59" t="s">
        <v>437</v>
      </c>
      <c r="O315" s="65">
        <v>43697</v>
      </c>
      <c r="P315" s="65">
        <v>43782</v>
      </c>
      <c r="Q315" s="72">
        <v>7913</v>
      </c>
      <c r="R315" s="59"/>
      <c r="S315" s="59" t="s">
        <v>6008</v>
      </c>
      <c r="T315" s="59" t="s">
        <v>6181</v>
      </c>
      <c r="U315" s="59"/>
      <c r="V315" s="59" t="s">
        <v>6714</v>
      </c>
      <c r="W315" s="59" t="s">
        <v>600</v>
      </c>
      <c r="X315" s="59" t="s">
        <v>9890</v>
      </c>
      <c r="Y315" s="59" t="s">
        <v>537</v>
      </c>
      <c r="Z315" s="59" t="s">
        <v>2549</v>
      </c>
      <c r="AA315" s="59" t="s">
        <v>2550</v>
      </c>
      <c r="AB315" s="59" t="s">
        <v>2551</v>
      </c>
      <c r="AC315" s="59" t="s">
        <v>9891</v>
      </c>
      <c r="AD315" s="59" t="s">
        <v>6716</v>
      </c>
      <c r="AE315" s="59">
        <v>43914.498877314814</v>
      </c>
      <c r="AF315" s="59">
        <v>43917.406180555554</v>
      </c>
      <c r="AG315" s="59" t="s">
        <v>547</v>
      </c>
      <c r="AH315" s="59" t="s">
        <v>10540</v>
      </c>
      <c r="AI315" s="59" t="s">
        <v>545</v>
      </c>
      <c r="AJ315" s="59" t="s">
        <v>80</v>
      </c>
      <c r="AK315" s="59" t="s">
        <v>81</v>
      </c>
      <c r="AL315" s="59" t="s">
        <v>488</v>
      </c>
      <c r="AM315" s="59" t="s">
        <v>11</v>
      </c>
      <c r="AN315" s="59" t="s">
        <v>488</v>
      </c>
      <c r="AO315" s="59" t="s">
        <v>80</v>
      </c>
      <c r="AP315" s="59" t="s">
        <v>81</v>
      </c>
      <c r="AQ315" s="59" t="s">
        <v>500</v>
      </c>
      <c r="AR315" s="59">
        <v>43920.479189814811</v>
      </c>
      <c r="AS315" s="59"/>
      <c r="AT315" s="59">
        <v>43920.479189814811</v>
      </c>
      <c r="AU315" s="59" t="s">
        <v>550</v>
      </c>
      <c r="AV315" s="59"/>
      <c r="AW315" s="59" t="s">
        <v>14</v>
      </c>
      <c r="AX315" s="59"/>
      <c r="AY315" s="59"/>
      <c r="AZ315" s="59"/>
      <c r="BA315" s="59"/>
      <c r="BB315" s="59"/>
      <c r="BC315" s="59"/>
      <c r="BD315" s="59"/>
      <c r="BE315" s="59"/>
      <c r="BF315" s="59"/>
      <c r="BG315" s="59"/>
      <c r="BH315" s="59"/>
      <c r="BI315" s="59"/>
      <c r="BJ315" s="59"/>
      <c r="BK315" s="59" t="s">
        <v>9892</v>
      </c>
      <c r="BL315" s="59" t="s">
        <v>7252</v>
      </c>
      <c r="BM315" s="59"/>
      <c r="BN315" s="59"/>
      <c r="BO315" s="59"/>
      <c r="BP315" s="59"/>
      <c r="BQ315" s="59"/>
      <c r="BR315" s="59" t="s">
        <v>7941</v>
      </c>
      <c r="BS315" s="59"/>
      <c r="BT315" s="59" t="s">
        <v>6013</v>
      </c>
      <c r="BU315" s="59">
        <v>43921.99998842593</v>
      </c>
      <c r="BV315" s="72">
        <v>0</v>
      </c>
      <c r="BW315" s="72">
        <v>246.96</v>
      </c>
      <c r="BX315" s="72">
        <v>0</v>
      </c>
      <c r="BY315" s="72">
        <v>0</v>
      </c>
      <c r="BZ315" s="72">
        <v>0</v>
      </c>
      <c r="CA315" s="72">
        <v>0</v>
      </c>
      <c r="CB315" s="72">
        <v>246.96</v>
      </c>
      <c r="CC315" s="59"/>
      <c r="CD315" s="59"/>
      <c r="CE315" s="59"/>
      <c r="CF315" s="59"/>
      <c r="CG315" s="59"/>
      <c r="CH315" s="59"/>
      <c r="CI315" s="59"/>
      <c r="CJ315" s="59" t="s">
        <v>8067</v>
      </c>
      <c r="CK315" s="59" t="s">
        <v>8013</v>
      </c>
      <c r="CL315" s="72" t="s">
        <v>10522</v>
      </c>
      <c r="CM315" s="72"/>
      <c r="CN315" s="72" t="s">
        <v>10521</v>
      </c>
    </row>
    <row r="316" spans="1:92" ht="27" customHeight="1">
      <c r="A316" s="72">
        <v>202003</v>
      </c>
      <c r="B316" s="59" t="s">
        <v>7959</v>
      </c>
      <c r="C316" s="59" t="s">
        <v>6004</v>
      </c>
      <c r="D316" s="59" t="s">
        <v>9893</v>
      </c>
      <c r="E316" s="59" t="e">
        <f>VLOOKUP(D316,原数据!B:C,2,FALSE)</f>
        <v>#N/A</v>
      </c>
      <c r="F316" s="59" t="s">
        <v>6005</v>
      </c>
      <c r="G316" s="59" t="s">
        <v>479</v>
      </c>
      <c r="H316" s="59" t="s">
        <v>6006</v>
      </c>
      <c r="I316" s="59" t="s">
        <v>9894</v>
      </c>
      <c r="J316" s="59" t="s">
        <v>9895</v>
      </c>
      <c r="K316" s="59" t="s">
        <v>485</v>
      </c>
      <c r="L316" s="59" t="s">
        <v>1074</v>
      </c>
      <c r="M316" s="59" t="s">
        <v>486</v>
      </c>
      <c r="N316" s="59" t="s">
        <v>437</v>
      </c>
      <c r="O316" s="65">
        <v>43754</v>
      </c>
      <c r="P316" s="65">
        <v>43789</v>
      </c>
      <c r="Q316" s="72">
        <v>28742</v>
      </c>
      <c r="R316" s="59"/>
      <c r="S316" s="59" t="s">
        <v>6008</v>
      </c>
      <c r="T316" s="59" t="s">
        <v>6009</v>
      </c>
      <c r="U316" s="59"/>
      <c r="V316" s="59" t="s">
        <v>6015</v>
      </c>
      <c r="W316" s="59" t="s">
        <v>491</v>
      </c>
      <c r="X316" s="59" t="s">
        <v>9896</v>
      </c>
      <c r="Y316" s="59" t="s">
        <v>537</v>
      </c>
      <c r="Z316" s="59" t="s">
        <v>2549</v>
      </c>
      <c r="AA316" s="59" t="s">
        <v>2550</v>
      </c>
      <c r="AB316" s="59" t="s">
        <v>2551</v>
      </c>
      <c r="AC316" s="59" t="s">
        <v>9897</v>
      </c>
      <c r="AD316" s="59" t="s">
        <v>6050</v>
      </c>
      <c r="AE316" s="59">
        <v>43914.723854166667</v>
      </c>
      <c r="AF316" s="59">
        <v>43917.41133101852</v>
      </c>
      <c r="AG316" s="59" t="s">
        <v>547</v>
      </c>
      <c r="AH316" s="59" t="s">
        <v>10539</v>
      </c>
      <c r="AI316" s="59" t="s">
        <v>545</v>
      </c>
      <c r="AJ316" s="59" t="s">
        <v>80</v>
      </c>
      <c r="AK316" s="59" t="s">
        <v>81</v>
      </c>
      <c r="AL316" s="59" t="s">
        <v>488</v>
      </c>
      <c r="AM316" s="59" t="s">
        <v>11</v>
      </c>
      <c r="AN316" s="59" t="s">
        <v>488</v>
      </c>
      <c r="AO316" s="59" t="s">
        <v>80</v>
      </c>
      <c r="AP316" s="59" t="s">
        <v>81</v>
      </c>
      <c r="AQ316" s="59" t="s">
        <v>500</v>
      </c>
      <c r="AR316" s="59">
        <v>43920.476689814815</v>
      </c>
      <c r="AS316" s="59"/>
      <c r="AT316" s="59">
        <v>43920.476689814815</v>
      </c>
      <c r="AU316" s="59" t="s">
        <v>550</v>
      </c>
      <c r="AV316" s="59"/>
      <c r="AW316" s="59" t="s">
        <v>14</v>
      </c>
      <c r="AX316" s="59"/>
      <c r="AY316" s="59"/>
      <c r="AZ316" s="59"/>
      <c r="BA316" s="59"/>
      <c r="BB316" s="59"/>
      <c r="BC316" s="59"/>
      <c r="BD316" s="59"/>
      <c r="BE316" s="59"/>
      <c r="BF316" s="59"/>
      <c r="BG316" s="59"/>
      <c r="BH316" s="59"/>
      <c r="BI316" s="59"/>
      <c r="BJ316" s="59"/>
      <c r="BK316" s="59" t="s">
        <v>9898</v>
      </c>
      <c r="BL316" s="59" t="s">
        <v>7272</v>
      </c>
      <c r="BM316" s="59"/>
      <c r="BN316" s="59"/>
      <c r="BO316" s="59"/>
      <c r="BP316" s="59"/>
      <c r="BQ316" s="59"/>
      <c r="BR316" s="59" t="s">
        <v>7847</v>
      </c>
      <c r="BS316" s="59"/>
      <c r="BT316" s="59" t="s">
        <v>6013</v>
      </c>
      <c r="BU316" s="59">
        <v>43921.99998842593</v>
      </c>
      <c r="BV316" s="72">
        <v>0</v>
      </c>
      <c r="BW316" s="72">
        <v>246.96</v>
      </c>
      <c r="BX316" s="72">
        <v>0</v>
      </c>
      <c r="BY316" s="72">
        <v>0</v>
      </c>
      <c r="BZ316" s="72">
        <v>0</v>
      </c>
      <c r="CA316" s="72">
        <v>0</v>
      </c>
      <c r="CB316" s="72">
        <v>246.96</v>
      </c>
      <c r="CC316" s="59"/>
      <c r="CD316" s="59"/>
      <c r="CE316" s="59"/>
      <c r="CF316" s="59"/>
      <c r="CG316" s="59"/>
      <c r="CH316" s="59"/>
      <c r="CI316" s="59"/>
      <c r="CJ316" s="59" t="s">
        <v>7971</v>
      </c>
      <c r="CK316" s="59" t="s">
        <v>8013</v>
      </c>
      <c r="CL316" s="72" t="s">
        <v>10522</v>
      </c>
      <c r="CM316" s="72"/>
      <c r="CN316" s="72" t="s">
        <v>10521</v>
      </c>
    </row>
    <row r="317" spans="1:92" ht="27" customHeight="1">
      <c r="A317" s="72">
        <v>202003</v>
      </c>
      <c r="B317" s="59" t="s">
        <v>7959</v>
      </c>
      <c r="C317" s="59" t="s">
        <v>6004</v>
      </c>
      <c r="D317" s="59" t="s">
        <v>9899</v>
      </c>
      <c r="E317" s="59" t="e">
        <f>VLOOKUP(D317,原数据!B:C,2,FALSE)</f>
        <v>#N/A</v>
      </c>
      <c r="F317" s="59" t="s">
        <v>6005</v>
      </c>
      <c r="G317" s="59" t="s">
        <v>628</v>
      </c>
      <c r="H317" s="59" t="s">
        <v>6006</v>
      </c>
      <c r="I317" s="59" t="s">
        <v>9900</v>
      </c>
      <c r="J317" s="59" t="s">
        <v>9901</v>
      </c>
      <c r="K317" s="59" t="s">
        <v>485</v>
      </c>
      <c r="L317" s="59" t="s">
        <v>1074</v>
      </c>
      <c r="M317" s="59" t="s">
        <v>544</v>
      </c>
      <c r="N317" s="59" t="s">
        <v>437</v>
      </c>
      <c r="O317" s="65">
        <v>43583</v>
      </c>
      <c r="P317" s="65">
        <v>43725</v>
      </c>
      <c r="Q317" s="72">
        <v>13351</v>
      </c>
      <c r="R317" s="59"/>
      <c r="S317" s="59" t="s">
        <v>6008</v>
      </c>
      <c r="T317" s="59" t="s">
        <v>6181</v>
      </c>
      <c r="U317" s="59"/>
      <c r="V317" s="59" t="s">
        <v>6714</v>
      </c>
      <c r="W317" s="59" t="s">
        <v>600</v>
      </c>
      <c r="X317" s="59" t="s">
        <v>9902</v>
      </c>
      <c r="Y317" s="59" t="s">
        <v>537</v>
      </c>
      <c r="Z317" s="59" t="s">
        <v>2549</v>
      </c>
      <c r="AA317" s="59" t="s">
        <v>2550</v>
      </c>
      <c r="AB317" s="59" t="s">
        <v>2551</v>
      </c>
      <c r="AC317" s="59" t="s">
        <v>9903</v>
      </c>
      <c r="AD317" s="59" t="s">
        <v>6716</v>
      </c>
      <c r="AE317" s="59">
        <v>43911.780578703707</v>
      </c>
      <c r="AF317" s="59">
        <v>43917.751979166671</v>
      </c>
      <c r="AG317" s="59" t="s">
        <v>547</v>
      </c>
      <c r="AH317" s="59" t="s">
        <v>9904</v>
      </c>
      <c r="AI317" s="59" t="s">
        <v>545</v>
      </c>
      <c r="AJ317" s="59" t="s">
        <v>80</v>
      </c>
      <c r="AK317" s="59" t="s">
        <v>81</v>
      </c>
      <c r="AL317" s="59" t="s">
        <v>488</v>
      </c>
      <c r="AM317" s="59" t="s">
        <v>11</v>
      </c>
      <c r="AN317" s="59" t="s">
        <v>488</v>
      </c>
      <c r="AO317" s="59" t="s">
        <v>80</v>
      </c>
      <c r="AP317" s="59" t="s">
        <v>81</v>
      </c>
      <c r="AQ317" s="59" t="s">
        <v>500</v>
      </c>
      <c r="AR317" s="59">
        <v>43922.661261574074</v>
      </c>
      <c r="AS317" s="59"/>
      <c r="AT317" s="59">
        <v>43922.661261574074</v>
      </c>
      <c r="AU317" s="59" t="s">
        <v>8248</v>
      </c>
      <c r="AV317" s="59"/>
      <c r="AW317" s="59" t="s">
        <v>14</v>
      </c>
      <c r="AX317" s="59"/>
      <c r="AY317" s="59"/>
      <c r="AZ317" s="59"/>
      <c r="BA317" s="59"/>
      <c r="BB317" s="59"/>
      <c r="BC317" s="59" t="s">
        <v>9905</v>
      </c>
      <c r="BD317" s="59" t="s">
        <v>480</v>
      </c>
      <c r="BE317" s="59"/>
      <c r="BF317" s="59" t="s">
        <v>7826</v>
      </c>
      <c r="BG317" s="59" t="s">
        <v>9906</v>
      </c>
      <c r="BH317" s="59" t="s">
        <v>9907</v>
      </c>
      <c r="BI317" s="59"/>
      <c r="BJ317" s="59"/>
      <c r="BK317" s="59" t="s">
        <v>9908</v>
      </c>
      <c r="BL317" s="59" t="s">
        <v>7252</v>
      </c>
      <c r="BM317" s="59"/>
      <c r="BN317" s="59"/>
      <c r="BO317" s="59"/>
      <c r="BP317" s="59"/>
      <c r="BQ317" s="59"/>
      <c r="BR317" s="59" t="s">
        <v>7941</v>
      </c>
      <c r="BS317" s="59"/>
      <c r="BT317" s="59" t="s">
        <v>6013</v>
      </c>
      <c r="BU317" s="59">
        <v>43921.99998842593</v>
      </c>
      <c r="BV317" s="72">
        <v>0</v>
      </c>
      <c r="BW317" s="72">
        <v>246.96</v>
      </c>
      <c r="BX317" s="72">
        <v>362</v>
      </c>
      <c r="BY317" s="72">
        <v>0</v>
      </c>
      <c r="BZ317" s="72">
        <v>0</v>
      </c>
      <c r="CA317" s="72">
        <v>0</v>
      </c>
      <c r="CB317" s="72">
        <v>608.96</v>
      </c>
      <c r="CC317" s="59"/>
      <c r="CD317" s="59"/>
      <c r="CE317" s="59"/>
      <c r="CF317" s="59"/>
      <c r="CG317" s="59"/>
      <c r="CH317" s="59"/>
      <c r="CI317" s="59"/>
      <c r="CJ317" s="59" t="s">
        <v>8067</v>
      </c>
      <c r="CK317" s="59" t="s">
        <v>8013</v>
      </c>
      <c r="CL317" s="72" t="s">
        <v>10522</v>
      </c>
      <c r="CM317" s="72"/>
      <c r="CN317" s="72" t="s">
        <v>10521</v>
      </c>
    </row>
    <row r="318" spans="1:92" ht="27" customHeight="1">
      <c r="A318" s="72">
        <v>202003</v>
      </c>
      <c r="B318" s="59" t="s">
        <v>7959</v>
      </c>
      <c r="C318" s="59" t="s">
        <v>6004</v>
      </c>
      <c r="D318" s="59" t="s">
        <v>5428</v>
      </c>
      <c r="E318" s="59" t="str">
        <f>VLOOKUP(D318,原数据!B:C,2,FALSE)</f>
        <v>RCMFT006225202003260044</v>
      </c>
      <c r="F318" s="59" t="s">
        <v>6005</v>
      </c>
      <c r="G318" s="59" t="s">
        <v>479</v>
      </c>
      <c r="H318" s="59" t="s">
        <v>6006</v>
      </c>
      <c r="I318" s="59" t="s">
        <v>9909</v>
      </c>
      <c r="J318" s="59" t="s">
        <v>9910</v>
      </c>
      <c r="K318" s="59" t="s">
        <v>485</v>
      </c>
      <c r="L318" s="59" t="s">
        <v>1074</v>
      </c>
      <c r="M318" s="59" t="s">
        <v>544</v>
      </c>
      <c r="N318" s="59" t="s">
        <v>437</v>
      </c>
      <c r="O318" s="65">
        <v>43509</v>
      </c>
      <c r="P318" s="65">
        <v>43687</v>
      </c>
      <c r="Q318" s="72">
        <v>42725</v>
      </c>
      <c r="R318" s="59"/>
      <c r="S318" s="59" t="s">
        <v>6008</v>
      </c>
      <c r="T318" s="59" t="s">
        <v>6009</v>
      </c>
      <c r="U318" s="59"/>
      <c r="V318" s="59" t="s">
        <v>6294</v>
      </c>
      <c r="W318" s="59" t="s">
        <v>8861</v>
      </c>
      <c r="X318" s="59" t="s">
        <v>9911</v>
      </c>
      <c r="Y318" s="59" t="s">
        <v>585</v>
      </c>
      <c r="Z318" s="59" t="s">
        <v>2368</v>
      </c>
      <c r="AA318" s="59" t="s">
        <v>2369</v>
      </c>
      <c r="AB318" s="59" t="s">
        <v>2370</v>
      </c>
      <c r="AC318" s="59" t="s">
        <v>6204</v>
      </c>
      <c r="AD318" s="59" t="s">
        <v>8856</v>
      </c>
      <c r="AE318" s="59">
        <v>43915.592060185183</v>
      </c>
      <c r="AF318" s="59">
        <v>43916.660208333335</v>
      </c>
      <c r="AG318" s="59" t="s">
        <v>507</v>
      </c>
      <c r="AH318" s="59" t="s">
        <v>10541</v>
      </c>
      <c r="AI318" s="59" t="s">
        <v>505</v>
      </c>
      <c r="AJ318" s="59" t="s">
        <v>1405</v>
      </c>
      <c r="AK318" s="59" t="s">
        <v>1404</v>
      </c>
      <c r="AL318" s="59" t="s">
        <v>488</v>
      </c>
      <c r="AM318" s="59" t="s">
        <v>11</v>
      </c>
      <c r="AN318" s="59" t="s">
        <v>488</v>
      </c>
      <c r="AO318" s="59" t="s">
        <v>1405</v>
      </c>
      <c r="AP318" s="59" t="s">
        <v>1404</v>
      </c>
      <c r="AQ318" s="59" t="s">
        <v>500</v>
      </c>
      <c r="AR318" s="59">
        <v>43918.502187499995</v>
      </c>
      <c r="AS318" s="59"/>
      <c r="AT318" s="59">
        <v>43918.502187499995</v>
      </c>
      <c r="AU318" s="59" t="s">
        <v>7969</v>
      </c>
      <c r="AV318" s="59"/>
      <c r="AW318" s="59" t="s">
        <v>14</v>
      </c>
      <c r="AX318" s="59"/>
      <c r="AY318" s="59"/>
      <c r="AZ318" s="59"/>
      <c r="BA318" s="59"/>
      <c r="BB318" s="59"/>
      <c r="BC318" s="59"/>
      <c r="BD318" s="59"/>
      <c r="BE318" s="59"/>
      <c r="BF318" s="59"/>
      <c r="BG318" s="59"/>
      <c r="BH318" s="59"/>
      <c r="BI318" s="59"/>
      <c r="BJ318" s="59"/>
      <c r="BK318" s="59"/>
      <c r="BL318" s="59" t="s">
        <v>8857</v>
      </c>
      <c r="BM318" s="59"/>
      <c r="BN318" s="59"/>
      <c r="BO318" s="59"/>
      <c r="BP318" s="59"/>
      <c r="BQ318" s="59"/>
      <c r="BR318" s="59" t="s">
        <v>8858</v>
      </c>
      <c r="BS318" s="59"/>
      <c r="BT318" s="59" t="s">
        <v>6013</v>
      </c>
      <c r="BU318" s="59">
        <v>43921.99998842593</v>
      </c>
      <c r="BV318" s="72">
        <v>739.89</v>
      </c>
      <c r="BW318" s="72">
        <v>123.48</v>
      </c>
      <c r="BX318" s="72">
        <v>0</v>
      </c>
      <c r="BY318" s="72">
        <v>118.38</v>
      </c>
      <c r="BZ318" s="72">
        <v>81.38</v>
      </c>
      <c r="CA318" s="72">
        <v>0</v>
      </c>
      <c r="CB318" s="72">
        <v>1063.1300000000001</v>
      </c>
      <c r="CC318" s="59"/>
      <c r="CD318" s="59"/>
      <c r="CE318" s="59"/>
      <c r="CF318" s="59"/>
      <c r="CG318" s="59"/>
      <c r="CH318" s="59"/>
      <c r="CI318" s="59"/>
      <c r="CJ318" s="59" t="s">
        <v>8067</v>
      </c>
      <c r="CK318" s="59" t="s">
        <v>7991</v>
      </c>
      <c r="CL318" s="72" t="s">
        <v>10520</v>
      </c>
      <c r="CM318" s="72"/>
      <c r="CN318" s="72" t="s">
        <v>10523</v>
      </c>
    </row>
    <row r="319" spans="1:92" ht="27" customHeight="1">
      <c r="A319" s="72">
        <v>202003</v>
      </c>
      <c r="B319" s="59" t="s">
        <v>7959</v>
      </c>
      <c r="C319" s="59" t="s">
        <v>6004</v>
      </c>
      <c r="D319" s="59" t="s">
        <v>5430</v>
      </c>
      <c r="E319" s="59" t="str">
        <f>VLOOKUP(D319,原数据!B:C,2,FALSE)</f>
        <v>RCMFT006225202003270006</v>
      </c>
      <c r="F319" s="59" t="s">
        <v>6005</v>
      </c>
      <c r="G319" s="59" t="s">
        <v>479</v>
      </c>
      <c r="H319" s="59" t="s">
        <v>6006</v>
      </c>
      <c r="I319" s="59" t="s">
        <v>9912</v>
      </c>
      <c r="J319" s="59" t="s">
        <v>9913</v>
      </c>
      <c r="K319" s="59" t="s">
        <v>485</v>
      </c>
      <c r="L319" s="59" t="s">
        <v>1074</v>
      </c>
      <c r="M319" s="59" t="s">
        <v>544</v>
      </c>
      <c r="N319" s="59" t="s">
        <v>437</v>
      </c>
      <c r="O319" s="65">
        <v>43492</v>
      </c>
      <c r="P319" s="65">
        <v>43687</v>
      </c>
      <c r="Q319" s="72">
        <v>34902</v>
      </c>
      <c r="R319" s="59"/>
      <c r="S319" s="59" t="s">
        <v>6008</v>
      </c>
      <c r="T319" s="59" t="s">
        <v>6009</v>
      </c>
      <c r="U319" s="59"/>
      <c r="V319" s="59" t="s">
        <v>6294</v>
      </c>
      <c r="W319" s="59" t="s">
        <v>8861</v>
      </c>
      <c r="X319" s="59" t="s">
        <v>9914</v>
      </c>
      <c r="Y319" s="59" t="s">
        <v>585</v>
      </c>
      <c r="Z319" s="59" t="s">
        <v>2368</v>
      </c>
      <c r="AA319" s="59" t="s">
        <v>2369</v>
      </c>
      <c r="AB319" s="59" t="s">
        <v>2370</v>
      </c>
      <c r="AC319" s="59" t="s">
        <v>6204</v>
      </c>
      <c r="AD319" s="59" t="s">
        <v>8856</v>
      </c>
      <c r="AE319" s="59">
        <v>43917.44630787037</v>
      </c>
      <c r="AF319" s="59">
        <v>43917.60365740741</v>
      </c>
      <c r="AG319" s="59" t="s">
        <v>507</v>
      </c>
      <c r="AH319" s="59" t="s">
        <v>9915</v>
      </c>
      <c r="AI319" s="59" t="s">
        <v>505</v>
      </c>
      <c r="AJ319" s="59" t="s">
        <v>1405</v>
      </c>
      <c r="AK319" s="59" t="s">
        <v>1404</v>
      </c>
      <c r="AL319" s="59" t="s">
        <v>488</v>
      </c>
      <c r="AM319" s="59" t="s">
        <v>11</v>
      </c>
      <c r="AN319" s="59" t="s">
        <v>488</v>
      </c>
      <c r="AO319" s="59" t="s">
        <v>1405</v>
      </c>
      <c r="AP319" s="59" t="s">
        <v>1404</v>
      </c>
      <c r="AQ319" s="59" t="s">
        <v>500</v>
      </c>
      <c r="AR319" s="59">
        <v>43921.564756944441</v>
      </c>
      <c r="AS319" s="59"/>
      <c r="AT319" s="59">
        <v>43921.564756944441</v>
      </c>
      <c r="AU319" s="59" t="s">
        <v>721</v>
      </c>
      <c r="AV319" s="59"/>
      <c r="AW319" s="59" t="s">
        <v>14</v>
      </c>
      <c r="AX319" s="59"/>
      <c r="AY319" s="59"/>
      <c r="AZ319" s="59"/>
      <c r="BA319" s="59"/>
      <c r="BB319" s="59"/>
      <c r="BC319" s="59"/>
      <c r="BD319" s="59"/>
      <c r="BE319" s="59"/>
      <c r="BF319" s="59"/>
      <c r="BG319" s="59"/>
      <c r="BH319" s="59"/>
      <c r="BI319" s="59"/>
      <c r="BJ319" s="59"/>
      <c r="BK319" s="59"/>
      <c r="BL319" s="59" t="s">
        <v>8857</v>
      </c>
      <c r="BM319" s="59"/>
      <c r="BN319" s="59"/>
      <c r="BO319" s="59"/>
      <c r="BP319" s="59"/>
      <c r="BQ319" s="59"/>
      <c r="BR319" s="59" t="s">
        <v>8858</v>
      </c>
      <c r="BS319" s="59"/>
      <c r="BT319" s="59" t="s">
        <v>6013</v>
      </c>
      <c r="BU319" s="59">
        <v>43921.99998842593</v>
      </c>
      <c r="BV319" s="72">
        <v>739.89</v>
      </c>
      <c r="BW319" s="72">
        <v>123.48</v>
      </c>
      <c r="BX319" s="72">
        <v>0</v>
      </c>
      <c r="BY319" s="72">
        <v>118.38</v>
      </c>
      <c r="BZ319" s="72">
        <v>81.38</v>
      </c>
      <c r="CA319" s="72">
        <v>0</v>
      </c>
      <c r="CB319" s="72">
        <v>1063.1300000000001</v>
      </c>
      <c r="CC319" s="59"/>
      <c r="CD319" s="59"/>
      <c r="CE319" s="59"/>
      <c r="CF319" s="59"/>
      <c r="CG319" s="59"/>
      <c r="CH319" s="59"/>
      <c r="CI319" s="59"/>
      <c r="CJ319" s="59" t="s">
        <v>8067</v>
      </c>
      <c r="CK319" s="59" t="s">
        <v>7991</v>
      </c>
      <c r="CL319" s="72" t="s">
        <v>10520</v>
      </c>
      <c r="CM319" s="72"/>
      <c r="CN319" s="72" t="s">
        <v>10523</v>
      </c>
    </row>
    <row r="320" spans="1:92" ht="27" customHeight="1">
      <c r="A320" s="72">
        <v>202003</v>
      </c>
      <c r="B320" s="59" t="s">
        <v>7959</v>
      </c>
      <c r="C320" s="59" t="s">
        <v>6004</v>
      </c>
      <c r="D320" s="59" t="s">
        <v>5642</v>
      </c>
      <c r="E320" s="59" t="str">
        <f>VLOOKUP(D320,原数据!B:C,2,FALSE)</f>
        <v>RCMFT006228202003260004</v>
      </c>
      <c r="F320" s="59" t="s">
        <v>6005</v>
      </c>
      <c r="G320" s="59" t="s">
        <v>479</v>
      </c>
      <c r="H320" s="59" t="s">
        <v>6006</v>
      </c>
      <c r="I320" s="59" t="s">
        <v>9916</v>
      </c>
      <c r="J320" s="59" t="s">
        <v>9917</v>
      </c>
      <c r="K320" s="59" t="s">
        <v>485</v>
      </c>
      <c r="L320" s="59" t="s">
        <v>1074</v>
      </c>
      <c r="M320" s="59" t="s">
        <v>486</v>
      </c>
      <c r="N320" s="59" t="s">
        <v>437</v>
      </c>
      <c r="O320" s="65">
        <v>43837</v>
      </c>
      <c r="P320" s="65">
        <v>43909</v>
      </c>
      <c r="Q320" s="72">
        <v>5620</v>
      </c>
      <c r="R320" s="59"/>
      <c r="S320" s="59" t="s">
        <v>6008</v>
      </c>
      <c r="T320" s="59" t="s">
        <v>6009</v>
      </c>
      <c r="U320" s="59"/>
      <c r="V320" s="59" t="s">
        <v>6057</v>
      </c>
      <c r="W320" s="59" t="s">
        <v>491</v>
      </c>
      <c r="X320" s="59" t="s">
        <v>9918</v>
      </c>
      <c r="Y320" s="59" t="s">
        <v>493</v>
      </c>
      <c r="Z320" s="59" t="s">
        <v>9919</v>
      </c>
      <c r="AA320" s="59" t="s">
        <v>9920</v>
      </c>
      <c r="AB320" s="59" t="s">
        <v>9921</v>
      </c>
      <c r="AC320" s="59" t="s">
        <v>9922</v>
      </c>
      <c r="AD320" s="59" t="s">
        <v>6652</v>
      </c>
      <c r="AE320" s="59">
        <v>43915.370335648149</v>
      </c>
      <c r="AF320" s="59">
        <v>43916.588425925926</v>
      </c>
      <c r="AG320" s="59" t="s">
        <v>612</v>
      </c>
      <c r="AH320" s="59" t="s">
        <v>9923</v>
      </c>
      <c r="AI320" s="59" t="s">
        <v>609</v>
      </c>
      <c r="AJ320" s="59" t="s">
        <v>95</v>
      </c>
      <c r="AK320" s="59" t="s">
        <v>38</v>
      </c>
      <c r="AL320" s="59" t="s">
        <v>488</v>
      </c>
      <c r="AM320" s="59" t="s">
        <v>11</v>
      </c>
      <c r="AN320" s="59" t="s">
        <v>488</v>
      </c>
      <c r="AO320" s="59" t="s">
        <v>95</v>
      </c>
      <c r="AP320" s="59" t="s">
        <v>38</v>
      </c>
      <c r="AQ320" s="59" t="s">
        <v>500</v>
      </c>
      <c r="AR320" s="59">
        <v>43918.432094907403</v>
      </c>
      <c r="AS320" s="59"/>
      <c r="AT320" s="59">
        <v>43918.432094907403</v>
      </c>
      <c r="AU320" s="59" t="s">
        <v>1103</v>
      </c>
      <c r="AV320" s="59"/>
      <c r="AW320" s="59" t="s">
        <v>14</v>
      </c>
      <c r="AX320" s="59"/>
      <c r="AY320" s="59"/>
      <c r="AZ320" s="59"/>
      <c r="BA320" s="59"/>
      <c r="BB320" s="59"/>
      <c r="BC320" s="59"/>
      <c r="BD320" s="59"/>
      <c r="BE320" s="59"/>
      <c r="BF320" s="59"/>
      <c r="BG320" s="59"/>
      <c r="BH320" s="59"/>
      <c r="BI320" s="59"/>
      <c r="BJ320" s="59"/>
      <c r="BK320" s="59" t="s">
        <v>9924</v>
      </c>
      <c r="BL320" s="59" t="s">
        <v>7627</v>
      </c>
      <c r="BM320" s="59"/>
      <c r="BN320" s="59"/>
      <c r="BO320" s="59"/>
      <c r="BP320" s="59"/>
      <c r="BQ320" s="59"/>
      <c r="BR320" s="59" t="s">
        <v>7829</v>
      </c>
      <c r="BS320" s="59"/>
      <c r="BT320" s="59" t="s">
        <v>6013</v>
      </c>
      <c r="BU320" s="59">
        <v>43921.99998842593</v>
      </c>
      <c r="BV320" s="72">
        <v>2947.28</v>
      </c>
      <c r="BW320" s="72">
        <v>95.76</v>
      </c>
      <c r="BX320" s="72">
        <v>0</v>
      </c>
      <c r="BY320" s="72">
        <v>471.56</v>
      </c>
      <c r="BZ320" s="72">
        <v>324.2</v>
      </c>
      <c r="CA320" s="72">
        <v>0</v>
      </c>
      <c r="CB320" s="72">
        <v>3838.8</v>
      </c>
      <c r="CC320" s="59"/>
      <c r="CD320" s="59"/>
      <c r="CE320" s="59"/>
      <c r="CF320" s="59"/>
      <c r="CG320" s="59"/>
      <c r="CH320" s="59"/>
      <c r="CI320" s="59"/>
      <c r="CJ320" s="59" t="s">
        <v>7971</v>
      </c>
      <c r="CK320" s="59" t="s">
        <v>8013</v>
      </c>
      <c r="CL320" s="72" t="s">
        <v>2377</v>
      </c>
      <c r="CM320" s="72"/>
      <c r="CN320" s="72" t="s">
        <v>10406</v>
      </c>
    </row>
    <row r="321" spans="1:92" ht="27" customHeight="1">
      <c r="A321" s="72">
        <v>202003</v>
      </c>
      <c r="B321" s="59" t="s">
        <v>7959</v>
      </c>
      <c r="C321" s="59" t="s">
        <v>6004</v>
      </c>
      <c r="D321" s="59" t="s">
        <v>5827</v>
      </c>
      <c r="E321" s="59" t="str">
        <f>VLOOKUP(D321,原数据!B:C,2,FALSE)</f>
        <v>RCMFT006239202003280001</v>
      </c>
      <c r="F321" s="59" t="s">
        <v>6005</v>
      </c>
      <c r="G321" s="59" t="s">
        <v>479</v>
      </c>
      <c r="H321" s="59" t="s">
        <v>6006</v>
      </c>
      <c r="I321" s="59" t="s">
        <v>9925</v>
      </c>
      <c r="J321" s="59" t="s">
        <v>9926</v>
      </c>
      <c r="K321" s="59" t="s">
        <v>485</v>
      </c>
      <c r="L321" s="59" t="s">
        <v>1074</v>
      </c>
      <c r="M321" s="59" t="s">
        <v>544</v>
      </c>
      <c r="N321" s="59" t="s">
        <v>437</v>
      </c>
      <c r="O321" s="65">
        <v>43284</v>
      </c>
      <c r="P321" s="65">
        <v>43750</v>
      </c>
      <c r="Q321" s="72">
        <v>5389</v>
      </c>
      <c r="R321" s="59"/>
      <c r="S321" s="59" t="s">
        <v>6008</v>
      </c>
      <c r="T321" s="59" t="s">
        <v>6009</v>
      </c>
      <c r="U321" s="59"/>
      <c r="V321" s="59" t="s">
        <v>6586</v>
      </c>
      <c r="W321" s="59" t="s">
        <v>1363</v>
      </c>
      <c r="X321" s="59" t="s">
        <v>9927</v>
      </c>
      <c r="Y321" s="59" t="s">
        <v>1365</v>
      </c>
      <c r="Z321" s="59" t="s">
        <v>1357</v>
      </c>
      <c r="AA321" s="59" t="s">
        <v>1358</v>
      </c>
      <c r="AB321" s="59" t="s">
        <v>1359</v>
      </c>
      <c r="AC321" s="59" t="s">
        <v>6590</v>
      </c>
      <c r="AD321" s="59" t="s">
        <v>6588</v>
      </c>
      <c r="AE321" s="59">
        <v>43915.425034722226</v>
      </c>
      <c r="AF321" s="59">
        <v>43918.502303240741</v>
      </c>
      <c r="AG321" s="59" t="s">
        <v>547</v>
      </c>
      <c r="AH321" s="59" t="s">
        <v>9928</v>
      </c>
      <c r="AI321" s="59" t="s">
        <v>545</v>
      </c>
      <c r="AJ321" s="59" t="s">
        <v>320</v>
      </c>
      <c r="AK321" s="59" t="s">
        <v>321</v>
      </c>
      <c r="AL321" s="59" t="s">
        <v>488</v>
      </c>
      <c r="AM321" s="59" t="s">
        <v>11</v>
      </c>
      <c r="AN321" s="59" t="s">
        <v>488</v>
      </c>
      <c r="AO321" s="59" t="s">
        <v>274</v>
      </c>
      <c r="AP321" s="59" t="s">
        <v>38</v>
      </c>
      <c r="AQ321" s="59" t="s">
        <v>500</v>
      </c>
      <c r="AR321" s="59">
        <v>43920.386099537034</v>
      </c>
      <c r="AS321" s="59"/>
      <c r="AT321" s="59">
        <v>43920.386099537034</v>
      </c>
      <c r="AU321" s="59" t="s">
        <v>7989</v>
      </c>
      <c r="AV321" s="59"/>
      <c r="AW321" s="59" t="s">
        <v>14</v>
      </c>
      <c r="AX321" s="59"/>
      <c r="AY321" s="59"/>
      <c r="AZ321" s="59"/>
      <c r="BA321" s="59"/>
      <c r="BB321" s="59"/>
      <c r="BC321" s="59"/>
      <c r="BD321" s="59"/>
      <c r="BE321" s="59"/>
      <c r="BF321" s="59"/>
      <c r="BG321" s="59"/>
      <c r="BH321" s="59"/>
      <c r="BI321" s="59"/>
      <c r="BJ321" s="59"/>
      <c r="BK321" s="59" t="s">
        <v>9929</v>
      </c>
      <c r="BL321" s="59" t="s">
        <v>9930</v>
      </c>
      <c r="BM321" s="59"/>
      <c r="BN321" s="59"/>
      <c r="BO321" s="59"/>
      <c r="BP321" s="59"/>
      <c r="BQ321" s="59"/>
      <c r="BR321" s="59"/>
      <c r="BS321" s="59"/>
      <c r="BT321" s="59" t="s">
        <v>6013</v>
      </c>
      <c r="BU321" s="59">
        <v>43921.99998842593</v>
      </c>
      <c r="BV321" s="72">
        <v>333.98</v>
      </c>
      <c r="BW321" s="72">
        <v>223.44</v>
      </c>
      <c r="BX321" s="72">
        <v>0</v>
      </c>
      <c r="BY321" s="72">
        <v>53.43</v>
      </c>
      <c r="BZ321" s="72">
        <v>36.729999999999997</v>
      </c>
      <c r="CA321" s="72">
        <v>0</v>
      </c>
      <c r="CB321" s="72">
        <v>647.58000000000004</v>
      </c>
      <c r="CC321" s="59"/>
      <c r="CD321" s="59"/>
      <c r="CE321" s="59"/>
      <c r="CF321" s="59"/>
      <c r="CG321" s="59"/>
      <c r="CH321" s="59"/>
      <c r="CI321" s="59"/>
      <c r="CJ321" s="59" t="s">
        <v>8067</v>
      </c>
      <c r="CK321" s="59" t="s">
        <v>7991</v>
      </c>
      <c r="CL321" s="72" t="s">
        <v>5828</v>
      </c>
      <c r="CM321" s="72"/>
      <c r="CN321" s="72" t="s">
        <v>10369</v>
      </c>
    </row>
    <row r="322" spans="1:92" ht="27" customHeight="1">
      <c r="A322" s="72">
        <v>202003</v>
      </c>
      <c r="B322" s="59" t="s">
        <v>7959</v>
      </c>
      <c r="C322" s="59" t="s">
        <v>6004</v>
      </c>
      <c r="D322" s="59" t="s">
        <v>9931</v>
      </c>
      <c r="E322" s="59" t="e">
        <f>VLOOKUP(D322,原数据!B:C,2,FALSE)</f>
        <v>#N/A</v>
      </c>
      <c r="F322" s="59" t="s">
        <v>6005</v>
      </c>
      <c r="G322" s="59" t="s">
        <v>479</v>
      </c>
      <c r="H322" s="59" t="s">
        <v>6006</v>
      </c>
      <c r="I322" s="59" t="s">
        <v>9932</v>
      </c>
      <c r="J322" s="59" t="s">
        <v>9933</v>
      </c>
      <c r="K322" s="59" t="s">
        <v>485</v>
      </c>
      <c r="L322" s="59" t="s">
        <v>1074</v>
      </c>
      <c r="M322" s="59" t="s">
        <v>486</v>
      </c>
      <c r="N322" s="59" t="s">
        <v>437</v>
      </c>
      <c r="O322" s="65">
        <v>43700</v>
      </c>
      <c r="P322" s="65">
        <v>43837</v>
      </c>
      <c r="Q322" s="72">
        <v>49210</v>
      </c>
      <c r="R322" s="59"/>
      <c r="S322" s="59" t="s">
        <v>6008</v>
      </c>
      <c r="T322" s="59" t="s">
        <v>6009</v>
      </c>
      <c r="U322" s="59"/>
      <c r="V322" s="59" t="s">
        <v>3101</v>
      </c>
      <c r="W322" s="59" t="s">
        <v>535</v>
      </c>
      <c r="X322" s="59" t="s">
        <v>9934</v>
      </c>
      <c r="Y322" s="59" t="s">
        <v>646</v>
      </c>
      <c r="Z322" s="59" t="s">
        <v>1031</v>
      </c>
      <c r="AA322" s="59" t="s">
        <v>1032</v>
      </c>
      <c r="AB322" s="59" t="s">
        <v>1033</v>
      </c>
      <c r="AC322" s="59" t="s">
        <v>9935</v>
      </c>
      <c r="AD322" s="59" t="s">
        <v>6328</v>
      </c>
      <c r="AE322" s="59">
        <v>43909.476261574076</v>
      </c>
      <c r="AF322" s="59">
        <v>43911.409895833334</v>
      </c>
      <c r="AG322" s="59" t="s">
        <v>489</v>
      </c>
      <c r="AH322" s="59" t="s">
        <v>9936</v>
      </c>
      <c r="AI322" s="59" t="s">
        <v>487</v>
      </c>
      <c r="AJ322" s="59" t="s">
        <v>182</v>
      </c>
      <c r="AK322" s="59" t="s">
        <v>183</v>
      </c>
      <c r="AL322" s="59" t="s">
        <v>488</v>
      </c>
      <c r="AM322" s="59" t="s">
        <v>11</v>
      </c>
      <c r="AN322" s="59" t="s">
        <v>488</v>
      </c>
      <c r="AO322" s="59" t="s">
        <v>182</v>
      </c>
      <c r="AP322" s="59" t="s">
        <v>183</v>
      </c>
      <c r="AQ322" s="59" t="s">
        <v>500</v>
      </c>
      <c r="AR322" s="59">
        <v>43914.354722222226</v>
      </c>
      <c r="AS322" s="59"/>
      <c r="AT322" s="59">
        <v>43914.354722222226</v>
      </c>
      <c r="AU322" s="59" t="s">
        <v>7969</v>
      </c>
      <c r="AV322" s="59"/>
      <c r="AW322" s="59" t="s">
        <v>14</v>
      </c>
      <c r="AX322" s="59"/>
      <c r="AY322" s="59"/>
      <c r="AZ322" s="59"/>
      <c r="BA322" s="59"/>
      <c r="BB322" s="59"/>
      <c r="BC322" s="59"/>
      <c r="BD322" s="59"/>
      <c r="BE322" s="59"/>
      <c r="BF322" s="59"/>
      <c r="BG322" s="59"/>
      <c r="BH322" s="59"/>
      <c r="BI322" s="59"/>
      <c r="BJ322" s="59"/>
      <c r="BK322" s="59" t="s">
        <v>9937</v>
      </c>
      <c r="BL322" s="59" t="s">
        <v>7247</v>
      </c>
      <c r="BM322" s="59"/>
      <c r="BN322" s="59"/>
      <c r="BO322" s="59"/>
      <c r="BP322" s="59"/>
      <c r="BQ322" s="59"/>
      <c r="BR322" s="59" t="s">
        <v>8146</v>
      </c>
      <c r="BS322" s="59"/>
      <c r="BT322" s="59" t="s">
        <v>6013</v>
      </c>
      <c r="BU322" s="59">
        <v>43921.99998842593</v>
      </c>
      <c r="BV322" s="72">
        <v>0</v>
      </c>
      <c r="BW322" s="72">
        <v>111.72</v>
      </c>
      <c r="BX322" s="72">
        <v>0</v>
      </c>
      <c r="BY322" s="72">
        <v>0</v>
      </c>
      <c r="BZ322" s="72">
        <v>0</v>
      </c>
      <c r="CA322" s="72">
        <v>0</v>
      </c>
      <c r="CB322" s="72">
        <v>111.72</v>
      </c>
      <c r="CC322" s="59"/>
      <c r="CD322" s="59"/>
      <c r="CE322" s="59"/>
      <c r="CF322" s="59"/>
      <c r="CG322" s="59"/>
      <c r="CH322" s="59"/>
      <c r="CI322" s="59"/>
      <c r="CJ322" s="59" t="s">
        <v>7971</v>
      </c>
      <c r="CK322" s="59" t="s">
        <v>8013</v>
      </c>
      <c r="CL322" s="72" t="s">
        <v>10313</v>
      </c>
      <c r="CM322" s="72"/>
      <c r="CN322" s="72" t="s">
        <v>5048</v>
      </c>
    </row>
    <row r="323" spans="1:92" ht="27" customHeight="1">
      <c r="A323" s="72">
        <v>202003</v>
      </c>
      <c r="B323" s="59" t="s">
        <v>7959</v>
      </c>
      <c r="C323" s="59" t="s">
        <v>6004</v>
      </c>
      <c r="D323" s="59" t="s">
        <v>9938</v>
      </c>
      <c r="E323" s="59" t="e">
        <f>VLOOKUP(D323,原数据!B:C,2,FALSE)</f>
        <v>#N/A</v>
      </c>
      <c r="F323" s="59" t="s">
        <v>6005</v>
      </c>
      <c r="G323" s="59" t="s">
        <v>479</v>
      </c>
      <c r="H323" s="59" t="s">
        <v>6006</v>
      </c>
      <c r="I323" s="59" t="s">
        <v>9939</v>
      </c>
      <c r="J323" s="59" t="s">
        <v>9940</v>
      </c>
      <c r="K323" s="59" t="s">
        <v>485</v>
      </c>
      <c r="L323" s="59" t="s">
        <v>1074</v>
      </c>
      <c r="M323" s="59" t="s">
        <v>486</v>
      </c>
      <c r="N323" s="59" t="s">
        <v>437</v>
      </c>
      <c r="O323" s="65">
        <v>43887</v>
      </c>
      <c r="P323" s="65">
        <v>43907</v>
      </c>
      <c r="Q323" s="72">
        <v>456</v>
      </c>
      <c r="R323" s="59"/>
      <c r="S323" s="59" t="s">
        <v>6008</v>
      </c>
      <c r="T323" s="59" t="s">
        <v>6009</v>
      </c>
      <c r="U323" s="59"/>
      <c r="V323" s="59" t="s">
        <v>9468</v>
      </c>
      <c r="W323" s="59" t="s">
        <v>491</v>
      </c>
      <c r="X323" s="59" t="s">
        <v>9941</v>
      </c>
      <c r="Y323" s="59" t="s">
        <v>646</v>
      </c>
      <c r="Z323" s="59" t="s">
        <v>1031</v>
      </c>
      <c r="AA323" s="59" t="s">
        <v>1032</v>
      </c>
      <c r="AB323" s="59" t="s">
        <v>1033</v>
      </c>
      <c r="AC323" s="59" t="s">
        <v>9942</v>
      </c>
      <c r="AD323" s="59" t="s">
        <v>9943</v>
      </c>
      <c r="AE323" s="59">
        <v>43917.585381944446</v>
      </c>
      <c r="AF323" s="59">
        <v>43917.63386574074</v>
      </c>
      <c r="AG323" s="59" t="s">
        <v>489</v>
      </c>
      <c r="AH323" s="59" t="s">
        <v>9944</v>
      </c>
      <c r="AI323" s="59" t="s">
        <v>487</v>
      </c>
      <c r="AJ323" s="59" t="s">
        <v>226</v>
      </c>
      <c r="AK323" s="59" t="s">
        <v>227</v>
      </c>
      <c r="AL323" s="59" t="s">
        <v>488</v>
      </c>
      <c r="AM323" s="59" t="s">
        <v>11</v>
      </c>
      <c r="AN323" s="59" t="s">
        <v>488</v>
      </c>
      <c r="AO323" s="59" t="s">
        <v>226</v>
      </c>
      <c r="AP323" s="59" t="s">
        <v>227</v>
      </c>
      <c r="AQ323" s="59" t="s">
        <v>500</v>
      </c>
      <c r="AR323" s="59">
        <v>43924.677662037036</v>
      </c>
      <c r="AS323" s="59"/>
      <c r="AT323" s="59">
        <v>43924.677662037036</v>
      </c>
      <c r="AU323" s="59" t="s">
        <v>538</v>
      </c>
      <c r="AV323" s="59"/>
      <c r="AW323" s="59" t="s">
        <v>14</v>
      </c>
      <c r="AX323" s="59"/>
      <c r="AY323" s="59"/>
      <c r="AZ323" s="59"/>
      <c r="BA323" s="59"/>
      <c r="BB323" s="59"/>
      <c r="BC323" s="59"/>
      <c r="BD323" s="59"/>
      <c r="BE323" s="59"/>
      <c r="BF323" s="59"/>
      <c r="BG323" s="59"/>
      <c r="BH323" s="59"/>
      <c r="BI323" s="59"/>
      <c r="BJ323" s="59"/>
      <c r="BK323" s="59" t="s">
        <v>9945</v>
      </c>
      <c r="BL323" s="59" t="s">
        <v>7516</v>
      </c>
      <c r="BM323" s="59"/>
      <c r="BN323" s="59"/>
      <c r="BO323" s="59"/>
      <c r="BP323" s="59"/>
      <c r="BQ323" s="59"/>
      <c r="BR323" s="59" t="s">
        <v>7832</v>
      </c>
      <c r="BS323" s="59"/>
      <c r="BT323" s="59" t="s">
        <v>6013</v>
      </c>
      <c r="BU323" s="59">
        <v>43921.99998842593</v>
      </c>
      <c r="BV323" s="72">
        <v>23.48</v>
      </c>
      <c r="BW323" s="72">
        <v>111.72</v>
      </c>
      <c r="BX323" s="72">
        <v>0</v>
      </c>
      <c r="BY323" s="72">
        <v>3.75</v>
      </c>
      <c r="BZ323" s="72">
        <v>2.58</v>
      </c>
      <c r="CA323" s="72">
        <v>0</v>
      </c>
      <c r="CB323" s="72">
        <v>141.53</v>
      </c>
      <c r="CC323" s="59"/>
      <c r="CD323" s="59"/>
      <c r="CE323" s="59"/>
      <c r="CF323" s="59"/>
      <c r="CG323" s="59"/>
      <c r="CH323" s="59"/>
      <c r="CI323" s="59"/>
      <c r="CJ323" s="59" t="s">
        <v>7971</v>
      </c>
      <c r="CK323" s="59" t="s">
        <v>8013</v>
      </c>
      <c r="CL323" s="72" t="s">
        <v>10313</v>
      </c>
      <c r="CM323" s="72"/>
      <c r="CN323" s="72" t="s">
        <v>5048</v>
      </c>
    </row>
    <row r="324" spans="1:92" ht="27" customHeight="1">
      <c r="A324" s="72">
        <v>202003</v>
      </c>
      <c r="B324" s="59" t="s">
        <v>7959</v>
      </c>
      <c r="C324" s="59" t="s">
        <v>6004</v>
      </c>
      <c r="D324" s="59" t="s">
        <v>9946</v>
      </c>
      <c r="E324" s="59" t="e">
        <f>VLOOKUP(D324,原数据!B:C,2,FALSE)</f>
        <v>#N/A</v>
      </c>
      <c r="F324" s="59" t="s">
        <v>6005</v>
      </c>
      <c r="G324" s="59" t="s">
        <v>479</v>
      </c>
      <c r="H324" s="59" t="s">
        <v>6006</v>
      </c>
      <c r="I324" s="59" t="s">
        <v>9947</v>
      </c>
      <c r="J324" s="59" t="s">
        <v>9948</v>
      </c>
      <c r="K324" s="59" t="s">
        <v>485</v>
      </c>
      <c r="L324" s="59" t="s">
        <v>1074</v>
      </c>
      <c r="M324" s="59" t="s">
        <v>486</v>
      </c>
      <c r="N324" s="59" t="s">
        <v>437</v>
      </c>
      <c r="O324" s="65">
        <v>43144</v>
      </c>
      <c r="P324" s="65">
        <v>43558</v>
      </c>
      <c r="Q324" s="72">
        <v>5580</v>
      </c>
      <c r="R324" s="59"/>
      <c r="S324" s="59" t="s">
        <v>6008</v>
      </c>
      <c r="T324" s="59" t="s">
        <v>6009</v>
      </c>
      <c r="U324" s="59"/>
      <c r="V324" s="59" t="s">
        <v>4873</v>
      </c>
      <c r="W324" s="59" t="s">
        <v>521</v>
      </c>
      <c r="X324" s="59" t="s">
        <v>9949</v>
      </c>
      <c r="Y324" s="59" t="s">
        <v>694</v>
      </c>
      <c r="Z324" s="59" t="s">
        <v>685</v>
      </c>
      <c r="AA324" s="59" t="s">
        <v>686</v>
      </c>
      <c r="AB324" s="59" t="s">
        <v>687</v>
      </c>
      <c r="AC324" s="59" t="s">
        <v>9950</v>
      </c>
      <c r="AD324" s="59" t="s">
        <v>9951</v>
      </c>
      <c r="AE324" s="59">
        <v>43911.458333333328</v>
      </c>
      <c r="AF324" s="59">
        <v>43920.635300925926</v>
      </c>
      <c r="AG324" s="59" t="s">
        <v>533</v>
      </c>
      <c r="AH324" s="59" t="s">
        <v>9952</v>
      </c>
      <c r="AI324" s="59" t="s">
        <v>531</v>
      </c>
      <c r="AJ324" s="59" t="s">
        <v>71</v>
      </c>
      <c r="AK324" s="59" t="s">
        <v>38</v>
      </c>
      <c r="AL324" s="59" t="s">
        <v>488</v>
      </c>
      <c r="AM324" s="59" t="s">
        <v>11</v>
      </c>
      <c r="AN324" s="59" t="s">
        <v>488</v>
      </c>
      <c r="AO324" s="59" t="s">
        <v>71</v>
      </c>
      <c r="AP324" s="59" t="s">
        <v>38</v>
      </c>
      <c r="AQ324" s="59" t="s">
        <v>500</v>
      </c>
      <c r="AR324" s="59">
        <v>43922.408692129626</v>
      </c>
      <c r="AS324" s="59"/>
      <c r="AT324" s="59">
        <v>43922.408692129626</v>
      </c>
      <c r="AU324" s="59" t="s">
        <v>8248</v>
      </c>
      <c r="AV324" s="59"/>
      <c r="AW324" s="59" t="s">
        <v>14</v>
      </c>
      <c r="AX324" s="59"/>
      <c r="AY324" s="59"/>
      <c r="AZ324" s="59"/>
      <c r="BA324" s="59"/>
      <c r="BB324" s="59"/>
      <c r="BC324" s="59"/>
      <c r="BD324" s="59"/>
      <c r="BE324" s="59"/>
      <c r="BF324" s="59"/>
      <c r="BG324" s="59"/>
      <c r="BH324" s="59"/>
      <c r="BI324" s="59"/>
      <c r="BJ324" s="59"/>
      <c r="BK324" s="59"/>
      <c r="BL324" s="59" t="s">
        <v>9548</v>
      </c>
      <c r="BM324" s="59"/>
      <c r="BN324" s="59"/>
      <c r="BO324" s="59"/>
      <c r="BP324" s="59"/>
      <c r="BQ324" s="59"/>
      <c r="BR324" s="59"/>
      <c r="BS324" s="59"/>
      <c r="BT324" s="59" t="s">
        <v>6013</v>
      </c>
      <c r="BU324" s="59">
        <v>43921.99998842593</v>
      </c>
      <c r="BV324" s="72">
        <v>0</v>
      </c>
      <c r="BW324" s="72">
        <v>105.84</v>
      </c>
      <c r="BX324" s="72">
        <v>0</v>
      </c>
      <c r="BY324" s="72">
        <v>0</v>
      </c>
      <c r="BZ324" s="72">
        <v>0</v>
      </c>
      <c r="CA324" s="72">
        <v>0</v>
      </c>
      <c r="CB324" s="72">
        <v>105.84</v>
      </c>
      <c r="CC324" s="59"/>
      <c r="CD324" s="59"/>
      <c r="CE324" s="59"/>
      <c r="CF324" s="59"/>
      <c r="CG324" s="59"/>
      <c r="CH324" s="59"/>
      <c r="CI324" s="59"/>
      <c r="CJ324" s="59" t="s">
        <v>7971</v>
      </c>
      <c r="CK324" s="59" t="s">
        <v>7991</v>
      </c>
      <c r="CL324" s="72" t="s">
        <v>10570</v>
      </c>
      <c r="CM324" s="72"/>
      <c r="CN324" s="72" t="s">
        <v>5048</v>
      </c>
    </row>
    <row r="325" spans="1:92" ht="27" customHeight="1">
      <c r="A325" s="72">
        <v>202003</v>
      </c>
      <c r="B325" s="59" t="s">
        <v>7959</v>
      </c>
      <c r="C325" s="59" t="s">
        <v>6004</v>
      </c>
      <c r="D325" s="59" t="s">
        <v>5671</v>
      </c>
      <c r="E325" s="59" t="str">
        <f>VLOOKUP(D325,原数据!B:C,2,FALSE)</f>
        <v>RCMFT006295202003210021</v>
      </c>
      <c r="F325" s="59" t="s">
        <v>6005</v>
      </c>
      <c r="G325" s="59" t="s">
        <v>479</v>
      </c>
      <c r="H325" s="59" t="s">
        <v>6006</v>
      </c>
      <c r="I325" s="59" t="s">
        <v>9953</v>
      </c>
      <c r="J325" s="59" t="s">
        <v>9954</v>
      </c>
      <c r="K325" s="59" t="s">
        <v>485</v>
      </c>
      <c r="L325" s="59" t="s">
        <v>1074</v>
      </c>
      <c r="M325" s="59" t="s">
        <v>544</v>
      </c>
      <c r="N325" s="59" t="s">
        <v>437</v>
      </c>
      <c r="O325" s="65">
        <v>43585</v>
      </c>
      <c r="P325" s="65">
        <v>43643</v>
      </c>
      <c r="Q325" s="72">
        <v>47576</v>
      </c>
      <c r="R325" s="59"/>
      <c r="S325" s="59" t="s">
        <v>6008</v>
      </c>
      <c r="T325" s="59" t="s">
        <v>6181</v>
      </c>
      <c r="U325" s="59"/>
      <c r="V325" s="59" t="s">
        <v>6065</v>
      </c>
      <c r="W325" s="59" t="s">
        <v>491</v>
      </c>
      <c r="X325" s="59" t="s">
        <v>9955</v>
      </c>
      <c r="Y325" s="59" t="s">
        <v>1136</v>
      </c>
      <c r="Z325" s="59" t="s">
        <v>1685</v>
      </c>
      <c r="AA325" s="59" t="s">
        <v>1686</v>
      </c>
      <c r="AB325" s="59" t="s">
        <v>1687</v>
      </c>
      <c r="AC325" s="59" t="s">
        <v>9956</v>
      </c>
      <c r="AD325" s="59" t="s">
        <v>6502</v>
      </c>
      <c r="AE325" s="59">
        <v>43911.39471064815</v>
      </c>
      <c r="AF325" s="59">
        <v>43911.521111111113</v>
      </c>
      <c r="AG325" s="59" t="s">
        <v>507</v>
      </c>
      <c r="AH325" s="59" t="s">
        <v>9957</v>
      </c>
      <c r="AI325" s="59" t="s">
        <v>505</v>
      </c>
      <c r="AJ325" s="59" t="s">
        <v>68</v>
      </c>
      <c r="AK325" s="59" t="s">
        <v>38</v>
      </c>
      <c r="AL325" s="59" t="s">
        <v>488</v>
      </c>
      <c r="AM325" s="59" t="s">
        <v>11</v>
      </c>
      <c r="AN325" s="59" t="s">
        <v>488</v>
      </c>
      <c r="AO325" s="59" t="s">
        <v>68</v>
      </c>
      <c r="AP325" s="59" t="s">
        <v>38</v>
      </c>
      <c r="AQ325" s="59" t="s">
        <v>500</v>
      </c>
      <c r="AR325" s="59">
        <v>43914.431307870371</v>
      </c>
      <c r="AS325" s="59"/>
      <c r="AT325" s="59">
        <v>43914.431307870371</v>
      </c>
      <c r="AU325" s="59" t="s">
        <v>7989</v>
      </c>
      <c r="AV325" s="59"/>
      <c r="AW325" s="59" t="s">
        <v>14</v>
      </c>
      <c r="AX325" s="59"/>
      <c r="AY325" s="59"/>
      <c r="AZ325" s="59"/>
      <c r="BA325" s="59"/>
      <c r="BB325" s="59"/>
      <c r="BC325" s="59"/>
      <c r="BD325" s="59"/>
      <c r="BE325" s="59"/>
      <c r="BF325" s="59"/>
      <c r="BG325" s="59"/>
      <c r="BH325" s="59"/>
      <c r="BI325" s="59"/>
      <c r="BJ325" s="59"/>
      <c r="BK325" s="59"/>
      <c r="BL325" s="59" t="s">
        <v>7301</v>
      </c>
      <c r="BM325" s="59"/>
      <c r="BN325" s="59"/>
      <c r="BO325" s="59"/>
      <c r="BP325" s="59"/>
      <c r="BQ325" s="59"/>
      <c r="BR325" s="59" t="s">
        <v>7917</v>
      </c>
      <c r="BS325" s="59"/>
      <c r="BT325" s="59" t="s">
        <v>6013</v>
      </c>
      <c r="BU325" s="59">
        <v>43921.99998842593</v>
      </c>
      <c r="BV325" s="72">
        <v>2944.62</v>
      </c>
      <c r="BW325" s="72">
        <v>79.38</v>
      </c>
      <c r="BX325" s="72">
        <v>0</v>
      </c>
      <c r="BY325" s="72">
        <v>471.13</v>
      </c>
      <c r="BZ325" s="72">
        <v>323.89999999999998</v>
      </c>
      <c r="CA325" s="72">
        <v>0</v>
      </c>
      <c r="CB325" s="72">
        <v>3819.03</v>
      </c>
      <c r="CC325" s="59"/>
      <c r="CD325" s="59"/>
      <c r="CE325" s="59"/>
      <c r="CF325" s="59"/>
      <c r="CG325" s="59"/>
      <c r="CH325" s="59"/>
      <c r="CI325" s="59"/>
      <c r="CJ325" s="59" t="s">
        <v>8067</v>
      </c>
      <c r="CK325" s="59" t="s">
        <v>8013</v>
      </c>
      <c r="CL325" s="72" t="s">
        <v>5013</v>
      </c>
      <c r="CM325" s="72"/>
      <c r="CN325" s="72" t="s">
        <v>10417</v>
      </c>
    </row>
    <row r="326" spans="1:92" ht="27" customHeight="1">
      <c r="A326" s="72">
        <v>202003</v>
      </c>
      <c r="B326" s="59" t="s">
        <v>7959</v>
      </c>
      <c r="C326" s="59" t="s">
        <v>6004</v>
      </c>
      <c r="D326" s="59" t="s">
        <v>5673</v>
      </c>
      <c r="E326" s="59" t="str">
        <f>VLOOKUP(D326,原数据!B:C,2,FALSE)</f>
        <v>RCMFT006306202003300007</v>
      </c>
      <c r="F326" s="59" t="s">
        <v>6005</v>
      </c>
      <c r="G326" s="59" t="s">
        <v>479</v>
      </c>
      <c r="H326" s="59" t="s">
        <v>6006</v>
      </c>
      <c r="I326" s="59" t="s">
        <v>9958</v>
      </c>
      <c r="J326" s="59" t="s">
        <v>9959</v>
      </c>
      <c r="K326" s="59" t="s">
        <v>485</v>
      </c>
      <c r="L326" s="59" t="s">
        <v>1074</v>
      </c>
      <c r="M326" s="59" t="s">
        <v>486</v>
      </c>
      <c r="N326" s="59" t="s">
        <v>437</v>
      </c>
      <c r="O326" s="65">
        <v>43551</v>
      </c>
      <c r="P326" s="65">
        <v>43748</v>
      </c>
      <c r="Q326" s="72">
        <v>46102</v>
      </c>
      <c r="R326" s="59"/>
      <c r="S326" s="59" t="s">
        <v>6008</v>
      </c>
      <c r="T326" s="59" t="s">
        <v>6009</v>
      </c>
      <c r="U326" s="59"/>
      <c r="V326" s="59" t="s">
        <v>3101</v>
      </c>
      <c r="W326" s="59" t="s">
        <v>665</v>
      </c>
      <c r="X326" s="59" t="s">
        <v>9960</v>
      </c>
      <c r="Y326" s="59" t="s">
        <v>684</v>
      </c>
      <c r="Z326" s="59" t="s">
        <v>9961</v>
      </c>
      <c r="AA326" s="59" t="s">
        <v>9962</v>
      </c>
      <c r="AB326" s="59" t="s">
        <v>9963</v>
      </c>
      <c r="AC326" s="59" t="s">
        <v>9964</v>
      </c>
      <c r="AD326" s="59" t="s">
        <v>9965</v>
      </c>
      <c r="AE326" s="59">
        <v>43918.717349537037</v>
      </c>
      <c r="AF326" s="59">
        <v>43920.619247685187</v>
      </c>
      <c r="AG326" s="59" t="s">
        <v>507</v>
      </c>
      <c r="AH326" s="59" t="s">
        <v>10478</v>
      </c>
      <c r="AI326" s="59" t="s">
        <v>505</v>
      </c>
      <c r="AJ326" s="59" t="s">
        <v>100</v>
      </c>
      <c r="AK326" s="59" t="s">
        <v>38</v>
      </c>
      <c r="AL326" s="59" t="s">
        <v>488</v>
      </c>
      <c r="AM326" s="59" t="s">
        <v>11</v>
      </c>
      <c r="AN326" s="59" t="s">
        <v>488</v>
      </c>
      <c r="AO326" s="59" t="s">
        <v>100</v>
      </c>
      <c r="AP326" s="59" t="s">
        <v>38</v>
      </c>
      <c r="AQ326" s="59" t="s">
        <v>500</v>
      </c>
      <c r="AR326" s="59">
        <v>43922.427766203706</v>
      </c>
      <c r="AS326" s="59"/>
      <c r="AT326" s="59">
        <v>43922.427766203706</v>
      </c>
      <c r="AU326" s="59" t="s">
        <v>8248</v>
      </c>
      <c r="AV326" s="59"/>
      <c r="AW326" s="59" t="s">
        <v>14</v>
      </c>
      <c r="AX326" s="59"/>
      <c r="AY326" s="59"/>
      <c r="AZ326" s="59"/>
      <c r="BA326" s="59"/>
      <c r="BB326" s="59"/>
      <c r="BC326" s="59"/>
      <c r="BD326" s="59"/>
      <c r="BE326" s="59"/>
      <c r="BF326" s="59"/>
      <c r="BG326" s="59"/>
      <c r="BH326" s="59"/>
      <c r="BI326" s="59"/>
      <c r="BJ326" s="59"/>
      <c r="BK326" s="59"/>
      <c r="BL326" s="59" t="s">
        <v>7326</v>
      </c>
      <c r="BM326" s="59"/>
      <c r="BN326" s="59"/>
      <c r="BO326" s="59"/>
      <c r="BP326" s="59"/>
      <c r="BQ326" s="59"/>
      <c r="BR326" s="59" t="s">
        <v>7865</v>
      </c>
      <c r="BS326" s="59"/>
      <c r="BT326" s="59" t="s">
        <v>6013</v>
      </c>
      <c r="BU326" s="59">
        <v>43921.99998842593</v>
      </c>
      <c r="BV326" s="72">
        <v>3158.75</v>
      </c>
      <c r="BW326" s="72">
        <v>95.76</v>
      </c>
      <c r="BX326" s="72">
        <v>0</v>
      </c>
      <c r="BY326" s="72">
        <v>505.4</v>
      </c>
      <c r="BZ326" s="72">
        <v>347.46</v>
      </c>
      <c r="CA326" s="72">
        <v>0</v>
      </c>
      <c r="CB326" s="72">
        <v>4107.37</v>
      </c>
      <c r="CC326" s="59"/>
      <c r="CD326" s="59"/>
      <c r="CE326" s="59"/>
      <c r="CF326" s="59"/>
      <c r="CG326" s="59"/>
      <c r="CH326" s="59"/>
      <c r="CI326" s="59"/>
      <c r="CJ326" s="59" t="s">
        <v>7971</v>
      </c>
      <c r="CK326" s="59" t="s">
        <v>4067</v>
      </c>
      <c r="CL326" s="72" t="s">
        <v>5674</v>
      </c>
      <c r="CM326" s="72"/>
      <c r="CN326" s="72" t="s">
        <v>10383</v>
      </c>
    </row>
    <row r="327" spans="1:92" ht="27" customHeight="1">
      <c r="A327" s="72">
        <v>202003</v>
      </c>
      <c r="B327" s="59" t="s">
        <v>7959</v>
      </c>
      <c r="C327" s="59" t="s">
        <v>6004</v>
      </c>
      <c r="D327" s="59" t="s">
        <v>5676</v>
      </c>
      <c r="E327" s="59" t="str">
        <f>VLOOKUP(D327,原数据!B:C,2,FALSE)</f>
        <v>RCMFT006306202003300005</v>
      </c>
      <c r="F327" s="59" t="s">
        <v>6005</v>
      </c>
      <c r="G327" s="59" t="s">
        <v>479</v>
      </c>
      <c r="H327" s="59" t="s">
        <v>6006</v>
      </c>
      <c r="I327" s="59" t="s">
        <v>9966</v>
      </c>
      <c r="J327" s="59" t="s">
        <v>9967</v>
      </c>
      <c r="K327" s="59" t="s">
        <v>485</v>
      </c>
      <c r="L327" s="59" t="s">
        <v>1074</v>
      </c>
      <c r="M327" s="59" t="s">
        <v>486</v>
      </c>
      <c r="N327" s="59" t="s">
        <v>437</v>
      </c>
      <c r="O327" s="65">
        <v>43284</v>
      </c>
      <c r="P327" s="65">
        <v>43530</v>
      </c>
      <c r="Q327" s="72">
        <v>134310</v>
      </c>
      <c r="R327" s="59"/>
      <c r="S327" s="59" t="s">
        <v>6008</v>
      </c>
      <c r="T327" s="59" t="s">
        <v>6009</v>
      </c>
      <c r="U327" s="59"/>
      <c r="V327" s="59" t="s">
        <v>6037</v>
      </c>
      <c r="W327" s="59" t="s">
        <v>614</v>
      </c>
      <c r="X327" s="59" t="s">
        <v>9968</v>
      </c>
      <c r="Y327" s="59" t="s">
        <v>684</v>
      </c>
      <c r="Z327" s="59" t="s">
        <v>9961</v>
      </c>
      <c r="AA327" s="59" t="s">
        <v>9962</v>
      </c>
      <c r="AB327" s="59" t="s">
        <v>9963</v>
      </c>
      <c r="AC327" s="59" t="s">
        <v>9969</v>
      </c>
      <c r="AD327" s="59" t="s">
        <v>6039</v>
      </c>
      <c r="AE327" s="59">
        <v>43919.707037037035</v>
      </c>
      <c r="AF327" s="59">
        <v>43921.397847222222</v>
      </c>
      <c r="AG327" s="59" t="s">
        <v>507</v>
      </c>
      <c r="AH327" s="59" t="s">
        <v>10542</v>
      </c>
      <c r="AI327" s="59" t="s">
        <v>505</v>
      </c>
      <c r="AJ327" s="59" t="s">
        <v>100</v>
      </c>
      <c r="AK327" s="59" t="s">
        <v>38</v>
      </c>
      <c r="AL327" s="59" t="s">
        <v>488</v>
      </c>
      <c r="AM327" s="59" t="s">
        <v>11</v>
      </c>
      <c r="AN327" s="59" t="s">
        <v>488</v>
      </c>
      <c r="AO327" s="59" t="s">
        <v>100</v>
      </c>
      <c r="AP327" s="59" t="s">
        <v>38</v>
      </c>
      <c r="AQ327" s="59" t="s">
        <v>500</v>
      </c>
      <c r="AR327" s="59">
        <v>43924.647731481484</v>
      </c>
      <c r="AS327" s="59"/>
      <c r="AT327" s="59">
        <v>43924.647731481484</v>
      </c>
      <c r="AU327" s="59" t="s">
        <v>550</v>
      </c>
      <c r="AV327" s="59"/>
      <c r="AW327" s="59" t="s">
        <v>14</v>
      </c>
      <c r="AX327" s="59"/>
      <c r="AY327" s="59"/>
      <c r="AZ327" s="59"/>
      <c r="BA327" s="59"/>
      <c r="BB327" s="59"/>
      <c r="BC327" s="59"/>
      <c r="BD327" s="59"/>
      <c r="BE327" s="59"/>
      <c r="BF327" s="59"/>
      <c r="BG327" s="59"/>
      <c r="BH327" s="59"/>
      <c r="BI327" s="59"/>
      <c r="BJ327" s="59"/>
      <c r="BK327" s="59" t="s">
        <v>9970</v>
      </c>
      <c r="BL327" s="59" t="s">
        <v>7247</v>
      </c>
      <c r="BM327" s="59"/>
      <c r="BN327" s="59"/>
      <c r="BO327" s="59"/>
      <c r="BP327" s="59"/>
      <c r="BQ327" s="59"/>
      <c r="BR327" s="59" t="s">
        <v>7847</v>
      </c>
      <c r="BS327" s="59"/>
      <c r="BT327" s="59" t="s">
        <v>6013</v>
      </c>
      <c r="BU327" s="59">
        <v>43921.99998842593</v>
      </c>
      <c r="BV327" s="72">
        <v>3158.75</v>
      </c>
      <c r="BW327" s="72">
        <v>95.76</v>
      </c>
      <c r="BX327" s="72">
        <v>0</v>
      </c>
      <c r="BY327" s="72">
        <v>505.4</v>
      </c>
      <c r="BZ327" s="72">
        <v>347.46</v>
      </c>
      <c r="CA327" s="72">
        <v>0</v>
      </c>
      <c r="CB327" s="72">
        <v>4107.37</v>
      </c>
      <c r="CC327" s="59"/>
      <c r="CD327" s="59"/>
      <c r="CE327" s="59"/>
      <c r="CF327" s="59"/>
      <c r="CG327" s="59"/>
      <c r="CH327" s="59"/>
      <c r="CI327" s="59"/>
      <c r="CJ327" s="59" t="s">
        <v>7971</v>
      </c>
      <c r="CK327" s="59" t="s">
        <v>7991</v>
      </c>
      <c r="CL327" s="72" t="s">
        <v>10580</v>
      </c>
      <c r="CM327" s="72"/>
      <c r="CN327" s="72" t="s">
        <v>10527</v>
      </c>
    </row>
    <row r="328" spans="1:92" ht="27" customHeight="1">
      <c r="A328" s="72">
        <v>202003</v>
      </c>
      <c r="B328" s="59" t="s">
        <v>7959</v>
      </c>
      <c r="C328" s="59" t="s">
        <v>6004</v>
      </c>
      <c r="D328" s="59" t="s">
        <v>5678</v>
      </c>
      <c r="E328" s="59" t="str">
        <f>VLOOKUP(D328,原数据!B:C,2,FALSE)</f>
        <v>RCMFT006306202003300060</v>
      </c>
      <c r="F328" s="59" t="s">
        <v>6005</v>
      </c>
      <c r="G328" s="59" t="s">
        <v>479</v>
      </c>
      <c r="H328" s="59" t="s">
        <v>6006</v>
      </c>
      <c r="I328" s="59" t="s">
        <v>9971</v>
      </c>
      <c r="J328" s="59" t="s">
        <v>9972</v>
      </c>
      <c r="K328" s="59" t="s">
        <v>485</v>
      </c>
      <c r="L328" s="59" t="s">
        <v>1074</v>
      </c>
      <c r="M328" s="59" t="s">
        <v>486</v>
      </c>
      <c r="N328" s="59" t="s">
        <v>437</v>
      </c>
      <c r="O328" s="65">
        <v>43322</v>
      </c>
      <c r="P328" s="65">
        <v>43530</v>
      </c>
      <c r="Q328" s="72">
        <v>56261</v>
      </c>
      <c r="R328" s="59"/>
      <c r="S328" s="59" t="s">
        <v>6008</v>
      </c>
      <c r="T328" s="59" t="s">
        <v>6009</v>
      </c>
      <c r="U328" s="59"/>
      <c r="V328" s="59" t="s">
        <v>6037</v>
      </c>
      <c r="W328" s="59" t="s">
        <v>614</v>
      </c>
      <c r="X328" s="59" t="s">
        <v>9973</v>
      </c>
      <c r="Y328" s="59" t="s">
        <v>684</v>
      </c>
      <c r="Z328" s="59" t="s">
        <v>9961</v>
      </c>
      <c r="AA328" s="59" t="s">
        <v>9962</v>
      </c>
      <c r="AB328" s="59" t="s">
        <v>10480</v>
      </c>
      <c r="AC328" s="59" t="s">
        <v>9969</v>
      </c>
      <c r="AD328" s="59" t="s">
        <v>6039</v>
      </c>
      <c r="AE328" s="59">
        <v>43919.738668981481</v>
      </c>
      <c r="AF328" s="59">
        <v>43921.397986111115</v>
      </c>
      <c r="AG328" s="59" t="s">
        <v>507</v>
      </c>
      <c r="AH328" s="59" t="s">
        <v>10479</v>
      </c>
      <c r="AI328" s="59" t="s">
        <v>505</v>
      </c>
      <c r="AJ328" s="59" t="s">
        <v>100</v>
      </c>
      <c r="AK328" s="59" t="s">
        <v>38</v>
      </c>
      <c r="AL328" s="59" t="s">
        <v>488</v>
      </c>
      <c r="AM328" s="59" t="s">
        <v>11</v>
      </c>
      <c r="AN328" s="59" t="s">
        <v>488</v>
      </c>
      <c r="AO328" s="59" t="s">
        <v>100</v>
      </c>
      <c r="AP328" s="59" t="s">
        <v>38</v>
      </c>
      <c r="AQ328" s="59" t="s">
        <v>500</v>
      </c>
      <c r="AR328" s="59">
        <v>43924.647511574076</v>
      </c>
      <c r="AS328" s="59"/>
      <c r="AT328" s="59">
        <v>43924.647511574076</v>
      </c>
      <c r="AU328" s="59" t="s">
        <v>550</v>
      </c>
      <c r="AV328" s="59"/>
      <c r="AW328" s="59" t="s">
        <v>14</v>
      </c>
      <c r="AX328" s="59"/>
      <c r="AY328" s="59"/>
      <c r="AZ328" s="59"/>
      <c r="BA328" s="59"/>
      <c r="BB328" s="59"/>
      <c r="BC328" s="59"/>
      <c r="BD328" s="59"/>
      <c r="BE328" s="59"/>
      <c r="BF328" s="59"/>
      <c r="BG328" s="59"/>
      <c r="BH328" s="59"/>
      <c r="BI328" s="59"/>
      <c r="BJ328" s="59"/>
      <c r="BK328" s="59" t="s">
        <v>9974</v>
      </c>
      <c r="BL328" s="59" t="s">
        <v>7247</v>
      </c>
      <c r="BM328" s="59"/>
      <c r="BN328" s="59"/>
      <c r="BO328" s="59"/>
      <c r="BP328" s="59"/>
      <c r="BQ328" s="59"/>
      <c r="BR328" s="59" t="s">
        <v>7847</v>
      </c>
      <c r="BS328" s="59"/>
      <c r="BT328" s="59" t="s">
        <v>6013</v>
      </c>
      <c r="BU328" s="59">
        <v>43921.99998842593</v>
      </c>
      <c r="BV328" s="72">
        <v>3158.75</v>
      </c>
      <c r="BW328" s="72">
        <v>95.76</v>
      </c>
      <c r="BX328" s="72">
        <v>0</v>
      </c>
      <c r="BY328" s="72">
        <v>505.4</v>
      </c>
      <c r="BZ328" s="72">
        <v>347.46</v>
      </c>
      <c r="CA328" s="72">
        <v>0</v>
      </c>
      <c r="CB328" s="72">
        <v>4107.37</v>
      </c>
      <c r="CC328" s="59"/>
      <c r="CD328" s="59"/>
      <c r="CE328" s="59"/>
      <c r="CF328" s="59"/>
      <c r="CG328" s="59"/>
      <c r="CH328" s="59"/>
      <c r="CI328" s="59"/>
      <c r="CJ328" s="59" t="s">
        <v>7971</v>
      </c>
      <c r="CK328" s="59" t="s">
        <v>7991</v>
      </c>
      <c r="CL328" s="72" t="s">
        <v>2377</v>
      </c>
      <c r="CM328" s="72"/>
      <c r="CN328" s="72" t="s">
        <v>10417</v>
      </c>
    </row>
    <row r="329" spans="1:92" ht="27" customHeight="1">
      <c r="A329" s="72">
        <v>202003</v>
      </c>
      <c r="B329" s="59" t="s">
        <v>7959</v>
      </c>
      <c r="C329" s="59" t="s">
        <v>6004</v>
      </c>
      <c r="D329" s="59" t="s">
        <v>5196</v>
      </c>
      <c r="E329" s="59" t="str">
        <f>VLOOKUP(D329,原数据!B:C,2,FALSE)</f>
        <v>RCMFT006323202003250008</v>
      </c>
      <c r="F329" s="59" t="s">
        <v>6005</v>
      </c>
      <c r="G329" s="59" t="s">
        <v>479</v>
      </c>
      <c r="H329" s="59" t="s">
        <v>6006</v>
      </c>
      <c r="I329" s="59" t="s">
        <v>9975</v>
      </c>
      <c r="J329" s="59" t="s">
        <v>9976</v>
      </c>
      <c r="K329" s="59" t="s">
        <v>485</v>
      </c>
      <c r="L329" s="59" t="s">
        <v>1074</v>
      </c>
      <c r="M329" s="59" t="s">
        <v>486</v>
      </c>
      <c r="N329" s="59" t="s">
        <v>437</v>
      </c>
      <c r="O329" s="65">
        <v>43727</v>
      </c>
      <c r="P329" s="65">
        <v>43761</v>
      </c>
      <c r="Q329" s="72">
        <v>31614</v>
      </c>
      <c r="R329" s="59"/>
      <c r="S329" s="59" t="s">
        <v>6008</v>
      </c>
      <c r="T329" s="59" t="s">
        <v>6009</v>
      </c>
      <c r="U329" s="59"/>
      <c r="V329" s="59" t="s">
        <v>6015</v>
      </c>
      <c r="W329" s="59" t="s">
        <v>491</v>
      </c>
      <c r="X329" s="59" t="s">
        <v>9977</v>
      </c>
      <c r="Y329" s="59" t="s">
        <v>537</v>
      </c>
      <c r="Z329" s="59" t="s">
        <v>1208</v>
      </c>
      <c r="AA329" s="59" t="s">
        <v>1209</v>
      </c>
      <c r="AB329" s="59" t="s">
        <v>1210</v>
      </c>
      <c r="AC329" s="59" t="s">
        <v>9978</v>
      </c>
      <c r="AD329" s="59" t="s">
        <v>6050</v>
      </c>
      <c r="AE329" s="59">
        <v>43915.471446759257</v>
      </c>
      <c r="AF329" s="59">
        <v>43915.524039351847</v>
      </c>
      <c r="AG329" s="59" t="s">
        <v>547</v>
      </c>
      <c r="AH329" s="59" t="s">
        <v>9979</v>
      </c>
      <c r="AI329" s="59" t="s">
        <v>545</v>
      </c>
      <c r="AJ329" s="59" t="s">
        <v>80</v>
      </c>
      <c r="AK329" s="59" t="s">
        <v>81</v>
      </c>
      <c r="AL329" s="59" t="s">
        <v>488</v>
      </c>
      <c r="AM329" s="59" t="s">
        <v>11</v>
      </c>
      <c r="AN329" s="59" t="s">
        <v>488</v>
      </c>
      <c r="AO329" s="59" t="s">
        <v>37</v>
      </c>
      <c r="AP329" s="59" t="s">
        <v>38</v>
      </c>
      <c r="AQ329" s="59" t="s">
        <v>500</v>
      </c>
      <c r="AR329" s="59">
        <v>43917.386782407411</v>
      </c>
      <c r="AS329" s="59"/>
      <c r="AT329" s="59">
        <v>43917.386782407411</v>
      </c>
      <c r="AU329" s="59" t="s">
        <v>538</v>
      </c>
      <c r="AV329" s="59"/>
      <c r="AW329" s="59" t="s">
        <v>14</v>
      </c>
      <c r="AX329" s="59"/>
      <c r="AY329" s="59"/>
      <c r="AZ329" s="59"/>
      <c r="BA329" s="59"/>
      <c r="BB329" s="59"/>
      <c r="BC329" s="59"/>
      <c r="BD329" s="59"/>
      <c r="BE329" s="59"/>
      <c r="BF329" s="59"/>
      <c r="BG329" s="59"/>
      <c r="BH329" s="59"/>
      <c r="BI329" s="59"/>
      <c r="BJ329" s="59"/>
      <c r="BK329" s="59"/>
      <c r="BL329" s="59" t="s">
        <v>7272</v>
      </c>
      <c r="BM329" s="59"/>
      <c r="BN329" s="59"/>
      <c r="BO329" s="59"/>
      <c r="BP329" s="59"/>
      <c r="BQ329" s="59"/>
      <c r="BR329" s="59" t="s">
        <v>7847</v>
      </c>
      <c r="BS329" s="59"/>
      <c r="BT329" s="59" t="s">
        <v>6013</v>
      </c>
      <c r="BU329" s="59">
        <v>43921.99998842593</v>
      </c>
      <c r="BV329" s="72">
        <v>186.25</v>
      </c>
      <c r="BW329" s="72">
        <v>246.96</v>
      </c>
      <c r="BX329" s="72">
        <v>0</v>
      </c>
      <c r="BY329" s="72">
        <v>29.8</v>
      </c>
      <c r="BZ329" s="72">
        <v>20.48</v>
      </c>
      <c r="CA329" s="72">
        <v>0</v>
      </c>
      <c r="CB329" s="72">
        <v>483.49000000000007</v>
      </c>
      <c r="CC329" s="59"/>
      <c r="CD329" s="59"/>
      <c r="CE329" s="59"/>
      <c r="CF329" s="59"/>
      <c r="CG329" s="59"/>
      <c r="CH329" s="59"/>
      <c r="CI329" s="59"/>
      <c r="CJ329" s="59" t="s">
        <v>7971</v>
      </c>
      <c r="CK329" s="59" t="s">
        <v>8013</v>
      </c>
      <c r="CL329" s="72" t="s">
        <v>5133</v>
      </c>
      <c r="CM329" s="72"/>
      <c r="CN329" s="72" t="s">
        <v>10383</v>
      </c>
    </row>
    <row r="330" spans="1:92" ht="27" customHeight="1">
      <c r="A330" s="72">
        <v>202003</v>
      </c>
      <c r="B330" s="59" t="s">
        <v>7959</v>
      </c>
      <c r="C330" s="59" t="s">
        <v>6004</v>
      </c>
      <c r="D330" s="59" t="s">
        <v>5634</v>
      </c>
      <c r="E330" s="59" t="str">
        <f>VLOOKUP(D330,原数据!B:C,2,FALSE)</f>
        <v>RCMFT006331202003310007</v>
      </c>
      <c r="F330" s="59" t="s">
        <v>6005</v>
      </c>
      <c r="G330" s="59" t="s">
        <v>479</v>
      </c>
      <c r="H330" s="59" t="s">
        <v>6006</v>
      </c>
      <c r="I330" s="59" t="s">
        <v>9980</v>
      </c>
      <c r="J330" s="59" t="s">
        <v>9981</v>
      </c>
      <c r="K330" s="59" t="s">
        <v>485</v>
      </c>
      <c r="L330" s="59" t="s">
        <v>1074</v>
      </c>
      <c r="M330" s="59" t="s">
        <v>544</v>
      </c>
      <c r="N330" s="59" t="s">
        <v>437</v>
      </c>
      <c r="O330" s="65">
        <v>43414</v>
      </c>
      <c r="P330" s="65">
        <v>43821</v>
      </c>
      <c r="Q330" s="72">
        <v>13471</v>
      </c>
      <c r="R330" s="59"/>
      <c r="S330" s="59" t="s">
        <v>6008</v>
      </c>
      <c r="T330" s="59" t="s">
        <v>6181</v>
      </c>
      <c r="U330" s="59"/>
      <c r="V330" s="59" t="s">
        <v>6714</v>
      </c>
      <c r="W330" s="59" t="s">
        <v>600</v>
      </c>
      <c r="X330" s="59" t="s">
        <v>9982</v>
      </c>
      <c r="Y330" s="59" t="s">
        <v>961</v>
      </c>
      <c r="Z330" s="59" t="s">
        <v>2481</v>
      </c>
      <c r="AA330" s="59" t="s">
        <v>2482</v>
      </c>
      <c r="AB330" s="59" t="s">
        <v>2483</v>
      </c>
      <c r="AC330" s="59" t="s">
        <v>6075</v>
      </c>
      <c r="AD330" s="59" t="s">
        <v>6716</v>
      </c>
      <c r="AE330" s="59">
        <v>43920.520023148143</v>
      </c>
      <c r="AF330" s="59">
        <v>43921.493877314817</v>
      </c>
      <c r="AG330" s="59" t="s">
        <v>547</v>
      </c>
      <c r="AH330" s="59" t="s">
        <v>9983</v>
      </c>
      <c r="AI330" s="59" t="s">
        <v>545</v>
      </c>
      <c r="AJ330" s="59" t="s">
        <v>41</v>
      </c>
      <c r="AK330" s="59" t="s">
        <v>42</v>
      </c>
      <c r="AL330" s="59" t="s">
        <v>488</v>
      </c>
      <c r="AM330" s="59" t="s">
        <v>11</v>
      </c>
      <c r="AN330" s="59" t="s">
        <v>488</v>
      </c>
      <c r="AO330" s="59" t="s">
        <v>41</v>
      </c>
      <c r="AP330" s="59" t="s">
        <v>42</v>
      </c>
      <c r="AQ330" s="59" t="s">
        <v>500</v>
      </c>
      <c r="AR330" s="59">
        <v>43923.589467592596</v>
      </c>
      <c r="AS330" s="59"/>
      <c r="AT330" s="59">
        <v>43923.589467592596</v>
      </c>
      <c r="AU330" s="59" t="s">
        <v>721</v>
      </c>
      <c r="AV330" s="59"/>
      <c r="AW330" s="59" t="s">
        <v>14</v>
      </c>
      <c r="AX330" s="59"/>
      <c r="AY330" s="59"/>
      <c r="AZ330" s="59"/>
      <c r="BA330" s="59"/>
      <c r="BB330" s="59"/>
      <c r="BC330" s="59"/>
      <c r="BD330" s="59"/>
      <c r="BE330" s="59"/>
      <c r="BF330" s="59"/>
      <c r="BG330" s="59"/>
      <c r="BH330" s="59"/>
      <c r="BI330" s="59"/>
      <c r="BJ330" s="59"/>
      <c r="BK330" s="59"/>
      <c r="BL330" s="59" t="s">
        <v>7252</v>
      </c>
      <c r="BM330" s="59"/>
      <c r="BN330" s="59"/>
      <c r="BO330" s="59"/>
      <c r="BP330" s="59"/>
      <c r="BQ330" s="59"/>
      <c r="BR330" s="59" t="s">
        <v>7941</v>
      </c>
      <c r="BS330" s="59"/>
      <c r="BT330" s="59" t="s">
        <v>6013</v>
      </c>
      <c r="BU330" s="59">
        <v>43921.99998842593</v>
      </c>
      <c r="BV330" s="72">
        <v>80.12</v>
      </c>
      <c r="BW330" s="72">
        <v>246.96</v>
      </c>
      <c r="BX330" s="72">
        <v>0</v>
      </c>
      <c r="BY330" s="72">
        <v>12.81</v>
      </c>
      <c r="BZ330" s="72">
        <v>8.81</v>
      </c>
      <c r="CA330" s="72">
        <v>0</v>
      </c>
      <c r="CB330" s="72">
        <v>348.70000000000005</v>
      </c>
      <c r="CC330" s="59"/>
      <c r="CD330" s="59"/>
      <c r="CE330" s="59"/>
      <c r="CF330" s="59"/>
      <c r="CG330" s="59"/>
      <c r="CH330" s="59"/>
      <c r="CI330" s="59"/>
      <c r="CJ330" s="59" t="s">
        <v>8067</v>
      </c>
      <c r="CK330" s="59" t="s">
        <v>8013</v>
      </c>
      <c r="CL330" s="72" t="s">
        <v>5179</v>
      </c>
      <c r="CM330" s="72"/>
      <c r="CN330" s="72" t="s">
        <v>10417</v>
      </c>
    </row>
    <row r="331" spans="1:92" ht="27" customHeight="1">
      <c r="A331" s="72">
        <v>202003</v>
      </c>
      <c r="B331" s="59" t="s">
        <v>7959</v>
      </c>
      <c r="C331" s="59" t="s">
        <v>6004</v>
      </c>
      <c r="D331" s="59" t="s">
        <v>5706</v>
      </c>
      <c r="E331" s="59" t="str">
        <f>VLOOKUP(D331,原数据!B:C,2,FALSE)</f>
        <v>RCMFT006359202003280002</v>
      </c>
      <c r="F331" s="59" t="s">
        <v>6005</v>
      </c>
      <c r="G331" s="59" t="s">
        <v>479</v>
      </c>
      <c r="H331" s="59" t="s">
        <v>6006</v>
      </c>
      <c r="I331" s="59" t="s">
        <v>9984</v>
      </c>
      <c r="J331" s="59" t="s">
        <v>9985</v>
      </c>
      <c r="K331" s="59" t="s">
        <v>485</v>
      </c>
      <c r="L331" s="59" t="s">
        <v>1074</v>
      </c>
      <c r="M331" s="59" t="s">
        <v>486</v>
      </c>
      <c r="N331" s="59" t="s">
        <v>437</v>
      </c>
      <c r="O331" s="65">
        <v>43725</v>
      </c>
      <c r="P331" s="65">
        <v>43732</v>
      </c>
      <c r="Q331" s="72">
        <v>104618</v>
      </c>
      <c r="R331" s="59"/>
      <c r="S331" s="59" t="s">
        <v>6008</v>
      </c>
      <c r="T331" s="59" t="s">
        <v>6009</v>
      </c>
      <c r="U331" s="59"/>
      <c r="V331" s="59" t="s">
        <v>6015</v>
      </c>
      <c r="W331" s="59" t="s">
        <v>535</v>
      </c>
      <c r="X331" s="59" t="s">
        <v>9986</v>
      </c>
      <c r="Y331" s="59" t="s">
        <v>493</v>
      </c>
      <c r="Z331" s="59" t="s">
        <v>605</v>
      </c>
      <c r="AA331" s="59" t="s">
        <v>606</v>
      </c>
      <c r="AB331" s="59" t="s">
        <v>607</v>
      </c>
      <c r="AC331" s="59" t="s">
        <v>9987</v>
      </c>
      <c r="AD331" s="59" t="s">
        <v>8646</v>
      </c>
      <c r="AE331" s="59">
        <v>43918.614837962959</v>
      </c>
      <c r="AF331" s="59">
        <v>43918.667997685188</v>
      </c>
      <c r="AG331" s="59" t="s">
        <v>612</v>
      </c>
      <c r="AH331" s="59" t="s">
        <v>9988</v>
      </c>
      <c r="AI331" s="59" t="s">
        <v>609</v>
      </c>
      <c r="AJ331" s="59" t="s">
        <v>95</v>
      </c>
      <c r="AK331" s="59" t="s">
        <v>38</v>
      </c>
      <c r="AL331" s="59" t="s">
        <v>488</v>
      </c>
      <c r="AM331" s="59" t="s">
        <v>11</v>
      </c>
      <c r="AN331" s="59" t="s">
        <v>488</v>
      </c>
      <c r="AO331" s="59" t="s">
        <v>95</v>
      </c>
      <c r="AP331" s="59" t="s">
        <v>38</v>
      </c>
      <c r="AQ331" s="59" t="s">
        <v>500</v>
      </c>
      <c r="AR331" s="59">
        <v>43920.514861111107</v>
      </c>
      <c r="AS331" s="59"/>
      <c r="AT331" s="59">
        <v>43920.514861111107</v>
      </c>
      <c r="AU331" s="59" t="s">
        <v>7998</v>
      </c>
      <c r="AV331" s="59"/>
      <c r="AW331" s="59" t="s">
        <v>14</v>
      </c>
      <c r="AX331" s="59"/>
      <c r="AY331" s="59"/>
      <c r="AZ331" s="59"/>
      <c r="BA331" s="59"/>
      <c r="BB331" s="59"/>
      <c r="BC331" s="59"/>
      <c r="BD331" s="59"/>
      <c r="BE331" s="59"/>
      <c r="BF331" s="59"/>
      <c r="BG331" s="59"/>
      <c r="BH331" s="59"/>
      <c r="BI331" s="59"/>
      <c r="BJ331" s="59"/>
      <c r="BK331" s="59" t="s">
        <v>8911</v>
      </c>
      <c r="BL331" s="59" t="s">
        <v>7627</v>
      </c>
      <c r="BM331" s="59"/>
      <c r="BN331" s="59"/>
      <c r="BO331" s="59"/>
      <c r="BP331" s="59"/>
      <c r="BQ331" s="59"/>
      <c r="BR331" s="59" t="s">
        <v>7829</v>
      </c>
      <c r="BS331" s="59"/>
      <c r="BT331" s="59" t="s">
        <v>6013</v>
      </c>
      <c r="BU331" s="59">
        <v>43921.99998842593</v>
      </c>
      <c r="BV331" s="72">
        <v>2947.28</v>
      </c>
      <c r="BW331" s="72">
        <v>95.76</v>
      </c>
      <c r="BX331" s="72">
        <v>0</v>
      </c>
      <c r="BY331" s="72">
        <v>471.56</v>
      </c>
      <c r="BZ331" s="72">
        <v>324.2</v>
      </c>
      <c r="CA331" s="72">
        <v>0</v>
      </c>
      <c r="CB331" s="72">
        <v>3838.8</v>
      </c>
      <c r="CC331" s="59"/>
      <c r="CD331" s="59"/>
      <c r="CE331" s="59"/>
      <c r="CF331" s="59"/>
      <c r="CG331" s="59"/>
      <c r="CH331" s="59"/>
      <c r="CI331" s="59"/>
      <c r="CJ331" s="59" t="s">
        <v>7971</v>
      </c>
      <c r="CK331" s="59" t="s">
        <v>8013</v>
      </c>
      <c r="CL331" s="72" t="s">
        <v>5126</v>
      </c>
      <c r="CM331" s="72"/>
      <c r="CN331" s="72" t="s">
        <v>10383</v>
      </c>
    </row>
    <row r="332" spans="1:92" ht="27" customHeight="1">
      <c r="A332" s="72">
        <v>202003</v>
      </c>
      <c r="B332" s="59" t="s">
        <v>7959</v>
      </c>
      <c r="C332" s="59" t="s">
        <v>6004</v>
      </c>
      <c r="D332" s="59" t="s">
        <v>5708</v>
      </c>
      <c r="E332" s="59" t="str">
        <f>VLOOKUP(D332,原数据!B:C,2,FALSE)</f>
        <v>RCMFT006359202003290005</v>
      </c>
      <c r="F332" s="59" t="s">
        <v>6005</v>
      </c>
      <c r="G332" s="59" t="s">
        <v>479</v>
      </c>
      <c r="H332" s="59" t="s">
        <v>6006</v>
      </c>
      <c r="I332" s="59" t="s">
        <v>9989</v>
      </c>
      <c r="J332" s="59" t="s">
        <v>9990</v>
      </c>
      <c r="K332" s="59" t="s">
        <v>485</v>
      </c>
      <c r="L332" s="59" t="s">
        <v>1074</v>
      </c>
      <c r="M332" s="59" t="s">
        <v>486</v>
      </c>
      <c r="N332" s="59" t="s">
        <v>437</v>
      </c>
      <c r="O332" s="65">
        <v>43535</v>
      </c>
      <c r="P332" s="65">
        <v>43572</v>
      </c>
      <c r="Q332" s="72">
        <v>158904</v>
      </c>
      <c r="R332" s="59"/>
      <c r="S332" s="59" t="s">
        <v>6008</v>
      </c>
      <c r="T332" s="59" t="s">
        <v>6009</v>
      </c>
      <c r="U332" s="59"/>
      <c r="V332" s="59" t="s">
        <v>6057</v>
      </c>
      <c r="W332" s="59" t="s">
        <v>535</v>
      </c>
      <c r="X332" s="59" t="s">
        <v>9991</v>
      </c>
      <c r="Y332" s="59" t="s">
        <v>493</v>
      </c>
      <c r="Z332" s="59" t="s">
        <v>605</v>
      </c>
      <c r="AA332" s="59" t="s">
        <v>606</v>
      </c>
      <c r="AB332" s="59" t="s">
        <v>607</v>
      </c>
      <c r="AC332" s="59" t="s">
        <v>9992</v>
      </c>
      <c r="AD332" s="59" t="s">
        <v>6612</v>
      </c>
      <c r="AE332" s="59">
        <v>43919.59783564815</v>
      </c>
      <c r="AF332" s="59">
        <v>43919.702349537038</v>
      </c>
      <c r="AG332" s="59" t="s">
        <v>612</v>
      </c>
      <c r="AH332" s="59" t="s">
        <v>10481</v>
      </c>
      <c r="AI332" s="59" t="s">
        <v>609</v>
      </c>
      <c r="AJ332" s="59" t="s">
        <v>95</v>
      </c>
      <c r="AK332" s="59" t="s">
        <v>38</v>
      </c>
      <c r="AL332" s="59" t="s">
        <v>488</v>
      </c>
      <c r="AM332" s="59" t="s">
        <v>11</v>
      </c>
      <c r="AN332" s="59" t="s">
        <v>488</v>
      </c>
      <c r="AO332" s="59" t="s">
        <v>95</v>
      </c>
      <c r="AP332" s="59" t="s">
        <v>38</v>
      </c>
      <c r="AQ332" s="59" t="s">
        <v>500</v>
      </c>
      <c r="AR332" s="59">
        <v>43921.572928240741</v>
      </c>
      <c r="AS332" s="59"/>
      <c r="AT332" s="59">
        <v>43921.572928240741</v>
      </c>
      <c r="AU332" s="59" t="s">
        <v>577</v>
      </c>
      <c r="AV332" s="59"/>
      <c r="AW332" s="59" t="s">
        <v>14</v>
      </c>
      <c r="AX332" s="59"/>
      <c r="AY332" s="59"/>
      <c r="AZ332" s="59"/>
      <c r="BA332" s="59"/>
      <c r="BB332" s="59"/>
      <c r="BC332" s="59"/>
      <c r="BD332" s="59"/>
      <c r="BE332" s="59"/>
      <c r="BF332" s="59"/>
      <c r="BG332" s="59"/>
      <c r="BH332" s="59"/>
      <c r="BI332" s="59"/>
      <c r="BJ332" s="59"/>
      <c r="BK332" s="59" t="s">
        <v>8911</v>
      </c>
      <c r="BL332" s="59" t="s">
        <v>7247</v>
      </c>
      <c r="BM332" s="59"/>
      <c r="BN332" s="59"/>
      <c r="BO332" s="59"/>
      <c r="BP332" s="59"/>
      <c r="BQ332" s="59"/>
      <c r="BR332" s="59" t="s">
        <v>7847</v>
      </c>
      <c r="BS332" s="59"/>
      <c r="BT332" s="59" t="s">
        <v>6013</v>
      </c>
      <c r="BU332" s="59">
        <v>43921.99998842593</v>
      </c>
      <c r="BV332" s="72">
        <v>2947.28</v>
      </c>
      <c r="BW332" s="72">
        <v>95.76</v>
      </c>
      <c r="BX332" s="72">
        <v>0</v>
      </c>
      <c r="BY332" s="72">
        <v>471.56</v>
      </c>
      <c r="BZ332" s="72">
        <v>324.2</v>
      </c>
      <c r="CA332" s="72">
        <v>0</v>
      </c>
      <c r="CB332" s="72">
        <v>3838.8</v>
      </c>
      <c r="CC332" s="59"/>
      <c r="CD332" s="59"/>
      <c r="CE332" s="59"/>
      <c r="CF332" s="59"/>
      <c r="CG332" s="59"/>
      <c r="CH332" s="59"/>
      <c r="CI332" s="59"/>
      <c r="CJ332" s="59" t="s">
        <v>7971</v>
      </c>
      <c r="CK332" s="59" t="s">
        <v>8013</v>
      </c>
      <c r="CL332" s="72" t="s">
        <v>5012</v>
      </c>
      <c r="CM332" s="72"/>
      <c r="CN332" s="72" t="s">
        <v>10383</v>
      </c>
    </row>
    <row r="333" spans="1:92" ht="27" customHeight="1">
      <c r="A333" s="72">
        <v>202003</v>
      </c>
      <c r="B333" s="59" t="s">
        <v>7959</v>
      </c>
      <c r="C333" s="59" t="s">
        <v>6004</v>
      </c>
      <c r="D333" s="59" t="s">
        <v>5925</v>
      </c>
      <c r="E333" s="59" t="str">
        <f>VLOOKUP(D333,原数据!B:C,2,FALSE)</f>
        <v>RCMFT006359202003310005</v>
      </c>
      <c r="F333" s="59" t="s">
        <v>6005</v>
      </c>
      <c r="G333" s="59" t="s">
        <v>479</v>
      </c>
      <c r="H333" s="59" t="s">
        <v>6006</v>
      </c>
      <c r="I333" s="59" t="s">
        <v>9993</v>
      </c>
      <c r="J333" s="59" t="s">
        <v>9994</v>
      </c>
      <c r="K333" s="59" t="s">
        <v>485</v>
      </c>
      <c r="L333" s="59" t="s">
        <v>1074</v>
      </c>
      <c r="M333" s="59" t="s">
        <v>486</v>
      </c>
      <c r="N333" s="59" t="s">
        <v>437</v>
      </c>
      <c r="O333" s="65">
        <v>43601</v>
      </c>
      <c r="P333" s="65">
        <v>43608</v>
      </c>
      <c r="Q333" s="72">
        <v>90208</v>
      </c>
      <c r="R333" s="59"/>
      <c r="S333" s="59" t="s">
        <v>6008</v>
      </c>
      <c r="T333" s="59" t="s">
        <v>6009</v>
      </c>
      <c r="U333" s="59"/>
      <c r="V333" s="59" t="s">
        <v>6037</v>
      </c>
      <c r="W333" s="59" t="s">
        <v>614</v>
      </c>
      <c r="X333" s="59" t="s">
        <v>9995</v>
      </c>
      <c r="Y333" s="59" t="s">
        <v>493</v>
      </c>
      <c r="Z333" s="59" t="s">
        <v>605</v>
      </c>
      <c r="AA333" s="59" t="s">
        <v>606</v>
      </c>
      <c r="AB333" s="59" t="s">
        <v>607</v>
      </c>
      <c r="AC333" s="59" t="s">
        <v>9996</v>
      </c>
      <c r="AD333" s="59" t="s">
        <v>7100</v>
      </c>
      <c r="AE333" s="59">
        <v>43921.364594907413</v>
      </c>
      <c r="AF333" s="59">
        <v>43921.587627314817</v>
      </c>
      <c r="AG333" s="59" t="s">
        <v>565</v>
      </c>
      <c r="AH333" s="59" t="s">
        <v>10583</v>
      </c>
      <c r="AI333" s="59" t="s">
        <v>564</v>
      </c>
      <c r="AJ333" s="59" t="s">
        <v>59</v>
      </c>
      <c r="AK333" s="59" t="s">
        <v>60</v>
      </c>
      <c r="AL333" s="59" t="s">
        <v>488</v>
      </c>
      <c r="AM333" s="59" t="s">
        <v>11</v>
      </c>
      <c r="AN333" s="59" t="s">
        <v>488</v>
      </c>
      <c r="AO333" s="59" t="s">
        <v>59</v>
      </c>
      <c r="AP333" s="59" t="s">
        <v>60</v>
      </c>
      <c r="AQ333" s="59" t="s">
        <v>500</v>
      </c>
      <c r="AR333" s="59">
        <v>43923.476793981477</v>
      </c>
      <c r="AS333" s="59"/>
      <c r="AT333" s="59">
        <v>43923.476793981477</v>
      </c>
      <c r="AU333" s="59" t="s">
        <v>538</v>
      </c>
      <c r="AV333" s="59"/>
      <c r="AW333" s="59" t="s">
        <v>14</v>
      </c>
      <c r="AX333" s="59"/>
      <c r="AY333" s="59"/>
      <c r="AZ333" s="59"/>
      <c r="BA333" s="59"/>
      <c r="BB333" s="59"/>
      <c r="BC333" s="59"/>
      <c r="BD333" s="59"/>
      <c r="BE333" s="59"/>
      <c r="BF333" s="59"/>
      <c r="BG333" s="59"/>
      <c r="BH333" s="59"/>
      <c r="BI333" s="59"/>
      <c r="BJ333" s="59"/>
      <c r="BK333" s="59"/>
      <c r="BL333" s="59" t="s">
        <v>7247</v>
      </c>
      <c r="BM333" s="59"/>
      <c r="BN333" s="59"/>
      <c r="BO333" s="59"/>
      <c r="BP333" s="59"/>
      <c r="BQ333" s="59"/>
      <c r="BR333" s="59" t="s">
        <v>7847</v>
      </c>
      <c r="BS333" s="59"/>
      <c r="BT333" s="59" t="s">
        <v>6013</v>
      </c>
      <c r="BU333" s="59">
        <v>43921.99998842593</v>
      </c>
      <c r="BV333" s="72">
        <v>89.92</v>
      </c>
      <c r="BW333" s="72">
        <v>111.72</v>
      </c>
      <c r="BX333" s="72">
        <v>0</v>
      </c>
      <c r="BY333" s="72">
        <v>14.38</v>
      </c>
      <c r="BZ333" s="72">
        <v>9.89</v>
      </c>
      <c r="CA333" s="72">
        <v>0</v>
      </c>
      <c r="CB333" s="72">
        <v>225.90999999999997</v>
      </c>
      <c r="CC333" s="59"/>
      <c r="CD333" s="59"/>
      <c r="CE333" s="59"/>
      <c r="CF333" s="59"/>
      <c r="CG333" s="59"/>
      <c r="CH333" s="59"/>
      <c r="CI333" s="59"/>
      <c r="CJ333" s="59" t="s">
        <v>7971</v>
      </c>
      <c r="CK333" s="59" t="s">
        <v>7991</v>
      </c>
      <c r="CL333" s="72" t="s">
        <v>10566</v>
      </c>
      <c r="CM333" s="72"/>
      <c r="CN333" s="72" t="s">
        <v>10523</v>
      </c>
    </row>
    <row r="334" spans="1:92" ht="27" customHeight="1">
      <c r="A334" s="72">
        <v>202003</v>
      </c>
      <c r="B334" s="59" t="s">
        <v>7959</v>
      </c>
      <c r="C334" s="59" t="s">
        <v>6004</v>
      </c>
      <c r="D334" s="59" t="s">
        <v>5728</v>
      </c>
      <c r="E334" s="59" t="str">
        <f>VLOOKUP(D334,原数据!B:C,2,FALSE)</f>
        <v>RCMFT006382202003290028</v>
      </c>
      <c r="F334" s="59" t="s">
        <v>6005</v>
      </c>
      <c r="G334" s="59" t="s">
        <v>479</v>
      </c>
      <c r="H334" s="59" t="s">
        <v>6006</v>
      </c>
      <c r="I334" s="59" t="s">
        <v>9997</v>
      </c>
      <c r="J334" s="59" t="s">
        <v>9998</v>
      </c>
      <c r="K334" s="59" t="s">
        <v>485</v>
      </c>
      <c r="L334" s="59" t="s">
        <v>1074</v>
      </c>
      <c r="M334" s="59" t="s">
        <v>486</v>
      </c>
      <c r="N334" s="59" t="s">
        <v>437</v>
      </c>
      <c r="O334" s="65">
        <v>43565</v>
      </c>
      <c r="P334" s="65">
        <v>43570</v>
      </c>
      <c r="Q334" s="72">
        <v>207483</v>
      </c>
      <c r="R334" s="59"/>
      <c r="S334" s="59" t="s">
        <v>6008</v>
      </c>
      <c r="T334" s="59" t="s">
        <v>6009</v>
      </c>
      <c r="U334" s="59"/>
      <c r="V334" s="59" t="s">
        <v>4634</v>
      </c>
      <c r="W334" s="59" t="s">
        <v>567</v>
      </c>
      <c r="X334" s="59" t="s">
        <v>9999</v>
      </c>
      <c r="Y334" s="59" t="s">
        <v>1365</v>
      </c>
      <c r="Z334" s="59" t="s">
        <v>1653</v>
      </c>
      <c r="AA334" s="59" t="s">
        <v>1654</v>
      </c>
      <c r="AB334" s="59" t="s">
        <v>1655</v>
      </c>
      <c r="AC334" s="59" t="s">
        <v>10000</v>
      </c>
      <c r="AD334" s="59" t="s">
        <v>7040</v>
      </c>
      <c r="AE334" s="59">
        <v>43913.554918981477</v>
      </c>
      <c r="AF334" s="59">
        <v>43919.776620370365</v>
      </c>
      <c r="AG334" s="59" t="s">
        <v>489</v>
      </c>
      <c r="AH334" s="59" t="s">
        <v>10482</v>
      </c>
      <c r="AI334" s="59" t="s">
        <v>487</v>
      </c>
      <c r="AJ334" s="59" t="s">
        <v>100</v>
      </c>
      <c r="AK334" s="59" t="s">
        <v>38</v>
      </c>
      <c r="AL334" s="59" t="s">
        <v>488</v>
      </c>
      <c r="AM334" s="59" t="s">
        <v>11</v>
      </c>
      <c r="AN334" s="59" t="s">
        <v>488</v>
      </c>
      <c r="AO334" s="59" t="s">
        <v>100</v>
      </c>
      <c r="AP334" s="59" t="s">
        <v>38</v>
      </c>
      <c r="AQ334" s="59" t="s">
        <v>500</v>
      </c>
      <c r="AR334" s="59">
        <v>43924.748819444445</v>
      </c>
      <c r="AS334" s="59"/>
      <c r="AT334" s="59">
        <v>43924.748819444445</v>
      </c>
      <c r="AU334" s="59" t="s">
        <v>550</v>
      </c>
      <c r="AV334" s="59"/>
      <c r="AW334" s="59" t="s">
        <v>14</v>
      </c>
      <c r="AX334" s="59"/>
      <c r="AY334" s="59"/>
      <c r="AZ334" s="59"/>
      <c r="BA334" s="59"/>
      <c r="BB334" s="59"/>
      <c r="BC334" s="59"/>
      <c r="BD334" s="59"/>
      <c r="BE334" s="59"/>
      <c r="BF334" s="59"/>
      <c r="BG334" s="59"/>
      <c r="BH334" s="59"/>
      <c r="BI334" s="59"/>
      <c r="BJ334" s="59"/>
      <c r="BK334" s="59"/>
      <c r="BL334" s="59" t="s">
        <v>7247</v>
      </c>
      <c r="BM334" s="59"/>
      <c r="BN334" s="59"/>
      <c r="BO334" s="59"/>
      <c r="BP334" s="59"/>
      <c r="BQ334" s="59"/>
      <c r="BR334" s="59" t="s">
        <v>7832</v>
      </c>
      <c r="BS334" s="59"/>
      <c r="BT334" s="59" t="s">
        <v>6013</v>
      </c>
      <c r="BU334" s="59">
        <v>43921.99998842593</v>
      </c>
      <c r="BV334" s="72">
        <v>3158.75</v>
      </c>
      <c r="BW334" s="72">
        <v>95.76</v>
      </c>
      <c r="BX334" s="72">
        <v>0</v>
      </c>
      <c r="BY334" s="72">
        <v>505.4</v>
      </c>
      <c r="BZ334" s="72">
        <v>347.46</v>
      </c>
      <c r="CA334" s="72">
        <v>0</v>
      </c>
      <c r="CB334" s="72">
        <v>4107.37</v>
      </c>
      <c r="CC334" s="59"/>
      <c r="CD334" s="59"/>
      <c r="CE334" s="59"/>
      <c r="CF334" s="59"/>
      <c r="CG334" s="59"/>
      <c r="CH334" s="59"/>
      <c r="CI334" s="59"/>
      <c r="CJ334" s="59" t="s">
        <v>7971</v>
      </c>
      <c r="CK334" s="59" t="s">
        <v>4067</v>
      </c>
      <c r="CL334" s="72" t="s">
        <v>2377</v>
      </c>
      <c r="CM334" s="72"/>
      <c r="CN334" s="72" t="s">
        <v>10417</v>
      </c>
    </row>
    <row r="335" spans="1:92" ht="27" customHeight="1">
      <c r="A335" s="72">
        <v>202003</v>
      </c>
      <c r="B335" s="59" t="s">
        <v>7959</v>
      </c>
      <c r="C335" s="59" t="s">
        <v>6004</v>
      </c>
      <c r="D335" s="59" t="s">
        <v>10001</v>
      </c>
      <c r="E335" s="59" t="e">
        <f>VLOOKUP(D335,原数据!B:C,2,FALSE)</f>
        <v>#N/A</v>
      </c>
      <c r="F335" s="59" t="s">
        <v>6005</v>
      </c>
      <c r="G335" s="59" t="s">
        <v>479</v>
      </c>
      <c r="H335" s="59" t="s">
        <v>6006</v>
      </c>
      <c r="I335" s="59" t="s">
        <v>10002</v>
      </c>
      <c r="J335" s="59" t="s">
        <v>10003</v>
      </c>
      <c r="K335" s="59" t="s">
        <v>485</v>
      </c>
      <c r="L335" s="59" t="s">
        <v>1074</v>
      </c>
      <c r="M335" s="59" t="s">
        <v>486</v>
      </c>
      <c r="N335" s="59" t="s">
        <v>437</v>
      </c>
      <c r="O335" s="65">
        <v>43579</v>
      </c>
      <c r="P335" s="65">
        <v>43761</v>
      </c>
      <c r="Q335" s="72">
        <v>21604</v>
      </c>
      <c r="R335" s="59"/>
      <c r="S335" s="59" t="s">
        <v>6008</v>
      </c>
      <c r="T335" s="59" t="s">
        <v>6009</v>
      </c>
      <c r="U335" s="59"/>
      <c r="V335" s="59" t="s">
        <v>6057</v>
      </c>
      <c r="W335" s="59" t="s">
        <v>535</v>
      </c>
      <c r="X335" s="59" t="s">
        <v>10004</v>
      </c>
      <c r="Y335" s="59" t="s">
        <v>684</v>
      </c>
      <c r="Z335" s="59" t="s">
        <v>10005</v>
      </c>
      <c r="AA335" s="59" t="s">
        <v>10006</v>
      </c>
      <c r="AB335" s="59" t="s">
        <v>10007</v>
      </c>
      <c r="AC335" s="59" t="s">
        <v>10008</v>
      </c>
      <c r="AD335" s="59" t="s">
        <v>6612</v>
      </c>
      <c r="AE335" s="59">
        <v>43919.684837962966</v>
      </c>
      <c r="AF335" s="59">
        <v>43920.384652777779</v>
      </c>
      <c r="AG335" s="59" t="s">
        <v>507</v>
      </c>
      <c r="AH335" s="59" t="s">
        <v>10543</v>
      </c>
      <c r="AI335" s="59" t="s">
        <v>505</v>
      </c>
      <c r="AJ335" s="59" t="s">
        <v>95</v>
      </c>
      <c r="AK335" s="59" t="s">
        <v>38</v>
      </c>
      <c r="AL335" s="59" t="s">
        <v>488</v>
      </c>
      <c r="AM335" s="59" t="s">
        <v>11</v>
      </c>
      <c r="AN335" s="59" t="s">
        <v>488</v>
      </c>
      <c r="AO335" s="59" t="s">
        <v>95</v>
      </c>
      <c r="AP335" s="59" t="s">
        <v>38</v>
      </c>
      <c r="AQ335" s="59" t="s">
        <v>500</v>
      </c>
      <c r="AR335" s="59">
        <v>43922.617418981477</v>
      </c>
      <c r="AS335" s="59"/>
      <c r="AT335" s="59">
        <v>43922.617418981477</v>
      </c>
      <c r="AU335" s="59" t="s">
        <v>550</v>
      </c>
      <c r="AV335" s="59"/>
      <c r="AW335" s="59" t="s">
        <v>14</v>
      </c>
      <c r="AX335" s="59"/>
      <c r="AY335" s="59"/>
      <c r="AZ335" s="59"/>
      <c r="BA335" s="59"/>
      <c r="BB335" s="59"/>
      <c r="BC335" s="59"/>
      <c r="BD335" s="59"/>
      <c r="BE335" s="59"/>
      <c r="BF335" s="59"/>
      <c r="BG335" s="59"/>
      <c r="BH335" s="59"/>
      <c r="BI335" s="59"/>
      <c r="BJ335" s="59"/>
      <c r="BK335" s="59"/>
      <c r="BL335" s="59" t="s">
        <v>7247</v>
      </c>
      <c r="BM335" s="59"/>
      <c r="BN335" s="59"/>
      <c r="BO335" s="59"/>
      <c r="BP335" s="59"/>
      <c r="BQ335" s="59"/>
      <c r="BR335" s="59" t="s">
        <v>7847</v>
      </c>
      <c r="BS335" s="59"/>
      <c r="BT335" s="59" t="s">
        <v>6013</v>
      </c>
      <c r="BU335" s="59">
        <v>43921.99998842593</v>
      </c>
      <c r="BV335" s="72">
        <v>0</v>
      </c>
      <c r="BW335" s="72">
        <v>111.72</v>
      </c>
      <c r="BX335" s="72">
        <v>0</v>
      </c>
      <c r="BY335" s="72">
        <v>0</v>
      </c>
      <c r="BZ335" s="72">
        <v>0</v>
      </c>
      <c r="CA335" s="72">
        <v>0</v>
      </c>
      <c r="CB335" s="72">
        <v>111.72</v>
      </c>
      <c r="CC335" s="59"/>
      <c r="CD335" s="59"/>
      <c r="CE335" s="59"/>
      <c r="CF335" s="59"/>
      <c r="CG335" s="59"/>
      <c r="CH335" s="59"/>
      <c r="CI335" s="59"/>
      <c r="CJ335" s="59" t="s">
        <v>7971</v>
      </c>
      <c r="CK335" s="59" t="s">
        <v>8013</v>
      </c>
      <c r="CL335" s="72" t="s">
        <v>10572</v>
      </c>
      <c r="CM335" s="72"/>
      <c r="CN335" s="72" t="s">
        <v>5048</v>
      </c>
    </row>
    <row r="336" spans="1:92" ht="27" customHeight="1">
      <c r="A336" s="72">
        <v>202003</v>
      </c>
      <c r="B336" s="59" t="s">
        <v>7959</v>
      </c>
      <c r="C336" s="59" t="s">
        <v>6004</v>
      </c>
      <c r="D336" s="59" t="s">
        <v>5557</v>
      </c>
      <c r="E336" s="59" t="str">
        <f>VLOOKUP(D336,原数据!B:C,2,FALSE)</f>
        <v>RCMFT006434202003240002</v>
      </c>
      <c r="F336" s="59" t="s">
        <v>6005</v>
      </c>
      <c r="G336" s="59" t="s">
        <v>479</v>
      </c>
      <c r="H336" s="59" t="s">
        <v>6006</v>
      </c>
      <c r="I336" s="59" t="s">
        <v>10009</v>
      </c>
      <c r="J336" s="59" t="s">
        <v>10010</v>
      </c>
      <c r="K336" s="59" t="s">
        <v>485</v>
      </c>
      <c r="L336" s="59" t="s">
        <v>1074</v>
      </c>
      <c r="M336" s="59" t="s">
        <v>486</v>
      </c>
      <c r="N336" s="59" t="s">
        <v>437</v>
      </c>
      <c r="O336" s="65">
        <v>43818</v>
      </c>
      <c r="P336" s="65">
        <v>43836</v>
      </c>
      <c r="Q336" s="72">
        <v>29950</v>
      </c>
      <c r="R336" s="59"/>
      <c r="S336" s="59" t="s">
        <v>6008</v>
      </c>
      <c r="T336" s="59" t="s">
        <v>6009</v>
      </c>
      <c r="U336" s="59"/>
      <c r="V336" s="59" t="s">
        <v>4873</v>
      </c>
      <c r="W336" s="59" t="s">
        <v>535</v>
      </c>
      <c r="X336" s="59" t="s">
        <v>10011</v>
      </c>
      <c r="Y336" s="59" t="s">
        <v>684</v>
      </c>
      <c r="Z336" s="59" t="s">
        <v>10012</v>
      </c>
      <c r="AA336" s="59" t="s">
        <v>10013</v>
      </c>
      <c r="AB336" s="59" t="s">
        <v>10014</v>
      </c>
      <c r="AC336" s="59" t="s">
        <v>10015</v>
      </c>
      <c r="AD336" s="59" t="s">
        <v>6227</v>
      </c>
      <c r="AE336" s="59">
        <v>43914.506006944444</v>
      </c>
      <c r="AF336" s="59">
        <v>43914.713148148148</v>
      </c>
      <c r="AG336" s="59" t="s">
        <v>565</v>
      </c>
      <c r="AH336" s="59" t="s">
        <v>10571</v>
      </c>
      <c r="AI336" s="59" t="s">
        <v>564</v>
      </c>
      <c r="AJ336" s="59" t="s">
        <v>59</v>
      </c>
      <c r="AK336" s="59" t="s">
        <v>60</v>
      </c>
      <c r="AL336" s="59" t="s">
        <v>488</v>
      </c>
      <c r="AM336" s="59" t="s">
        <v>11</v>
      </c>
      <c r="AN336" s="59" t="s">
        <v>488</v>
      </c>
      <c r="AO336" s="59" t="s">
        <v>59</v>
      </c>
      <c r="AP336" s="59" t="s">
        <v>60</v>
      </c>
      <c r="AQ336" s="59" t="s">
        <v>500</v>
      </c>
      <c r="AR336" s="59">
        <v>43916.550243055557</v>
      </c>
      <c r="AS336" s="59"/>
      <c r="AT336" s="59">
        <v>43916.550243055557</v>
      </c>
      <c r="AU336" s="59" t="s">
        <v>7998</v>
      </c>
      <c r="AV336" s="59"/>
      <c r="AW336" s="59" t="s">
        <v>14</v>
      </c>
      <c r="AX336" s="59"/>
      <c r="AY336" s="59"/>
      <c r="AZ336" s="59"/>
      <c r="BA336" s="59"/>
      <c r="BB336" s="59"/>
      <c r="BC336" s="59"/>
      <c r="BD336" s="59"/>
      <c r="BE336" s="59"/>
      <c r="BF336" s="59"/>
      <c r="BG336" s="59"/>
      <c r="BH336" s="59"/>
      <c r="BI336" s="59"/>
      <c r="BJ336" s="59"/>
      <c r="BK336" s="59"/>
      <c r="BL336" s="59" t="s">
        <v>7272</v>
      </c>
      <c r="BM336" s="59"/>
      <c r="BN336" s="59"/>
      <c r="BO336" s="59"/>
      <c r="BP336" s="59"/>
      <c r="BQ336" s="59"/>
      <c r="BR336" s="59" t="s">
        <v>7842</v>
      </c>
      <c r="BS336" s="59"/>
      <c r="BT336" s="59" t="s">
        <v>6013</v>
      </c>
      <c r="BU336" s="59">
        <v>43921.99998842593</v>
      </c>
      <c r="BV336" s="72">
        <v>449.59</v>
      </c>
      <c r="BW336" s="72">
        <v>223.44</v>
      </c>
      <c r="BX336" s="72">
        <v>0</v>
      </c>
      <c r="BY336" s="72">
        <v>71.930000000000007</v>
      </c>
      <c r="BZ336" s="72">
        <v>49.45</v>
      </c>
      <c r="CA336" s="72">
        <v>0</v>
      </c>
      <c r="CB336" s="72">
        <v>794.41000000000008</v>
      </c>
      <c r="CC336" s="59"/>
      <c r="CD336" s="59"/>
      <c r="CE336" s="59"/>
      <c r="CF336" s="59"/>
      <c r="CG336" s="59"/>
      <c r="CH336" s="59"/>
      <c r="CI336" s="59"/>
      <c r="CJ336" s="59" t="s">
        <v>7971</v>
      </c>
      <c r="CK336" s="59" t="s">
        <v>7991</v>
      </c>
      <c r="CL336" s="72" t="s">
        <v>10566</v>
      </c>
      <c r="CM336" s="72"/>
      <c r="CN336" s="72" t="s">
        <v>10523</v>
      </c>
    </row>
    <row r="337" spans="1:92" ht="27" customHeight="1">
      <c r="A337" s="72">
        <v>202003</v>
      </c>
      <c r="B337" s="59" t="s">
        <v>7959</v>
      </c>
      <c r="C337" s="59" t="s">
        <v>6004</v>
      </c>
      <c r="D337" s="59" t="s">
        <v>5753</v>
      </c>
      <c r="E337" s="59" t="str">
        <f>VLOOKUP(D337,原数据!B:C,2,FALSE)</f>
        <v>RCMFT006590202003270006</v>
      </c>
      <c r="F337" s="59" t="s">
        <v>6005</v>
      </c>
      <c r="G337" s="59" t="s">
        <v>479</v>
      </c>
      <c r="H337" s="59" t="s">
        <v>6006</v>
      </c>
      <c r="I337" s="59" t="s">
        <v>10016</v>
      </c>
      <c r="J337" s="59" t="s">
        <v>10017</v>
      </c>
      <c r="K337" s="59" t="s">
        <v>485</v>
      </c>
      <c r="L337" s="59" t="s">
        <v>1074</v>
      </c>
      <c r="M337" s="59" t="s">
        <v>486</v>
      </c>
      <c r="N337" s="59" t="s">
        <v>437</v>
      </c>
      <c r="O337" s="65">
        <v>43554</v>
      </c>
      <c r="P337" s="65">
        <v>43782</v>
      </c>
      <c r="Q337" s="72">
        <v>58277</v>
      </c>
      <c r="R337" s="59"/>
      <c r="S337" s="59" t="s">
        <v>6008</v>
      </c>
      <c r="T337" s="59" t="s">
        <v>6009</v>
      </c>
      <c r="U337" s="59"/>
      <c r="V337" s="59" t="s">
        <v>2272</v>
      </c>
      <c r="W337" s="59" t="s">
        <v>535</v>
      </c>
      <c r="X337" s="59" t="s">
        <v>10018</v>
      </c>
      <c r="Y337" s="59" t="s">
        <v>511</v>
      </c>
      <c r="Z337" s="59" t="s">
        <v>696</v>
      </c>
      <c r="AA337" s="59" t="s">
        <v>697</v>
      </c>
      <c r="AB337" s="59" t="s">
        <v>698</v>
      </c>
      <c r="AC337" s="59" t="s">
        <v>10019</v>
      </c>
      <c r="AD337" s="59" t="s">
        <v>6171</v>
      </c>
      <c r="AE337" s="59">
        <v>43917.529652777783</v>
      </c>
      <c r="AF337" s="59">
        <v>43917.643090277779</v>
      </c>
      <c r="AG337" s="59" t="s">
        <v>612</v>
      </c>
      <c r="AH337" s="59" t="s">
        <v>10020</v>
      </c>
      <c r="AI337" s="59" t="s">
        <v>609</v>
      </c>
      <c r="AJ337" s="59" t="s">
        <v>95</v>
      </c>
      <c r="AK337" s="59" t="s">
        <v>38</v>
      </c>
      <c r="AL337" s="59" t="s">
        <v>488</v>
      </c>
      <c r="AM337" s="59" t="s">
        <v>11</v>
      </c>
      <c r="AN337" s="59" t="s">
        <v>488</v>
      </c>
      <c r="AO337" s="59" t="s">
        <v>95</v>
      </c>
      <c r="AP337" s="59" t="s">
        <v>38</v>
      </c>
      <c r="AQ337" s="59" t="s">
        <v>498</v>
      </c>
      <c r="AR337" s="59">
        <v>43920.676296296297</v>
      </c>
      <c r="AS337" s="59" t="s">
        <v>10021</v>
      </c>
      <c r="AT337" s="59">
        <v>43920.676296296297</v>
      </c>
      <c r="AU337" s="59" t="s">
        <v>538</v>
      </c>
      <c r="AV337" s="59" t="s">
        <v>10022</v>
      </c>
      <c r="AW337" s="59" t="s">
        <v>14</v>
      </c>
      <c r="AX337" s="59"/>
      <c r="AY337" s="59"/>
      <c r="AZ337" s="59"/>
      <c r="BA337" s="59"/>
      <c r="BB337" s="59"/>
      <c r="BC337" s="59"/>
      <c r="BD337" s="59"/>
      <c r="BE337" s="59"/>
      <c r="BF337" s="59"/>
      <c r="BG337" s="59"/>
      <c r="BH337" s="59"/>
      <c r="BI337" s="59"/>
      <c r="BJ337" s="59"/>
      <c r="BK337" s="59" t="s">
        <v>10023</v>
      </c>
      <c r="BL337" s="59" t="s">
        <v>7806</v>
      </c>
      <c r="BM337" s="59"/>
      <c r="BN337" s="59"/>
      <c r="BO337" s="59"/>
      <c r="BP337" s="59"/>
      <c r="BQ337" s="59"/>
      <c r="BR337" s="59" t="s">
        <v>7847</v>
      </c>
      <c r="BS337" s="59"/>
      <c r="BT337" s="59" t="s">
        <v>6013</v>
      </c>
      <c r="BU337" s="59">
        <v>43921.99998842593</v>
      </c>
      <c r="BV337" s="72">
        <v>2947.28</v>
      </c>
      <c r="BW337" s="72">
        <v>95.76</v>
      </c>
      <c r="BX337" s="72">
        <v>0</v>
      </c>
      <c r="BY337" s="72">
        <v>471.56</v>
      </c>
      <c r="BZ337" s="72">
        <v>324.2</v>
      </c>
      <c r="CA337" s="72">
        <v>0</v>
      </c>
      <c r="CB337" s="72">
        <v>3838.8</v>
      </c>
      <c r="CC337" s="59"/>
      <c r="CD337" s="59"/>
      <c r="CE337" s="59"/>
      <c r="CF337" s="59"/>
      <c r="CG337" s="59"/>
      <c r="CH337" s="59"/>
      <c r="CI337" s="59"/>
      <c r="CJ337" s="59" t="s">
        <v>8580</v>
      </c>
      <c r="CK337" s="59" t="s">
        <v>8013</v>
      </c>
      <c r="CL337" s="72" t="s">
        <v>10522</v>
      </c>
      <c r="CM337" s="72"/>
      <c r="CN337" s="72" t="s">
        <v>10561</v>
      </c>
    </row>
    <row r="338" spans="1:92" ht="27" customHeight="1">
      <c r="A338" s="72">
        <v>202003</v>
      </c>
      <c r="B338" s="59" t="s">
        <v>7959</v>
      </c>
      <c r="C338" s="59" t="s">
        <v>6004</v>
      </c>
      <c r="D338" s="59" t="s">
        <v>5388</v>
      </c>
      <c r="E338" s="59" t="str">
        <f>VLOOKUP(D338,原数据!B:C,2,FALSE)</f>
        <v>RCMFT006591202003250012</v>
      </c>
      <c r="F338" s="59" t="s">
        <v>6005</v>
      </c>
      <c r="G338" s="59" t="s">
        <v>479</v>
      </c>
      <c r="H338" s="59" t="s">
        <v>6006</v>
      </c>
      <c r="I338" s="59" t="s">
        <v>10024</v>
      </c>
      <c r="J338" s="59" t="s">
        <v>10025</v>
      </c>
      <c r="K338" s="59" t="s">
        <v>485</v>
      </c>
      <c r="L338" s="59" t="s">
        <v>1074</v>
      </c>
      <c r="M338" s="59" t="s">
        <v>486</v>
      </c>
      <c r="N338" s="59" t="s">
        <v>437</v>
      </c>
      <c r="O338" s="65">
        <v>42966</v>
      </c>
      <c r="P338" s="65">
        <v>43531</v>
      </c>
      <c r="Q338" s="72">
        <v>110065</v>
      </c>
      <c r="R338" s="59"/>
      <c r="S338" s="59" t="s">
        <v>6008</v>
      </c>
      <c r="T338" s="59" t="s">
        <v>6009</v>
      </c>
      <c r="U338" s="59"/>
      <c r="V338" s="59" t="s">
        <v>3101</v>
      </c>
      <c r="W338" s="59" t="s">
        <v>548</v>
      </c>
      <c r="X338" s="59" t="s">
        <v>10026</v>
      </c>
      <c r="Y338" s="59" t="s">
        <v>1673</v>
      </c>
      <c r="Z338" s="59" t="s">
        <v>10027</v>
      </c>
      <c r="AA338" s="59" t="s">
        <v>10028</v>
      </c>
      <c r="AB338" s="59" t="s">
        <v>10029</v>
      </c>
      <c r="AC338" s="59" t="s">
        <v>10030</v>
      </c>
      <c r="AD338" s="59" t="s">
        <v>10031</v>
      </c>
      <c r="AE338" s="59">
        <v>43913.604756944449</v>
      </c>
      <c r="AF338" s="59">
        <v>43915.659178240741</v>
      </c>
      <c r="AG338" s="59" t="s">
        <v>612</v>
      </c>
      <c r="AH338" s="59" t="s">
        <v>10032</v>
      </c>
      <c r="AI338" s="59" t="s">
        <v>609</v>
      </c>
      <c r="AJ338" s="59" t="s">
        <v>1380</v>
      </c>
      <c r="AK338" s="59" t="s">
        <v>1379</v>
      </c>
      <c r="AL338" s="59" t="s">
        <v>488</v>
      </c>
      <c r="AM338" s="59" t="s">
        <v>11</v>
      </c>
      <c r="AN338" s="59" t="s">
        <v>488</v>
      </c>
      <c r="AO338" s="59" t="s">
        <v>1380</v>
      </c>
      <c r="AP338" s="59" t="s">
        <v>1379</v>
      </c>
      <c r="AQ338" s="59" t="s">
        <v>500</v>
      </c>
      <c r="AR338" s="59">
        <v>43917.610231481478</v>
      </c>
      <c r="AS338" s="59"/>
      <c r="AT338" s="59">
        <v>43917.610231481478</v>
      </c>
      <c r="AU338" s="59" t="s">
        <v>7969</v>
      </c>
      <c r="AV338" s="59"/>
      <c r="AW338" s="59" t="s">
        <v>14</v>
      </c>
      <c r="AX338" s="59"/>
      <c r="AY338" s="59"/>
      <c r="AZ338" s="59"/>
      <c r="BA338" s="59"/>
      <c r="BB338" s="59"/>
      <c r="BC338" s="59"/>
      <c r="BD338" s="59"/>
      <c r="BE338" s="59"/>
      <c r="BF338" s="59"/>
      <c r="BG338" s="59"/>
      <c r="BH338" s="59"/>
      <c r="BI338" s="59"/>
      <c r="BJ338" s="59"/>
      <c r="BK338" s="59" t="s">
        <v>10033</v>
      </c>
      <c r="BL338" s="59"/>
      <c r="BM338" s="59"/>
      <c r="BN338" s="59"/>
      <c r="BO338" s="59"/>
      <c r="BP338" s="59"/>
      <c r="BQ338" s="59"/>
      <c r="BR338" s="59"/>
      <c r="BS338" s="59"/>
      <c r="BT338" s="59" t="s">
        <v>6013</v>
      </c>
      <c r="BU338" s="59">
        <v>43921.99998842593</v>
      </c>
      <c r="BV338" s="72">
        <v>43.41</v>
      </c>
      <c r="BW338" s="72">
        <v>105.84</v>
      </c>
      <c r="BX338" s="72">
        <v>0</v>
      </c>
      <c r="BY338" s="72">
        <v>6.94</v>
      </c>
      <c r="BZ338" s="72">
        <v>4.7699999999999996</v>
      </c>
      <c r="CA338" s="72">
        <v>0</v>
      </c>
      <c r="CB338" s="72">
        <v>160.96</v>
      </c>
      <c r="CC338" s="59"/>
      <c r="CD338" s="59"/>
      <c r="CE338" s="59"/>
      <c r="CF338" s="59"/>
      <c r="CG338" s="59"/>
      <c r="CH338" s="59"/>
      <c r="CI338" s="59"/>
      <c r="CJ338" s="59" t="s">
        <v>7971</v>
      </c>
      <c r="CK338" s="59" t="s">
        <v>4067</v>
      </c>
      <c r="CL338" s="72" t="s">
        <v>5133</v>
      </c>
      <c r="CM338" s="72"/>
      <c r="CN338" s="72" t="s">
        <v>10383</v>
      </c>
    </row>
    <row r="339" spans="1:92" ht="27" customHeight="1">
      <c r="A339" s="72">
        <v>202003</v>
      </c>
      <c r="B339" s="59" t="s">
        <v>7959</v>
      </c>
      <c r="C339" s="59" t="s">
        <v>6004</v>
      </c>
      <c r="D339" s="59" t="s">
        <v>10034</v>
      </c>
      <c r="E339" s="59" t="e">
        <f>VLOOKUP(D339,原数据!B:C,2,FALSE)</f>
        <v>#N/A</v>
      </c>
      <c r="F339" s="59" t="s">
        <v>6005</v>
      </c>
      <c r="G339" s="59" t="s">
        <v>479</v>
      </c>
      <c r="H339" s="59" t="s">
        <v>6006</v>
      </c>
      <c r="I339" s="59" t="s">
        <v>10035</v>
      </c>
      <c r="J339" s="59" t="s">
        <v>10036</v>
      </c>
      <c r="K339" s="59" t="s">
        <v>485</v>
      </c>
      <c r="L339" s="59" t="s">
        <v>1074</v>
      </c>
      <c r="M339" s="59" t="s">
        <v>486</v>
      </c>
      <c r="N339" s="59" t="s">
        <v>437</v>
      </c>
      <c r="O339" s="65">
        <v>43897</v>
      </c>
      <c r="P339" s="65">
        <v>43920</v>
      </c>
      <c r="Q339" s="72">
        <v>544</v>
      </c>
      <c r="R339" s="59"/>
      <c r="S339" s="59" t="s">
        <v>6008</v>
      </c>
      <c r="T339" s="59" t="s">
        <v>6009</v>
      </c>
      <c r="U339" s="59"/>
      <c r="V339" s="59" t="s">
        <v>3101</v>
      </c>
      <c r="W339" s="59" t="s">
        <v>600</v>
      </c>
      <c r="X339" s="59" t="s">
        <v>10037</v>
      </c>
      <c r="Y339" s="59" t="s">
        <v>646</v>
      </c>
      <c r="Z339" s="59" t="s">
        <v>2562</v>
      </c>
      <c r="AA339" s="59" t="s">
        <v>2563</v>
      </c>
      <c r="AB339" s="59" t="s">
        <v>2564</v>
      </c>
      <c r="AC339" s="59" t="s">
        <v>9368</v>
      </c>
      <c r="AD339" s="59" t="s">
        <v>10038</v>
      </c>
      <c r="AE339" s="59">
        <v>43921.626875000002</v>
      </c>
      <c r="AF339" s="59">
        <v>43921.640717592592</v>
      </c>
      <c r="AG339" s="59" t="s">
        <v>612</v>
      </c>
      <c r="AH339" s="59" t="s">
        <v>10039</v>
      </c>
      <c r="AI339" s="59" t="s">
        <v>609</v>
      </c>
      <c r="AJ339" s="59" t="s">
        <v>922</v>
      </c>
      <c r="AK339" s="59" t="s">
        <v>921</v>
      </c>
      <c r="AL339" s="59" t="s">
        <v>488</v>
      </c>
      <c r="AM339" s="59" t="s">
        <v>11</v>
      </c>
      <c r="AN339" s="59" t="s">
        <v>488</v>
      </c>
      <c r="AO339" s="59" t="s">
        <v>922</v>
      </c>
      <c r="AP339" s="59" t="s">
        <v>921</v>
      </c>
      <c r="AQ339" s="59" t="s">
        <v>500</v>
      </c>
      <c r="AR339" s="59">
        <v>43923.564560185187</v>
      </c>
      <c r="AS339" s="59"/>
      <c r="AT339" s="59">
        <v>43923.564560185187</v>
      </c>
      <c r="AU339" s="59" t="s">
        <v>1103</v>
      </c>
      <c r="AV339" s="59"/>
      <c r="AW339" s="59" t="s">
        <v>14</v>
      </c>
      <c r="AX339" s="59"/>
      <c r="AY339" s="59"/>
      <c r="AZ339" s="59"/>
      <c r="BA339" s="59"/>
      <c r="BB339" s="59"/>
      <c r="BC339" s="59"/>
      <c r="BD339" s="59"/>
      <c r="BE339" s="59"/>
      <c r="BF339" s="59"/>
      <c r="BG339" s="59"/>
      <c r="BH339" s="59"/>
      <c r="BI339" s="59"/>
      <c r="BJ339" s="59"/>
      <c r="BK339" s="59" t="s">
        <v>10040</v>
      </c>
      <c r="BL339" s="59" t="s">
        <v>7516</v>
      </c>
      <c r="BM339" s="59"/>
      <c r="BN339" s="59"/>
      <c r="BO339" s="59"/>
      <c r="BP339" s="59"/>
      <c r="BQ339" s="59"/>
      <c r="BR339" s="59" t="s">
        <v>7935</v>
      </c>
      <c r="BS339" s="59"/>
      <c r="BT339" s="59" t="s">
        <v>6013</v>
      </c>
      <c r="BU339" s="59">
        <v>43921.99998842593</v>
      </c>
      <c r="BV339" s="72">
        <v>0</v>
      </c>
      <c r="BW339" s="72">
        <v>95.76</v>
      </c>
      <c r="BX339" s="72">
        <v>0</v>
      </c>
      <c r="BY339" s="72">
        <v>0</v>
      </c>
      <c r="BZ339" s="72">
        <v>0</v>
      </c>
      <c r="CA339" s="72">
        <v>0</v>
      </c>
      <c r="CB339" s="72">
        <v>95.76</v>
      </c>
      <c r="CC339" s="59"/>
      <c r="CD339" s="59"/>
      <c r="CE339" s="59"/>
      <c r="CF339" s="59"/>
      <c r="CG339" s="59"/>
      <c r="CH339" s="59"/>
      <c r="CI339" s="59"/>
      <c r="CJ339" s="59" t="s">
        <v>7971</v>
      </c>
      <c r="CK339" s="59" t="s">
        <v>8013</v>
      </c>
      <c r="CL339" s="72" t="s">
        <v>10313</v>
      </c>
      <c r="CM339" s="72"/>
      <c r="CN339" s="72" t="s">
        <v>5048</v>
      </c>
    </row>
    <row r="340" spans="1:92" ht="27" customHeight="1">
      <c r="A340" s="72">
        <v>202003</v>
      </c>
      <c r="B340" s="59" t="s">
        <v>7959</v>
      </c>
      <c r="C340" s="59" t="s">
        <v>6004</v>
      </c>
      <c r="D340" s="59" t="s">
        <v>10041</v>
      </c>
      <c r="E340" s="59" t="e">
        <f>VLOOKUP(D340,原数据!B:C,2,FALSE)</f>
        <v>#N/A</v>
      </c>
      <c r="F340" s="59" t="s">
        <v>6005</v>
      </c>
      <c r="G340" s="59" t="s">
        <v>628</v>
      </c>
      <c r="H340" s="59" t="s">
        <v>6006</v>
      </c>
      <c r="I340" s="59" t="s">
        <v>10042</v>
      </c>
      <c r="J340" s="59" t="s">
        <v>10043</v>
      </c>
      <c r="K340" s="59" t="s">
        <v>485</v>
      </c>
      <c r="L340" s="59" t="s">
        <v>1074</v>
      </c>
      <c r="M340" s="59" t="s">
        <v>544</v>
      </c>
      <c r="N340" s="59" t="s">
        <v>437</v>
      </c>
      <c r="O340" s="65">
        <v>43690</v>
      </c>
      <c r="P340" s="65">
        <v>43749</v>
      </c>
      <c r="Q340" s="72">
        <v>17592</v>
      </c>
      <c r="R340" s="59"/>
      <c r="S340" s="59" t="s">
        <v>6008</v>
      </c>
      <c r="T340" s="59" t="s">
        <v>6009</v>
      </c>
      <c r="U340" s="59"/>
      <c r="V340" s="59" t="s">
        <v>6463</v>
      </c>
      <c r="W340" s="59" t="s">
        <v>775</v>
      </c>
      <c r="X340" s="59" t="s">
        <v>10044</v>
      </c>
      <c r="Y340" s="59" t="s">
        <v>777</v>
      </c>
      <c r="Z340" s="59" t="s">
        <v>10045</v>
      </c>
      <c r="AA340" s="59" t="s">
        <v>10046</v>
      </c>
      <c r="AB340" s="59" t="s">
        <v>10047</v>
      </c>
      <c r="AC340" s="59" t="s">
        <v>10048</v>
      </c>
      <c r="AD340" s="59" t="s">
        <v>6349</v>
      </c>
      <c r="AE340" s="59">
        <v>43918.730833333335</v>
      </c>
      <c r="AF340" s="59">
        <v>43920.876064814816</v>
      </c>
      <c r="AG340" s="59" t="s">
        <v>547</v>
      </c>
      <c r="AH340" s="59" t="s">
        <v>10581</v>
      </c>
      <c r="AI340" s="59" t="s">
        <v>545</v>
      </c>
      <c r="AJ340" s="59" t="s">
        <v>10049</v>
      </c>
      <c r="AK340" s="59" t="s">
        <v>10050</v>
      </c>
      <c r="AL340" s="59" t="s">
        <v>488</v>
      </c>
      <c r="AM340" s="59" t="s">
        <v>11</v>
      </c>
      <c r="AN340" s="59" t="s">
        <v>488</v>
      </c>
      <c r="AO340" s="59" t="s">
        <v>10049</v>
      </c>
      <c r="AP340" s="59" t="s">
        <v>10050</v>
      </c>
      <c r="AQ340" s="59" t="s">
        <v>500</v>
      </c>
      <c r="AR340" s="59">
        <v>43922.558842592596</v>
      </c>
      <c r="AS340" s="59"/>
      <c r="AT340" s="59">
        <v>43922.558842592596</v>
      </c>
      <c r="AU340" s="59" t="s">
        <v>8036</v>
      </c>
      <c r="AV340" s="59"/>
      <c r="AW340" s="59" t="s">
        <v>14</v>
      </c>
      <c r="AX340" s="59"/>
      <c r="AY340" s="59"/>
      <c r="AZ340" s="59"/>
      <c r="BA340" s="59"/>
      <c r="BB340" s="59"/>
      <c r="BC340" s="59" t="s">
        <v>10051</v>
      </c>
      <c r="BD340" s="59" t="s">
        <v>480</v>
      </c>
      <c r="BE340" s="59"/>
      <c r="BF340" s="59" t="s">
        <v>7826</v>
      </c>
      <c r="BG340" s="59" t="s">
        <v>10052</v>
      </c>
      <c r="BH340" s="59" t="s">
        <v>10053</v>
      </c>
      <c r="BI340" s="59"/>
      <c r="BJ340" s="59"/>
      <c r="BK340" s="59"/>
      <c r="BL340" s="59" t="s">
        <v>7274</v>
      </c>
      <c r="BM340" s="59"/>
      <c r="BN340" s="59"/>
      <c r="BO340" s="59"/>
      <c r="BP340" s="59"/>
      <c r="BQ340" s="59"/>
      <c r="BR340" s="59" t="s">
        <v>7917</v>
      </c>
      <c r="BS340" s="59"/>
      <c r="BT340" s="59" t="s">
        <v>6013</v>
      </c>
      <c r="BU340" s="59">
        <v>43921.99998842593</v>
      </c>
      <c r="BV340" s="72">
        <v>0</v>
      </c>
      <c r="BW340" s="72">
        <v>246.96</v>
      </c>
      <c r="BX340" s="72">
        <v>663</v>
      </c>
      <c r="BY340" s="72">
        <v>0</v>
      </c>
      <c r="BZ340" s="72">
        <v>0</v>
      </c>
      <c r="CA340" s="72">
        <v>0</v>
      </c>
      <c r="CB340" s="72">
        <v>909.96</v>
      </c>
      <c r="CC340" s="59"/>
      <c r="CD340" s="59"/>
      <c r="CE340" s="59"/>
      <c r="CF340" s="59"/>
      <c r="CG340" s="59"/>
      <c r="CH340" s="59"/>
      <c r="CI340" s="59"/>
      <c r="CJ340" s="59" t="s">
        <v>8067</v>
      </c>
      <c r="CK340" s="59" t="s">
        <v>8013</v>
      </c>
      <c r="CL340" s="72" t="s">
        <v>10522</v>
      </c>
      <c r="CM340" s="72"/>
      <c r="CN340" s="72" t="s">
        <v>10561</v>
      </c>
    </row>
    <row r="341" spans="1:92" ht="27" customHeight="1">
      <c r="A341" s="72">
        <v>202003</v>
      </c>
      <c r="B341" s="59" t="s">
        <v>7959</v>
      </c>
      <c r="C341" s="59" t="s">
        <v>6004</v>
      </c>
      <c r="D341" s="59" t="s">
        <v>10054</v>
      </c>
      <c r="E341" s="59" t="e">
        <f>VLOOKUP(D341,原数据!B:C,2,FALSE)</f>
        <v>#N/A</v>
      </c>
      <c r="F341" s="59" t="s">
        <v>6005</v>
      </c>
      <c r="G341" s="59" t="s">
        <v>479</v>
      </c>
      <c r="H341" s="59" t="s">
        <v>6006</v>
      </c>
      <c r="I341" s="59" t="s">
        <v>10055</v>
      </c>
      <c r="J341" s="59" t="s">
        <v>10056</v>
      </c>
      <c r="K341" s="59" t="s">
        <v>485</v>
      </c>
      <c r="L341" s="59" t="s">
        <v>1074</v>
      </c>
      <c r="M341" s="59" t="s">
        <v>486</v>
      </c>
      <c r="N341" s="59" t="s">
        <v>437</v>
      </c>
      <c r="O341" s="65">
        <v>43895</v>
      </c>
      <c r="P341" s="65">
        <v>43909</v>
      </c>
      <c r="Q341" s="72">
        <v>430</v>
      </c>
      <c r="R341" s="59"/>
      <c r="S341" s="59" t="s">
        <v>6008</v>
      </c>
      <c r="T341" s="59" t="s">
        <v>6009</v>
      </c>
      <c r="U341" s="59"/>
      <c r="V341" s="59" t="s">
        <v>6015</v>
      </c>
      <c r="W341" s="59" t="s">
        <v>491</v>
      </c>
      <c r="X341" s="59" t="s">
        <v>10057</v>
      </c>
      <c r="Y341" s="59" t="s">
        <v>537</v>
      </c>
      <c r="Z341" s="59" t="s">
        <v>1055</v>
      </c>
      <c r="AA341" s="59" t="s">
        <v>1056</v>
      </c>
      <c r="AB341" s="59" t="s">
        <v>1057</v>
      </c>
      <c r="AC341" s="59" t="s">
        <v>10058</v>
      </c>
      <c r="AD341" s="59" t="s">
        <v>6050</v>
      </c>
      <c r="AE341" s="59">
        <v>43916.483101851853</v>
      </c>
      <c r="AF341" s="59">
        <v>43916.681886574079</v>
      </c>
      <c r="AG341" s="59" t="s">
        <v>547</v>
      </c>
      <c r="AH341" s="59" t="s">
        <v>10582</v>
      </c>
      <c r="AI341" s="59" t="s">
        <v>545</v>
      </c>
      <c r="AJ341" s="59" t="s">
        <v>12</v>
      </c>
      <c r="AK341" s="59" t="s">
        <v>13</v>
      </c>
      <c r="AL341" s="59" t="s">
        <v>488</v>
      </c>
      <c r="AM341" s="59" t="s">
        <v>11</v>
      </c>
      <c r="AN341" s="59" t="s">
        <v>488</v>
      </c>
      <c r="AO341" s="59" t="s">
        <v>95</v>
      </c>
      <c r="AP341" s="59" t="s">
        <v>38</v>
      </c>
      <c r="AQ341" s="59" t="s">
        <v>500</v>
      </c>
      <c r="AR341" s="59">
        <v>43918.469282407408</v>
      </c>
      <c r="AS341" s="59"/>
      <c r="AT341" s="59">
        <v>43918.469282407408</v>
      </c>
      <c r="AU341" s="59" t="s">
        <v>7989</v>
      </c>
      <c r="AV341" s="59"/>
      <c r="AW341" s="59" t="s">
        <v>14</v>
      </c>
      <c r="AX341" s="59"/>
      <c r="AY341" s="59"/>
      <c r="AZ341" s="59"/>
      <c r="BA341" s="59"/>
      <c r="BB341" s="59"/>
      <c r="BC341" s="59"/>
      <c r="BD341" s="59"/>
      <c r="BE341" s="59"/>
      <c r="BF341" s="59"/>
      <c r="BG341" s="59"/>
      <c r="BH341" s="59"/>
      <c r="BI341" s="59"/>
      <c r="BJ341" s="59"/>
      <c r="BK341" s="59" t="s">
        <v>10059</v>
      </c>
      <c r="BL341" s="59" t="s">
        <v>7272</v>
      </c>
      <c r="BM341" s="59"/>
      <c r="BN341" s="59"/>
      <c r="BO341" s="59"/>
      <c r="BP341" s="59"/>
      <c r="BQ341" s="59"/>
      <c r="BR341" s="59" t="s">
        <v>7847</v>
      </c>
      <c r="BS341" s="59"/>
      <c r="BT341" s="59" t="s">
        <v>6013</v>
      </c>
      <c r="BU341" s="59">
        <v>43921.99998842593</v>
      </c>
      <c r="BV341" s="72">
        <v>0</v>
      </c>
      <c r="BW341" s="72">
        <v>246.96</v>
      </c>
      <c r="BX341" s="72">
        <v>0</v>
      </c>
      <c r="BY341" s="72">
        <v>0</v>
      </c>
      <c r="BZ341" s="72">
        <v>0</v>
      </c>
      <c r="CA341" s="72">
        <v>0</v>
      </c>
      <c r="CB341" s="72">
        <v>246.96</v>
      </c>
      <c r="CC341" s="59"/>
      <c r="CD341" s="59"/>
      <c r="CE341" s="59"/>
      <c r="CF341" s="59"/>
      <c r="CG341" s="59"/>
      <c r="CH341" s="59"/>
      <c r="CI341" s="59"/>
      <c r="CJ341" s="59" t="s">
        <v>7971</v>
      </c>
      <c r="CK341" s="59" t="s">
        <v>8013</v>
      </c>
      <c r="CL341" s="72" t="s">
        <v>10522</v>
      </c>
      <c r="CM341" s="72"/>
      <c r="CN341" s="72" t="s">
        <v>10521</v>
      </c>
    </row>
    <row r="342" spans="1:92" ht="27" customHeight="1">
      <c r="A342" s="72">
        <v>202003</v>
      </c>
      <c r="B342" s="59" t="s">
        <v>7959</v>
      </c>
      <c r="C342" s="59" t="s">
        <v>6004</v>
      </c>
      <c r="D342" s="59" t="s">
        <v>5769</v>
      </c>
      <c r="E342" s="59" t="str">
        <f>VLOOKUP(D342,原数据!B:C,2,FALSE)</f>
        <v>RCMFT006759202003180124</v>
      </c>
      <c r="F342" s="59" t="s">
        <v>6005</v>
      </c>
      <c r="G342" s="59" t="s">
        <v>1069</v>
      </c>
      <c r="H342" s="59" t="s">
        <v>6006</v>
      </c>
      <c r="I342" s="59" t="s">
        <v>10060</v>
      </c>
      <c r="J342" s="59" t="s">
        <v>10061</v>
      </c>
      <c r="K342" s="59" t="s">
        <v>485</v>
      </c>
      <c r="L342" s="59" t="s">
        <v>1074</v>
      </c>
      <c r="M342" s="59" t="s">
        <v>486</v>
      </c>
      <c r="N342" s="59" t="s">
        <v>437</v>
      </c>
      <c r="O342" s="65">
        <v>43886</v>
      </c>
      <c r="P342" s="65">
        <v>43921</v>
      </c>
      <c r="Q342" s="72">
        <v>919</v>
      </c>
      <c r="R342" s="59"/>
      <c r="S342" s="59" t="s">
        <v>6008</v>
      </c>
      <c r="T342" s="59" t="s">
        <v>6009</v>
      </c>
      <c r="U342" s="59"/>
      <c r="V342" s="59" t="s">
        <v>8224</v>
      </c>
      <c r="W342" s="59" t="s">
        <v>9195</v>
      </c>
      <c r="X342" s="59" t="s">
        <v>10062</v>
      </c>
      <c r="Y342" s="59" t="s">
        <v>569</v>
      </c>
      <c r="Z342" s="59" t="s">
        <v>10063</v>
      </c>
      <c r="AA342" s="59" t="s">
        <v>10064</v>
      </c>
      <c r="AB342" s="59" t="s">
        <v>10065</v>
      </c>
      <c r="AC342" s="59" t="s">
        <v>10066</v>
      </c>
      <c r="AD342" s="59" t="s">
        <v>9201</v>
      </c>
      <c r="AE342" s="59">
        <v>43905.333333333328</v>
      </c>
      <c r="AF342" s="59">
        <v>43916.649317129632</v>
      </c>
      <c r="AG342" s="59" t="s">
        <v>1036</v>
      </c>
      <c r="AH342" s="59" t="s">
        <v>10484</v>
      </c>
      <c r="AI342" s="59" t="s">
        <v>1035</v>
      </c>
      <c r="AJ342" s="59" t="s">
        <v>95</v>
      </c>
      <c r="AK342" s="59" t="s">
        <v>38</v>
      </c>
      <c r="AL342" s="59" t="s">
        <v>488</v>
      </c>
      <c r="AM342" s="59" t="s">
        <v>11</v>
      </c>
      <c r="AN342" s="59" t="s">
        <v>488</v>
      </c>
      <c r="AO342" s="59" t="s">
        <v>95</v>
      </c>
      <c r="AP342" s="59" t="s">
        <v>38</v>
      </c>
      <c r="AQ342" s="59" t="s">
        <v>500</v>
      </c>
      <c r="AR342" s="59">
        <v>43918.420289351852</v>
      </c>
      <c r="AS342" s="59"/>
      <c r="AT342" s="59">
        <v>43918.420289351852</v>
      </c>
      <c r="AU342" s="59" t="s">
        <v>7969</v>
      </c>
      <c r="AV342" s="59"/>
      <c r="AW342" s="59" t="s">
        <v>14</v>
      </c>
      <c r="AX342" s="59"/>
      <c r="AY342" s="59"/>
      <c r="AZ342" s="59"/>
      <c r="BA342" s="59"/>
      <c r="BB342" s="59"/>
      <c r="BC342" s="59"/>
      <c r="BD342" s="59"/>
      <c r="BE342" s="59"/>
      <c r="BF342" s="59"/>
      <c r="BG342" s="59"/>
      <c r="BH342" s="59"/>
      <c r="BI342" s="59"/>
      <c r="BJ342" s="59"/>
      <c r="BK342" s="59"/>
      <c r="BL342" s="59" t="s">
        <v>7511</v>
      </c>
      <c r="BM342" s="59"/>
      <c r="BN342" s="59"/>
      <c r="BO342" s="59"/>
      <c r="BP342" s="59"/>
      <c r="BQ342" s="59"/>
      <c r="BR342" s="59" t="s">
        <v>7935</v>
      </c>
      <c r="BS342" s="59"/>
      <c r="BT342" s="59" t="s">
        <v>6013</v>
      </c>
      <c r="BU342" s="59">
        <v>43921.99998842593</v>
      </c>
      <c r="BV342" s="72">
        <v>2947.28</v>
      </c>
      <c r="BW342" s="72">
        <v>105.84</v>
      </c>
      <c r="BX342" s="72">
        <v>0</v>
      </c>
      <c r="BY342" s="72">
        <v>471.56</v>
      </c>
      <c r="BZ342" s="72">
        <v>324.2</v>
      </c>
      <c r="CA342" s="72">
        <v>0</v>
      </c>
      <c r="CB342" s="72">
        <v>3848.88</v>
      </c>
      <c r="CC342" s="59"/>
      <c r="CD342" s="59"/>
      <c r="CE342" s="59"/>
      <c r="CF342" s="59"/>
      <c r="CG342" s="59"/>
      <c r="CH342" s="59"/>
      <c r="CI342" s="59"/>
      <c r="CJ342" s="59" t="s">
        <v>7971</v>
      </c>
      <c r="CK342" s="59" t="s">
        <v>8013</v>
      </c>
      <c r="CL342" s="72" t="s">
        <v>10483</v>
      </c>
      <c r="CM342" s="72"/>
      <c r="CN342" s="72" t="s">
        <v>10383</v>
      </c>
    </row>
    <row r="343" spans="1:92" ht="27" customHeight="1">
      <c r="A343" s="72">
        <v>202003</v>
      </c>
      <c r="B343" s="59" t="s">
        <v>7959</v>
      </c>
      <c r="C343" s="59" t="s">
        <v>6004</v>
      </c>
      <c r="D343" s="59" t="s">
        <v>5525</v>
      </c>
      <c r="E343" s="59" t="str">
        <f>VLOOKUP(D343,原数据!B:C,2,FALSE)</f>
        <v>RCMFT006762202003300010</v>
      </c>
      <c r="F343" s="59" t="s">
        <v>6005</v>
      </c>
      <c r="G343" s="59" t="s">
        <v>479</v>
      </c>
      <c r="H343" s="59" t="s">
        <v>6006</v>
      </c>
      <c r="I343" s="59" t="s">
        <v>10067</v>
      </c>
      <c r="J343" s="59" t="s">
        <v>10068</v>
      </c>
      <c r="K343" s="59" t="s">
        <v>485</v>
      </c>
      <c r="L343" s="59" t="s">
        <v>1074</v>
      </c>
      <c r="M343" s="59" t="s">
        <v>486</v>
      </c>
      <c r="N343" s="59" t="s">
        <v>437</v>
      </c>
      <c r="O343" s="65">
        <v>43783</v>
      </c>
      <c r="P343" s="65">
        <v>43791</v>
      </c>
      <c r="Q343" s="72">
        <v>123</v>
      </c>
      <c r="R343" s="59"/>
      <c r="S343" s="59" t="s">
        <v>6008</v>
      </c>
      <c r="T343" s="59" t="s">
        <v>6009</v>
      </c>
      <c r="U343" s="59"/>
      <c r="V343" s="59" t="s">
        <v>4873</v>
      </c>
      <c r="W343" s="59" t="s">
        <v>535</v>
      </c>
      <c r="X343" s="59" t="s">
        <v>10069</v>
      </c>
      <c r="Y343" s="59" t="s">
        <v>684</v>
      </c>
      <c r="Z343" s="59" t="s">
        <v>10070</v>
      </c>
      <c r="AA343" s="59" t="s">
        <v>10071</v>
      </c>
      <c r="AB343" s="59" t="s">
        <v>10072</v>
      </c>
      <c r="AC343" s="59" t="s">
        <v>10073</v>
      </c>
      <c r="AD343" s="59" t="s">
        <v>6082</v>
      </c>
      <c r="AE343" s="59">
        <v>43918.627928240741</v>
      </c>
      <c r="AF343" s="59">
        <v>43920.641550925924</v>
      </c>
      <c r="AG343" s="59" t="s">
        <v>10074</v>
      </c>
      <c r="AH343" s="59" t="s">
        <v>10075</v>
      </c>
      <c r="AI343" s="59" t="s">
        <v>10076</v>
      </c>
      <c r="AJ343" s="59" t="s">
        <v>4554</v>
      </c>
      <c r="AK343" s="59" t="s">
        <v>4553</v>
      </c>
      <c r="AL343" s="59" t="s">
        <v>488</v>
      </c>
      <c r="AM343" s="59" t="s">
        <v>11</v>
      </c>
      <c r="AN343" s="59" t="s">
        <v>488</v>
      </c>
      <c r="AO343" s="59" t="s">
        <v>4554</v>
      </c>
      <c r="AP343" s="59" t="s">
        <v>4553</v>
      </c>
      <c r="AQ343" s="59" t="s">
        <v>500</v>
      </c>
      <c r="AR343" s="59">
        <v>43922.355185185181</v>
      </c>
      <c r="AS343" s="59" t="s">
        <v>1263</v>
      </c>
      <c r="AT343" s="59">
        <v>43922.355185185181</v>
      </c>
      <c r="AU343" s="59" t="s">
        <v>7969</v>
      </c>
      <c r="AV343" s="59"/>
      <c r="AW343" s="59" t="s">
        <v>14</v>
      </c>
      <c r="AX343" s="59"/>
      <c r="AY343" s="59"/>
      <c r="AZ343" s="59"/>
      <c r="BA343" s="59"/>
      <c r="BB343" s="59"/>
      <c r="BC343" s="59"/>
      <c r="BD343" s="59"/>
      <c r="BE343" s="59"/>
      <c r="BF343" s="59"/>
      <c r="BG343" s="59"/>
      <c r="BH343" s="59"/>
      <c r="BI343" s="59"/>
      <c r="BJ343" s="59"/>
      <c r="BK343" s="59" t="s">
        <v>10077</v>
      </c>
      <c r="BL343" s="59" t="s">
        <v>7247</v>
      </c>
      <c r="BM343" s="59"/>
      <c r="BN343" s="59"/>
      <c r="BO343" s="59"/>
      <c r="BP343" s="59"/>
      <c r="BQ343" s="59"/>
      <c r="BR343" s="59" t="s">
        <v>8114</v>
      </c>
      <c r="BS343" s="59"/>
      <c r="BT343" s="59" t="s">
        <v>6013</v>
      </c>
      <c r="BU343" s="59">
        <v>43921.99998842593</v>
      </c>
      <c r="BV343" s="72">
        <v>215.33</v>
      </c>
      <c r="BW343" s="72">
        <v>71.819999999999993</v>
      </c>
      <c r="BX343" s="72">
        <v>0</v>
      </c>
      <c r="BY343" s="72">
        <v>34.450000000000003</v>
      </c>
      <c r="BZ343" s="72">
        <v>23.68</v>
      </c>
      <c r="CA343" s="72">
        <v>0</v>
      </c>
      <c r="CB343" s="72">
        <v>345.28</v>
      </c>
      <c r="CC343" s="59"/>
      <c r="CD343" s="59"/>
      <c r="CE343" s="59"/>
      <c r="CF343" s="59"/>
      <c r="CG343" s="59"/>
      <c r="CH343" s="59"/>
      <c r="CI343" s="59"/>
      <c r="CJ343" s="59" t="s">
        <v>7971</v>
      </c>
      <c r="CK343" s="59" t="s">
        <v>7991</v>
      </c>
      <c r="CL343" s="72" t="s">
        <v>5040</v>
      </c>
      <c r="CM343" s="72"/>
      <c r="CN343" s="72" t="s">
        <v>10706</v>
      </c>
    </row>
    <row r="344" spans="1:92" ht="27" customHeight="1">
      <c r="A344" s="72">
        <v>202003</v>
      </c>
      <c r="B344" s="59" t="s">
        <v>7959</v>
      </c>
      <c r="C344" s="59" t="s">
        <v>6004</v>
      </c>
      <c r="D344" s="59" t="s">
        <v>5772</v>
      </c>
      <c r="E344" s="59" t="str">
        <f>VLOOKUP(D344,原数据!B:C,2,FALSE)</f>
        <v>RCMFT006765202003250009</v>
      </c>
      <c r="F344" s="59" t="s">
        <v>6005</v>
      </c>
      <c r="G344" s="59" t="s">
        <v>479</v>
      </c>
      <c r="H344" s="59" t="s">
        <v>6006</v>
      </c>
      <c r="I344" s="59" t="s">
        <v>10078</v>
      </c>
      <c r="J344" s="59" t="s">
        <v>10079</v>
      </c>
      <c r="K344" s="59" t="s">
        <v>485</v>
      </c>
      <c r="L344" s="59" t="s">
        <v>1074</v>
      </c>
      <c r="M344" s="59" t="s">
        <v>663</v>
      </c>
      <c r="N344" s="59" t="s">
        <v>437</v>
      </c>
      <c r="O344" s="65">
        <v>43540</v>
      </c>
      <c r="P344" s="65">
        <v>43647</v>
      </c>
      <c r="Q344" s="72">
        <v>40540</v>
      </c>
      <c r="R344" s="59"/>
      <c r="S344" s="59" t="s">
        <v>6008</v>
      </c>
      <c r="T344" s="59" t="s">
        <v>6009</v>
      </c>
      <c r="U344" s="59"/>
      <c r="V344" s="59" t="s">
        <v>2189</v>
      </c>
      <c r="W344" s="59" t="s">
        <v>665</v>
      </c>
      <c r="X344" s="59" t="s">
        <v>10080</v>
      </c>
      <c r="Y344" s="59" t="s">
        <v>667</v>
      </c>
      <c r="Z344" s="59" t="s">
        <v>10081</v>
      </c>
      <c r="AA344" s="59" t="s">
        <v>10082</v>
      </c>
      <c r="AB344" s="59" t="s">
        <v>10486</v>
      </c>
      <c r="AC344" s="59" t="s">
        <v>10084</v>
      </c>
      <c r="AD344" s="59" t="s">
        <v>6035</v>
      </c>
      <c r="AE344" s="59">
        <v>43914.749224537038</v>
      </c>
      <c r="AF344" s="59">
        <v>43915.574340277773</v>
      </c>
      <c r="AG344" s="59" t="s">
        <v>565</v>
      </c>
      <c r="AH344" s="59" t="s">
        <v>10485</v>
      </c>
      <c r="AI344" s="59" t="s">
        <v>564</v>
      </c>
      <c r="AJ344" s="59" t="s">
        <v>100</v>
      </c>
      <c r="AK344" s="59" t="s">
        <v>38</v>
      </c>
      <c r="AL344" s="59" t="s">
        <v>488</v>
      </c>
      <c r="AM344" s="59" t="s">
        <v>11</v>
      </c>
      <c r="AN344" s="59" t="s">
        <v>488</v>
      </c>
      <c r="AO344" s="59" t="s">
        <v>100</v>
      </c>
      <c r="AP344" s="59" t="s">
        <v>38</v>
      </c>
      <c r="AQ344" s="59" t="s">
        <v>500</v>
      </c>
      <c r="AR344" s="59">
        <v>43917.360798611116</v>
      </c>
      <c r="AS344" s="59"/>
      <c r="AT344" s="59">
        <v>43917.360798611116</v>
      </c>
      <c r="AU344" s="59" t="s">
        <v>1103</v>
      </c>
      <c r="AV344" s="59"/>
      <c r="AW344" s="59" t="s">
        <v>14</v>
      </c>
      <c r="AX344" s="59"/>
      <c r="AY344" s="59"/>
      <c r="AZ344" s="59"/>
      <c r="BA344" s="59"/>
      <c r="BB344" s="59"/>
      <c r="BC344" s="59"/>
      <c r="BD344" s="59"/>
      <c r="BE344" s="59"/>
      <c r="BF344" s="59"/>
      <c r="BG344" s="59"/>
      <c r="BH344" s="59"/>
      <c r="BI344" s="59"/>
      <c r="BJ344" s="59"/>
      <c r="BK344" s="59" t="s">
        <v>10085</v>
      </c>
      <c r="BL344" s="59" t="s">
        <v>7315</v>
      </c>
      <c r="BM344" s="59"/>
      <c r="BN344" s="59"/>
      <c r="BO344" s="59"/>
      <c r="BP344" s="59"/>
      <c r="BQ344" s="59"/>
      <c r="BR344" s="59" t="s">
        <v>8602</v>
      </c>
      <c r="BS344" s="59"/>
      <c r="BT344" s="59" t="s">
        <v>6013</v>
      </c>
      <c r="BU344" s="59">
        <v>43921.99998842593</v>
      </c>
      <c r="BV344" s="72">
        <v>3158.75</v>
      </c>
      <c r="BW344" s="72">
        <v>79.38</v>
      </c>
      <c r="BX344" s="72">
        <v>0</v>
      </c>
      <c r="BY344" s="72">
        <v>505.4</v>
      </c>
      <c r="BZ344" s="72">
        <v>347.46</v>
      </c>
      <c r="CA344" s="72">
        <v>0</v>
      </c>
      <c r="CB344" s="72">
        <v>4090.9900000000002</v>
      </c>
      <c r="CC344" s="59"/>
      <c r="CD344" s="59"/>
      <c r="CE344" s="59"/>
      <c r="CF344" s="59"/>
      <c r="CG344" s="59"/>
      <c r="CH344" s="59"/>
      <c r="CI344" s="59"/>
      <c r="CJ344" s="59" t="s">
        <v>7971</v>
      </c>
      <c r="CK344" s="59" t="s">
        <v>4067</v>
      </c>
      <c r="CL344" s="72" t="s">
        <v>2377</v>
      </c>
      <c r="CM344" s="72"/>
      <c r="CN344" s="72" t="s">
        <v>10417</v>
      </c>
    </row>
    <row r="345" spans="1:92" ht="27" customHeight="1">
      <c r="A345" s="72">
        <v>202003</v>
      </c>
      <c r="B345" s="59" t="s">
        <v>7959</v>
      </c>
      <c r="C345" s="59" t="s">
        <v>6004</v>
      </c>
      <c r="D345" s="59" t="s">
        <v>5227</v>
      </c>
      <c r="E345" s="59" t="str">
        <f>VLOOKUP(D345,原数据!B:C,2,FALSE)</f>
        <v>RCMFT006765202003270005</v>
      </c>
      <c r="F345" s="59" t="s">
        <v>6005</v>
      </c>
      <c r="G345" s="59" t="s">
        <v>628</v>
      </c>
      <c r="H345" s="59" t="s">
        <v>6006</v>
      </c>
      <c r="I345" s="59" t="s">
        <v>10086</v>
      </c>
      <c r="J345" s="59" t="s">
        <v>10087</v>
      </c>
      <c r="K345" s="59" t="s">
        <v>485</v>
      </c>
      <c r="L345" s="59" t="s">
        <v>1074</v>
      </c>
      <c r="M345" s="59" t="s">
        <v>663</v>
      </c>
      <c r="N345" s="59" t="s">
        <v>437</v>
      </c>
      <c r="O345" s="65">
        <v>43388</v>
      </c>
      <c r="P345" s="65">
        <v>43677</v>
      </c>
      <c r="Q345" s="72">
        <v>45791</v>
      </c>
      <c r="R345" s="59"/>
      <c r="S345" s="59" t="s">
        <v>6008</v>
      </c>
      <c r="T345" s="59" t="s">
        <v>6009</v>
      </c>
      <c r="U345" s="59"/>
      <c r="V345" s="59" t="s">
        <v>2189</v>
      </c>
      <c r="W345" s="59" t="s">
        <v>665</v>
      </c>
      <c r="X345" s="59" t="s">
        <v>10088</v>
      </c>
      <c r="Y345" s="59" t="s">
        <v>667</v>
      </c>
      <c r="Z345" s="59" t="s">
        <v>10081</v>
      </c>
      <c r="AA345" s="59" t="s">
        <v>10082</v>
      </c>
      <c r="AB345" s="59" t="s">
        <v>10083</v>
      </c>
      <c r="AC345" s="59" t="s">
        <v>10089</v>
      </c>
      <c r="AD345" s="59" t="s">
        <v>10090</v>
      </c>
      <c r="AE345" s="59">
        <v>43915.664189814815</v>
      </c>
      <c r="AF345" s="59">
        <v>43917.551006944443</v>
      </c>
      <c r="AG345" s="59" t="s">
        <v>612</v>
      </c>
      <c r="AH345" s="59" t="s">
        <v>10091</v>
      </c>
      <c r="AI345" s="59" t="s">
        <v>609</v>
      </c>
      <c r="AJ345" s="59" t="s">
        <v>232</v>
      </c>
      <c r="AK345" s="59" t="s">
        <v>233</v>
      </c>
      <c r="AL345" s="59" t="s">
        <v>488</v>
      </c>
      <c r="AM345" s="59" t="s">
        <v>11</v>
      </c>
      <c r="AN345" s="59" t="s">
        <v>488</v>
      </c>
      <c r="AO345" s="59" t="s">
        <v>232</v>
      </c>
      <c r="AP345" s="59" t="s">
        <v>233</v>
      </c>
      <c r="AQ345" s="59" t="s">
        <v>500</v>
      </c>
      <c r="AR345" s="59">
        <v>43920.701851851853</v>
      </c>
      <c r="AS345" s="59"/>
      <c r="AT345" s="59">
        <v>43920.701851851853</v>
      </c>
      <c r="AU345" s="59" t="s">
        <v>497</v>
      </c>
      <c r="AV345" s="59"/>
      <c r="AW345" s="59" t="s">
        <v>14</v>
      </c>
      <c r="AX345" s="59"/>
      <c r="AY345" s="59"/>
      <c r="AZ345" s="59"/>
      <c r="BA345" s="59"/>
      <c r="BB345" s="59"/>
      <c r="BC345" s="59"/>
      <c r="BD345" s="59"/>
      <c r="BE345" s="59"/>
      <c r="BF345" s="59"/>
      <c r="BG345" s="59"/>
      <c r="BH345" s="59"/>
      <c r="BI345" s="59"/>
      <c r="BJ345" s="59"/>
      <c r="BK345" s="59"/>
      <c r="BL345" s="59" t="s">
        <v>7315</v>
      </c>
      <c r="BM345" s="59"/>
      <c r="BN345" s="59"/>
      <c r="BO345" s="59"/>
      <c r="BP345" s="59"/>
      <c r="BQ345" s="59"/>
      <c r="BR345" s="59" t="s">
        <v>8602</v>
      </c>
      <c r="BS345" s="59"/>
      <c r="BT345" s="59" t="s">
        <v>6013</v>
      </c>
      <c r="BU345" s="59">
        <v>43921.99998842593</v>
      </c>
      <c r="BV345" s="72">
        <v>265.44</v>
      </c>
      <c r="BW345" s="72">
        <v>123.48</v>
      </c>
      <c r="BX345" s="72">
        <v>0</v>
      </c>
      <c r="BY345" s="72">
        <v>42.47</v>
      </c>
      <c r="BZ345" s="72">
        <v>29.19</v>
      </c>
      <c r="CA345" s="72">
        <v>0</v>
      </c>
      <c r="CB345" s="72">
        <v>460.58</v>
      </c>
      <c r="CC345" s="59"/>
      <c r="CD345" s="59"/>
      <c r="CE345" s="59"/>
      <c r="CF345" s="59"/>
      <c r="CG345" s="59"/>
      <c r="CH345" s="59"/>
      <c r="CI345" s="59"/>
      <c r="CJ345" s="59" t="s">
        <v>7971</v>
      </c>
      <c r="CK345" s="59" t="s">
        <v>4067</v>
      </c>
      <c r="CL345" s="72" t="s">
        <v>5228</v>
      </c>
      <c r="CM345" s="72"/>
      <c r="CN345" s="72" t="s">
        <v>10375</v>
      </c>
    </row>
    <row r="346" spans="1:92" ht="27" customHeight="1">
      <c r="A346" s="72">
        <v>202003</v>
      </c>
      <c r="B346" s="59" t="s">
        <v>7959</v>
      </c>
      <c r="C346" s="59" t="s">
        <v>6004</v>
      </c>
      <c r="D346" s="59" t="s">
        <v>5778</v>
      </c>
      <c r="E346" s="59" t="str">
        <f>VLOOKUP(D346,原数据!B:C,2,FALSE)</f>
        <v>RCMFT006799202003250005</v>
      </c>
      <c r="F346" s="59" t="s">
        <v>6005</v>
      </c>
      <c r="G346" s="59" t="s">
        <v>479</v>
      </c>
      <c r="H346" s="59" t="s">
        <v>6006</v>
      </c>
      <c r="I346" s="59" t="s">
        <v>10092</v>
      </c>
      <c r="J346" s="59" t="s">
        <v>10093</v>
      </c>
      <c r="K346" s="59" t="s">
        <v>485</v>
      </c>
      <c r="L346" s="59" t="s">
        <v>1074</v>
      </c>
      <c r="M346" s="59" t="s">
        <v>486</v>
      </c>
      <c r="N346" s="59" t="s">
        <v>437</v>
      </c>
      <c r="O346" s="65">
        <v>43448</v>
      </c>
      <c r="P346" s="65">
        <v>43613</v>
      </c>
      <c r="Q346" s="72">
        <v>62618</v>
      </c>
      <c r="R346" s="59"/>
      <c r="S346" s="59" t="s">
        <v>6008</v>
      </c>
      <c r="T346" s="59" t="s">
        <v>6009</v>
      </c>
      <c r="U346" s="59"/>
      <c r="V346" s="59" t="s">
        <v>3101</v>
      </c>
      <c r="W346" s="59" t="s">
        <v>535</v>
      </c>
      <c r="X346" s="59" t="s">
        <v>10094</v>
      </c>
      <c r="Y346" s="59" t="s">
        <v>511</v>
      </c>
      <c r="Z346" s="59" t="s">
        <v>4298</v>
      </c>
      <c r="AA346" s="59" t="s">
        <v>4299</v>
      </c>
      <c r="AB346" s="59" t="s">
        <v>4300</v>
      </c>
      <c r="AC346" s="59" t="s">
        <v>10095</v>
      </c>
      <c r="AD346" s="59" t="s">
        <v>7515</v>
      </c>
      <c r="AE346" s="59">
        <v>43914.456643518519</v>
      </c>
      <c r="AF346" s="59">
        <v>43915.716631944444</v>
      </c>
      <c r="AG346" s="59" t="s">
        <v>489</v>
      </c>
      <c r="AH346" s="59" t="s">
        <v>10096</v>
      </c>
      <c r="AI346" s="59" t="s">
        <v>487</v>
      </c>
      <c r="AJ346" s="59" t="s">
        <v>162</v>
      </c>
      <c r="AK346" s="59" t="s">
        <v>38</v>
      </c>
      <c r="AL346" s="59" t="s">
        <v>488</v>
      </c>
      <c r="AM346" s="59" t="s">
        <v>11</v>
      </c>
      <c r="AN346" s="59" t="s">
        <v>488</v>
      </c>
      <c r="AO346" s="59" t="s">
        <v>162</v>
      </c>
      <c r="AP346" s="59" t="s">
        <v>38</v>
      </c>
      <c r="AQ346" s="59" t="s">
        <v>500</v>
      </c>
      <c r="AR346" s="59">
        <v>43917.586238425924</v>
      </c>
      <c r="AS346" s="59"/>
      <c r="AT346" s="59">
        <v>43917.586238425924</v>
      </c>
      <c r="AU346" s="59" t="s">
        <v>7998</v>
      </c>
      <c r="AV346" s="59"/>
      <c r="AW346" s="59" t="s">
        <v>14</v>
      </c>
      <c r="AX346" s="59"/>
      <c r="AY346" s="59"/>
      <c r="AZ346" s="59"/>
      <c r="BA346" s="59"/>
      <c r="BB346" s="59"/>
      <c r="BC346" s="59"/>
      <c r="BD346" s="59"/>
      <c r="BE346" s="59"/>
      <c r="BF346" s="59"/>
      <c r="BG346" s="59"/>
      <c r="BH346" s="59"/>
      <c r="BI346" s="59"/>
      <c r="BJ346" s="59"/>
      <c r="BK346" s="59"/>
      <c r="BL346" s="59" t="s">
        <v>7516</v>
      </c>
      <c r="BM346" s="59"/>
      <c r="BN346" s="59"/>
      <c r="BO346" s="59"/>
      <c r="BP346" s="59"/>
      <c r="BQ346" s="59"/>
      <c r="BR346" s="59" t="s">
        <v>7847</v>
      </c>
      <c r="BS346" s="59"/>
      <c r="BT346" s="59" t="s">
        <v>6013</v>
      </c>
      <c r="BU346" s="59">
        <v>43921.99998842593</v>
      </c>
      <c r="BV346" s="72">
        <v>2481.7800000000002</v>
      </c>
      <c r="BW346" s="72">
        <v>95.76</v>
      </c>
      <c r="BX346" s="72">
        <v>0</v>
      </c>
      <c r="BY346" s="72">
        <v>397.08</v>
      </c>
      <c r="BZ346" s="72">
        <v>272.99</v>
      </c>
      <c r="CA346" s="72">
        <v>0</v>
      </c>
      <c r="CB346" s="72">
        <v>3247.6100000000006</v>
      </c>
      <c r="CC346" s="59"/>
      <c r="CD346" s="59"/>
      <c r="CE346" s="59"/>
      <c r="CF346" s="59"/>
      <c r="CG346" s="59"/>
      <c r="CH346" s="59"/>
      <c r="CI346" s="59"/>
      <c r="CJ346" s="59" t="s">
        <v>7971</v>
      </c>
      <c r="CK346" s="59" t="s">
        <v>8013</v>
      </c>
      <c r="CL346" s="72" t="s">
        <v>5700</v>
      </c>
      <c r="CM346" s="72"/>
      <c r="CN346" s="72" t="s">
        <v>10383</v>
      </c>
    </row>
    <row r="347" spans="1:92" ht="27" customHeight="1">
      <c r="A347" s="72">
        <v>202003</v>
      </c>
      <c r="B347" s="59" t="s">
        <v>7959</v>
      </c>
      <c r="C347" s="59" t="s">
        <v>6004</v>
      </c>
      <c r="D347" s="59" t="s">
        <v>5780</v>
      </c>
      <c r="E347" s="59" t="str">
        <f>VLOOKUP(D347,原数据!B:C,2,FALSE)</f>
        <v>RCMFT006799202003260003</v>
      </c>
      <c r="F347" s="59" t="s">
        <v>6005</v>
      </c>
      <c r="G347" s="59" t="s">
        <v>479</v>
      </c>
      <c r="H347" s="59" t="s">
        <v>6006</v>
      </c>
      <c r="I347" s="59" t="s">
        <v>10097</v>
      </c>
      <c r="J347" s="59" t="s">
        <v>10098</v>
      </c>
      <c r="K347" s="59" t="s">
        <v>485</v>
      </c>
      <c r="L347" s="59" t="s">
        <v>1074</v>
      </c>
      <c r="M347" s="59" t="s">
        <v>486</v>
      </c>
      <c r="N347" s="59" t="s">
        <v>437</v>
      </c>
      <c r="O347" s="65">
        <v>43272</v>
      </c>
      <c r="P347" s="65">
        <v>43551</v>
      </c>
      <c r="Q347" s="72">
        <v>182216</v>
      </c>
      <c r="R347" s="59"/>
      <c r="S347" s="59" t="s">
        <v>6008</v>
      </c>
      <c r="T347" s="59" t="s">
        <v>6009</v>
      </c>
      <c r="U347" s="59" t="s">
        <v>6027</v>
      </c>
      <c r="V347" s="59" t="s">
        <v>6027</v>
      </c>
      <c r="W347" s="59" t="s">
        <v>701</v>
      </c>
      <c r="X347" s="59" t="s">
        <v>10099</v>
      </c>
      <c r="Y347" s="59" t="s">
        <v>511</v>
      </c>
      <c r="Z347" s="59" t="s">
        <v>4298</v>
      </c>
      <c r="AA347" s="59" t="s">
        <v>4299</v>
      </c>
      <c r="AB347" s="59" t="s">
        <v>4300</v>
      </c>
      <c r="AC347" s="59" t="s">
        <v>10100</v>
      </c>
      <c r="AD347" s="59" t="s">
        <v>8422</v>
      </c>
      <c r="AE347" s="59">
        <v>43915.403113425928</v>
      </c>
      <c r="AF347" s="59">
        <v>43917.787881944445</v>
      </c>
      <c r="AG347" s="59" t="s">
        <v>507</v>
      </c>
      <c r="AH347" s="59" t="s">
        <v>10101</v>
      </c>
      <c r="AI347" s="59" t="s">
        <v>505</v>
      </c>
      <c r="AJ347" s="59" t="s">
        <v>162</v>
      </c>
      <c r="AK347" s="59" t="s">
        <v>38</v>
      </c>
      <c r="AL347" s="59" t="s">
        <v>488</v>
      </c>
      <c r="AM347" s="59" t="s">
        <v>11</v>
      </c>
      <c r="AN347" s="59" t="s">
        <v>488</v>
      </c>
      <c r="AO347" s="59" t="s">
        <v>162</v>
      </c>
      <c r="AP347" s="59" t="s">
        <v>38</v>
      </c>
      <c r="AQ347" s="59" t="s">
        <v>500</v>
      </c>
      <c r="AR347" s="59">
        <v>43921.601527777777</v>
      </c>
      <c r="AS347" s="59"/>
      <c r="AT347" s="59">
        <v>43921.601527777777</v>
      </c>
      <c r="AU347" s="59" t="s">
        <v>8248</v>
      </c>
      <c r="AV347" s="59"/>
      <c r="AW347" s="59" t="s">
        <v>14</v>
      </c>
      <c r="AX347" s="59"/>
      <c r="AY347" s="59"/>
      <c r="AZ347" s="59"/>
      <c r="BA347" s="59"/>
      <c r="BB347" s="59"/>
      <c r="BC347" s="59"/>
      <c r="BD347" s="59"/>
      <c r="BE347" s="59"/>
      <c r="BF347" s="59"/>
      <c r="BG347" s="59"/>
      <c r="BH347" s="59"/>
      <c r="BI347" s="59"/>
      <c r="BJ347" s="59"/>
      <c r="BK347" s="59"/>
      <c r="BL347" s="59" t="s">
        <v>7247</v>
      </c>
      <c r="BM347" s="59"/>
      <c r="BN347" s="59"/>
      <c r="BO347" s="59"/>
      <c r="BP347" s="59"/>
      <c r="BQ347" s="59"/>
      <c r="BR347" s="59" t="s">
        <v>7847</v>
      </c>
      <c r="BS347" s="59"/>
      <c r="BT347" s="59" t="s">
        <v>6013</v>
      </c>
      <c r="BU347" s="59">
        <v>43921.99998842593</v>
      </c>
      <c r="BV347" s="72">
        <v>2481.7800000000002</v>
      </c>
      <c r="BW347" s="72">
        <v>95.76</v>
      </c>
      <c r="BX347" s="72">
        <v>0</v>
      </c>
      <c r="BY347" s="72">
        <v>397.08</v>
      </c>
      <c r="BZ347" s="72">
        <v>272.99</v>
      </c>
      <c r="CA347" s="72">
        <v>0</v>
      </c>
      <c r="CB347" s="72">
        <v>3247.6100000000006</v>
      </c>
      <c r="CC347" s="59"/>
      <c r="CD347" s="59"/>
      <c r="CE347" s="59"/>
      <c r="CF347" s="59"/>
      <c r="CG347" s="59"/>
      <c r="CH347" s="59"/>
      <c r="CI347" s="59"/>
      <c r="CJ347" s="59" t="s">
        <v>7971</v>
      </c>
      <c r="CK347" s="59" t="s">
        <v>8013</v>
      </c>
      <c r="CL347" s="72" t="s">
        <v>5781</v>
      </c>
      <c r="CM347" s="72"/>
      <c r="CN347" s="72" t="s">
        <v>10383</v>
      </c>
    </row>
    <row r="348" spans="1:92" ht="27" customHeight="1">
      <c r="A348" s="72">
        <v>202003</v>
      </c>
      <c r="B348" s="59" t="s">
        <v>7959</v>
      </c>
      <c r="C348" s="59" t="s">
        <v>6004</v>
      </c>
      <c r="D348" s="59" t="s">
        <v>10102</v>
      </c>
      <c r="E348" s="59" t="e">
        <f>VLOOKUP(D348,原数据!B:C,2,FALSE)</f>
        <v>#N/A</v>
      </c>
      <c r="F348" s="59" t="s">
        <v>6005</v>
      </c>
      <c r="G348" s="59" t="s">
        <v>628</v>
      </c>
      <c r="H348" s="59" t="s">
        <v>6006</v>
      </c>
      <c r="I348" s="59" t="s">
        <v>10103</v>
      </c>
      <c r="J348" s="59" t="s">
        <v>10104</v>
      </c>
      <c r="K348" s="59" t="s">
        <v>485</v>
      </c>
      <c r="L348" s="59" t="s">
        <v>1074</v>
      </c>
      <c r="M348" s="59" t="s">
        <v>544</v>
      </c>
      <c r="N348" s="59" t="s">
        <v>437</v>
      </c>
      <c r="O348" s="65">
        <v>43687</v>
      </c>
      <c r="P348" s="65">
        <v>43830</v>
      </c>
      <c r="Q348" s="72">
        <v>8963</v>
      </c>
      <c r="R348" s="59"/>
      <c r="S348" s="59" t="s">
        <v>6008</v>
      </c>
      <c r="T348" s="59" t="s">
        <v>6181</v>
      </c>
      <c r="U348" s="59"/>
      <c r="V348" s="59" t="s">
        <v>6400</v>
      </c>
      <c r="W348" s="59" t="s">
        <v>816</v>
      </c>
      <c r="X348" s="59" t="s">
        <v>10105</v>
      </c>
      <c r="Y348" s="59" t="s">
        <v>524</v>
      </c>
      <c r="Z348" s="59" t="s">
        <v>2109</v>
      </c>
      <c r="AA348" s="59" t="s">
        <v>2110</v>
      </c>
      <c r="AB348" s="59" t="s">
        <v>2111</v>
      </c>
      <c r="AC348" s="59" t="s">
        <v>6291</v>
      </c>
      <c r="AD348" s="59" t="s">
        <v>6493</v>
      </c>
      <c r="AE348" s="59">
        <v>43914.375138888892</v>
      </c>
      <c r="AF348" s="59">
        <v>43915.699594907404</v>
      </c>
      <c r="AG348" s="59" t="s">
        <v>547</v>
      </c>
      <c r="AH348" s="59" t="s">
        <v>10106</v>
      </c>
      <c r="AI348" s="59" t="s">
        <v>545</v>
      </c>
      <c r="AJ348" s="59" t="s">
        <v>68</v>
      </c>
      <c r="AK348" s="59" t="s">
        <v>38</v>
      </c>
      <c r="AL348" s="59" t="s">
        <v>488</v>
      </c>
      <c r="AM348" s="59" t="s">
        <v>11</v>
      </c>
      <c r="AN348" s="59" t="s">
        <v>488</v>
      </c>
      <c r="AO348" s="59" t="s">
        <v>68</v>
      </c>
      <c r="AP348" s="59" t="s">
        <v>38</v>
      </c>
      <c r="AQ348" s="59" t="s">
        <v>500</v>
      </c>
      <c r="AR348" s="59">
        <v>43917.630497685182</v>
      </c>
      <c r="AS348" s="59"/>
      <c r="AT348" s="59">
        <v>43917.630497685182</v>
      </c>
      <c r="AU348" s="59" t="s">
        <v>7998</v>
      </c>
      <c r="AV348" s="59"/>
      <c r="AW348" s="59" t="s">
        <v>14</v>
      </c>
      <c r="AX348" s="59"/>
      <c r="AY348" s="59"/>
      <c r="AZ348" s="59"/>
      <c r="BA348" s="59"/>
      <c r="BB348" s="59"/>
      <c r="BC348" s="59" t="s">
        <v>10107</v>
      </c>
      <c r="BD348" s="59" t="s">
        <v>480</v>
      </c>
      <c r="BE348" s="59"/>
      <c r="BF348" s="59" t="s">
        <v>7826</v>
      </c>
      <c r="BG348" s="59" t="s">
        <v>10108</v>
      </c>
      <c r="BH348" s="59" t="s">
        <v>10109</v>
      </c>
      <c r="BI348" s="59"/>
      <c r="BJ348" s="59"/>
      <c r="BK348" s="59"/>
      <c r="BL348" s="59" t="s">
        <v>7297</v>
      </c>
      <c r="BM348" s="59"/>
      <c r="BN348" s="59"/>
      <c r="BO348" s="59"/>
      <c r="BP348" s="59"/>
      <c r="BQ348" s="59"/>
      <c r="BR348" s="59" t="s">
        <v>8505</v>
      </c>
      <c r="BS348" s="59"/>
      <c r="BT348" s="59" t="s">
        <v>6013</v>
      </c>
      <c r="BU348" s="59">
        <v>43921.99998842593</v>
      </c>
      <c r="BV348" s="72">
        <v>0</v>
      </c>
      <c r="BW348" s="72">
        <v>246.96</v>
      </c>
      <c r="BX348" s="72">
        <v>346</v>
      </c>
      <c r="BY348" s="72">
        <v>0</v>
      </c>
      <c r="BZ348" s="72">
        <v>0</v>
      </c>
      <c r="CA348" s="72">
        <v>0</v>
      </c>
      <c r="CB348" s="72">
        <v>592.96</v>
      </c>
      <c r="CC348" s="59"/>
      <c r="CD348" s="59"/>
      <c r="CE348" s="59"/>
      <c r="CF348" s="59"/>
      <c r="CG348" s="59"/>
      <c r="CH348" s="59"/>
      <c r="CI348" s="59"/>
      <c r="CJ348" s="59" t="s">
        <v>8067</v>
      </c>
      <c r="CK348" s="59" t="s">
        <v>8013</v>
      </c>
      <c r="CL348" s="72" t="s">
        <v>10313</v>
      </c>
      <c r="CM348" s="72"/>
      <c r="CN348" s="72" t="s">
        <v>5048</v>
      </c>
    </row>
    <row r="349" spans="1:92" ht="27" customHeight="1">
      <c r="A349" s="72">
        <v>202003</v>
      </c>
      <c r="B349" s="59" t="s">
        <v>7959</v>
      </c>
      <c r="C349" s="59" t="s">
        <v>6004</v>
      </c>
      <c r="D349" s="59" t="s">
        <v>10110</v>
      </c>
      <c r="E349" s="59" t="e">
        <f>VLOOKUP(D349,原数据!B:C,2,FALSE)</f>
        <v>#N/A</v>
      </c>
      <c r="F349" s="59" t="s">
        <v>6005</v>
      </c>
      <c r="G349" s="59" t="s">
        <v>479</v>
      </c>
      <c r="H349" s="59" t="s">
        <v>6006</v>
      </c>
      <c r="I349" s="59" t="s">
        <v>10111</v>
      </c>
      <c r="J349" s="59" t="s">
        <v>10112</v>
      </c>
      <c r="K349" s="59" t="s">
        <v>485</v>
      </c>
      <c r="L349" s="59" t="s">
        <v>1074</v>
      </c>
      <c r="M349" s="59" t="s">
        <v>544</v>
      </c>
      <c r="N349" s="59" t="s">
        <v>437</v>
      </c>
      <c r="O349" s="65">
        <v>43613</v>
      </c>
      <c r="P349" s="65">
        <v>43850</v>
      </c>
      <c r="Q349" s="72">
        <v>3987</v>
      </c>
      <c r="R349" s="59"/>
      <c r="S349" s="59" t="s">
        <v>6008</v>
      </c>
      <c r="T349" s="59" t="s">
        <v>6181</v>
      </c>
      <c r="U349" s="59"/>
      <c r="V349" s="59" t="s">
        <v>6400</v>
      </c>
      <c r="W349" s="59" t="s">
        <v>816</v>
      </c>
      <c r="X349" s="59" t="s">
        <v>10113</v>
      </c>
      <c r="Y349" s="59" t="s">
        <v>524</v>
      </c>
      <c r="Z349" s="59" t="s">
        <v>2109</v>
      </c>
      <c r="AA349" s="59" t="s">
        <v>2110</v>
      </c>
      <c r="AB349" s="59" t="s">
        <v>2111</v>
      </c>
      <c r="AC349" s="59" t="s">
        <v>10114</v>
      </c>
      <c r="AD349" s="59" t="s">
        <v>6493</v>
      </c>
      <c r="AE349" s="59">
        <v>43910.654074074075</v>
      </c>
      <c r="AF349" s="59">
        <v>43916.639293981483</v>
      </c>
      <c r="AG349" s="59" t="s">
        <v>547</v>
      </c>
      <c r="AH349" s="59" t="s">
        <v>10115</v>
      </c>
      <c r="AI349" s="59" t="s">
        <v>545</v>
      </c>
      <c r="AJ349" s="59" t="s">
        <v>68</v>
      </c>
      <c r="AK349" s="59" t="s">
        <v>38</v>
      </c>
      <c r="AL349" s="59" t="s">
        <v>488</v>
      </c>
      <c r="AM349" s="59" t="s">
        <v>11</v>
      </c>
      <c r="AN349" s="59" t="s">
        <v>488</v>
      </c>
      <c r="AO349" s="59" t="s">
        <v>68</v>
      </c>
      <c r="AP349" s="59" t="s">
        <v>38</v>
      </c>
      <c r="AQ349" s="59" t="s">
        <v>500</v>
      </c>
      <c r="AR349" s="59">
        <v>43918.396469907406</v>
      </c>
      <c r="AS349" s="59"/>
      <c r="AT349" s="59">
        <v>43918.396469907406</v>
      </c>
      <c r="AU349" s="59" t="s">
        <v>8248</v>
      </c>
      <c r="AV349" s="59"/>
      <c r="AW349" s="59" t="s">
        <v>14</v>
      </c>
      <c r="AX349" s="59"/>
      <c r="AY349" s="59"/>
      <c r="AZ349" s="59"/>
      <c r="BA349" s="59"/>
      <c r="BB349" s="59"/>
      <c r="BC349" s="59"/>
      <c r="BD349" s="59"/>
      <c r="BE349" s="59"/>
      <c r="BF349" s="59"/>
      <c r="BG349" s="59"/>
      <c r="BH349" s="59"/>
      <c r="BI349" s="59"/>
      <c r="BJ349" s="59"/>
      <c r="BK349" s="59" t="s">
        <v>10116</v>
      </c>
      <c r="BL349" s="59" t="s">
        <v>7297</v>
      </c>
      <c r="BM349" s="59"/>
      <c r="BN349" s="59"/>
      <c r="BO349" s="59"/>
      <c r="BP349" s="59"/>
      <c r="BQ349" s="59"/>
      <c r="BR349" s="59" t="s">
        <v>8546</v>
      </c>
      <c r="BS349" s="59"/>
      <c r="BT349" s="59" t="s">
        <v>6013</v>
      </c>
      <c r="BU349" s="59">
        <v>43921.99998842593</v>
      </c>
      <c r="BV349" s="72">
        <v>0</v>
      </c>
      <c r="BW349" s="72">
        <v>246.96</v>
      </c>
      <c r="BX349" s="72">
        <v>0</v>
      </c>
      <c r="BY349" s="72">
        <v>0</v>
      </c>
      <c r="BZ349" s="72">
        <v>0</v>
      </c>
      <c r="CA349" s="72">
        <v>0</v>
      </c>
      <c r="CB349" s="72">
        <v>246.96</v>
      </c>
      <c r="CC349" s="59"/>
      <c r="CD349" s="59"/>
      <c r="CE349" s="59"/>
      <c r="CF349" s="59"/>
      <c r="CG349" s="59"/>
      <c r="CH349" s="59"/>
      <c r="CI349" s="59"/>
      <c r="CJ349" s="59" t="s">
        <v>8067</v>
      </c>
      <c r="CK349" s="59" t="s">
        <v>8013</v>
      </c>
      <c r="CL349" s="72" t="s">
        <v>10313</v>
      </c>
      <c r="CM349" s="72"/>
      <c r="CN349" s="72" t="s">
        <v>5048</v>
      </c>
    </row>
    <row r="350" spans="1:92" ht="27" customHeight="1">
      <c r="A350" s="72">
        <v>202003</v>
      </c>
      <c r="B350" s="59" t="s">
        <v>7959</v>
      </c>
      <c r="C350" s="59" t="s">
        <v>6004</v>
      </c>
      <c r="D350" s="59" t="s">
        <v>5559</v>
      </c>
      <c r="E350" s="59" t="str">
        <f>VLOOKUP(D350,原数据!B:C,2,FALSE)</f>
        <v>RCMFT006809202003260003</v>
      </c>
      <c r="F350" s="59" t="s">
        <v>6005</v>
      </c>
      <c r="G350" s="59" t="s">
        <v>479</v>
      </c>
      <c r="H350" s="59" t="s">
        <v>6006</v>
      </c>
      <c r="I350" s="59" t="s">
        <v>10117</v>
      </c>
      <c r="J350" s="59" t="s">
        <v>10118</v>
      </c>
      <c r="K350" s="59" t="s">
        <v>485</v>
      </c>
      <c r="L350" s="59" t="s">
        <v>1074</v>
      </c>
      <c r="M350" s="59" t="s">
        <v>486</v>
      </c>
      <c r="N350" s="59" t="s">
        <v>437</v>
      </c>
      <c r="O350" s="65">
        <v>43759</v>
      </c>
      <c r="P350" s="65">
        <v>43768</v>
      </c>
      <c r="Q350" s="72">
        <v>68204</v>
      </c>
      <c r="R350" s="59"/>
      <c r="S350" s="59" t="s">
        <v>6008</v>
      </c>
      <c r="T350" s="59" t="s">
        <v>6009</v>
      </c>
      <c r="U350" s="59"/>
      <c r="V350" s="59" t="s">
        <v>6037</v>
      </c>
      <c r="W350" s="59" t="s">
        <v>614</v>
      </c>
      <c r="X350" s="59" t="s">
        <v>10119</v>
      </c>
      <c r="Y350" s="59" t="s">
        <v>684</v>
      </c>
      <c r="Z350" s="59" t="s">
        <v>3855</v>
      </c>
      <c r="AA350" s="59" t="s">
        <v>3856</v>
      </c>
      <c r="AB350" s="59" t="s">
        <v>3857</v>
      </c>
      <c r="AC350" s="59" t="s">
        <v>10120</v>
      </c>
      <c r="AD350" s="59" t="s">
        <v>7100</v>
      </c>
      <c r="AE350" s="59">
        <v>43916.412754629629</v>
      </c>
      <c r="AF350" s="59">
        <v>43916.778379629628</v>
      </c>
      <c r="AG350" s="59" t="s">
        <v>489</v>
      </c>
      <c r="AH350" s="59" t="s">
        <v>10487</v>
      </c>
      <c r="AI350" s="59" t="s">
        <v>487</v>
      </c>
      <c r="AJ350" s="59" t="s">
        <v>410</v>
      </c>
      <c r="AK350" s="59" t="s">
        <v>411</v>
      </c>
      <c r="AL350" s="59" t="s">
        <v>488</v>
      </c>
      <c r="AM350" s="59" t="s">
        <v>11</v>
      </c>
      <c r="AN350" s="59" t="s">
        <v>488</v>
      </c>
      <c r="AO350" s="59" t="s">
        <v>410</v>
      </c>
      <c r="AP350" s="59" t="s">
        <v>411</v>
      </c>
      <c r="AQ350" s="59" t="s">
        <v>500</v>
      </c>
      <c r="AR350" s="59">
        <v>43918.467534722222</v>
      </c>
      <c r="AS350" s="59"/>
      <c r="AT350" s="59">
        <v>43918.467534722222</v>
      </c>
      <c r="AU350" s="59" t="s">
        <v>8036</v>
      </c>
      <c r="AV350" s="59"/>
      <c r="AW350" s="59" t="s">
        <v>14</v>
      </c>
      <c r="AX350" s="59"/>
      <c r="AY350" s="59"/>
      <c r="AZ350" s="59"/>
      <c r="BA350" s="59"/>
      <c r="BB350" s="59"/>
      <c r="BC350" s="59"/>
      <c r="BD350" s="59"/>
      <c r="BE350" s="59"/>
      <c r="BF350" s="59"/>
      <c r="BG350" s="59"/>
      <c r="BH350" s="59"/>
      <c r="BI350" s="59"/>
      <c r="BJ350" s="59"/>
      <c r="BK350" s="59"/>
      <c r="BL350" s="59" t="s">
        <v>7247</v>
      </c>
      <c r="BM350" s="59"/>
      <c r="BN350" s="59"/>
      <c r="BO350" s="59"/>
      <c r="BP350" s="59"/>
      <c r="BQ350" s="59"/>
      <c r="BR350" s="59" t="s">
        <v>7842</v>
      </c>
      <c r="BS350" s="59"/>
      <c r="BT350" s="59" t="s">
        <v>6013</v>
      </c>
      <c r="BU350" s="59">
        <v>43921.99998842593</v>
      </c>
      <c r="BV350" s="72">
        <v>359.67</v>
      </c>
      <c r="BW350" s="72">
        <v>223.44</v>
      </c>
      <c r="BX350" s="72">
        <v>0</v>
      </c>
      <c r="BY350" s="72">
        <v>57.54</v>
      </c>
      <c r="BZ350" s="72">
        <v>39.56</v>
      </c>
      <c r="CA350" s="72">
        <v>0</v>
      </c>
      <c r="CB350" s="72">
        <v>680.21</v>
      </c>
      <c r="CC350" s="59"/>
      <c r="CD350" s="59"/>
      <c r="CE350" s="59"/>
      <c r="CF350" s="59"/>
      <c r="CG350" s="59"/>
      <c r="CH350" s="59"/>
      <c r="CI350" s="59"/>
      <c r="CJ350" s="59" t="s">
        <v>7971</v>
      </c>
      <c r="CK350" s="59" t="s">
        <v>7991</v>
      </c>
      <c r="CL350" s="72" t="s">
        <v>5560</v>
      </c>
      <c r="CM350" s="72"/>
      <c r="CN350" s="72" t="s">
        <v>10383</v>
      </c>
    </row>
    <row r="351" spans="1:92" ht="27" customHeight="1">
      <c r="A351" s="72">
        <v>202003</v>
      </c>
      <c r="B351" s="59" t="s">
        <v>7959</v>
      </c>
      <c r="C351" s="59" t="s">
        <v>6004</v>
      </c>
      <c r="D351" s="59" t="s">
        <v>5747</v>
      </c>
      <c r="E351" s="59" t="str">
        <f>VLOOKUP(D351,原数据!B:C,2,FALSE)</f>
        <v>RCMFT006817202003310070</v>
      </c>
      <c r="F351" s="59" t="s">
        <v>6005</v>
      </c>
      <c r="G351" s="59" t="s">
        <v>1069</v>
      </c>
      <c r="H351" s="59" t="s">
        <v>6006</v>
      </c>
      <c r="I351" s="59" t="s">
        <v>10121</v>
      </c>
      <c r="J351" s="59" t="s">
        <v>10122</v>
      </c>
      <c r="K351" s="59" t="s">
        <v>485</v>
      </c>
      <c r="L351" s="59" t="s">
        <v>1074</v>
      </c>
      <c r="M351" s="59" t="s">
        <v>486</v>
      </c>
      <c r="N351" s="59" t="s">
        <v>437</v>
      </c>
      <c r="O351" s="65">
        <v>43848</v>
      </c>
      <c r="P351" s="65">
        <v>43922</v>
      </c>
      <c r="Q351" s="72">
        <v>152</v>
      </c>
      <c r="R351" s="59"/>
      <c r="S351" s="59" t="s">
        <v>6008</v>
      </c>
      <c r="T351" s="59" t="s">
        <v>6009</v>
      </c>
      <c r="U351" s="59"/>
      <c r="V351" s="59" t="s">
        <v>6015</v>
      </c>
      <c r="W351" s="59" t="s">
        <v>535</v>
      </c>
      <c r="X351" s="59" t="s">
        <v>10123</v>
      </c>
      <c r="Y351" s="59" t="s">
        <v>992</v>
      </c>
      <c r="Z351" s="59" t="s">
        <v>10124</v>
      </c>
      <c r="AA351" s="59" t="s">
        <v>10125</v>
      </c>
      <c r="AB351" s="59" t="s">
        <v>10126</v>
      </c>
      <c r="AC351" s="59" t="s">
        <v>10127</v>
      </c>
      <c r="AD351" s="59" t="s">
        <v>6017</v>
      </c>
      <c r="AE351" s="59">
        <v>43921.416747685187</v>
      </c>
      <c r="AF351" s="59">
        <v>43921.752395833333</v>
      </c>
      <c r="AG351" s="59" t="s">
        <v>975</v>
      </c>
      <c r="AH351" s="59" t="s">
        <v>10128</v>
      </c>
      <c r="AI351" s="59" t="s">
        <v>974</v>
      </c>
      <c r="AJ351" s="59" t="s">
        <v>29</v>
      </c>
      <c r="AK351" s="59" t="s">
        <v>30</v>
      </c>
      <c r="AL351" s="59" t="s">
        <v>488</v>
      </c>
      <c r="AM351" s="59" t="s">
        <v>11</v>
      </c>
      <c r="AN351" s="59" t="s">
        <v>488</v>
      </c>
      <c r="AO351" s="59" t="s">
        <v>29</v>
      </c>
      <c r="AP351" s="59" t="s">
        <v>30</v>
      </c>
      <c r="AQ351" s="59" t="s">
        <v>500</v>
      </c>
      <c r="AR351" s="59">
        <v>43923.391909722224</v>
      </c>
      <c r="AS351" s="59"/>
      <c r="AT351" s="59">
        <v>43923.391909722224</v>
      </c>
      <c r="AU351" s="59" t="s">
        <v>7998</v>
      </c>
      <c r="AV351" s="59"/>
      <c r="AW351" s="59" t="s">
        <v>14</v>
      </c>
      <c r="AX351" s="59"/>
      <c r="AY351" s="59"/>
      <c r="AZ351" s="59"/>
      <c r="BA351" s="59"/>
      <c r="BB351" s="59"/>
      <c r="BC351" s="59"/>
      <c r="BD351" s="59"/>
      <c r="BE351" s="59"/>
      <c r="BF351" s="59"/>
      <c r="BG351" s="59"/>
      <c r="BH351" s="59"/>
      <c r="BI351" s="59"/>
      <c r="BJ351" s="59"/>
      <c r="BK351" s="59"/>
      <c r="BL351" s="59" t="s">
        <v>7272</v>
      </c>
      <c r="BM351" s="59"/>
      <c r="BN351" s="59"/>
      <c r="BO351" s="59"/>
      <c r="BP351" s="59"/>
      <c r="BQ351" s="59"/>
      <c r="BR351" s="59" t="s">
        <v>7935</v>
      </c>
      <c r="BS351" s="59"/>
      <c r="BT351" s="59" t="s">
        <v>6013</v>
      </c>
      <c r="BU351" s="59">
        <v>43921.99998842593</v>
      </c>
      <c r="BV351" s="72">
        <v>41.11</v>
      </c>
      <c r="BW351" s="72">
        <v>47.88</v>
      </c>
      <c r="BX351" s="72">
        <v>0</v>
      </c>
      <c r="BY351" s="72">
        <v>6.57</v>
      </c>
      <c r="BZ351" s="72">
        <v>4.5199999999999996</v>
      </c>
      <c r="CA351" s="72">
        <v>0</v>
      </c>
      <c r="CB351" s="72">
        <v>100.08</v>
      </c>
      <c r="CC351" s="59"/>
      <c r="CD351" s="59"/>
      <c r="CE351" s="59"/>
      <c r="CF351" s="59"/>
      <c r="CG351" s="59"/>
      <c r="CH351" s="59"/>
      <c r="CI351" s="59"/>
      <c r="CJ351" s="59" t="s">
        <v>7971</v>
      </c>
      <c r="CK351" s="59" t="s">
        <v>8013</v>
      </c>
      <c r="CL351" s="72" t="s">
        <v>10488</v>
      </c>
      <c r="CM351" s="72"/>
      <c r="CN351" s="72" t="s">
        <v>10406</v>
      </c>
    </row>
    <row r="352" spans="1:92" ht="27" customHeight="1">
      <c r="A352" s="72">
        <v>202003</v>
      </c>
      <c r="B352" s="59" t="s">
        <v>7959</v>
      </c>
      <c r="C352" s="59" t="s">
        <v>6004</v>
      </c>
      <c r="D352" s="59" t="s">
        <v>5783</v>
      </c>
      <c r="E352" s="59" t="str">
        <f>VLOOKUP(D352,原数据!B:C,2,FALSE)</f>
        <v>RCMFT006899202003280005</v>
      </c>
      <c r="F352" s="59" t="s">
        <v>6005</v>
      </c>
      <c r="G352" s="59" t="s">
        <v>479</v>
      </c>
      <c r="H352" s="59" t="s">
        <v>6006</v>
      </c>
      <c r="I352" s="59" t="s">
        <v>6322</v>
      </c>
      <c r="J352" s="59" t="s">
        <v>518</v>
      </c>
      <c r="K352" s="59" t="s">
        <v>485</v>
      </c>
      <c r="L352" s="59" t="s">
        <v>1074</v>
      </c>
      <c r="M352" s="59" t="s">
        <v>486</v>
      </c>
      <c r="N352" s="59" t="s">
        <v>437</v>
      </c>
      <c r="O352" s="65">
        <v>43700</v>
      </c>
      <c r="P352" s="65">
        <v>43761</v>
      </c>
      <c r="Q352" s="72">
        <v>33186</v>
      </c>
      <c r="R352" s="59"/>
      <c r="S352" s="59" t="s">
        <v>6008</v>
      </c>
      <c r="T352" s="59" t="s">
        <v>6128</v>
      </c>
      <c r="U352" s="59"/>
      <c r="V352" s="59" t="s">
        <v>6053</v>
      </c>
      <c r="W352" s="59" t="s">
        <v>521</v>
      </c>
      <c r="X352" s="59" t="s">
        <v>522</v>
      </c>
      <c r="Y352" s="59" t="s">
        <v>524</v>
      </c>
      <c r="Z352" s="59" t="s">
        <v>2451</v>
      </c>
      <c r="AA352" s="59" t="s">
        <v>2452</v>
      </c>
      <c r="AB352" s="59" t="s">
        <v>2453</v>
      </c>
      <c r="AC352" s="59" t="s">
        <v>6323</v>
      </c>
      <c r="AD352" s="59" t="s">
        <v>6055</v>
      </c>
      <c r="AE352" s="59">
        <v>43918.342337962968</v>
      </c>
      <c r="AF352" s="59">
        <v>43918.466435185182</v>
      </c>
      <c r="AG352" s="59" t="s">
        <v>547</v>
      </c>
      <c r="AH352" s="59" t="s">
        <v>10129</v>
      </c>
      <c r="AI352" s="59" t="s">
        <v>545</v>
      </c>
      <c r="AJ352" s="59" t="s">
        <v>95</v>
      </c>
      <c r="AK352" s="59" t="s">
        <v>38</v>
      </c>
      <c r="AL352" s="59" t="s">
        <v>488</v>
      </c>
      <c r="AM352" s="59" t="s">
        <v>11</v>
      </c>
      <c r="AN352" s="59" t="s">
        <v>488</v>
      </c>
      <c r="AO352" s="59" t="s">
        <v>95</v>
      </c>
      <c r="AP352" s="59" t="s">
        <v>38</v>
      </c>
      <c r="AQ352" s="59" t="s">
        <v>500</v>
      </c>
      <c r="AR352" s="59">
        <v>43920.691643518519</v>
      </c>
      <c r="AS352" s="59"/>
      <c r="AT352" s="59">
        <v>43920.691643518519</v>
      </c>
      <c r="AU352" s="59" t="s">
        <v>7969</v>
      </c>
      <c r="AV352" s="59"/>
      <c r="AW352" s="59" t="s">
        <v>14</v>
      </c>
      <c r="AX352" s="59"/>
      <c r="AY352" s="59"/>
      <c r="AZ352" s="59"/>
      <c r="BA352" s="59"/>
      <c r="BB352" s="59"/>
      <c r="BC352" s="59"/>
      <c r="BD352" s="59"/>
      <c r="BE352" s="59"/>
      <c r="BF352" s="59"/>
      <c r="BG352" s="59"/>
      <c r="BH352" s="59"/>
      <c r="BI352" s="59"/>
      <c r="BJ352" s="59"/>
      <c r="BK352" s="59" t="s">
        <v>10130</v>
      </c>
      <c r="BL352" s="59" t="s">
        <v>7281</v>
      </c>
      <c r="BM352" s="59"/>
      <c r="BN352" s="59"/>
      <c r="BO352" s="59"/>
      <c r="BP352" s="59"/>
      <c r="BQ352" s="59"/>
      <c r="BR352" s="59" t="s">
        <v>7865</v>
      </c>
      <c r="BS352" s="59"/>
      <c r="BT352" s="59" t="s">
        <v>6013</v>
      </c>
      <c r="BU352" s="59">
        <v>43921.99998842593</v>
      </c>
      <c r="BV352" s="72">
        <v>2947.28</v>
      </c>
      <c r="BW352" s="72">
        <v>246.96</v>
      </c>
      <c r="BX352" s="72">
        <v>0</v>
      </c>
      <c r="BY352" s="72">
        <v>471.56</v>
      </c>
      <c r="BZ352" s="72">
        <v>324.2</v>
      </c>
      <c r="CA352" s="72">
        <v>0</v>
      </c>
      <c r="CB352" s="72">
        <v>3990</v>
      </c>
      <c r="CC352" s="59"/>
      <c r="CD352" s="59"/>
      <c r="CE352" s="59"/>
      <c r="CF352" s="59"/>
      <c r="CG352" s="59"/>
      <c r="CH352" s="59"/>
      <c r="CI352" s="59"/>
      <c r="CJ352" s="59" t="s">
        <v>7971</v>
      </c>
      <c r="CK352" s="59" t="s">
        <v>8013</v>
      </c>
      <c r="CL352" s="72" t="s">
        <v>2377</v>
      </c>
      <c r="CM352" s="72"/>
      <c r="CN352" s="72" t="s">
        <v>10406</v>
      </c>
    </row>
    <row r="353" spans="1:92" ht="27" customHeight="1">
      <c r="A353" s="72">
        <v>202003</v>
      </c>
      <c r="B353" s="59" t="s">
        <v>7959</v>
      </c>
      <c r="C353" s="59" t="s">
        <v>6004</v>
      </c>
      <c r="D353" s="59" t="s">
        <v>10131</v>
      </c>
      <c r="E353" s="59" t="e">
        <f>VLOOKUP(D353,原数据!B:C,2,FALSE)</f>
        <v>#N/A</v>
      </c>
      <c r="F353" s="59" t="s">
        <v>6005</v>
      </c>
      <c r="G353" s="59" t="s">
        <v>479</v>
      </c>
      <c r="H353" s="59" t="s">
        <v>6006</v>
      </c>
      <c r="I353" s="59" t="s">
        <v>10132</v>
      </c>
      <c r="J353" s="59" t="s">
        <v>10133</v>
      </c>
      <c r="K353" s="59" t="s">
        <v>485</v>
      </c>
      <c r="L353" s="59" t="s">
        <v>1074</v>
      </c>
      <c r="M353" s="59" t="s">
        <v>486</v>
      </c>
      <c r="N353" s="59" t="s">
        <v>437</v>
      </c>
      <c r="O353" s="65">
        <v>43700</v>
      </c>
      <c r="P353" s="65">
        <v>43759</v>
      </c>
      <c r="Q353" s="72">
        <v>3700</v>
      </c>
      <c r="R353" s="59"/>
      <c r="S353" s="59" t="s">
        <v>6008</v>
      </c>
      <c r="T353" s="59" t="s">
        <v>6128</v>
      </c>
      <c r="U353" s="59"/>
      <c r="V353" s="59" t="s">
        <v>6053</v>
      </c>
      <c r="W353" s="59" t="s">
        <v>521</v>
      </c>
      <c r="X353" s="59" t="s">
        <v>10134</v>
      </c>
      <c r="Y353" s="59" t="s">
        <v>524</v>
      </c>
      <c r="Z353" s="59" t="s">
        <v>2451</v>
      </c>
      <c r="AA353" s="59" t="s">
        <v>2452</v>
      </c>
      <c r="AB353" s="59" t="s">
        <v>2453</v>
      </c>
      <c r="AC353" s="59" t="s">
        <v>10135</v>
      </c>
      <c r="AD353" s="59" t="s">
        <v>6055</v>
      </c>
      <c r="AE353" s="59">
        <v>43920.376018518524</v>
      </c>
      <c r="AF353" s="59">
        <v>43920.83320601852</v>
      </c>
      <c r="AG353" s="59" t="s">
        <v>612</v>
      </c>
      <c r="AH353" s="59" t="s">
        <v>10136</v>
      </c>
      <c r="AI353" s="59" t="s">
        <v>609</v>
      </c>
      <c r="AJ353" s="59" t="s">
        <v>162</v>
      </c>
      <c r="AK353" s="59" t="s">
        <v>38</v>
      </c>
      <c r="AL353" s="59" t="s">
        <v>488</v>
      </c>
      <c r="AM353" s="59" t="s">
        <v>11</v>
      </c>
      <c r="AN353" s="59" t="s">
        <v>488</v>
      </c>
      <c r="AO353" s="59" t="s">
        <v>162</v>
      </c>
      <c r="AP353" s="59" t="s">
        <v>38</v>
      </c>
      <c r="AQ353" s="59" t="s">
        <v>500</v>
      </c>
      <c r="AR353" s="59">
        <v>43922.41684027778</v>
      </c>
      <c r="AS353" s="59"/>
      <c r="AT353" s="59">
        <v>43922.41684027778</v>
      </c>
      <c r="AU353" s="59" t="s">
        <v>8036</v>
      </c>
      <c r="AV353" s="59"/>
      <c r="AW353" s="59" t="s">
        <v>14</v>
      </c>
      <c r="AX353" s="59"/>
      <c r="AY353" s="59"/>
      <c r="AZ353" s="59"/>
      <c r="BA353" s="59"/>
      <c r="BB353" s="59"/>
      <c r="BC353" s="59"/>
      <c r="BD353" s="59"/>
      <c r="BE353" s="59"/>
      <c r="BF353" s="59"/>
      <c r="BG353" s="59"/>
      <c r="BH353" s="59"/>
      <c r="BI353" s="59"/>
      <c r="BJ353" s="59"/>
      <c r="BK353" s="59"/>
      <c r="BL353" s="59" t="s">
        <v>7281</v>
      </c>
      <c r="BM353" s="59"/>
      <c r="BN353" s="59"/>
      <c r="BO353" s="59"/>
      <c r="BP353" s="59"/>
      <c r="BQ353" s="59"/>
      <c r="BR353" s="59" t="s">
        <v>7865</v>
      </c>
      <c r="BS353" s="59"/>
      <c r="BT353" s="59" t="s">
        <v>6013</v>
      </c>
      <c r="BU353" s="59">
        <v>43921.99998842593</v>
      </c>
      <c r="BV353" s="72">
        <v>0</v>
      </c>
      <c r="BW353" s="72">
        <v>246.96</v>
      </c>
      <c r="BX353" s="72">
        <v>0</v>
      </c>
      <c r="BY353" s="72">
        <v>0</v>
      </c>
      <c r="BZ353" s="72">
        <v>0</v>
      </c>
      <c r="CA353" s="72">
        <v>0</v>
      </c>
      <c r="CB353" s="72">
        <v>246.96</v>
      </c>
      <c r="CC353" s="59"/>
      <c r="CD353" s="59"/>
      <c r="CE353" s="59"/>
      <c r="CF353" s="59"/>
      <c r="CG353" s="59"/>
      <c r="CH353" s="59"/>
      <c r="CI353" s="59"/>
      <c r="CJ353" s="59" t="s">
        <v>7971</v>
      </c>
      <c r="CK353" s="59" t="s">
        <v>8013</v>
      </c>
      <c r="CL353" s="72" t="s">
        <v>10313</v>
      </c>
      <c r="CM353" s="72"/>
      <c r="CN353" s="72" t="s">
        <v>5048</v>
      </c>
    </row>
    <row r="354" spans="1:92" ht="27" customHeight="1">
      <c r="A354" s="72">
        <v>202003</v>
      </c>
      <c r="B354" s="59" t="s">
        <v>7959</v>
      </c>
      <c r="C354" s="59" t="s">
        <v>6004</v>
      </c>
      <c r="D354" s="59" t="s">
        <v>5834</v>
      </c>
      <c r="E354" s="59" t="str">
        <f>VLOOKUP(D354,原数据!B:C,2,FALSE)</f>
        <v>RCMFT006914202003220025</v>
      </c>
      <c r="F354" s="59" t="s">
        <v>6005</v>
      </c>
      <c r="G354" s="59" t="s">
        <v>479</v>
      </c>
      <c r="H354" s="59" t="s">
        <v>6006</v>
      </c>
      <c r="I354" s="59" t="s">
        <v>10137</v>
      </c>
      <c r="J354" s="59" t="s">
        <v>10138</v>
      </c>
      <c r="K354" s="59" t="s">
        <v>485</v>
      </c>
      <c r="L354" s="59" t="s">
        <v>1074</v>
      </c>
      <c r="M354" s="59" t="s">
        <v>486</v>
      </c>
      <c r="N354" s="59" t="s">
        <v>437</v>
      </c>
      <c r="O354" s="65">
        <v>43099</v>
      </c>
      <c r="P354" s="65">
        <v>43373</v>
      </c>
      <c r="Q354" s="72">
        <v>132764</v>
      </c>
      <c r="R354" s="59"/>
      <c r="S354" s="59" t="s">
        <v>6008</v>
      </c>
      <c r="T354" s="59" t="s">
        <v>6181</v>
      </c>
      <c r="U354" s="59"/>
      <c r="V354" s="59" t="s">
        <v>9252</v>
      </c>
      <c r="W354" s="59" t="s">
        <v>535</v>
      </c>
      <c r="X354" s="59" t="s">
        <v>10139</v>
      </c>
      <c r="Y354" s="59" t="s">
        <v>493</v>
      </c>
      <c r="Z354" s="59" t="s">
        <v>1675</v>
      </c>
      <c r="AA354" s="59" t="s">
        <v>1676</v>
      </c>
      <c r="AB354" s="59" t="s">
        <v>1677</v>
      </c>
      <c r="AC354" s="59" t="s">
        <v>10140</v>
      </c>
      <c r="AD354" s="59" t="s">
        <v>10141</v>
      </c>
      <c r="AE354" s="59">
        <v>43909.610092592593</v>
      </c>
      <c r="AF354" s="59">
        <v>43912.609467592592</v>
      </c>
      <c r="AG354" s="59" t="s">
        <v>489</v>
      </c>
      <c r="AH354" s="59" t="s">
        <v>10142</v>
      </c>
      <c r="AI354" s="59" t="s">
        <v>487</v>
      </c>
      <c r="AJ354" s="59" t="s">
        <v>150</v>
      </c>
      <c r="AK354" s="59" t="s">
        <v>38</v>
      </c>
      <c r="AL354" s="59" t="s">
        <v>488</v>
      </c>
      <c r="AM354" s="59" t="s">
        <v>11</v>
      </c>
      <c r="AN354" s="59" t="s">
        <v>488</v>
      </c>
      <c r="AO354" s="59" t="s">
        <v>150</v>
      </c>
      <c r="AP354" s="59" t="s">
        <v>38</v>
      </c>
      <c r="AQ354" s="59" t="s">
        <v>498</v>
      </c>
      <c r="AR354" s="59">
        <v>43914.607037037036</v>
      </c>
      <c r="AS354" s="59" t="s">
        <v>1421</v>
      </c>
      <c r="AT354" s="59">
        <v>43914.607037037036</v>
      </c>
      <c r="AU354" s="59" t="s">
        <v>538</v>
      </c>
      <c r="AV354" s="59" t="s">
        <v>10143</v>
      </c>
      <c r="AW354" s="59" t="s">
        <v>14</v>
      </c>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t="s">
        <v>6013</v>
      </c>
      <c r="BU354" s="59">
        <v>43921.99998842593</v>
      </c>
      <c r="BV354" s="72">
        <v>2026.32</v>
      </c>
      <c r="BW354" s="72">
        <v>95.76</v>
      </c>
      <c r="BX354" s="72">
        <v>0</v>
      </c>
      <c r="BY354" s="72">
        <v>324.20999999999998</v>
      </c>
      <c r="BZ354" s="72">
        <v>222.89</v>
      </c>
      <c r="CA354" s="72">
        <v>0</v>
      </c>
      <c r="CB354" s="72">
        <v>2669.18</v>
      </c>
      <c r="CC354" s="59"/>
      <c r="CD354" s="59"/>
      <c r="CE354" s="59"/>
      <c r="CF354" s="59"/>
      <c r="CG354" s="59"/>
      <c r="CH354" s="59"/>
      <c r="CI354" s="59"/>
      <c r="CJ354" s="59" t="s">
        <v>7977</v>
      </c>
      <c r="CK354" s="59" t="s">
        <v>4067</v>
      </c>
      <c r="CL354" s="72" t="s">
        <v>10509</v>
      </c>
      <c r="CM354" s="72"/>
      <c r="CN354" s="72" t="s">
        <v>5048</v>
      </c>
    </row>
    <row r="355" spans="1:92" ht="27" customHeight="1">
      <c r="A355" s="72">
        <v>202003</v>
      </c>
      <c r="B355" s="59" t="s">
        <v>7959</v>
      </c>
      <c r="C355" s="59" t="s">
        <v>6004</v>
      </c>
      <c r="D355" s="59" t="s">
        <v>5836</v>
      </c>
      <c r="E355" s="59" t="str">
        <f>VLOOKUP(D355,原数据!B:C,2,FALSE)</f>
        <v>RCMFT006914202003300009</v>
      </c>
      <c r="F355" s="59" t="s">
        <v>6005</v>
      </c>
      <c r="G355" s="59" t="s">
        <v>479</v>
      </c>
      <c r="H355" s="59" t="s">
        <v>6006</v>
      </c>
      <c r="I355" s="59" t="s">
        <v>10144</v>
      </c>
      <c r="J355" s="59" t="s">
        <v>10145</v>
      </c>
      <c r="K355" s="59" t="s">
        <v>485</v>
      </c>
      <c r="L355" s="59" t="s">
        <v>1074</v>
      </c>
      <c r="M355" s="59" t="s">
        <v>486</v>
      </c>
      <c r="N355" s="59" t="s">
        <v>437</v>
      </c>
      <c r="O355" s="65">
        <v>43613</v>
      </c>
      <c r="P355" s="65">
        <v>43671</v>
      </c>
      <c r="Q355" s="72">
        <v>56321</v>
      </c>
      <c r="R355" s="59"/>
      <c r="S355" s="59" t="s">
        <v>6008</v>
      </c>
      <c r="T355" s="59" t="s">
        <v>6181</v>
      </c>
      <c r="U355" s="59"/>
      <c r="V355" s="59" t="s">
        <v>6623</v>
      </c>
      <c r="W355" s="59" t="s">
        <v>491</v>
      </c>
      <c r="X355" s="59" t="s">
        <v>10146</v>
      </c>
      <c r="Y355" s="59" t="s">
        <v>493</v>
      </c>
      <c r="Z355" s="59" t="s">
        <v>1675</v>
      </c>
      <c r="AA355" s="59" t="s">
        <v>1676</v>
      </c>
      <c r="AB355" s="59" t="s">
        <v>1677</v>
      </c>
      <c r="AC355" s="59" t="s">
        <v>10147</v>
      </c>
      <c r="AD355" s="59" t="s">
        <v>6047</v>
      </c>
      <c r="AE355" s="59">
        <v>43895.380486111113</v>
      </c>
      <c r="AF355" s="59">
        <v>43921.762442129635</v>
      </c>
      <c r="AG355" s="59" t="s">
        <v>489</v>
      </c>
      <c r="AH355" s="59" t="s">
        <v>10148</v>
      </c>
      <c r="AI355" s="59" t="s">
        <v>487</v>
      </c>
      <c r="AJ355" s="59" t="s">
        <v>100</v>
      </c>
      <c r="AK355" s="59" t="s">
        <v>38</v>
      </c>
      <c r="AL355" s="59" t="s">
        <v>488</v>
      </c>
      <c r="AM355" s="59" t="s">
        <v>11</v>
      </c>
      <c r="AN355" s="59" t="s">
        <v>488</v>
      </c>
      <c r="AO355" s="59" t="s">
        <v>100</v>
      </c>
      <c r="AP355" s="59" t="s">
        <v>38</v>
      </c>
      <c r="AQ355" s="59" t="s">
        <v>498</v>
      </c>
      <c r="AR355" s="59">
        <v>43924.355925925927</v>
      </c>
      <c r="AS355" s="59" t="s">
        <v>10149</v>
      </c>
      <c r="AT355" s="59">
        <v>43924.355925925927</v>
      </c>
      <c r="AU355" s="59" t="s">
        <v>577</v>
      </c>
      <c r="AV355" s="59" t="s">
        <v>10150</v>
      </c>
      <c r="AW355" s="59" t="s">
        <v>14</v>
      </c>
      <c r="AX355" s="59"/>
      <c r="AY355" s="59"/>
      <c r="AZ355" s="59"/>
      <c r="BA355" s="59"/>
      <c r="BB355" s="59"/>
      <c r="BC355" s="59"/>
      <c r="BD355" s="59"/>
      <c r="BE355" s="59"/>
      <c r="BF355" s="59"/>
      <c r="BG355" s="59"/>
      <c r="BH355" s="59"/>
      <c r="BI355" s="59"/>
      <c r="BJ355" s="59"/>
      <c r="BK355" s="59"/>
      <c r="BL355" s="59" t="s">
        <v>7653</v>
      </c>
      <c r="BM355" s="59"/>
      <c r="BN355" s="59"/>
      <c r="BO355" s="59"/>
      <c r="BP355" s="59"/>
      <c r="BQ355" s="59"/>
      <c r="BR355" s="59" t="s">
        <v>7832</v>
      </c>
      <c r="BS355" s="59"/>
      <c r="BT355" s="59" t="s">
        <v>6013</v>
      </c>
      <c r="BU355" s="59">
        <v>43921.99998842593</v>
      </c>
      <c r="BV355" s="72">
        <v>3158.75</v>
      </c>
      <c r="BW355" s="72">
        <v>95.76</v>
      </c>
      <c r="BX355" s="72">
        <v>0</v>
      </c>
      <c r="BY355" s="72">
        <v>505.4</v>
      </c>
      <c r="BZ355" s="72">
        <v>347.46</v>
      </c>
      <c r="CA355" s="72">
        <v>0</v>
      </c>
      <c r="CB355" s="72">
        <v>4107.37</v>
      </c>
      <c r="CC355" s="59"/>
      <c r="CD355" s="59"/>
      <c r="CE355" s="59"/>
      <c r="CF355" s="59"/>
      <c r="CG355" s="59"/>
      <c r="CH355" s="59"/>
      <c r="CI355" s="59"/>
      <c r="CJ355" s="59" t="s">
        <v>7977</v>
      </c>
      <c r="CK355" s="59" t="s">
        <v>4067</v>
      </c>
      <c r="CL355" s="72" t="s">
        <v>2377</v>
      </c>
      <c r="CM355" s="72"/>
      <c r="CN355" s="72" t="s">
        <v>10417</v>
      </c>
    </row>
    <row r="356" spans="1:92" ht="27" customHeight="1">
      <c r="A356" s="72">
        <v>202003</v>
      </c>
      <c r="B356" s="59" t="s">
        <v>7959</v>
      </c>
      <c r="C356" s="59" t="s">
        <v>6004</v>
      </c>
      <c r="D356" s="59" t="s">
        <v>5838</v>
      </c>
      <c r="E356" s="59" t="str">
        <f>VLOOKUP(D356,原数据!B:C,2,FALSE)</f>
        <v>RCMFT006914202003300077</v>
      </c>
      <c r="F356" s="59" t="s">
        <v>6005</v>
      </c>
      <c r="G356" s="59" t="s">
        <v>479</v>
      </c>
      <c r="H356" s="59" t="s">
        <v>6006</v>
      </c>
      <c r="I356" s="59" t="s">
        <v>10151</v>
      </c>
      <c r="J356" s="59" t="s">
        <v>10152</v>
      </c>
      <c r="K356" s="59" t="s">
        <v>485</v>
      </c>
      <c r="L356" s="59" t="s">
        <v>1074</v>
      </c>
      <c r="M356" s="59" t="s">
        <v>486</v>
      </c>
      <c r="N356" s="59" t="s">
        <v>437</v>
      </c>
      <c r="O356" s="65">
        <v>43785</v>
      </c>
      <c r="P356" s="65">
        <v>43833</v>
      </c>
      <c r="Q356" s="72">
        <v>15220</v>
      </c>
      <c r="R356" s="59"/>
      <c r="S356" s="59" t="s">
        <v>6008</v>
      </c>
      <c r="T356" s="59" t="s">
        <v>6009</v>
      </c>
      <c r="U356" s="59"/>
      <c r="V356" s="59" t="s">
        <v>6027</v>
      </c>
      <c r="W356" s="59" t="s">
        <v>701</v>
      </c>
      <c r="X356" s="59" t="s">
        <v>10153</v>
      </c>
      <c r="Y356" s="59" t="s">
        <v>493</v>
      </c>
      <c r="Z356" s="59" t="s">
        <v>1675</v>
      </c>
      <c r="AA356" s="59" t="s">
        <v>1676</v>
      </c>
      <c r="AB356" s="59" t="s">
        <v>1677</v>
      </c>
      <c r="AC356" s="59" t="s">
        <v>10154</v>
      </c>
      <c r="AD356" s="59" t="s">
        <v>9085</v>
      </c>
      <c r="AE356" s="59">
        <v>43919.562361111108</v>
      </c>
      <c r="AF356" s="59">
        <v>43921.766875000001</v>
      </c>
      <c r="AG356" s="59" t="s">
        <v>489</v>
      </c>
      <c r="AH356" s="59" t="s">
        <v>10155</v>
      </c>
      <c r="AI356" s="59" t="s">
        <v>487</v>
      </c>
      <c r="AJ356" s="59" t="s">
        <v>95</v>
      </c>
      <c r="AK356" s="59" t="s">
        <v>38</v>
      </c>
      <c r="AL356" s="59" t="s">
        <v>488</v>
      </c>
      <c r="AM356" s="59" t="s">
        <v>11</v>
      </c>
      <c r="AN356" s="59" t="s">
        <v>488</v>
      </c>
      <c r="AO356" s="59" t="s">
        <v>95</v>
      </c>
      <c r="AP356" s="59" t="s">
        <v>38</v>
      </c>
      <c r="AQ356" s="59" t="s">
        <v>500</v>
      </c>
      <c r="AR356" s="59">
        <v>43923.391666666663</v>
      </c>
      <c r="AS356" s="59"/>
      <c r="AT356" s="59">
        <v>43923.391666666663</v>
      </c>
      <c r="AU356" s="59" t="s">
        <v>577</v>
      </c>
      <c r="AV356" s="59"/>
      <c r="AW356" s="59" t="s">
        <v>14</v>
      </c>
      <c r="AX356" s="59"/>
      <c r="AY356" s="59"/>
      <c r="AZ356" s="59"/>
      <c r="BA356" s="59"/>
      <c r="BB356" s="59"/>
      <c r="BC356" s="59"/>
      <c r="BD356" s="59"/>
      <c r="BE356" s="59"/>
      <c r="BF356" s="59"/>
      <c r="BG356" s="59"/>
      <c r="BH356" s="59"/>
      <c r="BI356" s="59"/>
      <c r="BJ356" s="59"/>
      <c r="BK356" s="59"/>
      <c r="BL356" s="59" t="s">
        <v>7247</v>
      </c>
      <c r="BM356" s="59"/>
      <c r="BN356" s="59"/>
      <c r="BO356" s="59"/>
      <c r="BP356" s="59"/>
      <c r="BQ356" s="59"/>
      <c r="BR356" s="59" t="s">
        <v>7847</v>
      </c>
      <c r="BS356" s="59"/>
      <c r="BT356" s="59" t="s">
        <v>6013</v>
      </c>
      <c r="BU356" s="59">
        <v>43921.99998842593</v>
      </c>
      <c r="BV356" s="72">
        <v>2947.28</v>
      </c>
      <c r="BW356" s="72">
        <v>95.76</v>
      </c>
      <c r="BX356" s="72">
        <v>0</v>
      </c>
      <c r="BY356" s="72">
        <v>471.56</v>
      </c>
      <c r="BZ356" s="72">
        <v>324.2</v>
      </c>
      <c r="CA356" s="72">
        <v>0</v>
      </c>
      <c r="CB356" s="72">
        <v>3838.8</v>
      </c>
      <c r="CC356" s="59"/>
      <c r="CD356" s="59"/>
      <c r="CE356" s="59"/>
      <c r="CF356" s="59"/>
      <c r="CG356" s="59"/>
      <c r="CH356" s="59"/>
      <c r="CI356" s="59"/>
      <c r="CJ356" s="59" t="s">
        <v>7971</v>
      </c>
      <c r="CK356" s="59" t="s">
        <v>8013</v>
      </c>
      <c r="CL356" s="72" t="s">
        <v>2377</v>
      </c>
      <c r="CM356" s="72"/>
      <c r="CN356" s="72" t="s">
        <v>10406</v>
      </c>
    </row>
    <row r="357" spans="1:92" ht="27" customHeight="1">
      <c r="A357" s="72">
        <v>202003</v>
      </c>
      <c r="B357" s="59" t="s">
        <v>7959</v>
      </c>
      <c r="C357" s="59" t="s">
        <v>6004</v>
      </c>
      <c r="D357" s="59" t="s">
        <v>5841</v>
      </c>
      <c r="E357" s="59" t="str">
        <f>VLOOKUP(D357,原数据!B:C,2,FALSE)</f>
        <v>RCMFT006935202003210002</v>
      </c>
      <c r="F357" s="59" t="s">
        <v>6005</v>
      </c>
      <c r="G357" s="59" t="s">
        <v>479</v>
      </c>
      <c r="H357" s="59" t="s">
        <v>6006</v>
      </c>
      <c r="I357" s="59" t="s">
        <v>10156</v>
      </c>
      <c r="J357" s="59" t="s">
        <v>10157</v>
      </c>
      <c r="K357" s="59" t="s">
        <v>485</v>
      </c>
      <c r="L357" s="59" t="s">
        <v>1074</v>
      </c>
      <c r="M357" s="59" t="s">
        <v>486</v>
      </c>
      <c r="N357" s="59" t="s">
        <v>437</v>
      </c>
      <c r="O357" s="65">
        <v>43752</v>
      </c>
      <c r="P357" s="65">
        <v>43838</v>
      </c>
      <c r="Q357" s="72">
        <v>16596</v>
      </c>
      <c r="R357" s="59"/>
      <c r="S357" s="59" t="s">
        <v>6008</v>
      </c>
      <c r="T357" s="59" t="s">
        <v>6009</v>
      </c>
      <c r="U357" s="59"/>
      <c r="V357" s="59" t="s">
        <v>6015</v>
      </c>
      <c r="W357" s="59" t="s">
        <v>491</v>
      </c>
      <c r="X357" s="59" t="s">
        <v>10158</v>
      </c>
      <c r="Y357" s="59" t="s">
        <v>1191</v>
      </c>
      <c r="Z357" s="59" t="s">
        <v>1496</v>
      </c>
      <c r="AA357" s="59" t="s">
        <v>1497</v>
      </c>
      <c r="AB357" s="59" t="s">
        <v>1498</v>
      </c>
      <c r="AC357" s="59" t="s">
        <v>6066</v>
      </c>
      <c r="AD357" s="59" t="s">
        <v>6367</v>
      </c>
      <c r="AE357" s="59">
        <v>43910.504027777773</v>
      </c>
      <c r="AF357" s="59">
        <v>43911.73883101852</v>
      </c>
      <c r="AG357" s="59" t="s">
        <v>612</v>
      </c>
      <c r="AH357" s="59" t="s">
        <v>10159</v>
      </c>
      <c r="AI357" s="59" t="s">
        <v>609</v>
      </c>
      <c r="AJ357" s="59" t="s">
        <v>100</v>
      </c>
      <c r="AK357" s="59" t="s">
        <v>38</v>
      </c>
      <c r="AL357" s="59" t="s">
        <v>488</v>
      </c>
      <c r="AM357" s="59" t="s">
        <v>11</v>
      </c>
      <c r="AN357" s="59" t="s">
        <v>488</v>
      </c>
      <c r="AO357" s="59" t="s">
        <v>100</v>
      </c>
      <c r="AP357" s="59" t="s">
        <v>38</v>
      </c>
      <c r="AQ357" s="59" t="s">
        <v>500</v>
      </c>
      <c r="AR357" s="59">
        <v>43914.436331018514</v>
      </c>
      <c r="AS357" s="59"/>
      <c r="AT357" s="59">
        <v>43914.436331018514</v>
      </c>
      <c r="AU357" s="59" t="s">
        <v>8036</v>
      </c>
      <c r="AV357" s="59"/>
      <c r="AW357" s="59" t="s">
        <v>14</v>
      </c>
      <c r="AX357" s="59"/>
      <c r="AY357" s="59"/>
      <c r="AZ357" s="59"/>
      <c r="BA357" s="59"/>
      <c r="BB357" s="59"/>
      <c r="BC357" s="59"/>
      <c r="BD357" s="59"/>
      <c r="BE357" s="59"/>
      <c r="BF357" s="59"/>
      <c r="BG357" s="59"/>
      <c r="BH357" s="59"/>
      <c r="BI357" s="59"/>
      <c r="BJ357" s="59"/>
      <c r="BK357" s="59" t="s">
        <v>10160</v>
      </c>
      <c r="BL357" s="59" t="s">
        <v>7511</v>
      </c>
      <c r="BM357" s="59"/>
      <c r="BN357" s="59"/>
      <c r="BO357" s="59"/>
      <c r="BP357" s="59"/>
      <c r="BQ357" s="59"/>
      <c r="BR357" s="59" t="s">
        <v>7832</v>
      </c>
      <c r="BS357" s="59"/>
      <c r="BT357" s="59" t="s">
        <v>6013</v>
      </c>
      <c r="BU357" s="59">
        <v>43921.99998842593</v>
      </c>
      <c r="BV357" s="72">
        <v>3158.75</v>
      </c>
      <c r="BW357" s="72">
        <v>105.84</v>
      </c>
      <c r="BX357" s="72">
        <v>0</v>
      </c>
      <c r="BY357" s="72">
        <v>505.4</v>
      </c>
      <c r="BZ357" s="72">
        <v>347.46</v>
      </c>
      <c r="CA357" s="72">
        <v>0</v>
      </c>
      <c r="CB357" s="72">
        <v>4117.45</v>
      </c>
      <c r="CC357" s="59"/>
      <c r="CD357" s="59"/>
      <c r="CE357" s="59"/>
      <c r="CF357" s="59"/>
      <c r="CG357" s="59"/>
      <c r="CH357" s="59"/>
      <c r="CI357" s="59"/>
      <c r="CJ357" s="59" t="s">
        <v>7971</v>
      </c>
      <c r="CK357" s="59" t="s">
        <v>4067</v>
      </c>
      <c r="CL357" s="72" t="s">
        <v>5842</v>
      </c>
      <c r="CM357" s="72"/>
      <c r="CN357" s="72" t="s">
        <v>10369</v>
      </c>
    </row>
    <row r="358" spans="1:92" ht="27" customHeight="1">
      <c r="A358" s="72">
        <v>202003</v>
      </c>
      <c r="B358" s="59" t="s">
        <v>7959</v>
      </c>
      <c r="C358" s="59" t="s">
        <v>6004</v>
      </c>
      <c r="D358" s="59" t="s">
        <v>5850</v>
      </c>
      <c r="E358" s="59" t="str">
        <f>VLOOKUP(D358,原数据!B:C,2,FALSE)</f>
        <v>RCMFT006956202003280003</v>
      </c>
      <c r="F358" s="59" t="s">
        <v>6005</v>
      </c>
      <c r="G358" s="59" t="s">
        <v>479</v>
      </c>
      <c r="H358" s="59" t="s">
        <v>6006</v>
      </c>
      <c r="I358" s="59" t="s">
        <v>10161</v>
      </c>
      <c r="J358" s="59" t="s">
        <v>10162</v>
      </c>
      <c r="K358" s="59" t="s">
        <v>485</v>
      </c>
      <c r="L358" s="59" t="s">
        <v>1074</v>
      </c>
      <c r="M358" s="59" t="s">
        <v>486</v>
      </c>
      <c r="N358" s="59" t="s">
        <v>437</v>
      </c>
      <c r="O358" s="65">
        <v>43439</v>
      </c>
      <c r="P358" s="65">
        <v>43442</v>
      </c>
      <c r="Q358" s="72">
        <v>59093</v>
      </c>
      <c r="R358" s="59"/>
      <c r="S358" s="59" t="s">
        <v>6008</v>
      </c>
      <c r="T358" s="59" t="s">
        <v>6009</v>
      </c>
      <c r="U358" s="59"/>
      <c r="V358" s="59" t="s">
        <v>3101</v>
      </c>
      <c r="W358" s="59" t="s">
        <v>600</v>
      </c>
      <c r="X358" s="59" t="s">
        <v>10163</v>
      </c>
      <c r="Y358" s="59" t="s">
        <v>511</v>
      </c>
      <c r="Z358" s="59" t="s">
        <v>593</v>
      </c>
      <c r="AA358" s="59" t="s">
        <v>594</v>
      </c>
      <c r="AB358" s="59" t="s">
        <v>595</v>
      </c>
      <c r="AC358" s="59" t="s">
        <v>6664</v>
      </c>
      <c r="AD358" s="59" t="s">
        <v>6665</v>
      </c>
      <c r="AE358" s="59">
        <v>43917.445960648147</v>
      </c>
      <c r="AF358" s="59">
        <v>43918.796249999999</v>
      </c>
      <c r="AG358" s="59" t="s">
        <v>533</v>
      </c>
      <c r="AH358" s="59" t="s">
        <v>10544</v>
      </c>
      <c r="AI358" s="59" t="s">
        <v>531</v>
      </c>
      <c r="AJ358" s="59" t="s">
        <v>162</v>
      </c>
      <c r="AK358" s="59" t="s">
        <v>38</v>
      </c>
      <c r="AL358" s="59" t="s">
        <v>488</v>
      </c>
      <c r="AM358" s="59" t="s">
        <v>11</v>
      </c>
      <c r="AN358" s="59" t="s">
        <v>488</v>
      </c>
      <c r="AO358" s="59" t="s">
        <v>162</v>
      </c>
      <c r="AP358" s="59" t="s">
        <v>38</v>
      </c>
      <c r="AQ358" s="59" t="s">
        <v>500</v>
      </c>
      <c r="AR358" s="59">
        <v>43920.647164351853</v>
      </c>
      <c r="AS358" s="59"/>
      <c r="AT358" s="59">
        <v>43920.647164351853</v>
      </c>
      <c r="AU358" s="59" t="s">
        <v>8036</v>
      </c>
      <c r="AV358" s="59"/>
      <c r="AW358" s="59" t="s">
        <v>14</v>
      </c>
      <c r="AX358" s="59"/>
      <c r="AY358" s="59"/>
      <c r="AZ358" s="59"/>
      <c r="BA358" s="59"/>
      <c r="BB358" s="59"/>
      <c r="BC358" s="59"/>
      <c r="BD358" s="59"/>
      <c r="BE358" s="59"/>
      <c r="BF358" s="59"/>
      <c r="BG358" s="59"/>
      <c r="BH358" s="59"/>
      <c r="BI358" s="59"/>
      <c r="BJ358" s="59"/>
      <c r="BK358" s="59"/>
      <c r="BL358" s="59" t="s">
        <v>7461</v>
      </c>
      <c r="BM358" s="59" t="s">
        <v>10164</v>
      </c>
      <c r="BN358" s="59" t="s">
        <v>10165</v>
      </c>
      <c r="BO358" s="59"/>
      <c r="BP358" s="59" t="s">
        <v>10166</v>
      </c>
      <c r="BQ358" s="59" t="s">
        <v>10167</v>
      </c>
      <c r="BR358" s="59" t="s">
        <v>8114</v>
      </c>
      <c r="BS358" s="59"/>
      <c r="BT358" s="59" t="s">
        <v>6013</v>
      </c>
      <c r="BU358" s="59">
        <v>43921.99998842593</v>
      </c>
      <c r="BV358" s="72">
        <v>2481.7800000000002</v>
      </c>
      <c r="BW358" s="72">
        <v>95.76</v>
      </c>
      <c r="BX358" s="72">
        <v>0</v>
      </c>
      <c r="BY358" s="72">
        <v>397.08</v>
      </c>
      <c r="BZ358" s="72">
        <v>272.99</v>
      </c>
      <c r="CA358" s="72">
        <v>0</v>
      </c>
      <c r="CB358" s="72">
        <v>3247.6100000000006</v>
      </c>
      <c r="CC358" s="59"/>
      <c r="CD358" s="59"/>
      <c r="CE358" s="59"/>
      <c r="CF358" s="59"/>
      <c r="CG358" s="59"/>
      <c r="CH358" s="59"/>
      <c r="CI358" s="59"/>
      <c r="CJ358" s="59" t="s">
        <v>7971</v>
      </c>
      <c r="CK358" s="59" t="s">
        <v>8013</v>
      </c>
      <c r="CL358" s="72" t="s">
        <v>10520</v>
      </c>
      <c r="CM358" s="72"/>
      <c r="CN358" s="72" t="s">
        <v>10523</v>
      </c>
    </row>
    <row r="359" spans="1:92" ht="27" customHeight="1">
      <c r="A359" s="72">
        <v>202003</v>
      </c>
      <c r="B359" s="59" t="s">
        <v>7959</v>
      </c>
      <c r="C359" s="59" t="s">
        <v>6004</v>
      </c>
      <c r="D359" s="59" t="s">
        <v>10168</v>
      </c>
      <c r="E359" s="59" t="e">
        <f>VLOOKUP(D359,原数据!B:C,2,FALSE)</f>
        <v>#N/A</v>
      </c>
      <c r="F359" s="59" t="s">
        <v>6005</v>
      </c>
      <c r="G359" s="59" t="s">
        <v>479</v>
      </c>
      <c r="H359" s="59" t="s">
        <v>6006</v>
      </c>
      <c r="I359" s="59" t="s">
        <v>10169</v>
      </c>
      <c r="J359" s="59" t="s">
        <v>10170</v>
      </c>
      <c r="K359" s="59" t="s">
        <v>485</v>
      </c>
      <c r="L359" s="59" t="s">
        <v>1074</v>
      </c>
      <c r="M359" s="59" t="s">
        <v>486</v>
      </c>
      <c r="N359" s="59" t="s">
        <v>437</v>
      </c>
      <c r="O359" s="65">
        <v>43645</v>
      </c>
      <c r="P359" s="65">
        <v>43646</v>
      </c>
      <c r="Q359" s="72">
        <v>66255</v>
      </c>
      <c r="R359" s="59"/>
      <c r="S359" s="59" t="s">
        <v>6008</v>
      </c>
      <c r="T359" s="59" t="s">
        <v>6009</v>
      </c>
      <c r="U359" s="59"/>
      <c r="V359" s="59" t="s">
        <v>6415</v>
      </c>
      <c r="W359" s="59" t="s">
        <v>701</v>
      </c>
      <c r="X359" s="59" t="s">
        <v>10171</v>
      </c>
      <c r="Y359" s="59" t="s">
        <v>493</v>
      </c>
      <c r="Z359" s="59" t="s">
        <v>736</v>
      </c>
      <c r="AA359" s="59" t="s">
        <v>737</v>
      </c>
      <c r="AB359" s="59" t="s">
        <v>738</v>
      </c>
      <c r="AC359" s="59" t="s">
        <v>10172</v>
      </c>
      <c r="AD359" s="59" t="s">
        <v>10173</v>
      </c>
      <c r="AE359" s="59">
        <v>43916.640601851846</v>
      </c>
      <c r="AF359" s="59">
        <v>43917.463865740741</v>
      </c>
      <c r="AG359" s="59" t="s">
        <v>489</v>
      </c>
      <c r="AH359" s="59" t="s">
        <v>10174</v>
      </c>
      <c r="AI359" s="59" t="s">
        <v>487</v>
      </c>
      <c r="AJ359" s="59" t="s">
        <v>71</v>
      </c>
      <c r="AK359" s="59" t="s">
        <v>38</v>
      </c>
      <c r="AL359" s="59" t="s">
        <v>488</v>
      </c>
      <c r="AM359" s="59" t="s">
        <v>11</v>
      </c>
      <c r="AN359" s="59" t="s">
        <v>488</v>
      </c>
      <c r="AO359" s="59" t="s">
        <v>71</v>
      </c>
      <c r="AP359" s="59" t="s">
        <v>38</v>
      </c>
      <c r="AQ359" s="59" t="s">
        <v>500</v>
      </c>
      <c r="AR359" s="59">
        <v>43920.465868055559</v>
      </c>
      <c r="AS359" s="59"/>
      <c r="AT359" s="59">
        <v>43920.465868055559</v>
      </c>
      <c r="AU359" s="59" t="s">
        <v>497</v>
      </c>
      <c r="AV359" s="59"/>
      <c r="AW359" s="59" t="s">
        <v>14</v>
      </c>
      <c r="AX359" s="59"/>
      <c r="AY359" s="59"/>
      <c r="AZ359" s="59"/>
      <c r="BA359" s="59"/>
      <c r="BB359" s="59"/>
      <c r="BC359" s="59"/>
      <c r="BD359" s="59"/>
      <c r="BE359" s="59"/>
      <c r="BF359" s="59"/>
      <c r="BG359" s="59"/>
      <c r="BH359" s="59"/>
      <c r="BI359" s="59"/>
      <c r="BJ359" s="59"/>
      <c r="BK359" s="59"/>
      <c r="BL359" s="59" t="s">
        <v>7247</v>
      </c>
      <c r="BM359" s="59"/>
      <c r="BN359" s="59"/>
      <c r="BO359" s="59"/>
      <c r="BP359" s="59"/>
      <c r="BQ359" s="59"/>
      <c r="BR359" s="59" t="s">
        <v>7847</v>
      </c>
      <c r="BS359" s="59"/>
      <c r="BT359" s="59" t="s">
        <v>6013</v>
      </c>
      <c r="BU359" s="59">
        <v>43921.99998842593</v>
      </c>
      <c r="BV359" s="72">
        <v>0</v>
      </c>
      <c r="BW359" s="72">
        <v>111.72</v>
      </c>
      <c r="BX359" s="72">
        <v>0</v>
      </c>
      <c r="BY359" s="72">
        <v>0</v>
      </c>
      <c r="BZ359" s="72">
        <v>0</v>
      </c>
      <c r="CA359" s="72">
        <v>0</v>
      </c>
      <c r="CB359" s="72">
        <v>111.72</v>
      </c>
      <c r="CC359" s="59"/>
      <c r="CD359" s="59"/>
      <c r="CE359" s="59"/>
      <c r="CF359" s="59"/>
      <c r="CG359" s="59"/>
      <c r="CH359" s="59"/>
      <c r="CI359" s="59"/>
      <c r="CJ359" s="59" t="s">
        <v>7971</v>
      </c>
      <c r="CK359" s="59" t="s">
        <v>7991</v>
      </c>
      <c r="CL359" s="72" t="s">
        <v>10313</v>
      </c>
      <c r="CM359" s="72"/>
      <c r="CN359" s="72" t="s">
        <v>5048</v>
      </c>
    </row>
    <row r="360" spans="1:92" ht="27" customHeight="1">
      <c r="A360" s="72">
        <v>202003</v>
      </c>
      <c r="B360" s="59" t="s">
        <v>7959</v>
      </c>
      <c r="C360" s="59" t="s">
        <v>6004</v>
      </c>
      <c r="D360" s="59" t="s">
        <v>10359</v>
      </c>
      <c r="E360" s="59" t="str">
        <f>VLOOKUP(D360,原数据!B:C,2,FALSE)</f>
        <v>RCMFT007253202003220004</v>
      </c>
      <c r="F360" s="59" t="s">
        <v>6005</v>
      </c>
      <c r="G360" s="59" t="s">
        <v>479</v>
      </c>
      <c r="H360" s="59" t="s">
        <v>6006</v>
      </c>
      <c r="I360" s="59" t="s">
        <v>10175</v>
      </c>
      <c r="J360" s="59" t="s">
        <v>10176</v>
      </c>
      <c r="K360" s="59" t="s">
        <v>485</v>
      </c>
      <c r="L360" s="59" t="s">
        <v>1074</v>
      </c>
      <c r="M360" s="59" t="s">
        <v>486</v>
      </c>
      <c r="N360" s="59" t="s">
        <v>437</v>
      </c>
      <c r="O360" s="65">
        <v>43370</v>
      </c>
      <c r="P360" s="65">
        <v>43372</v>
      </c>
      <c r="Q360" s="72">
        <v>247763</v>
      </c>
      <c r="R360" s="59"/>
      <c r="S360" s="59" t="s">
        <v>6008</v>
      </c>
      <c r="T360" s="59" t="s">
        <v>6009</v>
      </c>
      <c r="U360" s="59"/>
      <c r="V360" s="59" t="s">
        <v>1663</v>
      </c>
      <c r="W360" s="59" t="s">
        <v>1281</v>
      </c>
      <c r="X360" s="59" t="s">
        <v>10177</v>
      </c>
      <c r="Y360" s="59" t="s">
        <v>511</v>
      </c>
      <c r="Z360" s="59" t="s">
        <v>1618</v>
      </c>
      <c r="AA360" s="59" t="s">
        <v>1619</v>
      </c>
      <c r="AB360" s="59" t="s">
        <v>1620</v>
      </c>
      <c r="AC360" s="59" t="s">
        <v>10178</v>
      </c>
      <c r="AD360" s="59" t="s">
        <v>2586</v>
      </c>
      <c r="AE360" s="59">
        <v>43912.354363425926</v>
      </c>
      <c r="AF360" s="59">
        <v>43912.45112268519</v>
      </c>
      <c r="AG360" s="59" t="s">
        <v>612</v>
      </c>
      <c r="AH360" s="59" t="s">
        <v>10179</v>
      </c>
      <c r="AI360" s="59" t="s">
        <v>609</v>
      </c>
      <c r="AJ360" s="59" t="s">
        <v>410</v>
      </c>
      <c r="AK360" s="59" t="s">
        <v>411</v>
      </c>
      <c r="AL360" s="59" t="s">
        <v>488</v>
      </c>
      <c r="AM360" s="59" t="s">
        <v>11</v>
      </c>
      <c r="AN360" s="59" t="s">
        <v>488</v>
      </c>
      <c r="AO360" s="59" t="s">
        <v>410</v>
      </c>
      <c r="AP360" s="59" t="s">
        <v>411</v>
      </c>
      <c r="AQ360" s="59" t="s">
        <v>498</v>
      </c>
      <c r="AR360" s="59">
        <v>43914.699328703704</v>
      </c>
      <c r="AS360" s="59"/>
      <c r="AT360" s="59">
        <v>43914.699328703704</v>
      </c>
      <c r="AU360" s="59" t="s">
        <v>497</v>
      </c>
      <c r="AV360" s="59"/>
      <c r="AW360" s="59" t="s">
        <v>14</v>
      </c>
      <c r="AX360" s="59"/>
      <c r="AY360" s="59"/>
      <c r="AZ360" s="59"/>
      <c r="BA360" s="59"/>
      <c r="BB360" s="59"/>
      <c r="BC360" s="59"/>
      <c r="BD360" s="59"/>
      <c r="BE360" s="59"/>
      <c r="BF360" s="59"/>
      <c r="BG360" s="59"/>
      <c r="BH360" s="59"/>
      <c r="BI360" s="59"/>
      <c r="BJ360" s="59"/>
      <c r="BK360" s="59" t="s">
        <v>10180</v>
      </c>
      <c r="BL360" s="59" t="s">
        <v>7390</v>
      </c>
      <c r="BM360" s="59"/>
      <c r="BN360" s="59"/>
      <c r="BO360" s="59"/>
      <c r="BP360" s="59"/>
      <c r="BQ360" s="59"/>
      <c r="BR360" s="59" t="s">
        <v>7847</v>
      </c>
      <c r="BS360" s="59"/>
      <c r="BT360" s="59" t="s">
        <v>6013</v>
      </c>
      <c r="BU360" s="59">
        <v>43921.99998842593</v>
      </c>
      <c r="BV360" s="72">
        <v>359.67</v>
      </c>
      <c r="BW360" s="72">
        <v>223.44</v>
      </c>
      <c r="BX360" s="72">
        <v>0</v>
      </c>
      <c r="BY360" s="72">
        <v>57.54</v>
      </c>
      <c r="BZ360" s="72">
        <v>39.56</v>
      </c>
      <c r="CA360" s="72">
        <v>0</v>
      </c>
      <c r="CB360" s="72">
        <v>680.21</v>
      </c>
      <c r="CC360" s="59"/>
      <c r="CD360" s="59"/>
      <c r="CE360" s="59"/>
      <c r="CF360" s="59"/>
      <c r="CG360" s="59"/>
      <c r="CH360" s="59"/>
      <c r="CI360" s="59"/>
      <c r="CJ360" s="59" t="s">
        <v>7971</v>
      </c>
      <c r="CK360" s="59" t="s">
        <v>7991</v>
      </c>
      <c r="CL360" s="72" t="s">
        <v>5028</v>
      </c>
      <c r="CM360" s="72"/>
      <c r="CN360" s="72" t="s">
        <v>10489</v>
      </c>
    </row>
    <row r="361" spans="1:92" ht="27" customHeight="1">
      <c r="A361" s="72">
        <v>202003</v>
      </c>
      <c r="B361" s="59" t="s">
        <v>7959</v>
      </c>
      <c r="C361" s="59" t="s">
        <v>6004</v>
      </c>
      <c r="D361" s="59" t="s">
        <v>5280</v>
      </c>
      <c r="E361" s="59" t="str">
        <f>VLOOKUP(D361,原数据!B:C,2,FALSE)</f>
        <v>RCMFT009862202003260008</v>
      </c>
      <c r="F361" s="59" t="s">
        <v>6005</v>
      </c>
      <c r="G361" s="59" t="s">
        <v>479</v>
      </c>
      <c r="H361" s="59" t="s">
        <v>6006</v>
      </c>
      <c r="I361" s="59" t="s">
        <v>10181</v>
      </c>
      <c r="J361" s="59" t="s">
        <v>10182</v>
      </c>
      <c r="K361" s="59" t="s">
        <v>485</v>
      </c>
      <c r="L361" s="59" t="s">
        <v>1074</v>
      </c>
      <c r="M361" s="59" t="s">
        <v>486</v>
      </c>
      <c r="N361" s="59" t="s">
        <v>437</v>
      </c>
      <c r="O361" s="65">
        <v>43703</v>
      </c>
      <c r="P361" s="65">
        <v>43769</v>
      </c>
      <c r="Q361" s="72">
        <v>86401</v>
      </c>
      <c r="R361" s="59"/>
      <c r="S361" s="59" t="s">
        <v>6008</v>
      </c>
      <c r="T361" s="59" t="s">
        <v>6181</v>
      </c>
      <c r="U361" s="59"/>
      <c r="V361" s="59" t="s">
        <v>6045</v>
      </c>
      <c r="W361" s="59" t="s">
        <v>491</v>
      </c>
      <c r="X361" s="59" t="s">
        <v>10183</v>
      </c>
      <c r="Y361" s="59" t="s">
        <v>711</v>
      </c>
      <c r="Z361" s="59" t="s">
        <v>10184</v>
      </c>
      <c r="AA361" s="59" t="s">
        <v>10185</v>
      </c>
      <c r="AB361" s="59" t="s">
        <v>10186</v>
      </c>
      <c r="AC361" s="59" t="s">
        <v>10187</v>
      </c>
      <c r="AD361" s="59" t="s">
        <v>6411</v>
      </c>
      <c r="AE361" s="59">
        <v>43916.384791666671</v>
      </c>
      <c r="AF361" s="59">
        <v>43916.489490740743</v>
      </c>
      <c r="AG361" s="59" t="s">
        <v>547</v>
      </c>
      <c r="AH361" s="59" t="s">
        <v>10188</v>
      </c>
      <c r="AI361" s="59" t="s">
        <v>545</v>
      </c>
      <c r="AJ361" s="59" t="s">
        <v>12</v>
      </c>
      <c r="AK361" s="59" t="s">
        <v>13</v>
      </c>
      <c r="AL361" s="59" t="s">
        <v>488</v>
      </c>
      <c r="AM361" s="59" t="s">
        <v>11</v>
      </c>
      <c r="AN361" s="59" t="s">
        <v>488</v>
      </c>
      <c r="AO361" s="59" t="s">
        <v>12</v>
      </c>
      <c r="AP361" s="59" t="s">
        <v>13</v>
      </c>
      <c r="AQ361" s="59" t="s">
        <v>500</v>
      </c>
      <c r="AR361" s="59">
        <v>43918.575069444443</v>
      </c>
      <c r="AS361" s="59"/>
      <c r="AT361" s="59">
        <v>43918.575069444443</v>
      </c>
      <c r="AU361" s="59" t="s">
        <v>721</v>
      </c>
      <c r="AV361" s="59"/>
      <c r="AW361" s="59" t="s">
        <v>14</v>
      </c>
      <c r="AX361" s="59"/>
      <c r="AY361" s="59"/>
      <c r="AZ361" s="59"/>
      <c r="BA361" s="59"/>
      <c r="BB361" s="59"/>
      <c r="BC361" s="59"/>
      <c r="BD361" s="59"/>
      <c r="BE361" s="59"/>
      <c r="BF361" s="59"/>
      <c r="BG361" s="59"/>
      <c r="BH361" s="59"/>
      <c r="BI361" s="59"/>
      <c r="BJ361" s="59"/>
      <c r="BK361" s="59"/>
      <c r="BL361" s="59" t="s">
        <v>7653</v>
      </c>
      <c r="BM361" s="59"/>
      <c r="BN361" s="59"/>
      <c r="BO361" s="59"/>
      <c r="BP361" s="59"/>
      <c r="BQ361" s="59"/>
      <c r="BR361" s="59" t="s">
        <v>7932</v>
      </c>
      <c r="BS361" s="59"/>
      <c r="BT361" s="59" t="s">
        <v>6013</v>
      </c>
      <c r="BU361" s="59">
        <v>43921.99998842593</v>
      </c>
      <c r="BV361" s="72">
        <v>453.46</v>
      </c>
      <c r="BW361" s="72">
        <v>246.96</v>
      </c>
      <c r="BX361" s="72">
        <v>0</v>
      </c>
      <c r="BY361" s="72">
        <v>72.55</v>
      </c>
      <c r="BZ361" s="72">
        <v>49.88</v>
      </c>
      <c r="CA361" s="72">
        <v>0</v>
      </c>
      <c r="CB361" s="72">
        <v>822.84999999999991</v>
      </c>
      <c r="CC361" s="59"/>
      <c r="CD361" s="59"/>
      <c r="CE361" s="59"/>
      <c r="CF361" s="59"/>
      <c r="CG361" s="59"/>
      <c r="CH361" s="59"/>
      <c r="CI361" s="59"/>
      <c r="CJ361" s="59" t="s">
        <v>7977</v>
      </c>
      <c r="CK361" s="59" t="s">
        <v>4067</v>
      </c>
      <c r="CL361" s="72" t="s">
        <v>2377</v>
      </c>
      <c r="CM361" s="72"/>
      <c r="CN361" s="72" t="s">
        <v>10406</v>
      </c>
    </row>
    <row r="362" spans="1:92" ht="27" customHeight="1">
      <c r="A362" s="72">
        <v>202003</v>
      </c>
      <c r="B362" s="59" t="s">
        <v>7959</v>
      </c>
      <c r="C362" s="59" t="s">
        <v>6004</v>
      </c>
      <c r="D362" s="59" t="s">
        <v>5860</v>
      </c>
      <c r="E362" s="59" t="str">
        <f>VLOOKUP(D362,原数据!B:C,2,FALSE)</f>
        <v>RCMFT009936202003280001</v>
      </c>
      <c r="F362" s="59" t="s">
        <v>6005</v>
      </c>
      <c r="G362" s="59" t="s">
        <v>479</v>
      </c>
      <c r="H362" s="59" t="s">
        <v>6006</v>
      </c>
      <c r="I362" s="59" t="s">
        <v>10189</v>
      </c>
      <c r="J362" s="59" t="s">
        <v>10190</v>
      </c>
      <c r="K362" s="59" t="s">
        <v>485</v>
      </c>
      <c r="L362" s="59" t="s">
        <v>1074</v>
      </c>
      <c r="M362" s="59" t="s">
        <v>486</v>
      </c>
      <c r="N362" s="59" t="s">
        <v>437</v>
      </c>
      <c r="O362" s="65">
        <v>43731</v>
      </c>
      <c r="P362" s="65">
        <v>43899</v>
      </c>
      <c r="Q362" s="72">
        <v>6237</v>
      </c>
      <c r="R362" s="59"/>
      <c r="S362" s="59" t="s">
        <v>6008</v>
      </c>
      <c r="T362" s="59" t="s">
        <v>6009</v>
      </c>
      <c r="U362" s="59"/>
      <c r="V362" s="59" t="s">
        <v>6015</v>
      </c>
      <c r="W362" s="59" t="s">
        <v>491</v>
      </c>
      <c r="X362" s="59" t="s">
        <v>10191</v>
      </c>
      <c r="Y362" s="59" t="s">
        <v>569</v>
      </c>
      <c r="Z362" s="59" t="s">
        <v>10192</v>
      </c>
      <c r="AA362" s="59" t="s">
        <v>10193</v>
      </c>
      <c r="AB362" s="59" t="s">
        <v>10194</v>
      </c>
      <c r="AC362" s="59" t="s">
        <v>6276</v>
      </c>
      <c r="AD362" s="59" t="s">
        <v>6199</v>
      </c>
      <c r="AE362" s="59">
        <v>43917.529791666668</v>
      </c>
      <c r="AF362" s="59">
        <v>43918.409085648149</v>
      </c>
      <c r="AG362" s="59" t="s">
        <v>489</v>
      </c>
      <c r="AH362" s="59" t="s">
        <v>10195</v>
      </c>
      <c r="AI362" s="59" t="s">
        <v>487</v>
      </c>
      <c r="AJ362" s="59" t="s">
        <v>95</v>
      </c>
      <c r="AK362" s="59" t="s">
        <v>38</v>
      </c>
      <c r="AL362" s="59" t="s">
        <v>488</v>
      </c>
      <c r="AM362" s="59" t="s">
        <v>11</v>
      </c>
      <c r="AN362" s="59" t="s">
        <v>488</v>
      </c>
      <c r="AO362" s="59" t="s">
        <v>95</v>
      </c>
      <c r="AP362" s="59" t="s">
        <v>38</v>
      </c>
      <c r="AQ362" s="59" t="s">
        <v>500</v>
      </c>
      <c r="AR362" s="59">
        <v>43920.352731481486</v>
      </c>
      <c r="AS362" s="59"/>
      <c r="AT362" s="59">
        <v>43920.352731481486</v>
      </c>
      <c r="AU362" s="59" t="s">
        <v>7969</v>
      </c>
      <c r="AV362" s="59"/>
      <c r="AW362" s="59" t="s">
        <v>14</v>
      </c>
      <c r="AX362" s="59"/>
      <c r="AY362" s="59"/>
      <c r="AZ362" s="59"/>
      <c r="BA362" s="59"/>
      <c r="BB362" s="59"/>
      <c r="BC362" s="59"/>
      <c r="BD362" s="59"/>
      <c r="BE362" s="59"/>
      <c r="BF362" s="59"/>
      <c r="BG362" s="59"/>
      <c r="BH362" s="59"/>
      <c r="BI362" s="59"/>
      <c r="BJ362" s="59"/>
      <c r="BK362" s="59" t="s">
        <v>10196</v>
      </c>
      <c r="BL362" s="59" t="s">
        <v>7247</v>
      </c>
      <c r="BM362" s="59"/>
      <c r="BN362" s="59"/>
      <c r="BO362" s="59"/>
      <c r="BP362" s="59"/>
      <c r="BQ362" s="59"/>
      <c r="BR362" s="59" t="s">
        <v>10197</v>
      </c>
      <c r="BS362" s="59"/>
      <c r="BT362" s="59" t="s">
        <v>6013</v>
      </c>
      <c r="BU362" s="59">
        <v>43921.99998842593</v>
      </c>
      <c r="BV362" s="72">
        <v>2947.28</v>
      </c>
      <c r="BW362" s="72">
        <v>105.84</v>
      </c>
      <c r="BX362" s="72">
        <v>0</v>
      </c>
      <c r="BY362" s="72">
        <v>471.56</v>
      </c>
      <c r="BZ362" s="72">
        <v>324.2</v>
      </c>
      <c r="CA362" s="72">
        <v>0</v>
      </c>
      <c r="CB362" s="72">
        <v>3848.88</v>
      </c>
      <c r="CC362" s="59"/>
      <c r="CD362" s="59"/>
      <c r="CE362" s="59"/>
      <c r="CF362" s="59"/>
      <c r="CG362" s="59"/>
      <c r="CH362" s="59"/>
      <c r="CI362" s="59"/>
      <c r="CJ362" s="59" t="s">
        <v>7971</v>
      </c>
      <c r="CK362" s="59" t="s">
        <v>8013</v>
      </c>
      <c r="CL362" s="72" t="s">
        <v>5012</v>
      </c>
      <c r="CM362" s="72"/>
      <c r="CN362" s="72" t="s">
        <v>10383</v>
      </c>
    </row>
    <row r="363" spans="1:92" ht="27" customHeight="1">
      <c r="A363" s="72">
        <v>202003</v>
      </c>
      <c r="B363" s="59" t="s">
        <v>7959</v>
      </c>
      <c r="C363" s="59" t="s">
        <v>6004</v>
      </c>
      <c r="D363" s="59" t="s">
        <v>5863</v>
      </c>
      <c r="E363" s="59" t="str">
        <f>VLOOKUP(D363,原数据!B:C,2,FALSE)</f>
        <v>RCMFT009960202003240279</v>
      </c>
      <c r="F363" s="59" t="s">
        <v>6005</v>
      </c>
      <c r="G363" s="59" t="s">
        <v>628</v>
      </c>
      <c r="H363" s="59" t="s">
        <v>6006</v>
      </c>
      <c r="I363" s="59" t="s">
        <v>10198</v>
      </c>
      <c r="J363" s="59" t="s">
        <v>10199</v>
      </c>
      <c r="K363" s="59" t="s">
        <v>485</v>
      </c>
      <c r="L363" s="59" t="s">
        <v>1074</v>
      </c>
      <c r="M363" s="59" t="s">
        <v>486</v>
      </c>
      <c r="N363" s="59" t="s">
        <v>437</v>
      </c>
      <c r="O363" s="65">
        <v>43483</v>
      </c>
      <c r="P363" s="65">
        <v>43496</v>
      </c>
      <c r="Q363" s="72">
        <v>124600</v>
      </c>
      <c r="R363" s="59"/>
      <c r="S363" s="59" t="s">
        <v>6008</v>
      </c>
      <c r="T363" s="59" t="s">
        <v>6009</v>
      </c>
      <c r="U363" s="59"/>
      <c r="V363" s="59" t="s">
        <v>3101</v>
      </c>
      <c r="W363" s="59" t="s">
        <v>665</v>
      </c>
      <c r="X363" s="59" t="s">
        <v>10200</v>
      </c>
      <c r="Y363" s="59" t="s">
        <v>711</v>
      </c>
      <c r="Z363" s="59" t="s">
        <v>2058</v>
      </c>
      <c r="AA363" s="59" t="s">
        <v>2059</v>
      </c>
      <c r="AB363" s="59" t="s">
        <v>2060</v>
      </c>
      <c r="AC363" s="59" t="s">
        <v>10201</v>
      </c>
      <c r="AD363" s="59" t="s">
        <v>6120</v>
      </c>
      <c r="AE363" s="59">
        <v>43914.658182870371</v>
      </c>
      <c r="AF363" s="59">
        <v>43914.70475694444</v>
      </c>
      <c r="AG363" s="59" t="s">
        <v>507</v>
      </c>
      <c r="AH363" s="59" t="s">
        <v>2062</v>
      </c>
      <c r="AI363" s="59" t="s">
        <v>505</v>
      </c>
      <c r="AJ363" s="59" t="s">
        <v>37</v>
      </c>
      <c r="AK363" s="59" t="s">
        <v>38</v>
      </c>
      <c r="AL363" s="59" t="s">
        <v>488</v>
      </c>
      <c r="AM363" s="59" t="s">
        <v>11</v>
      </c>
      <c r="AN363" s="59" t="s">
        <v>488</v>
      </c>
      <c r="AO363" s="59" t="s">
        <v>37</v>
      </c>
      <c r="AP363" s="59" t="s">
        <v>38</v>
      </c>
      <c r="AQ363" s="59" t="s">
        <v>498</v>
      </c>
      <c r="AR363" s="59">
        <v>43921.628391203703</v>
      </c>
      <c r="AS363" s="59" t="s">
        <v>10202</v>
      </c>
      <c r="AT363" s="59">
        <v>43921.628391203703</v>
      </c>
      <c r="AU363" s="59" t="s">
        <v>7989</v>
      </c>
      <c r="AV363" s="59" t="s">
        <v>10203</v>
      </c>
      <c r="AW363" s="59" t="s">
        <v>14</v>
      </c>
      <c r="AX363" s="59"/>
      <c r="AY363" s="59"/>
      <c r="AZ363" s="59"/>
      <c r="BA363" s="59"/>
      <c r="BB363" s="59"/>
      <c r="BC363" s="59"/>
      <c r="BD363" s="59"/>
      <c r="BE363" s="59"/>
      <c r="BF363" s="59"/>
      <c r="BG363" s="59"/>
      <c r="BH363" s="59"/>
      <c r="BI363" s="59"/>
      <c r="BJ363" s="59"/>
      <c r="BK363" s="59"/>
      <c r="BL363" s="59" t="s">
        <v>7511</v>
      </c>
      <c r="BM363" s="59"/>
      <c r="BN363" s="59"/>
      <c r="BO363" s="59"/>
      <c r="BP363" s="59"/>
      <c r="BQ363" s="59"/>
      <c r="BR363" s="59" t="s">
        <v>7835</v>
      </c>
      <c r="BS363" s="59"/>
      <c r="BT363" s="59" t="s">
        <v>6013</v>
      </c>
      <c r="BU363" s="59">
        <v>43921.99998842593</v>
      </c>
      <c r="BV363" s="72">
        <v>2633.4</v>
      </c>
      <c r="BW363" s="72">
        <v>123.48</v>
      </c>
      <c r="BX363" s="72">
        <v>0</v>
      </c>
      <c r="BY363" s="72">
        <v>421.34</v>
      </c>
      <c r="BZ363" s="72">
        <v>289.67</v>
      </c>
      <c r="CA363" s="72">
        <v>0</v>
      </c>
      <c r="CB363" s="72">
        <v>3467.8900000000003</v>
      </c>
      <c r="CC363" s="59"/>
      <c r="CD363" s="59"/>
      <c r="CE363" s="59"/>
      <c r="CF363" s="59"/>
      <c r="CG363" s="59"/>
      <c r="CH363" s="59"/>
      <c r="CI363" s="59"/>
      <c r="CJ363" s="59" t="s">
        <v>7971</v>
      </c>
      <c r="CK363" s="59" t="s">
        <v>4067</v>
      </c>
      <c r="CL363" s="72" t="s">
        <v>2377</v>
      </c>
      <c r="CM363" s="72"/>
      <c r="CN363" s="72" t="s">
        <v>10417</v>
      </c>
    </row>
    <row r="364" spans="1:92" ht="27" customHeight="1">
      <c r="A364" s="72">
        <v>202003</v>
      </c>
      <c r="B364" s="59" t="s">
        <v>7959</v>
      </c>
      <c r="C364" s="59" t="s">
        <v>6004</v>
      </c>
      <c r="D364" s="59" t="s">
        <v>10204</v>
      </c>
      <c r="E364" s="59" t="e">
        <f>VLOOKUP(D364,原数据!B:C,2,FALSE)</f>
        <v>#N/A</v>
      </c>
      <c r="F364" s="59" t="s">
        <v>6005</v>
      </c>
      <c r="G364" s="59" t="s">
        <v>479</v>
      </c>
      <c r="H364" s="59" t="s">
        <v>6006</v>
      </c>
      <c r="I364" s="59" t="s">
        <v>10205</v>
      </c>
      <c r="J364" s="59" t="s">
        <v>10206</v>
      </c>
      <c r="K364" s="59" t="s">
        <v>485</v>
      </c>
      <c r="L364" s="59" t="s">
        <v>1074</v>
      </c>
      <c r="M364" s="59" t="s">
        <v>486</v>
      </c>
      <c r="N364" s="59" t="s">
        <v>437</v>
      </c>
      <c r="O364" s="65">
        <v>43690</v>
      </c>
      <c r="P364" s="65">
        <v>43787</v>
      </c>
      <c r="Q364" s="72">
        <v>65180</v>
      </c>
      <c r="R364" s="59"/>
      <c r="S364" s="59" t="s">
        <v>6008</v>
      </c>
      <c r="T364" s="59" t="s">
        <v>6009</v>
      </c>
      <c r="U364" s="59"/>
      <c r="V364" s="59" t="s">
        <v>3101</v>
      </c>
      <c r="W364" s="59" t="s">
        <v>535</v>
      </c>
      <c r="X364" s="59" t="s">
        <v>10207</v>
      </c>
      <c r="Y364" s="59" t="s">
        <v>646</v>
      </c>
      <c r="Z364" s="59" t="s">
        <v>3575</v>
      </c>
      <c r="AA364" s="59" t="s">
        <v>3576</v>
      </c>
      <c r="AB364" s="59" t="s">
        <v>3577</v>
      </c>
      <c r="AC364" s="59" t="s">
        <v>10208</v>
      </c>
      <c r="AD364" s="59" t="s">
        <v>6328</v>
      </c>
      <c r="AE364" s="59">
        <v>43921.648761574077</v>
      </c>
      <c r="AF364" s="59">
        <v>43921.693252314813</v>
      </c>
      <c r="AG364" s="59" t="s">
        <v>547</v>
      </c>
      <c r="AH364" s="59" t="s">
        <v>10209</v>
      </c>
      <c r="AI364" s="59" t="s">
        <v>545</v>
      </c>
      <c r="AJ364" s="59" t="s">
        <v>95</v>
      </c>
      <c r="AK364" s="59" t="s">
        <v>38</v>
      </c>
      <c r="AL364" s="59" t="s">
        <v>488</v>
      </c>
      <c r="AM364" s="59" t="s">
        <v>11</v>
      </c>
      <c r="AN364" s="59" t="s">
        <v>488</v>
      </c>
      <c r="AO364" s="59" t="s">
        <v>95</v>
      </c>
      <c r="AP364" s="59" t="s">
        <v>38</v>
      </c>
      <c r="AQ364" s="59" t="s">
        <v>500</v>
      </c>
      <c r="AR364" s="59">
        <v>43923.455509259264</v>
      </c>
      <c r="AS364" s="59"/>
      <c r="AT364" s="59">
        <v>43923.455509259264</v>
      </c>
      <c r="AU364" s="59" t="s">
        <v>7969</v>
      </c>
      <c r="AV364" s="59"/>
      <c r="AW364" s="59" t="s">
        <v>14</v>
      </c>
      <c r="AX364" s="59"/>
      <c r="AY364" s="59"/>
      <c r="AZ364" s="59"/>
      <c r="BA364" s="59"/>
      <c r="BB364" s="59"/>
      <c r="BC364" s="59"/>
      <c r="BD364" s="59"/>
      <c r="BE364" s="59"/>
      <c r="BF364" s="59"/>
      <c r="BG364" s="59"/>
      <c r="BH364" s="59"/>
      <c r="BI364" s="59"/>
      <c r="BJ364" s="59"/>
      <c r="BK364" s="59"/>
      <c r="BL364" s="59" t="s">
        <v>7247</v>
      </c>
      <c r="BM364" s="59"/>
      <c r="BN364" s="59"/>
      <c r="BO364" s="59"/>
      <c r="BP364" s="59"/>
      <c r="BQ364" s="59"/>
      <c r="BR364" s="59" t="s">
        <v>8146</v>
      </c>
      <c r="BS364" s="59"/>
      <c r="BT364" s="59" t="s">
        <v>6013</v>
      </c>
      <c r="BU364" s="59">
        <v>43921.99998842593</v>
      </c>
      <c r="BV364" s="72">
        <v>0</v>
      </c>
      <c r="BW364" s="72">
        <v>223.44</v>
      </c>
      <c r="BX364" s="72">
        <v>0</v>
      </c>
      <c r="BY364" s="72">
        <v>0</v>
      </c>
      <c r="BZ364" s="72">
        <v>0</v>
      </c>
      <c r="CA364" s="72">
        <v>0</v>
      </c>
      <c r="CB364" s="72">
        <v>223.44</v>
      </c>
      <c r="CC364" s="59"/>
      <c r="CD364" s="59"/>
      <c r="CE364" s="59"/>
      <c r="CF364" s="59"/>
      <c r="CG364" s="59"/>
      <c r="CH364" s="59"/>
      <c r="CI364" s="59"/>
      <c r="CJ364" s="59" t="s">
        <v>7971</v>
      </c>
      <c r="CK364" s="59" t="s">
        <v>8013</v>
      </c>
      <c r="CL364" s="72" t="s">
        <v>10313</v>
      </c>
      <c r="CM364" s="72"/>
      <c r="CN364" s="72" t="s">
        <v>5048</v>
      </c>
    </row>
    <row r="365" spans="1:92" ht="27" customHeight="1">
      <c r="A365" s="72">
        <v>202003</v>
      </c>
      <c r="B365" s="59" t="s">
        <v>7959</v>
      </c>
      <c r="C365" s="59" t="s">
        <v>6004</v>
      </c>
      <c r="D365" s="59" t="s">
        <v>5903</v>
      </c>
      <c r="E365" s="59" t="str">
        <f>VLOOKUP(D365,原数据!B:C,2,FALSE)</f>
        <v>RCMFT010081202003220002</v>
      </c>
      <c r="F365" s="59" t="s">
        <v>6005</v>
      </c>
      <c r="G365" s="59" t="s">
        <v>479</v>
      </c>
      <c r="H365" s="59" t="s">
        <v>6006</v>
      </c>
      <c r="I365" s="59" t="s">
        <v>10210</v>
      </c>
      <c r="J365" s="59" t="s">
        <v>10211</v>
      </c>
      <c r="K365" s="59" t="s">
        <v>485</v>
      </c>
      <c r="L365" s="59" t="s">
        <v>1074</v>
      </c>
      <c r="M365" s="59" t="s">
        <v>486</v>
      </c>
      <c r="N365" s="59" t="s">
        <v>437</v>
      </c>
      <c r="O365" s="65">
        <v>43397</v>
      </c>
      <c r="P365" s="65">
        <v>43692</v>
      </c>
      <c r="Q365" s="72">
        <v>100420</v>
      </c>
      <c r="R365" s="59"/>
      <c r="S365" s="59" t="s">
        <v>6008</v>
      </c>
      <c r="T365" s="59" t="s">
        <v>6009</v>
      </c>
      <c r="U365" s="59" t="s">
        <v>3101</v>
      </c>
      <c r="V365" s="59" t="s">
        <v>3101</v>
      </c>
      <c r="W365" s="59" t="s">
        <v>535</v>
      </c>
      <c r="X365" s="59" t="s">
        <v>10212</v>
      </c>
      <c r="Y365" s="59" t="s">
        <v>493</v>
      </c>
      <c r="Z365" s="59" t="s">
        <v>1971</v>
      </c>
      <c r="AA365" s="59" t="s">
        <v>1972</v>
      </c>
      <c r="AB365" s="59" t="s">
        <v>1973</v>
      </c>
      <c r="AC365" s="59" t="s">
        <v>10213</v>
      </c>
      <c r="AD365" s="59" t="s">
        <v>10214</v>
      </c>
      <c r="AE365" s="59">
        <v>43911.503298611111</v>
      </c>
      <c r="AF365" s="59">
        <v>43914.717534722222</v>
      </c>
      <c r="AG365" s="59" t="s">
        <v>565</v>
      </c>
      <c r="AH365" s="59" t="s">
        <v>10562</v>
      </c>
      <c r="AI365" s="59" t="s">
        <v>564</v>
      </c>
      <c r="AJ365" s="59" t="s">
        <v>162</v>
      </c>
      <c r="AK365" s="59" t="s">
        <v>38</v>
      </c>
      <c r="AL365" s="59" t="s">
        <v>488</v>
      </c>
      <c r="AM365" s="59" t="s">
        <v>11</v>
      </c>
      <c r="AN365" s="59" t="s">
        <v>488</v>
      </c>
      <c r="AO365" s="59" t="s">
        <v>162</v>
      </c>
      <c r="AP365" s="59" t="s">
        <v>38</v>
      </c>
      <c r="AQ365" s="59" t="s">
        <v>498</v>
      </c>
      <c r="AR365" s="59">
        <v>43916.508391203708</v>
      </c>
      <c r="AS365" s="59" t="s">
        <v>1263</v>
      </c>
      <c r="AT365" s="59">
        <v>43916.508391203708</v>
      </c>
      <c r="AU365" s="59" t="s">
        <v>7998</v>
      </c>
      <c r="AV365" s="59" t="s">
        <v>10215</v>
      </c>
      <c r="AW365" s="59" t="s">
        <v>14</v>
      </c>
      <c r="AX365" s="59"/>
      <c r="AY365" s="59"/>
      <c r="AZ365" s="59"/>
      <c r="BA365" s="59"/>
      <c r="BB365" s="59"/>
      <c r="BC365" s="59"/>
      <c r="BD365" s="59"/>
      <c r="BE365" s="59"/>
      <c r="BF365" s="59"/>
      <c r="BG365" s="59"/>
      <c r="BH365" s="59"/>
      <c r="BI365" s="59"/>
      <c r="BJ365" s="59"/>
      <c r="BK365" s="59" t="s">
        <v>10216</v>
      </c>
      <c r="BL365" s="59" t="s">
        <v>10217</v>
      </c>
      <c r="BM365" s="59"/>
      <c r="BN365" s="59"/>
      <c r="BO365" s="59"/>
      <c r="BP365" s="59"/>
      <c r="BQ365" s="59"/>
      <c r="BR365" s="59" t="s">
        <v>7847</v>
      </c>
      <c r="BS365" s="59"/>
      <c r="BT365" s="59" t="s">
        <v>6013</v>
      </c>
      <c r="BU365" s="59">
        <v>43921.99998842593</v>
      </c>
      <c r="BV365" s="72">
        <v>2481.7800000000002</v>
      </c>
      <c r="BW365" s="72">
        <v>95.76</v>
      </c>
      <c r="BX365" s="72">
        <v>0</v>
      </c>
      <c r="BY365" s="72">
        <v>397.08</v>
      </c>
      <c r="BZ365" s="72">
        <v>272.99</v>
      </c>
      <c r="CA365" s="72">
        <v>0</v>
      </c>
      <c r="CB365" s="72">
        <v>3247.6100000000006</v>
      </c>
      <c r="CC365" s="59"/>
      <c r="CD365" s="59"/>
      <c r="CE365" s="59"/>
      <c r="CF365" s="59"/>
      <c r="CG365" s="59"/>
      <c r="CH365" s="59"/>
      <c r="CI365" s="59"/>
      <c r="CJ365" s="59" t="s">
        <v>8580</v>
      </c>
      <c r="CK365" s="59" t="s">
        <v>8013</v>
      </c>
      <c r="CL365" s="72" t="s">
        <v>10509</v>
      </c>
      <c r="CM365" s="72"/>
      <c r="CN365" s="72" t="s">
        <v>5048</v>
      </c>
    </row>
    <row r="366" spans="1:92" ht="27" customHeight="1">
      <c r="A366" s="72">
        <v>202003</v>
      </c>
      <c r="B366" s="59" t="s">
        <v>7959</v>
      </c>
      <c r="C366" s="59" t="s">
        <v>6004</v>
      </c>
      <c r="D366" s="59" t="s">
        <v>5905</v>
      </c>
      <c r="E366" s="59" t="str">
        <f>VLOOKUP(D366,原数据!B:C,2,FALSE)</f>
        <v>RCMFT010081202003220003</v>
      </c>
      <c r="F366" s="59" t="s">
        <v>6005</v>
      </c>
      <c r="G366" s="59" t="s">
        <v>479</v>
      </c>
      <c r="H366" s="59" t="s">
        <v>6006</v>
      </c>
      <c r="I366" s="59" t="s">
        <v>10218</v>
      </c>
      <c r="J366" s="59" t="s">
        <v>10219</v>
      </c>
      <c r="K366" s="59" t="s">
        <v>485</v>
      </c>
      <c r="L366" s="59" t="s">
        <v>1074</v>
      </c>
      <c r="M366" s="59" t="s">
        <v>486</v>
      </c>
      <c r="N366" s="59" t="s">
        <v>437</v>
      </c>
      <c r="O366" s="65">
        <v>43397</v>
      </c>
      <c r="P366" s="65">
        <v>43704</v>
      </c>
      <c r="Q366" s="72">
        <v>94135</v>
      </c>
      <c r="R366" s="59"/>
      <c r="S366" s="59" t="s">
        <v>6008</v>
      </c>
      <c r="T366" s="59" t="s">
        <v>6009</v>
      </c>
      <c r="U366" s="59" t="s">
        <v>10220</v>
      </c>
      <c r="V366" s="59" t="s">
        <v>3101</v>
      </c>
      <c r="W366" s="59" t="s">
        <v>535</v>
      </c>
      <c r="X366" s="59" t="s">
        <v>10221</v>
      </c>
      <c r="Y366" s="59" t="s">
        <v>493</v>
      </c>
      <c r="Z366" s="59" t="s">
        <v>1971</v>
      </c>
      <c r="AA366" s="59" t="s">
        <v>1972</v>
      </c>
      <c r="AB366" s="59" t="s">
        <v>1973</v>
      </c>
      <c r="AC366" s="59" t="s">
        <v>10213</v>
      </c>
      <c r="AD366" s="59" t="s">
        <v>10214</v>
      </c>
      <c r="AE366" s="59">
        <v>43911.558981481481</v>
      </c>
      <c r="AF366" s="59">
        <v>43916.762789351851</v>
      </c>
      <c r="AG366" s="59" t="s">
        <v>565</v>
      </c>
      <c r="AH366" s="59" t="s">
        <v>4977</v>
      </c>
      <c r="AI366" s="59" t="s">
        <v>564</v>
      </c>
      <c r="AJ366" s="59" t="s">
        <v>162</v>
      </c>
      <c r="AK366" s="59" t="s">
        <v>38</v>
      </c>
      <c r="AL366" s="59" t="s">
        <v>488</v>
      </c>
      <c r="AM366" s="59" t="s">
        <v>11</v>
      </c>
      <c r="AN366" s="59" t="s">
        <v>488</v>
      </c>
      <c r="AO366" s="59" t="s">
        <v>162</v>
      </c>
      <c r="AP366" s="59" t="s">
        <v>38</v>
      </c>
      <c r="AQ366" s="59" t="s">
        <v>500</v>
      </c>
      <c r="AR366" s="59">
        <v>43918.363969907412</v>
      </c>
      <c r="AS366" s="59"/>
      <c r="AT366" s="59">
        <v>43918.363969907412</v>
      </c>
      <c r="AU366" s="59" t="s">
        <v>577</v>
      </c>
      <c r="AV366" s="59"/>
      <c r="AW366" s="59" t="s">
        <v>14</v>
      </c>
      <c r="AX366" s="59"/>
      <c r="AY366" s="59"/>
      <c r="AZ366" s="59"/>
      <c r="BA366" s="59"/>
      <c r="BB366" s="59"/>
      <c r="BC366" s="59"/>
      <c r="BD366" s="59"/>
      <c r="BE366" s="59"/>
      <c r="BF366" s="59"/>
      <c r="BG366" s="59"/>
      <c r="BH366" s="59"/>
      <c r="BI366" s="59"/>
      <c r="BJ366" s="59"/>
      <c r="BK366" s="59" t="s">
        <v>10216</v>
      </c>
      <c r="BL366" s="59" t="s">
        <v>10217</v>
      </c>
      <c r="BM366" s="59"/>
      <c r="BN366" s="59"/>
      <c r="BO366" s="59"/>
      <c r="BP366" s="59"/>
      <c r="BQ366" s="59"/>
      <c r="BR366" s="59" t="s">
        <v>7847</v>
      </c>
      <c r="BS366" s="59"/>
      <c r="BT366" s="59" t="s">
        <v>6013</v>
      </c>
      <c r="BU366" s="59">
        <v>43921.99998842593</v>
      </c>
      <c r="BV366" s="72">
        <v>2481.7800000000002</v>
      </c>
      <c r="BW366" s="72">
        <v>95.76</v>
      </c>
      <c r="BX366" s="72">
        <v>0</v>
      </c>
      <c r="BY366" s="72">
        <v>397.08</v>
      </c>
      <c r="BZ366" s="72">
        <v>272.99</v>
      </c>
      <c r="CA366" s="72">
        <v>0</v>
      </c>
      <c r="CB366" s="72">
        <v>3247.6100000000006</v>
      </c>
      <c r="CC366" s="59"/>
      <c r="CD366" s="59"/>
      <c r="CE366" s="59"/>
      <c r="CF366" s="59"/>
      <c r="CG366" s="59"/>
      <c r="CH366" s="59"/>
      <c r="CI366" s="59"/>
      <c r="CJ366" s="59" t="s">
        <v>8580</v>
      </c>
      <c r="CK366" s="59" t="s">
        <v>8013</v>
      </c>
      <c r="CL366" s="72" t="s">
        <v>10509</v>
      </c>
      <c r="CM366" s="72"/>
      <c r="CN366" s="72" t="s">
        <v>5048</v>
      </c>
    </row>
    <row r="367" spans="1:92" ht="27" customHeight="1">
      <c r="A367" s="72">
        <v>202003</v>
      </c>
      <c r="B367" s="59" t="s">
        <v>7959</v>
      </c>
      <c r="C367" s="59" t="s">
        <v>6004</v>
      </c>
      <c r="D367" s="59" t="s">
        <v>10222</v>
      </c>
      <c r="E367" s="59" t="e">
        <f>VLOOKUP(D367,原数据!B:C,2,FALSE)</f>
        <v>#N/A</v>
      </c>
      <c r="F367" s="59" t="s">
        <v>6005</v>
      </c>
      <c r="G367" s="59" t="s">
        <v>479</v>
      </c>
      <c r="H367" s="59" t="s">
        <v>6006</v>
      </c>
      <c r="I367" s="59" t="s">
        <v>10223</v>
      </c>
      <c r="J367" s="59" t="s">
        <v>10224</v>
      </c>
      <c r="K367" s="59" t="s">
        <v>485</v>
      </c>
      <c r="L367" s="59" t="s">
        <v>1074</v>
      </c>
      <c r="M367" s="59" t="s">
        <v>486</v>
      </c>
      <c r="N367" s="59" t="s">
        <v>437</v>
      </c>
      <c r="O367" s="65">
        <v>43575</v>
      </c>
      <c r="P367" s="65">
        <v>43887</v>
      </c>
      <c r="Q367" s="72">
        <v>15345</v>
      </c>
      <c r="R367" s="59"/>
      <c r="S367" s="59" t="s">
        <v>6008</v>
      </c>
      <c r="T367" s="59" t="s">
        <v>6009</v>
      </c>
      <c r="U367" s="59"/>
      <c r="V367" s="59" t="s">
        <v>2272</v>
      </c>
      <c r="W367" s="59" t="s">
        <v>535</v>
      </c>
      <c r="X367" s="59" t="s">
        <v>10225</v>
      </c>
      <c r="Y367" s="59" t="s">
        <v>766</v>
      </c>
      <c r="Z367" s="59" t="s">
        <v>2239</v>
      </c>
      <c r="AA367" s="59" t="s">
        <v>2240</v>
      </c>
      <c r="AB367" s="59" t="s">
        <v>2241</v>
      </c>
      <c r="AC367" s="59" t="s">
        <v>10226</v>
      </c>
      <c r="AD367" s="59" t="s">
        <v>10227</v>
      </c>
      <c r="AE367" s="59">
        <v>43915.578425925924</v>
      </c>
      <c r="AF367" s="59">
        <v>43915.693900462968</v>
      </c>
      <c r="AG367" s="59" t="s">
        <v>547</v>
      </c>
      <c r="AH367" s="59" t="s">
        <v>10545</v>
      </c>
      <c r="AI367" s="59" t="s">
        <v>545</v>
      </c>
      <c r="AJ367" s="59" t="s">
        <v>100</v>
      </c>
      <c r="AK367" s="59" t="s">
        <v>38</v>
      </c>
      <c r="AL367" s="59" t="s">
        <v>488</v>
      </c>
      <c r="AM367" s="59" t="s">
        <v>11</v>
      </c>
      <c r="AN367" s="59" t="s">
        <v>488</v>
      </c>
      <c r="AO367" s="59" t="s">
        <v>100</v>
      </c>
      <c r="AP367" s="59" t="s">
        <v>38</v>
      </c>
      <c r="AQ367" s="59" t="s">
        <v>500</v>
      </c>
      <c r="AR367" s="59">
        <v>43917.453750000001</v>
      </c>
      <c r="AS367" s="59"/>
      <c r="AT367" s="59">
        <v>43917.453750000001</v>
      </c>
      <c r="AU367" s="59" t="s">
        <v>7989</v>
      </c>
      <c r="AV367" s="59"/>
      <c r="AW367" s="59" t="s">
        <v>14</v>
      </c>
      <c r="AX367" s="59"/>
      <c r="AY367" s="59"/>
      <c r="AZ367" s="59"/>
      <c r="BA367" s="59"/>
      <c r="BB367" s="59"/>
      <c r="BC367" s="59"/>
      <c r="BD367" s="59"/>
      <c r="BE367" s="59"/>
      <c r="BF367" s="59"/>
      <c r="BG367" s="59"/>
      <c r="BH367" s="59"/>
      <c r="BI367" s="59"/>
      <c r="BJ367" s="59"/>
      <c r="BK367" s="59"/>
      <c r="BL367" s="59" t="s">
        <v>10228</v>
      </c>
      <c r="BM367" s="59"/>
      <c r="BN367" s="59"/>
      <c r="BO367" s="59"/>
      <c r="BP367" s="59"/>
      <c r="BQ367" s="59"/>
      <c r="BR367" s="59" t="s">
        <v>7832</v>
      </c>
      <c r="BS367" s="59"/>
      <c r="BT367" s="59" t="s">
        <v>6013</v>
      </c>
      <c r="BU367" s="59">
        <v>43921.99998842593</v>
      </c>
      <c r="BV367" s="72">
        <v>0</v>
      </c>
      <c r="BW367" s="72">
        <v>123.48</v>
      </c>
      <c r="BX367" s="72">
        <v>0</v>
      </c>
      <c r="BY367" s="72">
        <v>0</v>
      </c>
      <c r="BZ367" s="72">
        <v>0</v>
      </c>
      <c r="CA367" s="72">
        <v>0</v>
      </c>
      <c r="CB367" s="72">
        <v>123.48</v>
      </c>
      <c r="CC367" s="59"/>
      <c r="CD367" s="59"/>
      <c r="CE367" s="59"/>
      <c r="CF367" s="59"/>
      <c r="CG367" s="59"/>
      <c r="CH367" s="59"/>
      <c r="CI367" s="59"/>
      <c r="CJ367" s="59" t="s">
        <v>8580</v>
      </c>
      <c r="CK367" s="59" t="s">
        <v>8013</v>
      </c>
      <c r="CL367" s="72" t="s">
        <v>10313</v>
      </c>
      <c r="CM367" s="72"/>
      <c r="CN367" s="72" t="s">
        <v>5048</v>
      </c>
    </row>
    <row r="368" spans="1:92" ht="27" customHeight="1">
      <c r="A368" s="72">
        <v>202003</v>
      </c>
      <c r="B368" s="59" t="s">
        <v>7959</v>
      </c>
      <c r="C368" s="59" t="s">
        <v>6004</v>
      </c>
      <c r="D368" s="59" t="s">
        <v>5732</v>
      </c>
      <c r="E368" s="59" t="str">
        <f>VLOOKUP(D368,原数据!B:C,2,FALSE)</f>
        <v>RCMFT010296202003230057</v>
      </c>
      <c r="F368" s="59" t="s">
        <v>6005</v>
      </c>
      <c r="G368" s="59" t="s">
        <v>628</v>
      </c>
      <c r="H368" s="59" t="s">
        <v>6006</v>
      </c>
      <c r="I368" s="59" t="s">
        <v>10229</v>
      </c>
      <c r="J368" s="59" t="s">
        <v>10230</v>
      </c>
      <c r="K368" s="59" t="s">
        <v>485</v>
      </c>
      <c r="L368" s="59" t="s">
        <v>1074</v>
      </c>
      <c r="M368" s="59" t="s">
        <v>486</v>
      </c>
      <c r="N368" s="59" t="s">
        <v>437</v>
      </c>
      <c r="O368" s="65">
        <v>43616</v>
      </c>
      <c r="P368" s="65">
        <v>43616</v>
      </c>
      <c r="Q368" s="72">
        <v>62852</v>
      </c>
      <c r="R368" s="59"/>
      <c r="S368" s="59" t="s">
        <v>6008</v>
      </c>
      <c r="T368" s="59" t="s">
        <v>6128</v>
      </c>
      <c r="U368" s="59"/>
      <c r="V368" s="59" t="s">
        <v>584</v>
      </c>
      <c r="W368" s="59" t="s">
        <v>491</v>
      </c>
      <c r="X368" s="59" t="s">
        <v>10231</v>
      </c>
      <c r="Y368" s="59" t="s">
        <v>524</v>
      </c>
      <c r="Z368" s="59" t="s">
        <v>1569</v>
      </c>
      <c r="AA368" s="59" t="s">
        <v>1570</v>
      </c>
      <c r="AB368" s="59" t="s">
        <v>1571</v>
      </c>
      <c r="AC368" s="59" t="s">
        <v>10232</v>
      </c>
      <c r="AD368" s="59" t="s">
        <v>6130</v>
      </c>
      <c r="AE368" s="59">
        <v>43912.681261574078</v>
      </c>
      <c r="AF368" s="59">
        <v>43913.958657407406</v>
      </c>
      <c r="AG368" s="59" t="s">
        <v>547</v>
      </c>
      <c r="AH368" s="59" t="s">
        <v>10233</v>
      </c>
      <c r="AI368" s="59" t="s">
        <v>545</v>
      </c>
      <c r="AJ368" s="59" t="s">
        <v>80</v>
      </c>
      <c r="AK368" s="59" t="s">
        <v>81</v>
      </c>
      <c r="AL368" s="59" t="s">
        <v>488</v>
      </c>
      <c r="AM368" s="59" t="s">
        <v>11</v>
      </c>
      <c r="AN368" s="59" t="s">
        <v>488</v>
      </c>
      <c r="AO368" s="59" t="s">
        <v>80</v>
      </c>
      <c r="AP368" s="59" t="s">
        <v>81</v>
      </c>
      <c r="AQ368" s="59" t="s">
        <v>500</v>
      </c>
      <c r="AR368" s="59">
        <v>43924.418854166666</v>
      </c>
      <c r="AS368" s="59"/>
      <c r="AT368" s="59">
        <v>43924.418854166666</v>
      </c>
      <c r="AU368" s="59" t="s">
        <v>8036</v>
      </c>
      <c r="AV368" s="59"/>
      <c r="AW368" s="59" t="s">
        <v>14</v>
      </c>
      <c r="AX368" s="59"/>
      <c r="AY368" s="59"/>
      <c r="AZ368" s="59"/>
      <c r="BA368" s="59"/>
      <c r="BB368" s="59"/>
      <c r="BC368" s="59" t="s">
        <v>10234</v>
      </c>
      <c r="BD368" s="59" t="s">
        <v>480</v>
      </c>
      <c r="BE368" s="59"/>
      <c r="BF368" s="59" t="s">
        <v>7826</v>
      </c>
      <c r="BG368" s="59" t="s">
        <v>10235</v>
      </c>
      <c r="BH368" s="59" t="s">
        <v>10236</v>
      </c>
      <c r="BI368" s="59"/>
      <c r="BJ368" s="59"/>
      <c r="BK368" s="59"/>
      <c r="BL368" s="59" t="s">
        <v>7247</v>
      </c>
      <c r="BM368" s="59"/>
      <c r="BN368" s="59"/>
      <c r="BO368" s="59"/>
      <c r="BP368" s="59"/>
      <c r="BQ368" s="59"/>
      <c r="BR368" s="59" t="s">
        <v>7891</v>
      </c>
      <c r="BS368" s="59"/>
      <c r="BT368" s="59" t="s">
        <v>6013</v>
      </c>
      <c r="BU368" s="59">
        <v>43921.99998842593</v>
      </c>
      <c r="BV368" s="72">
        <v>186.25</v>
      </c>
      <c r="BW368" s="72">
        <v>246.96</v>
      </c>
      <c r="BX368" s="72">
        <v>445</v>
      </c>
      <c r="BY368" s="72">
        <v>29.8</v>
      </c>
      <c r="BZ368" s="72">
        <v>20.48</v>
      </c>
      <c r="CA368" s="72">
        <v>0</v>
      </c>
      <c r="CB368" s="72">
        <v>928.49</v>
      </c>
      <c r="CC368" s="59"/>
      <c r="CD368" s="59"/>
      <c r="CE368" s="59"/>
      <c r="CF368" s="59"/>
      <c r="CG368" s="59"/>
      <c r="CH368" s="59"/>
      <c r="CI368" s="59"/>
      <c r="CJ368" s="59" t="s">
        <v>7971</v>
      </c>
      <c r="CK368" s="59" t="s">
        <v>8013</v>
      </c>
      <c r="CL368" s="72" t="s">
        <v>5133</v>
      </c>
      <c r="CM368" s="72"/>
      <c r="CN368" s="72" t="s">
        <v>10383</v>
      </c>
    </row>
    <row r="369" spans="1:92" ht="27" customHeight="1">
      <c r="A369" s="72">
        <v>202003</v>
      </c>
      <c r="B369" s="59" t="s">
        <v>7959</v>
      </c>
      <c r="C369" s="59" t="s">
        <v>6004</v>
      </c>
      <c r="D369" s="59" t="s">
        <v>5909</v>
      </c>
      <c r="E369" s="59" t="str">
        <f>VLOOKUP(D369,原数据!B:C,2,FALSE)</f>
        <v>RCMFT010344202003230002</v>
      </c>
      <c r="F369" s="59" t="s">
        <v>6005</v>
      </c>
      <c r="G369" s="59" t="s">
        <v>479</v>
      </c>
      <c r="H369" s="59" t="s">
        <v>6006</v>
      </c>
      <c r="I369" s="59" t="s">
        <v>10237</v>
      </c>
      <c r="J369" s="59" t="s">
        <v>10238</v>
      </c>
      <c r="K369" s="59" t="s">
        <v>485</v>
      </c>
      <c r="L369" s="59" t="s">
        <v>1074</v>
      </c>
      <c r="M369" s="59" t="s">
        <v>486</v>
      </c>
      <c r="N369" s="59" t="s">
        <v>437</v>
      </c>
      <c r="O369" s="65">
        <v>43712</v>
      </c>
      <c r="P369" s="65">
        <v>43727</v>
      </c>
      <c r="Q369" s="72">
        <v>65368</v>
      </c>
      <c r="R369" s="59"/>
      <c r="S369" s="59" t="s">
        <v>6008</v>
      </c>
      <c r="T369" s="59" t="s">
        <v>6009</v>
      </c>
      <c r="U369" s="59"/>
      <c r="V369" s="59" t="s">
        <v>6057</v>
      </c>
      <c r="W369" s="59" t="s">
        <v>665</v>
      </c>
      <c r="X369" s="59" t="s">
        <v>10239</v>
      </c>
      <c r="Y369" s="59" t="s">
        <v>766</v>
      </c>
      <c r="Z369" s="59" t="s">
        <v>3056</v>
      </c>
      <c r="AA369" s="59" t="s">
        <v>3057</v>
      </c>
      <c r="AB369" s="59" t="s">
        <v>3058</v>
      </c>
      <c r="AC369" s="59" t="s">
        <v>10240</v>
      </c>
      <c r="AD369" s="59" t="s">
        <v>6059</v>
      </c>
      <c r="AE369" s="59">
        <v>43912.644641203704</v>
      </c>
      <c r="AF369" s="59">
        <v>43913.394224537042</v>
      </c>
      <c r="AG369" s="59" t="s">
        <v>1267</v>
      </c>
      <c r="AH369" s="59" t="s">
        <v>10241</v>
      </c>
      <c r="AI369" s="59" t="s">
        <v>1266</v>
      </c>
      <c r="AJ369" s="59" t="s">
        <v>100</v>
      </c>
      <c r="AK369" s="59" t="s">
        <v>38</v>
      </c>
      <c r="AL369" s="59" t="s">
        <v>488</v>
      </c>
      <c r="AM369" s="59" t="s">
        <v>11</v>
      </c>
      <c r="AN369" s="59" t="s">
        <v>488</v>
      </c>
      <c r="AO369" s="59" t="s">
        <v>100</v>
      </c>
      <c r="AP369" s="59" t="s">
        <v>38</v>
      </c>
      <c r="AQ369" s="59" t="s">
        <v>498</v>
      </c>
      <c r="AR369" s="59">
        <v>43916.357199074075</v>
      </c>
      <c r="AS369" s="59" t="s">
        <v>1263</v>
      </c>
      <c r="AT369" s="59">
        <v>43916.357199074075</v>
      </c>
      <c r="AU369" s="59" t="s">
        <v>550</v>
      </c>
      <c r="AV369" s="59" t="s">
        <v>10242</v>
      </c>
      <c r="AW369" s="59" t="s">
        <v>14</v>
      </c>
      <c r="AX369" s="59"/>
      <c r="AY369" s="59"/>
      <c r="AZ369" s="59"/>
      <c r="BA369" s="59"/>
      <c r="BB369" s="59"/>
      <c r="BC369" s="59"/>
      <c r="BD369" s="59"/>
      <c r="BE369" s="59"/>
      <c r="BF369" s="59"/>
      <c r="BG369" s="59"/>
      <c r="BH369" s="59"/>
      <c r="BI369" s="59"/>
      <c r="BJ369" s="59"/>
      <c r="BK369" s="59"/>
      <c r="BL369" s="59" t="s">
        <v>7635</v>
      </c>
      <c r="BM369" s="59"/>
      <c r="BN369" s="59"/>
      <c r="BO369" s="59"/>
      <c r="BP369" s="59"/>
      <c r="BQ369" s="59"/>
      <c r="BR369" s="59" t="s">
        <v>8069</v>
      </c>
      <c r="BS369" s="59"/>
      <c r="BT369" s="59" t="s">
        <v>6013</v>
      </c>
      <c r="BU369" s="59">
        <v>43921.99998842593</v>
      </c>
      <c r="BV369" s="72">
        <v>3158.75</v>
      </c>
      <c r="BW369" s="72">
        <v>123.48</v>
      </c>
      <c r="BX369" s="72">
        <v>0</v>
      </c>
      <c r="BY369" s="72">
        <v>505.4</v>
      </c>
      <c r="BZ369" s="72">
        <v>347.46</v>
      </c>
      <c r="CA369" s="72">
        <v>0</v>
      </c>
      <c r="CB369" s="72">
        <v>4135.09</v>
      </c>
      <c r="CC369" s="59"/>
      <c r="CD369" s="59"/>
      <c r="CE369" s="59"/>
      <c r="CF369" s="59"/>
      <c r="CG369" s="59"/>
      <c r="CH369" s="59"/>
      <c r="CI369" s="59"/>
      <c r="CJ369" s="59" t="s">
        <v>7971</v>
      </c>
      <c r="CK369" s="59" t="s">
        <v>4067</v>
      </c>
      <c r="CL369" s="72" t="s">
        <v>5012</v>
      </c>
      <c r="CM369" s="72"/>
      <c r="CN369" s="72" t="s">
        <v>10383</v>
      </c>
    </row>
    <row r="370" spans="1:92" ht="27" customHeight="1">
      <c r="A370" s="72">
        <v>202003</v>
      </c>
      <c r="B370" s="59" t="s">
        <v>7959</v>
      </c>
      <c r="C370" s="59" t="s">
        <v>6004</v>
      </c>
      <c r="D370" s="59" t="s">
        <v>5938</v>
      </c>
      <c r="E370" s="59" t="str">
        <f>VLOOKUP(D370,原数据!B:C,2,FALSE)</f>
        <v>RCMFT010425202003280040</v>
      </c>
      <c r="F370" s="59" t="s">
        <v>6005</v>
      </c>
      <c r="G370" s="59" t="s">
        <v>479</v>
      </c>
      <c r="H370" s="59" t="s">
        <v>6006</v>
      </c>
      <c r="I370" s="59" t="s">
        <v>10243</v>
      </c>
      <c r="J370" s="59" t="s">
        <v>10244</v>
      </c>
      <c r="K370" s="59" t="s">
        <v>485</v>
      </c>
      <c r="L370" s="59" t="s">
        <v>1074</v>
      </c>
      <c r="M370" s="59" t="s">
        <v>486</v>
      </c>
      <c r="N370" s="59" t="s">
        <v>437</v>
      </c>
      <c r="O370" s="65">
        <v>43731</v>
      </c>
      <c r="P370" s="65">
        <v>43747</v>
      </c>
      <c r="Q370" s="72">
        <v>43019</v>
      </c>
      <c r="R370" s="59"/>
      <c r="S370" s="59" t="s">
        <v>6008</v>
      </c>
      <c r="T370" s="59" t="s">
        <v>6009</v>
      </c>
      <c r="U370" s="59"/>
      <c r="V370" s="59" t="s">
        <v>2272</v>
      </c>
      <c r="W370" s="59" t="s">
        <v>491</v>
      </c>
      <c r="X370" s="59" t="s">
        <v>10245</v>
      </c>
      <c r="Y370" s="59" t="s">
        <v>585</v>
      </c>
      <c r="Z370" s="59" t="s">
        <v>1008</v>
      </c>
      <c r="AA370" s="59" t="s">
        <v>1009</v>
      </c>
      <c r="AB370" s="59" t="s">
        <v>1010</v>
      </c>
      <c r="AC370" s="59" t="s">
        <v>6075</v>
      </c>
      <c r="AD370" s="59" t="s">
        <v>10246</v>
      </c>
      <c r="AE370" s="59">
        <v>43917.631469907406</v>
      </c>
      <c r="AF370" s="59">
        <v>43918.654224537036</v>
      </c>
      <c r="AG370" s="59" t="s">
        <v>533</v>
      </c>
      <c r="AH370" s="59" t="s">
        <v>10247</v>
      </c>
      <c r="AI370" s="59" t="s">
        <v>531</v>
      </c>
      <c r="AJ370" s="59" t="s">
        <v>95</v>
      </c>
      <c r="AK370" s="59" t="s">
        <v>38</v>
      </c>
      <c r="AL370" s="59" t="s">
        <v>488</v>
      </c>
      <c r="AM370" s="59" t="s">
        <v>11</v>
      </c>
      <c r="AN370" s="59" t="s">
        <v>488</v>
      </c>
      <c r="AO370" s="59" t="s">
        <v>95</v>
      </c>
      <c r="AP370" s="59" t="s">
        <v>38</v>
      </c>
      <c r="AQ370" s="59" t="s">
        <v>500</v>
      </c>
      <c r="AR370" s="59">
        <v>43920.626550925925</v>
      </c>
      <c r="AS370" s="59"/>
      <c r="AT370" s="59">
        <v>43920.626550925925</v>
      </c>
      <c r="AU370" s="59" t="s">
        <v>7998</v>
      </c>
      <c r="AV370" s="59"/>
      <c r="AW370" s="59" t="s">
        <v>14</v>
      </c>
      <c r="AX370" s="59"/>
      <c r="AY370" s="59"/>
      <c r="AZ370" s="59"/>
      <c r="BA370" s="59"/>
      <c r="BB370" s="59"/>
      <c r="BC370" s="59"/>
      <c r="BD370" s="59"/>
      <c r="BE370" s="59"/>
      <c r="BF370" s="59"/>
      <c r="BG370" s="59"/>
      <c r="BH370" s="59"/>
      <c r="BI370" s="59"/>
      <c r="BJ370" s="59"/>
      <c r="BK370" s="59"/>
      <c r="BL370" s="59" t="s">
        <v>7269</v>
      </c>
      <c r="BM370" s="59"/>
      <c r="BN370" s="59"/>
      <c r="BO370" s="59"/>
      <c r="BP370" s="59"/>
      <c r="BQ370" s="59"/>
      <c r="BR370" s="59" t="s">
        <v>7847</v>
      </c>
      <c r="BS370" s="59"/>
      <c r="BT370" s="59" t="s">
        <v>6013</v>
      </c>
      <c r="BU370" s="59">
        <v>43921.99998842593</v>
      </c>
      <c r="BV370" s="72">
        <v>2947.28</v>
      </c>
      <c r="BW370" s="72">
        <v>105.84</v>
      </c>
      <c r="BX370" s="72">
        <v>0</v>
      </c>
      <c r="BY370" s="72">
        <v>471.56</v>
      </c>
      <c r="BZ370" s="72">
        <v>324.2</v>
      </c>
      <c r="CA370" s="72">
        <v>0</v>
      </c>
      <c r="CB370" s="72">
        <v>3848.88</v>
      </c>
      <c r="CC370" s="59"/>
      <c r="CD370" s="59"/>
      <c r="CE370" s="59"/>
      <c r="CF370" s="59"/>
      <c r="CG370" s="59"/>
      <c r="CH370" s="59"/>
      <c r="CI370" s="59"/>
      <c r="CJ370" s="59" t="s">
        <v>7971</v>
      </c>
      <c r="CK370" s="59" t="s">
        <v>8013</v>
      </c>
      <c r="CL370" s="72" t="s">
        <v>10509</v>
      </c>
      <c r="CM370" s="72"/>
      <c r="CN370" s="72" t="s">
        <v>5048</v>
      </c>
    </row>
    <row r="371" spans="1:92" ht="27" customHeight="1">
      <c r="A371" s="72">
        <v>202003</v>
      </c>
      <c r="B371" s="59" t="s">
        <v>7959</v>
      </c>
      <c r="C371" s="59" t="s">
        <v>6004</v>
      </c>
      <c r="D371" s="59" t="s">
        <v>5940</v>
      </c>
      <c r="E371" s="59" t="str">
        <f>VLOOKUP(D371,原数据!B:C,2,FALSE)</f>
        <v>RCMFT010425202003290009</v>
      </c>
      <c r="F371" s="59" t="s">
        <v>6005</v>
      </c>
      <c r="G371" s="59" t="s">
        <v>479</v>
      </c>
      <c r="H371" s="59" t="s">
        <v>6006</v>
      </c>
      <c r="I371" s="59" t="s">
        <v>10248</v>
      </c>
      <c r="J371" s="59" t="s">
        <v>10249</v>
      </c>
      <c r="K371" s="59" t="s">
        <v>485</v>
      </c>
      <c r="L371" s="59" t="s">
        <v>1074</v>
      </c>
      <c r="M371" s="59" t="s">
        <v>486</v>
      </c>
      <c r="N371" s="59" t="s">
        <v>437</v>
      </c>
      <c r="O371" s="65">
        <v>43372</v>
      </c>
      <c r="P371" s="65">
        <v>43510</v>
      </c>
      <c r="Q371" s="72">
        <v>137913</v>
      </c>
      <c r="R371" s="59"/>
      <c r="S371" s="59" t="s">
        <v>6008</v>
      </c>
      <c r="T371" s="59" t="s">
        <v>6009</v>
      </c>
      <c r="U371" s="59"/>
      <c r="V371" s="59" t="s">
        <v>3101</v>
      </c>
      <c r="W371" s="59" t="s">
        <v>665</v>
      </c>
      <c r="X371" s="59" t="s">
        <v>10250</v>
      </c>
      <c r="Y371" s="59" t="s">
        <v>585</v>
      </c>
      <c r="Z371" s="59" t="s">
        <v>1008</v>
      </c>
      <c r="AA371" s="59" t="s">
        <v>1009</v>
      </c>
      <c r="AB371" s="59" t="s">
        <v>1010</v>
      </c>
      <c r="AC371" s="59" t="s">
        <v>10251</v>
      </c>
      <c r="AD371" s="59" t="s">
        <v>6436</v>
      </c>
      <c r="AE371" s="59">
        <v>43919.33148148148</v>
      </c>
      <c r="AF371" s="59">
        <v>43920.691365740742</v>
      </c>
      <c r="AG371" s="59" t="s">
        <v>533</v>
      </c>
      <c r="AH371" s="59" t="s">
        <v>10252</v>
      </c>
      <c r="AI371" s="59" t="s">
        <v>531</v>
      </c>
      <c r="AJ371" s="59" t="s">
        <v>37</v>
      </c>
      <c r="AK371" s="59" t="s">
        <v>38</v>
      </c>
      <c r="AL371" s="59" t="s">
        <v>488</v>
      </c>
      <c r="AM371" s="59" t="s">
        <v>11</v>
      </c>
      <c r="AN371" s="59" t="s">
        <v>488</v>
      </c>
      <c r="AO371" s="59" t="s">
        <v>37</v>
      </c>
      <c r="AP371" s="59" t="s">
        <v>38</v>
      </c>
      <c r="AQ371" s="59" t="s">
        <v>500</v>
      </c>
      <c r="AR371" s="59">
        <v>43922.446527777778</v>
      </c>
      <c r="AS371" s="59"/>
      <c r="AT371" s="59">
        <v>43922.446527777778</v>
      </c>
      <c r="AU371" s="59" t="s">
        <v>7989</v>
      </c>
      <c r="AV371" s="59"/>
      <c r="AW371" s="59" t="s">
        <v>14</v>
      </c>
      <c r="AX371" s="59"/>
      <c r="AY371" s="59"/>
      <c r="AZ371" s="59"/>
      <c r="BA371" s="59"/>
      <c r="BB371" s="59"/>
      <c r="BC371" s="59"/>
      <c r="BD371" s="59"/>
      <c r="BE371" s="59"/>
      <c r="BF371" s="59"/>
      <c r="BG371" s="59"/>
      <c r="BH371" s="59"/>
      <c r="BI371" s="59"/>
      <c r="BJ371" s="59"/>
      <c r="BK371" s="59"/>
      <c r="BL371" s="59" t="s">
        <v>9130</v>
      </c>
      <c r="BM371" s="59"/>
      <c r="BN371" s="59"/>
      <c r="BO371" s="59"/>
      <c r="BP371" s="59"/>
      <c r="BQ371" s="59"/>
      <c r="BR371" s="59" t="s">
        <v>7835</v>
      </c>
      <c r="BS371" s="59"/>
      <c r="BT371" s="59" t="s">
        <v>6013</v>
      </c>
      <c r="BU371" s="59">
        <v>43921.99998842593</v>
      </c>
      <c r="BV371" s="72">
        <v>3158.75</v>
      </c>
      <c r="BW371" s="72">
        <v>105.84</v>
      </c>
      <c r="BX371" s="72">
        <v>0</v>
      </c>
      <c r="BY371" s="72">
        <v>505.4</v>
      </c>
      <c r="BZ371" s="72">
        <v>347.46</v>
      </c>
      <c r="CA371" s="72">
        <v>0</v>
      </c>
      <c r="CB371" s="72">
        <v>4117.45</v>
      </c>
      <c r="CC371" s="59"/>
      <c r="CD371" s="59"/>
      <c r="CE371" s="59"/>
      <c r="CF371" s="59"/>
      <c r="CG371" s="59"/>
      <c r="CH371" s="59"/>
      <c r="CI371" s="59"/>
      <c r="CJ371" s="59" t="s">
        <v>7971</v>
      </c>
      <c r="CK371" s="59" t="s">
        <v>4067</v>
      </c>
      <c r="CL371" s="72" t="s">
        <v>10445</v>
      </c>
      <c r="CM371" s="72"/>
      <c r="CN371" s="72" t="s">
        <v>10417</v>
      </c>
    </row>
    <row r="372" spans="1:92" ht="27" customHeight="1">
      <c r="A372" s="72">
        <v>202003</v>
      </c>
      <c r="B372" s="59" t="s">
        <v>7959</v>
      </c>
      <c r="C372" s="59" t="s">
        <v>6004</v>
      </c>
      <c r="D372" s="59" t="s">
        <v>5942</v>
      </c>
      <c r="E372" s="59" t="str">
        <f>VLOOKUP(D372,原数据!B:C,2,FALSE)</f>
        <v>RCMFT010446202003260035</v>
      </c>
      <c r="F372" s="59" t="s">
        <v>6005</v>
      </c>
      <c r="G372" s="59" t="s">
        <v>479</v>
      </c>
      <c r="H372" s="59" t="s">
        <v>6006</v>
      </c>
      <c r="I372" s="59" t="s">
        <v>10253</v>
      </c>
      <c r="J372" s="59" t="s">
        <v>10254</v>
      </c>
      <c r="K372" s="59" t="s">
        <v>485</v>
      </c>
      <c r="L372" s="59" t="s">
        <v>1074</v>
      </c>
      <c r="M372" s="59" t="s">
        <v>486</v>
      </c>
      <c r="N372" s="59" t="s">
        <v>437</v>
      </c>
      <c r="O372" s="65">
        <v>43834</v>
      </c>
      <c r="P372" s="65">
        <v>43850</v>
      </c>
      <c r="Q372" s="72">
        <v>21366</v>
      </c>
      <c r="R372" s="59"/>
      <c r="S372" s="59" t="s">
        <v>6008</v>
      </c>
      <c r="T372" s="59" t="s">
        <v>6009</v>
      </c>
      <c r="U372" s="59"/>
      <c r="V372" s="59" t="s">
        <v>9468</v>
      </c>
      <c r="W372" s="59" t="s">
        <v>491</v>
      </c>
      <c r="X372" s="59" t="s">
        <v>10255</v>
      </c>
      <c r="Y372" s="59" t="s">
        <v>684</v>
      </c>
      <c r="Z372" s="59" t="s">
        <v>2330</v>
      </c>
      <c r="AA372" s="59" t="s">
        <v>2331</v>
      </c>
      <c r="AB372" s="59" t="s">
        <v>2332</v>
      </c>
      <c r="AC372" s="59" t="s">
        <v>6075</v>
      </c>
      <c r="AD372" s="59" t="s">
        <v>9943</v>
      </c>
      <c r="AE372" s="59">
        <v>43916.386041666672</v>
      </c>
      <c r="AF372" s="59">
        <v>43916.418541666666</v>
      </c>
      <c r="AG372" s="59" t="s">
        <v>547</v>
      </c>
      <c r="AH372" s="59" t="s">
        <v>10256</v>
      </c>
      <c r="AI372" s="59" t="s">
        <v>545</v>
      </c>
      <c r="AJ372" s="59" t="s">
        <v>95</v>
      </c>
      <c r="AK372" s="59" t="s">
        <v>38</v>
      </c>
      <c r="AL372" s="59" t="s">
        <v>488</v>
      </c>
      <c r="AM372" s="59" t="s">
        <v>11</v>
      </c>
      <c r="AN372" s="59" t="s">
        <v>488</v>
      </c>
      <c r="AO372" s="59" t="s">
        <v>95</v>
      </c>
      <c r="AP372" s="59" t="s">
        <v>38</v>
      </c>
      <c r="AQ372" s="59" t="s">
        <v>500</v>
      </c>
      <c r="AR372" s="59">
        <v>43918.394120370373</v>
      </c>
      <c r="AS372" s="59"/>
      <c r="AT372" s="59">
        <v>43918.394120370373</v>
      </c>
      <c r="AU372" s="59" t="s">
        <v>550</v>
      </c>
      <c r="AV372" s="59"/>
      <c r="AW372" s="59" t="s">
        <v>14</v>
      </c>
      <c r="AX372" s="59"/>
      <c r="AY372" s="59"/>
      <c r="AZ372" s="59"/>
      <c r="BA372" s="59"/>
      <c r="BB372" s="59"/>
      <c r="BC372" s="59"/>
      <c r="BD372" s="59"/>
      <c r="BE372" s="59"/>
      <c r="BF372" s="59"/>
      <c r="BG372" s="59"/>
      <c r="BH372" s="59"/>
      <c r="BI372" s="59"/>
      <c r="BJ372" s="59"/>
      <c r="BK372" s="59" t="s">
        <v>10257</v>
      </c>
      <c r="BL372" s="59" t="s">
        <v>7516</v>
      </c>
      <c r="BM372" s="59"/>
      <c r="BN372" s="59"/>
      <c r="BO372" s="59"/>
      <c r="BP372" s="59"/>
      <c r="BQ372" s="59"/>
      <c r="BR372" s="59" t="s">
        <v>7832</v>
      </c>
      <c r="BS372" s="59"/>
      <c r="BT372" s="59" t="s">
        <v>6013</v>
      </c>
      <c r="BU372" s="59">
        <v>43921.99998842593</v>
      </c>
      <c r="BV372" s="72">
        <v>2947.28</v>
      </c>
      <c r="BW372" s="72">
        <v>95.76</v>
      </c>
      <c r="BX372" s="72">
        <v>0</v>
      </c>
      <c r="BY372" s="72">
        <v>471.56</v>
      </c>
      <c r="BZ372" s="72">
        <v>324.2</v>
      </c>
      <c r="CA372" s="72">
        <v>0</v>
      </c>
      <c r="CB372" s="72">
        <v>3838.8</v>
      </c>
      <c r="CC372" s="59"/>
      <c r="CD372" s="59"/>
      <c r="CE372" s="59"/>
      <c r="CF372" s="59"/>
      <c r="CG372" s="59"/>
      <c r="CH372" s="59"/>
      <c r="CI372" s="59"/>
      <c r="CJ372" s="59" t="s">
        <v>7971</v>
      </c>
      <c r="CK372" s="59" t="s">
        <v>8013</v>
      </c>
      <c r="CL372" s="72" t="s">
        <v>2377</v>
      </c>
      <c r="CM372" s="72"/>
      <c r="CN372" s="72" t="s">
        <v>10417</v>
      </c>
    </row>
    <row r="373" spans="1:92" ht="27" customHeight="1">
      <c r="A373" s="72">
        <v>202003</v>
      </c>
      <c r="B373" s="59" t="s">
        <v>7959</v>
      </c>
      <c r="C373" s="59" t="s">
        <v>6004</v>
      </c>
      <c r="D373" s="59" t="s">
        <v>5505</v>
      </c>
      <c r="E373" s="59" t="str">
        <f>VLOOKUP(D373,原数据!B:C,2,FALSE)</f>
        <v>RCMFT010643202003300179</v>
      </c>
      <c r="F373" s="59" t="s">
        <v>6005</v>
      </c>
      <c r="G373" s="59" t="s">
        <v>479</v>
      </c>
      <c r="H373" s="59" t="s">
        <v>6006</v>
      </c>
      <c r="I373" s="59" t="s">
        <v>10258</v>
      </c>
      <c r="J373" s="59" t="s">
        <v>10259</v>
      </c>
      <c r="K373" s="59" t="s">
        <v>485</v>
      </c>
      <c r="L373" s="59" t="s">
        <v>1074</v>
      </c>
      <c r="M373" s="59" t="s">
        <v>486</v>
      </c>
      <c r="N373" s="59" t="s">
        <v>437</v>
      </c>
      <c r="O373" s="65">
        <v>43621</v>
      </c>
      <c r="P373" s="65">
        <v>43644</v>
      </c>
      <c r="Q373" s="72">
        <v>28703</v>
      </c>
      <c r="R373" s="59"/>
      <c r="S373" s="59" t="s">
        <v>6008</v>
      </c>
      <c r="T373" s="59" t="s">
        <v>6009</v>
      </c>
      <c r="U373" s="59"/>
      <c r="V373" s="59" t="s">
        <v>4873</v>
      </c>
      <c r="W373" s="59" t="s">
        <v>535</v>
      </c>
      <c r="X373" s="59" t="s">
        <v>10260</v>
      </c>
      <c r="Y373" s="59" t="s">
        <v>684</v>
      </c>
      <c r="Z373" s="59" t="s">
        <v>1400</v>
      </c>
      <c r="AA373" s="59" t="s">
        <v>1401</v>
      </c>
      <c r="AB373" s="59" t="s">
        <v>1402</v>
      </c>
      <c r="AC373" s="59" t="s">
        <v>10261</v>
      </c>
      <c r="AD373" s="59" t="s">
        <v>6082</v>
      </c>
      <c r="AE373" s="59">
        <v>43920.336550925931</v>
      </c>
      <c r="AF373" s="59">
        <v>43920.686527777776</v>
      </c>
      <c r="AG373" s="59" t="s">
        <v>547</v>
      </c>
      <c r="AH373" s="59" t="s">
        <v>10262</v>
      </c>
      <c r="AI373" s="59" t="s">
        <v>545</v>
      </c>
      <c r="AJ373" s="59" t="s">
        <v>46</v>
      </c>
      <c r="AK373" s="59" t="s">
        <v>47</v>
      </c>
      <c r="AL373" s="59" t="s">
        <v>488</v>
      </c>
      <c r="AM373" s="59" t="s">
        <v>11</v>
      </c>
      <c r="AN373" s="59" t="s">
        <v>488</v>
      </c>
      <c r="AO373" s="59" t="s">
        <v>46</v>
      </c>
      <c r="AP373" s="59" t="s">
        <v>47</v>
      </c>
      <c r="AQ373" s="59" t="s">
        <v>500</v>
      </c>
      <c r="AR373" s="59">
        <v>43922.456631944442</v>
      </c>
      <c r="AS373" s="59"/>
      <c r="AT373" s="59">
        <v>43922.456631944442</v>
      </c>
      <c r="AU373" s="59" t="s">
        <v>7989</v>
      </c>
      <c r="AV373" s="59"/>
      <c r="AW373" s="59" t="s">
        <v>14</v>
      </c>
      <c r="AX373" s="59"/>
      <c r="AY373" s="59"/>
      <c r="AZ373" s="59"/>
      <c r="BA373" s="59"/>
      <c r="BB373" s="59"/>
      <c r="BC373" s="59"/>
      <c r="BD373" s="59"/>
      <c r="BE373" s="59"/>
      <c r="BF373" s="59"/>
      <c r="BG373" s="59"/>
      <c r="BH373" s="59"/>
      <c r="BI373" s="59"/>
      <c r="BJ373" s="59"/>
      <c r="BK373" s="59"/>
      <c r="BL373" s="59" t="s">
        <v>7247</v>
      </c>
      <c r="BM373" s="59"/>
      <c r="BN373" s="59"/>
      <c r="BO373" s="59"/>
      <c r="BP373" s="59"/>
      <c r="BQ373" s="59"/>
      <c r="BR373" s="59" t="s">
        <v>8114</v>
      </c>
      <c r="BS373" s="59"/>
      <c r="BT373" s="59" t="s">
        <v>6013</v>
      </c>
      <c r="BU373" s="59">
        <v>43921.99998842593</v>
      </c>
      <c r="BV373" s="72">
        <v>89.92</v>
      </c>
      <c r="BW373" s="72">
        <v>223.44</v>
      </c>
      <c r="BX373" s="72">
        <v>0</v>
      </c>
      <c r="BY373" s="72">
        <v>14.38</v>
      </c>
      <c r="BZ373" s="72">
        <v>9.89</v>
      </c>
      <c r="CA373" s="72">
        <v>0</v>
      </c>
      <c r="CB373" s="72">
        <v>337.63</v>
      </c>
      <c r="CC373" s="59"/>
      <c r="CD373" s="59"/>
      <c r="CE373" s="59"/>
      <c r="CF373" s="59"/>
      <c r="CG373" s="59"/>
      <c r="CH373" s="59"/>
      <c r="CI373" s="59"/>
      <c r="CJ373" s="59" t="s">
        <v>7971</v>
      </c>
      <c r="CK373" s="59" t="s">
        <v>7991</v>
      </c>
      <c r="CL373" s="72" t="s">
        <v>5094</v>
      </c>
      <c r="CM373" s="72"/>
      <c r="CN373" s="72" t="s">
        <v>10383</v>
      </c>
    </row>
    <row r="374" spans="1:92" ht="27" customHeight="1">
      <c r="A374" s="72">
        <v>202003</v>
      </c>
      <c r="B374" s="59" t="s">
        <v>7959</v>
      </c>
      <c r="C374" s="59" t="s">
        <v>6004</v>
      </c>
      <c r="D374" s="59" t="s">
        <v>10263</v>
      </c>
      <c r="E374" s="59" t="e">
        <f>VLOOKUP(D374,原数据!B:C,2,FALSE)</f>
        <v>#N/A</v>
      </c>
      <c r="F374" s="59" t="s">
        <v>6005</v>
      </c>
      <c r="G374" s="59" t="s">
        <v>628</v>
      </c>
      <c r="H374" s="59" t="s">
        <v>6006</v>
      </c>
      <c r="I374" s="59" t="s">
        <v>10264</v>
      </c>
      <c r="J374" s="59" t="s">
        <v>10265</v>
      </c>
      <c r="K374" s="59" t="s">
        <v>485</v>
      </c>
      <c r="L374" s="59" t="s">
        <v>1074</v>
      </c>
      <c r="M374" s="59" t="s">
        <v>544</v>
      </c>
      <c r="N374" s="59" t="s">
        <v>437</v>
      </c>
      <c r="O374" s="65">
        <v>43598</v>
      </c>
      <c r="P374" s="65">
        <v>43768</v>
      </c>
      <c r="Q374" s="72">
        <v>13307</v>
      </c>
      <c r="R374" s="59"/>
      <c r="S374" s="59" t="s">
        <v>6008</v>
      </c>
      <c r="T374" s="59" t="s">
        <v>6181</v>
      </c>
      <c r="U374" s="59" t="s">
        <v>6388</v>
      </c>
      <c r="V374" s="59" t="s">
        <v>6388</v>
      </c>
      <c r="W374" s="59" t="s">
        <v>816</v>
      </c>
      <c r="X374" s="59" t="s">
        <v>10266</v>
      </c>
      <c r="Y374" s="59" t="s">
        <v>524</v>
      </c>
      <c r="Z374" s="59" t="s">
        <v>515</v>
      </c>
      <c r="AA374" s="59" t="s">
        <v>516</v>
      </c>
      <c r="AB374" s="59" t="s">
        <v>517</v>
      </c>
      <c r="AC374" s="59" t="s">
        <v>10267</v>
      </c>
      <c r="AD374" s="59" t="s">
        <v>6390</v>
      </c>
      <c r="AE374" s="59">
        <v>43912.361504629633</v>
      </c>
      <c r="AF374" s="59">
        <v>43913.618298611109</v>
      </c>
      <c r="AG374" s="59" t="s">
        <v>489</v>
      </c>
      <c r="AH374" s="59" t="s">
        <v>10268</v>
      </c>
      <c r="AI374" s="59" t="s">
        <v>487</v>
      </c>
      <c r="AJ374" s="59" t="s">
        <v>68</v>
      </c>
      <c r="AK374" s="59" t="s">
        <v>38</v>
      </c>
      <c r="AL374" s="59" t="s">
        <v>488</v>
      </c>
      <c r="AM374" s="59" t="s">
        <v>11</v>
      </c>
      <c r="AN374" s="59" t="s">
        <v>488</v>
      </c>
      <c r="AO374" s="59" t="s">
        <v>68</v>
      </c>
      <c r="AP374" s="59" t="s">
        <v>38</v>
      </c>
      <c r="AQ374" s="59" t="s">
        <v>500</v>
      </c>
      <c r="AR374" s="59">
        <v>43917.585393518515</v>
      </c>
      <c r="AS374" s="59"/>
      <c r="AT374" s="59">
        <v>43917.585393518515</v>
      </c>
      <c r="AU374" s="59" t="s">
        <v>8248</v>
      </c>
      <c r="AV374" s="59"/>
      <c r="AW374" s="59" t="s">
        <v>14</v>
      </c>
      <c r="AX374" s="59"/>
      <c r="AY374" s="59"/>
      <c r="AZ374" s="59"/>
      <c r="BA374" s="59"/>
      <c r="BB374" s="59"/>
      <c r="BC374" s="59" t="s">
        <v>10269</v>
      </c>
      <c r="BD374" s="59" t="s">
        <v>480</v>
      </c>
      <c r="BE374" s="59"/>
      <c r="BF374" s="59" t="s">
        <v>7826</v>
      </c>
      <c r="BG374" s="59" t="s">
        <v>10270</v>
      </c>
      <c r="BH374" s="59" t="s">
        <v>10271</v>
      </c>
      <c r="BI374" s="59"/>
      <c r="BJ374" s="59"/>
      <c r="BK374" s="59"/>
      <c r="BL374" s="59" t="s">
        <v>7297</v>
      </c>
      <c r="BM374" s="59"/>
      <c r="BN374" s="59"/>
      <c r="BO374" s="59"/>
      <c r="BP374" s="59"/>
      <c r="BQ374" s="59"/>
      <c r="BR374" s="59" t="s">
        <v>7941</v>
      </c>
      <c r="BS374" s="59"/>
      <c r="BT374" s="59" t="s">
        <v>6013</v>
      </c>
      <c r="BU374" s="59">
        <v>43921.99998842593</v>
      </c>
      <c r="BV374" s="72">
        <v>0</v>
      </c>
      <c r="BW374" s="72">
        <v>123.48</v>
      </c>
      <c r="BX374" s="72">
        <v>250</v>
      </c>
      <c r="BY374" s="72">
        <v>0</v>
      </c>
      <c r="BZ374" s="72">
        <v>0</v>
      </c>
      <c r="CA374" s="72">
        <v>0</v>
      </c>
      <c r="CB374" s="72">
        <v>373.48</v>
      </c>
      <c r="CC374" s="59"/>
      <c r="CD374" s="59"/>
      <c r="CE374" s="59"/>
      <c r="CF374" s="59"/>
      <c r="CG374" s="59"/>
      <c r="CH374" s="59"/>
      <c r="CI374" s="59"/>
      <c r="CJ374" s="59" t="s">
        <v>8067</v>
      </c>
      <c r="CK374" s="59" t="s">
        <v>8013</v>
      </c>
      <c r="CL374" s="72" t="s">
        <v>10522</v>
      </c>
      <c r="CM374" s="72"/>
      <c r="CN374" s="72" t="s">
        <v>10561</v>
      </c>
    </row>
    <row r="375" spans="1:92" ht="27" customHeight="1">
      <c r="A375" s="72">
        <v>202003</v>
      </c>
      <c r="B375" s="59" t="s">
        <v>7959</v>
      </c>
      <c r="C375" s="59" t="s">
        <v>6004</v>
      </c>
      <c r="D375" s="59" t="s">
        <v>10272</v>
      </c>
      <c r="E375" s="59" t="e">
        <f>VLOOKUP(D375,原数据!B:C,2,FALSE)</f>
        <v>#N/A</v>
      </c>
      <c r="F375" s="59" t="s">
        <v>6005</v>
      </c>
      <c r="G375" s="59" t="s">
        <v>479</v>
      </c>
      <c r="H375" s="59" t="s">
        <v>6006</v>
      </c>
      <c r="I375" s="59" t="s">
        <v>10273</v>
      </c>
      <c r="J375" s="59" t="s">
        <v>10274</v>
      </c>
      <c r="K375" s="59" t="s">
        <v>485</v>
      </c>
      <c r="L375" s="59" t="s">
        <v>1074</v>
      </c>
      <c r="M375" s="59" t="s">
        <v>544</v>
      </c>
      <c r="N375" s="59" t="s">
        <v>437</v>
      </c>
      <c r="O375" s="65">
        <v>43620</v>
      </c>
      <c r="P375" s="65">
        <v>43700</v>
      </c>
      <c r="Q375" s="72">
        <v>65759</v>
      </c>
      <c r="R375" s="59"/>
      <c r="S375" s="59" t="s">
        <v>6008</v>
      </c>
      <c r="T375" s="59" t="s">
        <v>6181</v>
      </c>
      <c r="U375" s="59" t="s">
        <v>10275</v>
      </c>
      <c r="V375" s="59" t="s">
        <v>6388</v>
      </c>
      <c r="W375" s="59" t="s">
        <v>816</v>
      </c>
      <c r="X375" s="59" t="s">
        <v>10276</v>
      </c>
      <c r="Y375" s="59" t="s">
        <v>524</v>
      </c>
      <c r="Z375" s="59" t="s">
        <v>515</v>
      </c>
      <c r="AA375" s="59" t="s">
        <v>516</v>
      </c>
      <c r="AB375" s="59" t="s">
        <v>517</v>
      </c>
      <c r="AC375" s="59" t="s">
        <v>9301</v>
      </c>
      <c r="AD375" s="59" t="s">
        <v>6390</v>
      </c>
      <c r="AE375" s="59">
        <v>43919.351238425923</v>
      </c>
      <c r="AF375" s="59">
        <v>43919.695335648154</v>
      </c>
      <c r="AG375" s="59" t="s">
        <v>489</v>
      </c>
      <c r="AH375" s="59" t="s">
        <v>10546</v>
      </c>
      <c r="AI375" s="59" t="s">
        <v>487</v>
      </c>
      <c r="AJ375" s="59" t="s">
        <v>68</v>
      </c>
      <c r="AK375" s="59" t="s">
        <v>38</v>
      </c>
      <c r="AL375" s="59" t="s">
        <v>488</v>
      </c>
      <c r="AM375" s="59" t="s">
        <v>11</v>
      </c>
      <c r="AN375" s="59" t="s">
        <v>488</v>
      </c>
      <c r="AO375" s="59" t="s">
        <v>68</v>
      </c>
      <c r="AP375" s="59" t="s">
        <v>38</v>
      </c>
      <c r="AQ375" s="59" t="s">
        <v>500</v>
      </c>
      <c r="AR375" s="59">
        <v>43921.54078703704</v>
      </c>
      <c r="AS375" s="59"/>
      <c r="AT375" s="59">
        <v>43921.54078703704</v>
      </c>
      <c r="AU375" s="59" t="s">
        <v>7998</v>
      </c>
      <c r="AV375" s="59"/>
      <c r="AW375" s="59" t="s">
        <v>14</v>
      </c>
      <c r="AX375" s="59"/>
      <c r="AY375" s="59"/>
      <c r="AZ375" s="59"/>
      <c r="BA375" s="59"/>
      <c r="BB375" s="59"/>
      <c r="BC375" s="59"/>
      <c r="BD375" s="59"/>
      <c r="BE375" s="59"/>
      <c r="BF375" s="59"/>
      <c r="BG375" s="59"/>
      <c r="BH375" s="59"/>
      <c r="BI375" s="59"/>
      <c r="BJ375" s="59"/>
      <c r="BK375" s="59"/>
      <c r="BL375" s="59" t="s">
        <v>7297</v>
      </c>
      <c r="BM375" s="59"/>
      <c r="BN375" s="59"/>
      <c r="BO375" s="59"/>
      <c r="BP375" s="59"/>
      <c r="BQ375" s="59"/>
      <c r="BR375" s="59" t="s">
        <v>7917</v>
      </c>
      <c r="BS375" s="59"/>
      <c r="BT375" s="59" t="s">
        <v>6013</v>
      </c>
      <c r="BU375" s="59">
        <v>43921.99998842593</v>
      </c>
      <c r="BV375" s="72">
        <v>0</v>
      </c>
      <c r="BW375" s="72">
        <v>123.48</v>
      </c>
      <c r="BX375" s="72">
        <v>0</v>
      </c>
      <c r="BY375" s="72">
        <v>0</v>
      </c>
      <c r="BZ375" s="72">
        <v>0</v>
      </c>
      <c r="CA375" s="72">
        <v>0</v>
      </c>
      <c r="CB375" s="72">
        <v>123.48</v>
      </c>
      <c r="CC375" s="59"/>
      <c r="CD375" s="59"/>
      <c r="CE375" s="59"/>
      <c r="CF375" s="59"/>
      <c r="CG375" s="59"/>
      <c r="CH375" s="59"/>
      <c r="CI375" s="59"/>
      <c r="CJ375" s="59" t="s">
        <v>8067</v>
      </c>
      <c r="CK375" s="59" t="s">
        <v>8013</v>
      </c>
      <c r="CL375" s="72" t="s">
        <v>10522</v>
      </c>
      <c r="CM375" s="72"/>
      <c r="CN375" s="72" t="s">
        <v>10561</v>
      </c>
    </row>
    <row r="376" spans="1:92" ht="27" customHeight="1">
      <c r="A376" s="72">
        <v>202003</v>
      </c>
      <c r="B376" s="59" t="s">
        <v>7959</v>
      </c>
      <c r="C376" s="59" t="s">
        <v>6004</v>
      </c>
      <c r="D376" s="59" t="s">
        <v>5946</v>
      </c>
      <c r="E376" s="59" t="str">
        <f>VLOOKUP(D376,原数据!B:C,2,FALSE)</f>
        <v>RCMFT010719202003230011</v>
      </c>
      <c r="F376" s="59" t="s">
        <v>6005</v>
      </c>
      <c r="G376" s="59" t="s">
        <v>479</v>
      </c>
      <c r="H376" s="59" t="s">
        <v>6006</v>
      </c>
      <c r="I376" s="59" t="s">
        <v>10277</v>
      </c>
      <c r="J376" s="59" t="s">
        <v>10278</v>
      </c>
      <c r="K376" s="59" t="s">
        <v>485</v>
      </c>
      <c r="L376" s="59" t="s">
        <v>1074</v>
      </c>
      <c r="M376" s="59" t="s">
        <v>486</v>
      </c>
      <c r="N376" s="59" t="s">
        <v>437</v>
      </c>
      <c r="O376" s="65">
        <v>43676</v>
      </c>
      <c r="P376" s="65">
        <v>43809</v>
      </c>
      <c r="Q376" s="72">
        <v>28348</v>
      </c>
      <c r="R376" s="59"/>
      <c r="S376" s="59" t="s">
        <v>6008</v>
      </c>
      <c r="T376" s="59" t="s">
        <v>6250</v>
      </c>
      <c r="U376" s="59"/>
      <c r="V376" s="59" t="s">
        <v>6087</v>
      </c>
      <c r="W376" s="59" t="s">
        <v>878</v>
      </c>
      <c r="X376" s="59" t="s">
        <v>10279</v>
      </c>
      <c r="Y376" s="59" t="s">
        <v>1394</v>
      </c>
      <c r="Z376" s="59" t="s">
        <v>1387</v>
      </c>
      <c r="AA376" s="59" t="s">
        <v>1388</v>
      </c>
      <c r="AB376" s="59" t="s">
        <v>1389</v>
      </c>
      <c r="AC376" s="59" t="s">
        <v>10280</v>
      </c>
      <c r="AD376" s="59" t="s">
        <v>6584</v>
      </c>
      <c r="AE376" s="59">
        <v>43908.637002314819</v>
      </c>
      <c r="AF376" s="59">
        <v>43914.842511574076</v>
      </c>
      <c r="AG376" s="59" t="s">
        <v>612</v>
      </c>
      <c r="AH376" s="59" t="s">
        <v>10281</v>
      </c>
      <c r="AI376" s="59" t="s">
        <v>609</v>
      </c>
      <c r="AJ376" s="59" t="s">
        <v>100</v>
      </c>
      <c r="AK376" s="59" t="s">
        <v>38</v>
      </c>
      <c r="AL376" s="59" t="s">
        <v>488</v>
      </c>
      <c r="AM376" s="59" t="s">
        <v>11</v>
      </c>
      <c r="AN376" s="59" t="s">
        <v>488</v>
      </c>
      <c r="AO376" s="59" t="s">
        <v>100</v>
      </c>
      <c r="AP376" s="59" t="s">
        <v>38</v>
      </c>
      <c r="AQ376" s="59" t="s">
        <v>498</v>
      </c>
      <c r="AR376" s="59">
        <v>43921.681099537032</v>
      </c>
      <c r="AS376" s="59" t="s">
        <v>10282</v>
      </c>
      <c r="AT376" s="59">
        <v>43921.681099537032</v>
      </c>
      <c r="AU376" s="59" t="s">
        <v>8036</v>
      </c>
      <c r="AV376" s="59" t="s">
        <v>10283</v>
      </c>
      <c r="AW376" s="59" t="s">
        <v>14</v>
      </c>
      <c r="AX376" s="59"/>
      <c r="AY376" s="59"/>
      <c r="AZ376" s="59"/>
      <c r="BA376" s="59"/>
      <c r="BB376" s="59"/>
      <c r="BC376" s="59"/>
      <c r="BD376" s="59"/>
      <c r="BE376" s="59"/>
      <c r="BF376" s="59"/>
      <c r="BG376" s="59"/>
      <c r="BH376" s="59"/>
      <c r="BI376" s="59"/>
      <c r="BJ376" s="59"/>
      <c r="BK376" s="59" t="s">
        <v>10284</v>
      </c>
      <c r="BL376" s="59" t="s">
        <v>7611</v>
      </c>
      <c r="BM376" s="59"/>
      <c r="BN376" s="59"/>
      <c r="BO376" s="59"/>
      <c r="BP376" s="59"/>
      <c r="BQ376" s="59"/>
      <c r="BR376" s="59"/>
      <c r="BS376" s="59"/>
      <c r="BT376" s="59" t="s">
        <v>6013</v>
      </c>
      <c r="BU376" s="59">
        <v>43921.99998842593</v>
      </c>
      <c r="BV376" s="72">
        <v>3158.75</v>
      </c>
      <c r="BW376" s="72">
        <v>105.84</v>
      </c>
      <c r="BX376" s="72">
        <v>0</v>
      </c>
      <c r="BY376" s="72">
        <v>505.4</v>
      </c>
      <c r="BZ376" s="72">
        <v>347.46</v>
      </c>
      <c r="CA376" s="72">
        <v>0</v>
      </c>
      <c r="CB376" s="72">
        <v>4117.45</v>
      </c>
      <c r="CC376" s="59"/>
      <c r="CD376" s="59"/>
      <c r="CE376" s="59"/>
      <c r="CF376" s="59"/>
      <c r="CG376" s="59"/>
      <c r="CH376" s="59"/>
      <c r="CI376" s="59"/>
      <c r="CJ376" s="59" t="s">
        <v>7977</v>
      </c>
      <c r="CK376" s="59" t="s">
        <v>4067</v>
      </c>
      <c r="CL376" s="72" t="s">
        <v>5012</v>
      </c>
      <c r="CM376" s="72"/>
      <c r="CN376" s="72" t="s">
        <v>10383</v>
      </c>
    </row>
    <row r="377" spans="1:92" ht="27" customHeight="1">
      <c r="A377" s="72">
        <v>202003</v>
      </c>
      <c r="B377" s="59" t="s">
        <v>7959</v>
      </c>
      <c r="C377" s="59" t="s">
        <v>6004</v>
      </c>
      <c r="D377" s="59" t="s">
        <v>5888</v>
      </c>
      <c r="E377" s="59" t="str">
        <f>VLOOKUP(D377,原数据!B:C,2,FALSE)</f>
        <v>RCMFT010747202003230006</v>
      </c>
      <c r="F377" s="59" t="s">
        <v>6005</v>
      </c>
      <c r="G377" s="59" t="s">
        <v>479</v>
      </c>
      <c r="H377" s="59" t="s">
        <v>6006</v>
      </c>
      <c r="I377" s="59" t="s">
        <v>10285</v>
      </c>
      <c r="J377" s="59" t="s">
        <v>10286</v>
      </c>
      <c r="K377" s="59" t="s">
        <v>485</v>
      </c>
      <c r="L377" s="59" t="s">
        <v>1074</v>
      </c>
      <c r="M377" s="59" t="s">
        <v>486</v>
      </c>
      <c r="N377" s="59" t="s">
        <v>437</v>
      </c>
      <c r="O377" s="65">
        <v>43461</v>
      </c>
      <c r="P377" s="65">
        <v>43677</v>
      </c>
      <c r="Q377" s="72">
        <v>140280</v>
      </c>
      <c r="R377" s="59"/>
      <c r="S377" s="59" t="s">
        <v>6008</v>
      </c>
      <c r="T377" s="59" t="s">
        <v>6009</v>
      </c>
      <c r="U377" s="59"/>
      <c r="V377" s="59" t="s">
        <v>6340</v>
      </c>
      <c r="W377" s="59" t="s">
        <v>1281</v>
      </c>
      <c r="X377" s="59" t="s">
        <v>10287</v>
      </c>
      <c r="Y377" s="59" t="s">
        <v>1365</v>
      </c>
      <c r="Z377" s="59" t="s">
        <v>2808</v>
      </c>
      <c r="AA377" s="59" t="s">
        <v>2809</v>
      </c>
      <c r="AB377" s="59" t="s">
        <v>2810</v>
      </c>
      <c r="AC377" s="59" t="s">
        <v>10288</v>
      </c>
      <c r="AD377" s="59" t="s">
        <v>6396</v>
      </c>
      <c r="AE377" s="59">
        <v>43913.673067129625</v>
      </c>
      <c r="AF377" s="59">
        <v>43913.809062500004</v>
      </c>
      <c r="AG377" s="59" t="s">
        <v>533</v>
      </c>
      <c r="AH377" s="59" t="s">
        <v>10289</v>
      </c>
      <c r="AI377" s="59" t="s">
        <v>531</v>
      </c>
      <c r="AJ377" s="59" t="s">
        <v>400</v>
      </c>
      <c r="AK377" s="59" t="s">
        <v>233</v>
      </c>
      <c r="AL377" s="59" t="s">
        <v>488</v>
      </c>
      <c r="AM377" s="59" t="s">
        <v>11</v>
      </c>
      <c r="AN377" s="59" t="s">
        <v>488</v>
      </c>
      <c r="AO377" s="59" t="s">
        <v>400</v>
      </c>
      <c r="AP377" s="59" t="s">
        <v>233</v>
      </c>
      <c r="AQ377" s="59" t="s">
        <v>500</v>
      </c>
      <c r="AR377" s="59">
        <v>43915.550150462965</v>
      </c>
      <c r="AS377" s="59"/>
      <c r="AT377" s="59">
        <v>43915.550150462965</v>
      </c>
      <c r="AU377" s="59" t="s">
        <v>577</v>
      </c>
      <c r="AV377" s="59"/>
      <c r="AW377" s="59" t="s">
        <v>14</v>
      </c>
      <c r="AX377" s="59"/>
      <c r="AY377" s="59"/>
      <c r="AZ377" s="59"/>
      <c r="BA377" s="59"/>
      <c r="BB377" s="59"/>
      <c r="BC377" s="59"/>
      <c r="BD377" s="59"/>
      <c r="BE377" s="59"/>
      <c r="BF377" s="59"/>
      <c r="BG377" s="59"/>
      <c r="BH377" s="59"/>
      <c r="BI377" s="59"/>
      <c r="BJ377" s="59"/>
      <c r="BK377" s="59"/>
      <c r="BL377" s="59" t="s">
        <v>7390</v>
      </c>
      <c r="BM377" s="59"/>
      <c r="BN377" s="59"/>
      <c r="BO377" s="59"/>
      <c r="BP377" s="59"/>
      <c r="BQ377" s="59"/>
      <c r="BR377" s="59" t="s">
        <v>7847</v>
      </c>
      <c r="BS377" s="59"/>
      <c r="BT377" s="59" t="s">
        <v>6013</v>
      </c>
      <c r="BU377" s="59">
        <v>43921.99998842593</v>
      </c>
      <c r="BV377" s="72">
        <v>387.03</v>
      </c>
      <c r="BW377" s="72">
        <v>111.72</v>
      </c>
      <c r="BX377" s="72">
        <v>0</v>
      </c>
      <c r="BY377" s="72">
        <v>61.92</v>
      </c>
      <c r="BZ377" s="72">
        <v>42.57</v>
      </c>
      <c r="CA377" s="72">
        <v>0</v>
      </c>
      <c r="CB377" s="72">
        <v>603.24</v>
      </c>
      <c r="CC377" s="59"/>
      <c r="CD377" s="59"/>
      <c r="CE377" s="59"/>
      <c r="CF377" s="59"/>
      <c r="CG377" s="59"/>
      <c r="CH377" s="59"/>
      <c r="CI377" s="59"/>
      <c r="CJ377" s="59" t="s">
        <v>7971</v>
      </c>
      <c r="CK377" s="59" t="s">
        <v>8013</v>
      </c>
      <c r="CL377" s="72" t="s">
        <v>2377</v>
      </c>
      <c r="CM377" s="72"/>
      <c r="CN377" s="72" t="s">
        <v>10417</v>
      </c>
    </row>
    <row r="378" spans="1:92" ht="27" customHeight="1">
      <c r="A378" s="72">
        <v>202003</v>
      </c>
      <c r="B378" s="59" t="s">
        <v>7959</v>
      </c>
      <c r="C378" s="59" t="s">
        <v>6004</v>
      </c>
      <c r="D378" s="59" t="s">
        <v>3641</v>
      </c>
      <c r="E378" s="59" t="str">
        <f>VLOOKUP(D378,原数据!B:C,2,FALSE)</f>
        <v>RCMFT006032202001150014</v>
      </c>
      <c r="F378" s="59" t="s">
        <v>6005</v>
      </c>
      <c r="G378" s="59" t="s">
        <v>628</v>
      </c>
      <c r="H378" s="59" t="s">
        <v>6006</v>
      </c>
      <c r="I378" s="59" t="s">
        <v>10290</v>
      </c>
      <c r="J378" s="59" t="s">
        <v>3643</v>
      </c>
      <c r="K378" s="59" t="s">
        <v>485</v>
      </c>
      <c r="L378" s="59" t="s">
        <v>1074</v>
      </c>
      <c r="M378" s="59" t="s">
        <v>544</v>
      </c>
      <c r="N378" s="59" t="s">
        <v>437</v>
      </c>
      <c r="O378" s="65">
        <v>43473</v>
      </c>
      <c r="P378" s="65">
        <v>43581</v>
      </c>
      <c r="Q378" s="72">
        <v>25043</v>
      </c>
      <c r="R378" s="59"/>
      <c r="S378" s="59" t="s">
        <v>6008</v>
      </c>
      <c r="T378" s="59" t="s">
        <v>6181</v>
      </c>
      <c r="U378" s="59"/>
      <c r="V378" s="59" t="s">
        <v>6147</v>
      </c>
      <c r="W378" s="59" t="s">
        <v>535</v>
      </c>
      <c r="X378" s="59" t="s">
        <v>3645</v>
      </c>
      <c r="Y378" s="59" t="s">
        <v>569</v>
      </c>
      <c r="Z378" s="59" t="s">
        <v>2774</v>
      </c>
      <c r="AA378" s="59" t="s">
        <v>2775</v>
      </c>
      <c r="AB378" s="59" t="s">
        <v>2776</v>
      </c>
      <c r="AC378" s="59" t="s">
        <v>10291</v>
      </c>
      <c r="AD378" s="59" t="s">
        <v>6450</v>
      </c>
      <c r="AE378" s="59">
        <v>43830.556874999995</v>
      </c>
      <c r="AF378" s="59">
        <v>43845.603067129632</v>
      </c>
      <c r="AG378" s="59" t="s">
        <v>612</v>
      </c>
      <c r="AH378" s="59" t="s">
        <v>3644</v>
      </c>
      <c r="AI378" s="59" t="s">
        <v>609</v>
      </c>
      <c r="AJ378" s="59" t="s">
        <v>226</v>
      </c>
      <c r="AK378" s="59" t="s">
        <v>227</v>
      </c>
      <c r="AL378" s="59" t="s">
        <v>488</v>
      </c>
      <c r="AM378" s="59" t="s">
        <v>11</v>
      </c>
      <c r="AN378" s="59" t="s">
        <v>488</v>
      </c>
      <c r="AO378" s="59" t="s">
        <v>226</v>
      </c>
      <c r="AP378" s="59" t="s">
        <v>227</v>
      </c>
      <c r="AQ378" s="59" t="s">
        <v>498</v>
      </c>
      <c r="AR378" s="59">
        <v>43896.633900462963</v>
      </c>
      <c r="AS378" s="59" t="s">
        <v>2905</v>
      </c>
      <c r="AT378" s="59">
        <v>43896.633900462963</v>
      </c>
      <c r="AU378" s="59" t="s">
        <v>721</v>
      </c>
      <c r="AV378" s="59"/>
      <c r="AW378" s="59" t="s">
        <v>14</v>
      </c>
      <c r="AX378" s="59"/>
      <c r="AY378" s="59"/>
      <c r="AZ378" s="59"/>
      <c r="BA378" s="59"/>
      <c r="BB378" s="59"/>
      <c r="BC378" s="59"/>
      <c r="BD378" s="59"/>
      <c r="BE378" s="59"/>
      <c r="BF378" s="59"/>
      <c r="BG378" s="59"/>
      <c r="BH378" s="59"/>
      <c r="BI378" s="59"/>
      <c r="BJ378" s="59"/>
      <c r="BK378" s="59"/>
      <c r="BL378" s="59" t="s">
        <v>7321</v>
      </c>
      <c r="BM378" s="59"/>
      <c r="BN378" s="59"/>
      <c r="BO378" s="59"/>
      <c r="BP378" s="59"/>
      <c r="BQ378" s="59"/>
      <c r="BR378" s="59" t="s">
        <v>7917</v>
      </c>
      <c r="BS378" s="59"/>
      <c r="BT378" s="59" t="s">
        <v>6013</v>
      </c>
      <c r="BU378" s="59">
        <v>43921.99998842593</v>
      </c>
      <c r="BV378" s="72">
        <v>1920.08</v>
      </c>
      <c r="BW378" s="72">
        <v>79.38</v>
      </c>
      <c r="BX378" s="72">
        <v>0</v>
      </c>
      <c r="BY378" s="72">
        <v>307.20999999999998</v>
      </c>
      <c r="BZ378" s="72">
        <v>211.2</v>
      </c>
      <c r="CA378" s="72">
        <v>0</v>
      </c>
      <c r="CB378" s="72">
        <v>2517.87</v>
      </c>
      <c r="CC378" s="59"/>
      <c r="CD378" s="59"/>
      <c r="CE378" s="59"/>
      <c r="CF378" s="59"/>
      <c r="CG378" s="59"/>
      <c r="CH378" s="59"/>
      <c r="CI378" s="59"/>
      <c r="CJ378" s="59" t="s">
        <v>8067</v>
      </c>
      <c r="CK378" s="59" t="s">
        <v>8013</v>
      </c>
      <c r="CL378" s="72" t="s">
        <v>2377</v>
      </c>
      <c r="CM378" s="72"/>
      <c r="CN378" s="72" t="s">
        <v>10417</v>
      </c>
    </row>
  </sheetData>
  <autoFilter ref="A1:CN378">
    <filterColumn colId="91"/>
  </autoFilter>
  <phoneticPr fontId="9"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dimension ref="A1:M34"/>
  <sheetViews>
    <sheetView workbookViewId="0">
      <selection activeCell="K1" sqref="K1:K3"/>
    </sheetView>
  </sheetViews>
  <sheetFormatPr defaultColWidth="14.5" defaultRowHeight="13.5"/>
  <cols>
    <col min="1" max="1" width="18.25" style="103" customWidth="1"/>
    <col min="2" max="2" width="17.625" style="103" customWidth="1"/>
    <col min="3" max="3" width="11.625" style="103" bestFit="1" customWidth="1"/>
    <col min="4" max="4" width="12.125" style="103" customWidth="1"/>
    <col min="5" max="5" width="17.625" style="103" customWidth="1"/>
    <col min="6" max="6" width="12" style="103" customWidth="1"/>
    <col min="7" max="7" width="12.125" style="103" customWidth="1"/>
    <col min="8" max="8" width="17.625" style="103" customWidth="1"/>
    <col min="9" max="9" width="10.875" style="103" customWidth="1"/>
    <col min="10" max="10" width="12" style="103" customWidth="1"/>
    <col min="11" max="11" width="10.625" style="103" customWidth="1"/>
    <col min="12" max="12" width="10.375" style="103" customWidth="1"/>
    <col min="13" max="16384" width="14.5" style="103"/>
  </cols>
  <sheetData>
    <row r="1" spans="1:13">
      <c r="A1" s="102"/>
      <c r="B1" s="102"/>
      <c r="C1" s="101" t="s">
        <v>4983</v>
      </c>
      <c r="D1" s="102" t="s">
        <v>5010</v>
      </c>
      <c r="E1" s="106" t="s">
        <v>10526</v>
      </c>
      <c r="F1" s="102" t="s">
        <v>4989</v>
      </c>
      <c r="G1" s="101" t="s">
        <v>10693</v>
      </c>
      <c r="H1" s="78" t="s">
        <v>5054</v>
      </c>
      <c r="I1" s="102" t="s">
        <v>5048</v>
      </c>
      <c r="J1" s="78" t="s">
        <v>10333</v>
      </c>
      <c r="K1" s="78" t="s">
        <v>10717</v>
      </c>
      <c r="L1" s="78" t="s">
        <v>10692</v>
      </c>
      <c r="M1" s="79" t="s">
        <v>5050</v>
      </c>
    </row>
    <row r="2" spans="1:13">
      <c r="A2" s="140" t="s">
        <v>10719</v>
      </c>
      <c r="B2" s="101" t="s">
        <v>5046</v>
      </c>
      <c r="C2" s="107">
        <v>100</v>
      </c>
      <c r="D2" s="107">
        <v>7</v>
      </c>
      <c r="E2" s="107">
        <v>52</v>
      </c>
      <c r="F2" s="107">
        <v>29</v>
      </c>
      <c r="G2" s="107">
        <v>4</v>
      </c>
      <c r="H2" s="107">
        <v>1</v>
      </c>
      <c r="I2" s="107">
        <v>193</v>
      </c>
      <c r="J2" s="107">
        <v>63</v>
      </c>
      <c r="K2" s="107">
        <v>1</v>
      </c>
      <c r="L2" s="107">
        <v>4</v>
      </c>
      <c r="M2" s="105">
        <f>SUM(C2:L2)</f>
        <v>454</v>
      </c>
    </row>
    <row r="3" spans="1:13">
      <c r="A3" s="141"/>
      <c r="B3" s="101" t="s">
        <v>5052</v>
      </c>
      <c r="C3" s="108">
        <v>171647.71000000002</v>
      </c>
      <c r="D3" s="108">
        <v>4787.1399999999994</v>
      </c>
      <c r="E3" s="108">
        <v>99706.590000000011</v>
      </c>
      <c r="F3" s="108">
        <v>95885.930000000051</v>
      </c>
      <c r="G3" s="108">
        <v>11750.560000000001</v>
      </c>
      <c r="H3" s="108">
        <v>2318.39</v>
      </c>
      <c r="I3" s="108">
        <v>126305.32999999994</v>
      </c>
      <c r="J3" s="108">
        <v>128558.83999999998</v>
      </c>
      <c r="K3" s="108">
        <v>217.85999999999999</v>
      </c>
      <c r="L3" s="108">
        <v>931.39</v>
      </c>
      <c r="M3" s="105">
        <f>SUM(C3:L3)</f>
        <v>642109.74000000011</v>
      </c>
    </row>
    <row r="4" spans="1:13">
      <c r="A4" s="140" t="s">
        <v>10710</v>
      </c>
      <c r="B4" s="101" t="s">
        <v>5046</v>
      </c>
      <c r="C4" s="102">
        <v>74</v>
      </c>
      <c r="D4" s="102">
        <v>1</v>
      </c>
      <c r="E4" s="102">
        <v>35</v>
      </c>
      <c r="F4" s="83">
        <v>48</v>
      </c>
      <c r="G4" s="102"/>
      <c r="H4" s="81"/>
      <c r="I4" s="81">
        <v>162</v>
      </c>
      <c r="J4" s="81">
        <v>50</v>
      </c>
      <c r="K4" s="81"/>
      <c r="L4" s="81">
        <v>7</v>
      </c>
      <c r="M4" s="105">
        <f t="shared" ref="M4:M6" si="0">SUM(C4:L4)</f>
        <v>377</v>
      </c>
    </row>
    <row r="5" spans="1:13">
      <c r="A5" s="141"/>
      <c r="B5" s="101" t="s">
        <v>5052</v>
      </c>
      <c r="C5" s="109">
        <v>167008.74</v>
      </c>
      <c r="D5" s="109">
        <v>680.21</v>
      </c>
      <c r="E5" s="109">
        <v>95404.419999999984</v>
      </c>
      <c r="F5" s="109">
        <v>88525.760000000068</v>
      </c>
      <c r="G5" s="109"/>
      <c r="H5" s="109"/>
      <c r="I5" s="109">
        <v>188844.29000000004</v>
      </c>
      <c r="J5" s="109">
        <v>102369.48000000005</v>
      </c>
      <c r="K5" s="81"/>
      <c r="L5" s="83">
        <v>2684.8599999999997</v>
      </c>
      <c r="M5" s="105">
        <f t="shared" si="0"/>
        <v>645517.76000000024</v>
      </c>
    </row>
    <row r="6" spans="1:13">
      <c r="A6" s="141"/>
      <c r="B6" s="79" t="s">
        <v>5047</v>
      </c>
      <c r="C6" s="85"/>
      <c r="D6" s="82"/>
      <c r="E6" s="82"/>
      <c r="F6" s="82"/>
      <c r="G6" s="82"/>
      <c r="H6" s="82"/>
      <c r="I6" s="82"/>
      <c r="J6" s="82"/>
      <c r="K6" s="82"/>
      <c r="L6" s="83"/>
      <c r="M6" s="105">
        <f t="shared" si="0"/>
        <v>0</v>
      </c>
    </row>
    <row r="7" spans="1:13">
      <c r="A7" s="102"/>
      <c r="B7" s="78"/>
      <c r="C7" s="101"/>
      <c r="D7" s="101"/>
      <c r="E7" s="101"/>
      <c r="F7" s="101"/>
      <c r="G7" s="101"/>
      <c r="H7" s="78"/>
      <c r="I7" s="78"/>
      <c r="J7" s="78"/>
      <c r="K7" s="78"/>
      <c r="L7" s="78"/>
      <c r="M7" s="105"/>
    </row>
    <row r="8" spans="1:13">
      <c r="A8" s="140" t="s">
        <v>5050</v>
      </c>
      <c r="B8" s="101" t="s">
        <v>5046</v>
      </c>
      <c r="C8" s="114">
        <f>C2+C4</f>
        <v>174</v>
      </c>
      <c r="D8" s="114">
        <f t="shared" ref="D8:M8" si="1">D2+D4</f>
        <v>8</v>
      </c>
      <c r="E8" s="114">
        <f t="shared" si="1"/>
        <v>87</v>
      </c>
      <c r="F8" s="114">
        <f t="shared" si="1"/>
        <v>77</v>
      </c>
      <c r="G8" s="114">
        <f t="shared" si="1"/>
        <v>4</v>
      </c>
      <c r="H8" s="114">
        <f t="shared" si="1"/>
        <v>1</v>
      </c>
      <c r="I8" s="114">
        <f t="shared" si="1"/>
        <v>355</v>
      </c>
      <c r="J8" s="114">
        <f t="shared" si="1"/>
        <v>113</v>
      </c>
      <c r="K8" s="114">
        <f t="shared" si="1"/>
        <v>1</v>
      </c>
      <c r="L8" s="114">
        <f t="shared" si="1"/>
        <v>11</v>
      </c>
      <c r="M8" s="114">
        <f t="shared" si="1"/>
        <v>831</v>
      </c>
    </row>
    <row r="9" spans="1:13">
      <c r="A9" s="141"/>
      <c r="B9" s="101" t="s">
        <v>5052</v>
      </c>
      <c r="C9" s="111">
        <f>C3+C5</f>
        <v>338656.45</v>
      </c>
      <c r="D9" s="111">
        <f t="shared" ref="D9:M9" si="2">D3+D5</f>
        <v>5467.3499999999995</v>
      </c>
      <c r="E9" s="111">
        <f t="shared" si="2"/>
        <v>195111.01</v>
      </c>
      <c r="F9" s="111">
        <f t="shared" si="2"/>
        <v>184411.69000000012</v>
      </c>
      <c r="G9" s="111">
        <f t="shared" si="2"/>
        <v>11750.560000000001</v>
      </c>
      <c r="H9" s="111">
        <f t="shared" si="2"/>
        <v>2318.39</v>
      </c>
      <c r="I9" s="111">
        <f t="shared" si="2"/>
        <v>315149.62</v>
      </c>
      <c r="J9" s="111">
        <f t="shared" si="2"/>
        <v>230928.32000000004</v>
      </c>
      <c r="K9" s="111">
        <f t="shared" si="2"/>
        <v>217.85999999999999</v>
      </c>
      <c r="L9" s="111">
        <f t="shared" si="2"/>
        <v>3616.2499999999995</v>
      </c>
      <c r="M9" s="119">
        <f t="shared" si="2"/>
        <v>1287627.5000000005</v>
      </c>
    </row>
    <row r="10" spans="1:13" ht="132" customHeight="1">
      <c r="A10" s="142" t="s">
        <v>10720</v>
      </c>
      <c r="B10" s="143"/>
      <c r="C10" s="143"/>
      <c r="D10" s="143"/>
      <c r="E10" s="143"/>
      <c r="F10" s="143"/>
      <c r="G10" s="143"/>
      <c r="H10" s="143"/>
      <c r="I10" s="143"/>
      <c r="J10" s="143"/>
      <c r="K10" s="104"/>
      <c r="L10" s="104"/>
      <c r="M10" s="104"/>
    </row>
    <row r="11" spans="1:13">
      <c r="A11" s="104"/>
      <c r="B11" s="110"/>
      <c r="C11" s="104"/>
      <c r="D11" s="104"/>
      <c r="E11" s="104"/>
      <c r="F11" s="104"/>
      <c r="G11" s="104"/>
      <c r="H11" s="104"/>
      <c r="I11" s="104"/>
      <c r="J11" s="104"/>
      <c r="K11" s="104"/>
      <c r="L11" s="104"/>
      <c r="M11" s="104"/>
    </row>
    <row r="12" spans="1:13">
      <c r="A12" s="104"/>
      <c r="B12" s="110"/>
      <c r="C12" s="104"/>
      <c r="D12" s="104"/>
      <c r="E12" s="104"/>
      <c r="F12" s="104"/>
      <c r="G12" s="104"/>
      <c r="H12" s="104"/>
      <c r="I12" s="104"/>
      <c r="J12" s="104"/>
      <c r="K12" s="104"/>
      <c r="L12" s="104"/>
      <c r="M12" s="104"/>
    </row>
    <row r="13" spans="1:13">
      <c r="A13" s="115" t="s">
        <v>10708</v>
      </c>
      <c r="B13" t="s">
        <v>10718</v>
      </c>
      <c r="C13"/>
      <c r="D13" s="104"/>
      <c r="E13" s="104">
        <f>F9/2</f>
        <v>92205.845000000059</v>
      </c>
      <c r="F13" s="120">
        <f>C9+E13</f>
        <v>430862.29500000004</v>
      </c>
      <c r="G13" s="104"/>
      <c r="H13" s="104"/>
      <c r="I13" s="104"/>
      <c r="J13" s="104"/>
      <c r="K13" s="104"/>
      <c r="L13" s="104"/>
      <c r="M13" s="104"/>
    </row>
    <row r="14" spans="1:13">
      <c r="A14" s="117">
        <v>1912</v>
      </c>
      <c r="B14" s="80">
        <v>454</v>
      </c>
      <c r="C14"/>
      <c r="D14" s="104"/>
      <c r="E14" s="104">
        <f>J9/2</f>
        <v>115464.16000000002</v>
      </c>
      <c r="F14" s="120">
        <f>E14+I9</f>
        <v>430613.78</v>
      </c>
      <c r="G14" s="120">
        <f>F14+K9</f>
        <v>430831.64</v>
      </c>
      <c r="H14" s="104"/>
      <c r="I14" s="104"/>
      <c r="J14" s="104"/>
      <c r="K14" s="104"/>
      <c r="L14" s="104"/>
      <c r="M14" s="104"/>
    </row>
    <row r="15" spans="1:13">
      <c r="A15" s="118" t="s">
        <v>4983</v>
      </c>
      <c r="B15" s="80">
        <v>100</v>
      </c>
      <c r="C15"/>
      <c r="D15" s="104"/>
      <c r="E15" s="120">
        <f>E13+E14+E9</f>
        <v>402781.01500000007</v>
      </c>
      <c r="F15" s="104"/>
      <c r="G15" s="104"/>
      <c r="H15" s="104"/>
      <c r="I15" s="104"/>
      <c r="J15" s="104"/>
      <c r="K15" s="104"/>
      <c r="L15" s="104"/>
      <c r="M15" s="104"/>
    </row>
    <row r="16" spans="1:13">
      <c r="A16" s="118" t="s">
        <v>5010</v>
      </c>
      <c r="B16" s="80">
        <v>7</v>
      </c>
      <c r="C16"/>
      <c r="D16" s="104"/>
      <c r="E16" s="120">
        <f>E15+L9+G9</f>
        <v>418147.82500000007</v>
      </c>
      <c r="F16" s="104"/>
      <c r="G16" s="104"/>
      <c r="H16" s="104"/>
      <c r="I16" s="104"/>
      <c r="J16" s="104"/>
      <c r="K16" s="104"/>
      <c r="L16" s="104"/>
      <c r="M16" s="104"/>
    </row>
    <row r="17" spans="1:13">
      <c r="A17" s="118" t="s">
        <v>10526</v>
      </c>
      <c r="B17" s="80">
        <v>52</v>
      </c>
      <c r="C17"/>
      <c r="D17" s="104"/>
      <c r="E17" s="104"/>
      <c r="F17" s="104"/>
      <c r="G17" s="104"/>
      <c r="H17" s="104"/>
      <c r="I17" s="104"/>
      <c r="J17" s="104"/>
      <c r="K17" s="104"/>
      <c r="L17" s="104"/>
      <c r="M17" s="104"/>
    </row>
    <row r="18" spans="1:13">
      <c r="A18" s="118" t="s">
        <v>4989</v>
      </c>
      <c r="B18" s="80">
        <v>29</v>
      </c>
      <c r="C18"/>
      <c r="D18" s="104"/>
      <c r="E18" s="104"/>
      <c r="F18" s="104"/>
      <c r="G18" s="104"/>
      <c r="H18" s="104"/>
      <c r="I18" s="104"/>
      <c r="J18" s="104"/>
      <c r="K18" s="104"/>
      <c r="L18" s="104"/>
      <c r="M18" s="104"/>
    </row>
    <row r="19" spans="1:13">
      <c r="A19" s="118" t="s">
        <v>5018</v>
      </c>
      <c r="B19" s="80">
        <v>4</v>
      </c>
      <c r="C19"/>
      <c r="D19" s="104"/>
      <c r="E19" s="104"/>
      <c r="F19" s="104"/>
      <c r="G19" s="104"/>
      <c r="H19" s="104"/>
      <c r="I19" s="104"/>
      <c r="J19" s="104"/>
      <c r="K19" s="104"/>
      <c r="L19" s="104"/>
      <c r="M19" s="104"/>
    </row>
    <row r="20" spans="1:13">
      <c r="A20" s="118" t="s">
        <v>4993</v>
      </c>
      <c r="B20" s="80">
        <v>1</v>
      </c>
      <c r="C20"/>
      <c r="D20" s="104"/>
      <c r="E20" s="104"/>
      <c r="F20" s="104"/>
      <c r="G20" s="104"/>
      <c r="H20" s="104"/>
      <c r="I20" s="104"/>
      <c r="J20" s="104"/>
      <c r="K20" s="104"/>
      <c r="L20" s="104"/>
      <c r="M20" s="104"/>
    </row>
    <row r="21" spans="1:13">
      <c r="A21" s="118" t="s">
        <v>10547</v>
      </c>
      <c r="B21" s="80">
        <v>193</v>
      </c>
      <c r="C21"/>
      <c r="D21" s="104"/>
      <c r="E21" s="104"/>
      <c r="F21" s="104"/>
      <c r="G21" s="104"/>
      <c r="H21" s="104"/>
      <c r="I21" s="104"/>
      <c r="J21" s="104"/>
      <c r="K21" s="104"/>
      <c r="L21" s="104"/>
      <c r="M21" s="104"/>
    </row>
    <row r="22" spans="1:13">
      <c r="A22" s="118" t="s">
        <v>5001</v>
      </c>
      <c r="B22" s="80">
        <v>63</v>
      </c>
      <c r="C22"/>
      <c r="D22" s="104"/>
      <c r="E22" s="104"/>
      <c r="F22" s="104"/>
      <c r="G22" s="104"/>
      <c r="H22" s="104"/>
      <c r="I22" s="104"/>
      <c r="J22" s="104"/>
      <c r="K22" s="104"/>
      <c r="L22" s="104"/>
      <c r="M22" s="104"/>
    </row>
    <row r="23" spans="1:13">
      <c r="A23" s="118" t="s">
        <v>4987</v>
      </c>
      <c r="B23" s="80">
        <v>1</v>
      </c>
      <c r="C23"/>
      <c r="D23" s="104"/>
      <c r="E23" s="104"/>
      <c r="F23" s="104"/>
      <c r="G23" s="104"/>
      <c r="H23" s="104"/>
      <c r="I23" s="104"/>
      <c r="J23" s="104"/>
      <c r="K23" s="104"/>
      <c r="L23" s="104"/>
      <c r="M23" s="104"/>
    </row>
    <row r="24" spans="1:13">
      <c r="A24" s="118" t="s">
        <v>5041</v>
      </c>
      <c r="B24" s="80">
        <v>4</v>
      </c>
      <c r="C24"/>
    </row>
    <row r="25" spans="1:13">
      <c r="A25" s="117">
        <v>2001</v>
      </c>
      <c r="B25" s="80">
        <v>251</v>
      </c>
      <c r="C25"/>
    </row>
    <row r="26" spans="1:13">
      <c r="A26" s="118" t="s">
        <v>4983</v>
      </c>
      <c r="B26" s="80">
        <v>46</v>
      </c>
      <c r="C26"/>
    </row>
    <row r="27" spans="1:13">
      <c r="A27" s="118" t="s">
        <v>5010</v>
      </c>
      <c r="B27" s="80">
        <v>1</v>
      </c>
      <c r="C27"/>
    </row>
    <row r="28" spans="1:13">
      <c r="A28" s="118" t="s">
        <v>10526</v>
      </c>
      <c r="B28" s="80">
        <v>27</v>
      </c>
      <c r="C28"/>
    </row>
    <row r="29" spans="1:13">
      <c r="A29" s="118" t="s">
        <v>4989</v>
      </c>
      <c r="B29" s="80">
        <v>24</v>
      </c>
      <c r="C29"/>
    </row>
    <row r="30" spans="1:13">
      <c r="A30" s="118" t="s">
        <v>10547</v>
      </c>
      <c r="B30" s="80">
        <v>123</v>
      </c>
      <c r="C30"/>
    </row>
    <row r="31" spans="1:13">
      <c r="A31" s="118" t="s">
        <v>5001</v>
      </c>
      <c r="B31" s="80">
        <v>27</v>
      </c>
    </row>
    <row r="32" spans="1:13">
      <c r="A32" s="118" t="s">
        <v>4987</v>
      </c>
      <c r="B32" s="80">
        <v>1</v>
      </c>
    </row>
    <row r="33" spans="1:2">
      <c r="A33" s="118" t="s">
        <v>5041</v>
      </c>
      <c r="B33" s="80">
        <v>2</v>
      </c>
    </row>
    <row r="34" spans="1:2">
      <c r="A34" s="116" t="s">
        <v>10709</v>
      </c>
      <c r="B34" s="80">
        <v>705</v>
      </c>
    </row>
  </sheetData>
  <mergeCells count="4">
    <mergeCell ref="A2:A3"/>
    <mergeCell ref="A4:A6"/>
    <mergeCell ref="A8:A9"/>
    <mergeCell ref="A10:J10"/>
  </mergeCells>
  <phoneticPr fontId="9" type="noConversion"/>
  <pageMargins left="0.75" right="0.75" top="1" bottom="1" header="0.5" footer="0.5"/>
  <pageSetup paperSize="9" orientation="portrait" verticalDpi="0" r:id="rId2"/>
</worksheet>
</file>

<file path=xl/worksheets/sheet9.xml><?xml version="1.0" encoding="utf-8"?>
<worksheet xmlns="http://schemas.openxmlformats.org/spreadsheetml/2006/main" xmlns:r="http://schemas.openxmlformats.org/officeDocument/2006/relationships">
  <dimension ref="A1:BY8"/>
  <sheetViews>
    <sheetView topLeftCell="BM1" workbookViewId="0">
      <selection activeCell="BT31" sqref="BT31"/>
    </sheetView>
  </sheetViews>
  <sheetFormatPr defaultRowHeight="13.5"/>
  <cols>
    <col min="1" max="3" width="9" style="135"/>
    <col min="4" max="4" width="21.875" style="135" bestFit="1" customWidth="1"/>
    <col min="5" max="45" width="9" style="135"/>
    <col min="46" max="46" width="20.375" style="135" bestFit="1" customWidth="1"/>
    <col min="47" max="70" width="9" style="135"/>
    <col min="71" max="71" width="22.875" style="135" bestFit="1" customWidth="1"/>
    <col min="72" max="72" width="25.25" style="135" bestFit="1" customWidth="1"/>
    <col min="73" max="16384" width="9" style="135"/>
  </cols>
  <sheetData>
    <row r="1" spans="1:77" s="127" customFormat="1" ht="40.5">
      <c r="A1" s="122" t="s">
        <v>7810</v>
      </c>
      <c r="B1" s="122" t="s">
        <v>5950</v>
      </c>
      <c r="C1" s="122" t="s">
        <v>5951</v>
      </c>
      <c r="D1" s="122" t="s">
        <v>1</v>
      </c>
      <c r="E1" s="122" t="s">
        <v>5952</v>
      </c>
      <c r="F1" s="122" t="s">
        <v>424</v>
      </c>
      <c r="G1" s="122" t="s">
        <v>5953</v>
      </c>
      <c r="H1" s="122" t="s">
        <v>5954</v>
      </c>
      <c r="I1" s="122" t="s">
        <v>429</v>
      </c>
      <c r="J1" s="122" t="s">
        <v>436</v>
      </c>
      <c r="K1" s="122" t="s">
        <v>5955</v>
      </c>
      <c r="L1" s="122" t="s">
        <v>437</v>
      </c>
      <c r="M1" s="122" t="s">
        <v>5956</v>
      </c>
      <c r="N1" s="123" t="s">
        <v>431</v>
      </c>
      <c r="O1" s="123" t="s">
        <v>5957</v>
      </c>
      <c r="P1" s="122" t="s">
        <v>432</v>
      </c>
      <c r="Q1" s="122" t="s">
        <v>5958</v>
      </c>
      <c r="R1" s="122" t="s">
        <v>5959</v>
      </c>
      <c r="S1" s="122" t="s">
        <v>5960</v>
      </c>
      <c r="T1" s="122" t="s">
        <v>5961</v>
      </c>
      <c r="U1" s="122" t="s">
        <v>5962</v>
      </c>
      <c r="V1" s="122" t="s">
        <v>438</v>
      </c>
      <c r="W1" s="122" t="s">
        <v>5963</v>
      </c>
      <c r="X1" s="122" t="s">
        <v>455</v>
      </c>
      <c r="Y1" s="122" t="s">
        <v>5964</v>
      </c>
      <c r="Z1" s="122" t="s">
        <v>458</v>
      </c>
      <c r="AA1" s="122" t="s">
        <v>426</v>
      </c>
      <c r="AB1" s="122" t="s">
        <v>5965</v>
      </c>
      <c r="AC1" s="122" t="s">
        <v>428</v>
      </c>
      <c r="AD1" s="122" t="s">
        <v>5966</v>
      </c>
      <c r="AE1" s="122" t="s">
        <v>5967</v>
      </c>
      <c r="AF1" s="122" t="s">
        <v>435</v>
      </c>
      <c r="AG1" s="122" t="s">
        <v>5968</v>
      </c>
      <c r="AH1" s="122" t="s">
        <v>453</v>
      </c>
      <c r="AI1" s="122" t="s">
        <v>454</v>
      </c>
      <c r="AJ1" s="122" t="s">
        <v>441</v>
      </c>
      <c r="AK1" s="122" t="s">
        <v>443</v>
      </c>
      <c r="AL1" s="122" t="s">
        <v>442</v>
      </c>
      <c r="AM1" s="122" t="s">
        <v>5969</v>
      </c>
      <c r="AN1" s="122" t="s">
        <v>5970</v>
      </c>
      <c r="AO1" s="122" t="s">
        <v>5971</v>
      </c>
      <c r="AP1" s="122" t="s">
        <v>5972</v>
      </c>
      <c r="AQ1" s="122" t="s">
        <v>5973</v>
      </c>
      <c r="AR1" s="122" t="s">
        <v>471</v>
      </c>
      <c r="AS1" s="122" t="s">
        <v>5974</v>
      </c>
      <c r="AT1" s="122" t="s">
        <v>460</v>
      </c>
      <c r="AU1" s="122" t="s">
        <v>469</v>
      </c>
      <c r="AV1" s="122" t="s">
        <v>468</v>
      </c>
      <c r="AW1" s="122" t="s">
        <v>5975</v>
      </c>
      <c r="AX1" s="122" t="s">
        <v>5976</v>
      </c>
      <c r="AY1" s="122" t="s">
        <v>3116</v>
      </c>
      <c r="AZ1" s="122" t="s">
        <v>5977</v>
      </c>
      <c r="BA1" s="122" t="s">
        <v>5978</v>
      </c>
      <c r="BB1" s="122" t="s">
        <v>5979</v>
      </c>
      <c r="BC1" s="122" t="s">
        <v>5980</v>
      </c>
      <c r="BD1" s="122" t="s">
        <v>5981</v>
      </c>
      <c r="BE1" s="122" t="s">
        <v>5982</v>
      </c>
      <c r="BF1" s="122" t="s">
        <v>5983</v>
      </c>
      <c r="BG1" s="122" t="s">
        <v>10723</v>
      </c>
      <c r="BH1" s="122" t="s">
        <v>10724</v>
      </c>
      <c r="BI1" s="122" t="s">
        <v>10725</v>
      </c>
      <c r="BJ1" s="122" t="s">
        <v>5989</v>
      </c>
      <c r="BK1" s="122" t="s">
        <v>5990</v>
      </c>
      <c r="BL1" s="122" t="s">
        <v>5991</v>
      </c>
      <c r="BM1" s="122" t="s">
        <v>5992</v>
      </c>
      <c r="BN1" s="122" t="s">
        <v>5993</v>
      </c>
      <c r="BO1" s="122" t="s">
        <v>447</v>
      </c>
      <c r="BP1" s="122" t="s">
        <v>5994</v>
      </c>
      <c r="BQ1" s="122" t="s">
        <v>5995</v>
      </c>
      <c r="BR1" s="122" t="s">
        <v>448</v>
      </c>
      <c r="BS1" s="122" t="s">
        <v>10726</v>
      </c>
      <c r="BT1" s="124" t="s">
        <v>10727</v>
      </c>
      <c r="BU1" s="124" t="s">
        <v>10728</v>
      </c>
      <c r="BV1" s="124" t="s">
        <v>10729</v>
      </c>
      <c r="BW1" s="124" t="s">
        <v>10730</v>
      </c>
      <c r="BX1" s="125" t="s">
        <v>10731</v>
      </c>
      <c r="BY1" s="126" t="s">
        <v>10732</v>
      </c>
    </row>
    <row r="2" spans="1:77" s="128" customFormat="1" ht="12">
      <c r="A2" s="128">
        <v>1910</v>
      </c>
      <c r="B2" s="128">
        <v>2450</v>
      </c>
      <c r="C2" s="128" t="s">
        <v>6004</v>
      </c>
      <c r="D2" s="128" t="s">
        <v>10733</v>
      </c>
      <c r="E2" s="128" t="s">
        <v>6005</v>
      </c>
      <c r="F2" s="128" t="s">
        <v>479</v>
      </c>
      <c r="G2" s="128" t="s">
        <v>6006</v>
      </c>
      <c r="H2" s="128" t="s">
        <v>10734</v>
      </c>
      <c r="I2" s="128" t="s">
        <v>10735</v>
      </c>
      <c r="J2" s="128" t="s">
        <v>485</v>
      </c>
      <c r="K2" s="128" t="s">
        <v>1074</v>
      </c>
      <c r="L2" s="128" t="s">
        <v>486</v>
      </c>
      <c r="M2" s="128" t="s">
        <v>437</v>
      </c>
      <c r="N2" s="129">
        <v>43432</v>
      </c>
      <c r="O2" s="129">
        <v>43538</v>
      </c>
      <c r="P2" s="128">
        <v>100954</v>
      </c>
      <c r="R2" s="128" t="s">
        <v>6008</v>
      </c>
      <c r="S2" s="128" t="s">
        <v>6019</v>
      </c>
      <c r="T2" s="128" t="s">
        <v>1074</v>
      </c>
      <c r="W2" s="128" t="s">
        <v>3101</v>
      </c>
      <c r="X2" s="128" t="s">
        <v>665</v>
      </c>
      <c r="Y2" s="128">
        <v>76238318</v>
      </c>
      <c r="Z2" s="128" t="s">
        <v>766</v>
      </c>
      <c r="AA2" s="128" t="s">
        <v>931</v>
      </c>
      <c r="AB2" s="128" t="s">
        <v>932</v>
      </c>
      <c r="AC2" s="128" t="s">
        <v>933</v>
      </c>
      <c r="AD2" s="128" t="s">
        <v>10736</v>
      </c>
      <c r="AE2" s="128" t="s">
        <v>6070</v>
      </c>
      <c r="AF2" s="128">
        <v>43748.53226</v>
      </c>
      <c r="AG2" s="128">
        <v>43748.650070000003</v>
      </c>
      <c r="AH2" s="128">
        <v>6810001058</v>
      </c>
      <c r="AI2" s="128" t="s">
        <v>10737</v>
      </c>
      <c r="AJ2" s="128" t="s">
        <v>609</v>
      </c>
      <c r="AK2" s="128" t="s">
        <v>10738</v>
      </c>
      <c r="AL2" s="128" t="s">
        <v>38</v>
      </c>
      <c r="AM2" s="128" t="s">
        <v>10739</v>
      </c>
      <c r="AN2" s="128" t="s">
        <v>10740</v>
      </c>
      <c r="AO2" s="128" t="s">
        <v>10739</v>
      </c>
      <c r="AP2" s="128" t="s">
        <v>10738</v>
      </c>
      <c r="AQ2" s="128" t="s">
        <v>38</v>
      </c>
      <c r="AR2" s="128" t="s">
        <v>500</v>
      </c>
      <c r="AS2" s="128">
        <v>43769.692219999997</v>
      </c>
      <c r="AU2" s="128">
        <v>43769.692219999997</v>
      </c>
      <c r="AV2" s="128" t="s">
        <v>3174</v>
      </c>
      <c r="AX2" s="128" t="s">
        <v>14</v>
      </c>
      <c r="BJ2" s="128" t="s">
        <v>6013</v>
      </c>
      <c r="BK2" s="128">
        <v>43769.999989999997</v>
      </c>
      <c r="BL2" s="128">
        <v>2806.3</v>
      </c>
      <c r="BM2" s="128">
        <v>111.72</v>
      </c>
      <c r="BN2" s="128">
        <v>0</v>
      </c>
      <c r="BO2" s="128">
        <v>449</v>
      </c>
      <c r="BP2" s="128">
        <v>308.69</v>
      </c>
      <c r="BQ2" s="128">
        <v>0</v>
      </c>
      <c r="BR2" s="128">
        <v>3675.71</v>
      </c>
      <c r="BS2" s="128" t="s">
        <v>10741</v>
      </c>
      <c r="BT2" s="128" t="s">
        <v>10742</v>
      </c>
      <c r="BV2" s="128" t="s">
        <v>10743</v>
      </c>
      <c r="BX2" s="128">
        <v>3675.71</v>
      </c>
    </row>
    <row r="6" spans="1:77" s="127" customFormat="1" ht="40.5">
      <c r="A6" s="122" t="s">
        <v>7810</v>
      </c>
      <c r="B6" s="122" t="s">
        <v>5950</v>
      </c>
      <c r="C6" s="122" t="s">
        <v>5951</v>
      </c>
      <c r="D6" s="122" t="s">
        <v>1</v>
      </c>
      <c r="E6" s="122" t="s">
        <v>5952</v>
      </c>
      <c r="F6" s="122" t="s">
        <v>424</v>
      </c>
      <c r="G6" s="122" t="s">
        <v>5953</v>
      </c>
      <c r="H6" s="122" t="s">
        <v>5954</v>
      </c>
      <c r="I6" s="122" t="s">
        <v>429</v>
      </c>
      <c r="J6" s="122" t="s">
        <v>436</v>
      </c>
      <c r="K6" s="122" t="s">
        <v>5955</v>
      </c>
      <c r="L6" s="122" t="s">
        <v>437</v>
      </c>
      <c r="M6" s="122" t="s">
        <v>5956</v>
      </c>
      <c r="N6" s="123" t="s">
        <v>431</v>
      </c>
      <c r="O6" s="123" t="s">
        <v>5957</v>
      </c>
      <c r="P6" s="122" t="s">
        <v>432</v>
      </c>
      <c r="Q6" s="122" t="s">
        <v>5958</v>
      </c>
      <c r="R6" s="122" t="s">
        <v>5959</v>
      </c>
      <c r="S6" s="122" t="s">
        <v>5960</v>
      </c>
      <c r="T6" s="122" t="s">
        <v>5961</v>
      </c>
      <c r="U6" s="122" t="s">
        <v>5962</v>
      </c>
      <c r="V6" s="122" t="s">
        <v>438</v>
      </c>
      <c r="W6" s="122" t="s">
        <v>5963</v>
      </c>
      <c r="X6" s="122" t="s">
        <v>455</v>
      </c>
      <c r="Y6" s="122" t="s">
        <v>5964</v>
      </c>
      <c r="Z6" s="122" t="s">
        <v>458</v>
      </c>
      <c r="AA6" s="122" t="s">
        <v>426</v>
      </c>
      <c r="AB6" s="122" t="s">
        <v>5965</v>
      </c>
      <c r="AC6" s="122" t="s">
        <v>428</v>
      </c>
      <c r="AD6" s="122" t="s">
        <v>5966</v>
      </c>
      <c r="AE6" s="122" t="s">
        <v>5967</v>
      </c>
      <c r="AF6" s="122" t="s">
        <v>435</v>
      </c>
      <c r="AG6" s="122" t="s">
        <v>5968</v>
      </c>
      <c r="AH6" s="122" t="s">
        <v>453</v>
      </c>
      <c r="AI6" s="122" t="s">
        <v>454</v>
      </c>
      <c r="AJ6" s="122" t="s">
        <v>441</v>
      </c>
      <c r="AK6" s="122" t="s">
        <v>443</v>
      </c>
      <c r="AL6" s="122" t="s">
        <v>442</v>
      </c>
      <c r="AM6" s="122" t="s">
        <v>5969</v>
      </c>
      <c r="AN6" s="122" t="s">
        <v>5970</v>
      </c>
      <c r="AO6" s="122" t="s">
        <v>5971</v>
      </c>
      <c r="AP6" s="122" t="s">
        <v>5972</v>
      </c>
      <c r="AQ6" s="122" t="s">
        <v>5973</v>
      </c>
      <c r="AR6" s="122" t="s">
        <v>471</v>
      </c>
      <c r="AS6" s="122" t="s">
        <v>5974</v>
      </c>
      <c r="AT6" s="122" t="s">
        <v>460</v>
      </c>
      <c r="AU6" s="122" t="s">
        <v>469</v>
      </c>
      <c r="AV6" s="122" t="s">
        <v>468</v>
      </c>
      <c r="AW6" s="122" t="s">
        <v>5975</v>
      </c>
      <c r="AX6" s="122" t="s">
        <v>5976</v>
      </c>
      <c r="AY6" s="122" t="s">
        <v>3116</v>
      </c>
      <c r="AZ6" s="122" t="s">
        <v>5977</v>
      </c>
      <c r="BA6" s="122" t="s">
        <v>5978</v>
      </c>
      <c r="BB6" s="122" t="s">
        <v>5979</v>
      </c>
      <c r="BC6" s="122" t="s">
        <v>5980</v>
      </c>
      <c r="BD6" s="122" t="s">
        <v>5981</v>
      </c>
      <c r="BE6" s="122" t="s">
        <v>5982</v>
      </c>
      <c r="BF6" s="122" t="s">
        <v>5983</v>
      </c>
      <c r="BG6" s="122" t="s">
        <v>5984</v>
      </c>
      <c r="BH6" s="122" t="s">
        <v>5985</v>
      </c>
      <c r="BI6" s="122" t="s">
        <v>452</v>
      </c>
      <c r="BJ6" s="122" t="s">
        <v>5989</v>
      </c>
      <c r="BK6" s="122" t="s">
        <v>5990</v>
      </c>
      <c r="BL6" s="122" t="s">
        <v>5991</v>
      </c>
      <c r="BM6" s="122" t="s">
        <v>5992</v>
      </c>
      <c r="BN6" s="122" t="s">
        <v>5993</v>
      </c>
      <c r="BO6" s="122" t="s">
        <v>447</v>
      </c>
      <c r="BP6" s="122" t="s">
        <v>5994</v>
      </c>
      <c r="BQ6" s="122" t="s">
        <v>5995</v>
      </c>
      <c r="BR6" s="122" t="s">
        <v>448</v>
      </c>
      <c r="BS6" s="126" t="s">
        <v>10726</v>
      </c>
      <c r="BT6" s="126" t="s">
        <v>10727</v>
      </c>
      <c r="BU6" s="126" t="s">
        <v>10728</v>
      </c>
      <c r="BV6" s="126" t="s">
        <v>10729</v>
      </c>
      <c r="BW6" s="130" t="s">
        <v>10730</v>
      </c>
      <c r="BX6" s="130" t="s">
        <v>10731</v>
      </c>
      <c r="BY6" s="126" t="s">
        <v>10732</v>
      </c>
    </row>
    <row r="7" spans="1:77" s="128" customFormat="1" ht="12">
      <c r="A7" s="128">
        <v>1911</v>
      </c>
      <c r="B7" s="128">
        <v>2450</v>
      </c>
      <c r="C7" s="128" t="s">
        <v>6004</v>
      </c>
      <c r="D7" s="128" t="s">
        <v>416</v>
      </c>
      <c r="E7" s="128" t="s">
        <v>6005</v>
      </c>
      <c r="F7" s="128" t="s">
        <v>479</v>
      </c>
      <c r="G7" s="128" t="s">
        <v>6006</v>
      </c>
      <c r="H7" s="128" t="s">
        <v>10744</v>
      </c>
      <c r="I7" s="128" t="s">
        <v>10745</v>
      </c>
      <c r="J7" s="128" t="s">
        <v>485</v>
      </c>
      <c r="K7" s="128" t="s">
        <v>1074</v>
      </c>
      <c r="L7" s="128" t="s">
        <v>486</v>
      </c>
      <c r="M7" s="128" t="s">
        <v>437</v>
      </c>
      <c r="N7" s="129">
        <v>43459</v>
      </c>
      <c r="O7" s="129">
        <v>43536</v>
      </c>
      <c r="P7" s="128">
        <v>75861</v>
      </c>
      <c r="R7" s="128" t="s">
        <v>6008</v>
      </c>
      <c r="S7" s="128" t="s">
        <v>6043</v>
      </c>
      <c r="T7" s="128" t="s">
        <v>1074</v>
      </c>
      <c r="W7" s="128" t="s">
        <v>6101</v>
      </c>
      <c r="X7" s="128" t="s">
        <v>600</v>
      </c>
      <c r="Y7" s="128">
        <v>76251130</v>
      </c>
      <c r="Z7" s="128" t="s">
        <v>1289</v>
      </c>
      <c r="AA7" s="128" t="s">
        <v>1284</v>
      </c>
      <c r="AB7" s="128" t="s">
        <v>1285</v>
      </c>
      <c r="AC7" s="128" t="s">
        <v>1286</v>
      </c>
      <c r="AD7" s="128" t="s">
        <v>10746</v>
      </c>
      <c r="AE7" s="128" t="s">
        <v>10747</v>
      </c>
      <c r="AF7" s="128">
        <v>43741.635349999997</v>
      </c>
      <c r="AG7" s="128">
        <v>43753.59186</v>
      </c>
      <c r="AH7" s="128">
        <v>6810002210</v>
      </c>
      <c r="AI7" s="128" t="s">
        <v>10748</v>
      </c>
      <c r="AJ7" s="128" t="s">
        <v>597</v>
      </c>
      <c r="AK7" s="128" t="s">
        <v>419</v>
      </c>
      <c r="AL7" s="128" t="s">
        <v>65</v>
      </c>
      <c r="AM7" s="128" t="s">
        <v>10749</v>
      </c>
      <c r="AN7" s="128" t="s">
        <v>418</v>
      </c>
      <c r="AO7" s="128" t="s">
        <v>10750</v>
      </c>
      <c r="AP7" s="128" t="s">
        <v>419</v>
      </c>
      <c r="AQ7" s="128" t="s">
        <v>65</v>
      </c>
      <c r="AR7" s="128" t="s">
        <v>500</v>
      </c>
      <c r="AS7" s="128">
        <v>43804.525249999999</v>
      </c>
      <c r="AT7" s="128" t="s">
        <v>10751</v>
      </c>
      <c r="AU7" s="128">
        <v>43804.525249999999</v>
      </c>
      <c r="AV7" s="128" t="s">
        <v>3376</v>
      </c>
      <c r="AX7" s="128" t="s">
        <v>14</v>
      </c>
      <c r="BI7" s="128" t="s">
        <v>10752</v>
      </c>
      <c r="BJ7" s="128" t="s">
        <v>6013</v>
      </c>
      <c r="BK7" s="128">
        <v>43799.999989999997</v>
      </c>
      <c r="BL7" s="128">
        <v>1228.96</v>
      </c>
      <c r="BM7" s="128">
        <v>95.76</v>
      </c>
      <c r="BN7" s="128">
        <v>0</v>
      </c>
      <c r="BO7" s="128">
        <v>196.63</v>
      </c>
      <c r="BP7" s="128">
        <v>135.18</v>
      </c>
      <c r="BQ7" s="128">
        <v>0</v>
      </c>
      <c r="BR7" s="128">
        <v>1656.53</v>
      </c>
      <c r="BS7" s="128" t="s">
        <v>10753</v>
      </c>
      <c r="BT7" s="128" t="s">
        <v>10754</v>
      </c>
      <c r="BV7" s="128" t="s">
        <v>10743</v>
      </c>
      <c r="BX7" s="128">
        <v>1656.53</v>
      </c>
    </row>
    <row r="8" spans="1:77" s="131" customFormat="1" ht="12">
      <c r="B8" s="132"/>
      <c r="BJ8" s="133"/>
      <c r="BW8" s="134"/>
      <c r="BX8" s="134"/>
    </row>
  </sheetData>
  <phoneticPr fontId="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vt:i4>
      </vt:variant>
      <vt:variant>
        <vt:lpstr>命名范围</vt:lpstr>
      </vt:variant>
      <vt:variant>
        <vt:i4>2</vt:i4>
      </vt:variant>
    </vt:vector>
  </HeadingPairs>
  <TitlesOfParts>
    <vt:vector size="15" baseType="lpstr">
      <vt:lpstr>欧曼5月5日</vt:lpstr>
      <vt:lpstr>转账5月5日</vt:lpstr>
      <vt:lpstr>6月9日旧件明细</vt:lpstr>
      <vt:lpstr>原数据</vt:lpstr>
      <vt:lpstr>12月1月核对稿</vt:lpstr>
      <vt:lpstr>2月核对</vt:lpstr>
      <vt:lpstr>3月核对稿</vt:lpstr>
      <vt:lpstr>金额承担表 (7月16日)</vt:lpstr>
      <vt:lpstr>1.2月仲裁转嫁</vt:lpstr>
      <vt:lpstr>金额承担表（8月3日）</vt:lpstr>
      <vt:lpstr>1月</vt:lpstr>
      <vt:lpstr>2月</vt:lpstr>
      <vt:lpstr>3月</vt:lpstr>
      <vt:lpstr>'6月9日旧件明细'!Print_Area</vt:lpstr>
      <vt:lpstr>'6月9日旧件明细'!Print_Titles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微软用户</cp:lastModifiedBy>
  <dcterms:created xsi:type="dcterms:W3CDTF">2006-09-16T00:00:00Z</dcterms:created>
  <dcterms:modified xsi:type="dcterms:W3CDTF">2020-08-03T02:18:14Z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