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<sst xmlns="http://schemas.openxmlformats.org/spreadsheetml/2006/main" count="77" uniqueCount="47">
  <si>
    <t>价格协议</t>
  </si>
  <si>
    <t>甲方：</t>
  </si>
  <si>
    <t>潍坊光华荣昌汽车技术有限公司</t>
  </si>
  <si>
    <t>乙方：</t>
  </si>
  <si>
    <t>德州志鹏海绵制品有限公司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</si>
  <si>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</si>
  <si>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</si>
  <si>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</si>
  <si>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</si>
  <si>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</si>
  <si>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</si>
  <si>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</si>
  <si>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</si>
  <si>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2019年</t>
  </si>
  <si>
    <t>2020年</t>
  </si>
  <si>
    <t>KI头枕泡沫</t>
  </si>
  <si>
    <t>02.01.095</t>
  </si>
  <si>
    <t>SLT0000318</t>
  </si>
  <si>
    <t>只</t>
  </si>
  <si>
    <t>KI中间座头枕泡沫</t>
  </si>
  <si>
    <t>02.01.094</t>
  </si>
  <si>
    <t>SLT0000663</t>
  </si>
  <si>
    <t>6486头枕泡沫</t>
  </si>
  <si>
    <t>02.01.033</t>
  </si>
  <si>
    <t>SLT0000170</t>
  </si>
  <si>
    <t>升级1995卧铺泡沫</t>
  </si>
  <si>
    <t>02.01.133</t>
  </si>
  <si>
    <t>SLT0000767</t>
  </si>
  <si>
    <t>1800卧铺泡沫</t>
  </si>
  <si>
    <t>02.01.134</t>
  </si>
  <si>
    <t>SLT0000863</t>
  </si>
  <si>
    <t>95右舵卧铺泡沫</t>
  </si>
  <si>
    <t>02.01.135</t>
  </si>
  <si>
    <t>SLT0000164</t>
  </si>
  <si>
    <t>J7F驾驶员头枕泡沫</t>
  </si>
  <si>
    <t>02.01.202</t>
  </si>
  <si>
    <t>SLT0002115</t>
  </si>
  <si>
    <t>虎V-2020头枕泡沫</t>
  </si>
  <si>
    <t>02.01.198</t>
  </si>
  <si>
    <t>SLT0010147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</si>
  <si>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</si>
  <si>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</si>
  <si>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</si>
  <si>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</si>
  <si>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签订日期：</t>
  </si>
  <si>
    <t>J7F驾驶员头枕骨架泡沫总成BA95</t>
  </si>
  <si>
    <t>虎V-2020头枕骨架泡沫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</si>
</sst>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_);\(0\)"/>
    <numFmt numFmtId="178" formatCode="0.0000_ "/>
    <numFmt numFmtId="179" formatCode="0.00_ "/>
    <numFmt numFmtId="180" formatCode="0.00_);[Red]\(0.00\)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179" fontId="2" fillId="0" borderId="0" xfId="0" applyNumberFormat="1" applyFont="1" applyFill="1" applyAlignment="1">
      <alignment vertical="top" wrapText="1"/>
    </xf>
    <xf numFmtId="179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6" fontId="5" fillId="0" borderId="3" xfId="33" applyNumberFormat="1" applyFont="1" applyFill="1" applyBorder="1" applyAlignment="1">
      <alignment horizontal="center" vertical="center" wrapText="1"/>
    </xf>
    <xf numFmtId="176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6" fontId="5" fillId="0" borderId="1" xfId="33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/>
    </xf>
    <xf numFmtId="0" fontId="6" fillId="0" borderId="0" xfId="53" applyFont="1" applyAlignment="1">
      <alignment horizontal="left" vertical="center" wrapText="1"/>
    </xf>
    <xf numFmtId="0" fontId="5" fillId="0" borderId="0" xfId="38" applyNumberFormat="1" applyFont="1" applyFill="1" applyAlignment="1">
      <alignment horizontal="left" vertical="center" wrapText="1"/>
    </xf>
    <xf numFmtId="179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9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179" fontId="6" fillId="0" borderId="0" xfId="5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H17" sqref="H17"/>
    </sheetView>
  </sheetViews>
  <sheetFormatPr defaultColWidth="9" defaultRowHeight="13.5" outlineLevelCol="7"/>
  <cols>
    <col min="1" max="1" width="6.375" style="6" customWidth="1"/>
    <col min="2" max="2" width="4.75" style="6" customWidth="1"/>
    <col min="3" max="3" width="17.375" style="6" customWidth="1"/>
    <col min="4" max="4" width="14.25" style="6" customWidth="1"/>
    <col min="5" max="5" width="17.875" style="6" customWidth="1"/>
    <col min="6" max="6" width="4.75" style="8" customWidth="1"/>
    <col min="7" max="7" width="10" style="9" customWidth="1"/>
    <col min="8" max="8" width="11.75" style="10" customWidth="1"/>
    <col min="9" max="9" width="12.625" style="6"/>
    <col min="10" max="16384" width="9" style="6"/>
  </cols>
  <sheetData>
    <row r="1" s="6" customFormat="1" ht="9" customHeight="1" spans="6:8">
      <c r="F1" s="8"/>
      <c r="G1" s="9"/>
      <c r="H1" s="10"/>
    </row>
    <row r="2" s="6" customFormat="1" ht="31.5" customHeight="1" spans="1:8">
      <c r="A2" s="11" t="s">
        <v>0</v>
      </c>
      <c r="B2" s="11"/>
      <c r="C2" s="11"/>
      <c r="D2" s="11"/>
      <c r="E2" s="11"/>
      <c r="F2" s="11"/>
      <c r="G2" s="11"/>
      <c r="H2" s="12"/>
    </row>
    <row r="3" s="6" customFormat="1" ht="18" customHeight="1" spans="1:8">
      <c r="A3" s="13" t="s">
        <v>1</v>
      </c>
      <c r="B3" s="13" t="s">
        <v>2</v>
      </c>
      <c r="C3" s="13"/>
      <c r="D3" s="13"/>
      <c r="E3" s="13"/>
      <c r="F3" s="13"/>
      <c r="G3" s="13"/>
      <c r="H3" s="14"/>
    </row>
    <row r="4" s="6" customFormat="1" ht="18" customHeight="1" spans="1:8">
      <c r="A4" s="13" t="s">
        <v>3</v>
      </c>
      <c r="B4" s="13" t="s">
        <v>4</v>
      </c>
      <c r="C4" s="13"/>
      <c r="D4" s="13"/>
      <c r="E4" s="13"/>
      <c r="F4" s="13"/>
      <c r="G4" s="13"/>
      <c r="H4" s="13"/>
    </row>
    <row r="5" s="6" customFormat="1" ht="18" customHeight="1" spans="1:8">
      <c r="A5" s="15" t="s">
        <v>5</v>
      </c>
      <c r="B5" s="15"/>
      <c r="C5" s="15"/>
      <c r="D5" s="15"/>
      <c r="E5" s="15"/>
      <c r="F5" s="15"/>
      <c r="G5" s="15"/>
      <c r="H5" s="16"/>
    </row>
    <row r="6" s="6" customFormat="1" ht="18" customHeight="1" spans="1:8">
      <c r="A6" s="15"/>
      <c r="B6" s="15"/>
      <c r="C6" s="15"/>
      <c r="D6" s="15"/>
      <c r="E6" s="15"/>
      <c r="F6" s="15"/>
      <c r="G6" s="15"/>
      <c r="H6" s="16"/>
    </row>
    <row r="7" s="6" customFormat="1" ht="18" customHeight="1" spans="1:8">
      <c r="A7" s="7" t="s">
        <v>6</v>
      </c>
      <c r="B7" s="7"/>
      <c r="C7" s="7"/>
      <c r="D7" s="7"/>
      <c r="E7" s="7"/>
      <c r="F7" s="7"/>
      <c r="G7" s="7"/>
      <c r="H7" s="17"/>
    </row>
    <row r="8" s="6" customFormat="1" ht="18" customHeight="1" spans="1:8">
      <c r="A8" s="7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</row>
    <row r="9" s="6" customFormat="1" ht="18" customHeight="1" spans="1:8">
      <c r="A9" s="7"/>
      <c r="B9" s="22"/>
      <c r="C9" s="22"/>
      <c r="D9" s="22"/>
      <c r="E9" s="23"/>
      <c r="F9" s="22"/>
      <c r="G9" s="24" t="s">
        <v>13</v>
      </c>
      <c r="H9" s="25" t="s">
        <v>14</v>
      </c>
    </row>
    <row r="10" s="6" customFormat="1" ht="18" customHeight="1" spans="1:8">
      <c r="A10" s="7"/>
      <c r="B10" s="26">
        <v>1</v>
      </c>
      <c r="C10" s="27" t="s">
        <v>15</v>
      </c>
      <c r="D10" s="26" t="s">
        <v>16</v>
      </c>
      <c r="E10" s="26" t="s">
        <v>17</v>
      </c>
      <c r="F10" s="26" t="s">
        <v>18</v>
      </c>
      <c r="G10" s="28">
        <v>5.61</v>
      </c>
      <c r="H10" s="29">
        <f>G10*0.99</f>
        <v>5.5539</v>
      </c>
    </row>
    <row r="11" s="6" customFormat="1" ht="18" customHeight="1" spans="1:8">
      <c r="A11" s="7"/>
      <c r="B11" s="26">
        <v>2</v>
      </c>
      <c r="C11" s="27" t="s">
        <v>19</v>
      </c>
      <c r="D11" s="26" t="s">
        <v>20</v>
      </c>
      <c r="E11" s="26" t="s">
        <v>21</v>
      </c>
      <c r="F11" s="26" t="s">
        <v>18</v>
      </c>
      <c r="G11" s="28">
        <v>5.32</v>
      </c>
      <c r="H11" s="29">
        <f>G11*0.99</f>
        <v>5.2668</v>
      </c>
    </row>
    <row r="12" s="6" customFormat="1" ht="18" customHeight="1" spans="1:8">
      <c r="A12" s="7"/>
      <c r="B12" s="26">
        <v>3</v>
      </c>
      <c r="C12" s="27" t="s">
        <v>22</v>
      </c>
      <c r="D12" s="26" t="s">
        <v>23</v>
      </c>
      <c r="E12" s="26" t="s">
        <v>24</v>
      </c>
      <c r="F12" s="26" t="s">
        <v>18</v>
      </c>
      <c r="G12" s="28">
        <v>6.8</v>
      </c>
      <c r="H12" s="29">
        <f>G12*0.99</f>
        <v>6.732</v>
      </c>
    </row>
    <row r="13" s="6" customFormat="1" ht="18" customHeight="1" spans="1:8">
      <c r="A13" s="7"/>
      <c r="B13" s="26">
        <v>4</v>
      </c>
      <c r="C13" s="27" t="s">
        <v>25</v>
      </c>
      <c r="D13" s="26" t="s">
        <v>26</v>
      </c>
      <c r="E13" s="26" t="s">
        <v>27</v>
      </c>
      <c r="F13" s="26" t="s">
        <v>18</v>
      </c>
      <c r="G13" s="28">
        <v>40.615384615</v>
      </c>
      <c r="H13" s="29">
        <f>G13*0.99</f>
        <v>40.20923076885</v>
      </c>
    </row>
    <row r="14" s="6" customFormat="1" ht="18" customHeight="1" spans="1:8">
      <c r="A14" s="7"/>
      <c r="B14" s="26">
        <v>5</v>
      </c>
      <c r="C14" s="27" t="s">
        <v>28</v>
      </c>
      <c r="D14" s="26" t="s">
        <v>29</v>
      </c>
      <c r="E14" s="26" t="s">
        <v>30</v>
      </c>
      <c r="F14" s="26" t="s">
        <v>18</v>
      </c>
      <c r="G14" s="28">
        <v>32.1538</v>
      </c>
      <c r="H14" s="29">
        <f>G14*0.99</f>
        <v>31.832262</v>
      </c>
    </row>
    <row r="15" s="6" customFormat="1" ht="18" customHeight="1" spans="1:8">
      <c r="A15" s="7"/>
      <c r="B15" s="26">
        <v>6</v>
      </c>
      <c r="C15" s="27" t="s">
        <v>31</v>
      </c>
      <c r="D15" s="26" t="s">
        <v>32</v>
      </c>
      <c r="E15" s="26" t="s">
        <v>33</v>
      </c>
      <c r="F15" s="26" t="s">
        <v>18</v>
      </c>
      <c r="G15" s="28">
        <v>47.6950018580453</v>
      </c>
      <c r="H15" s="29">
        <f>G15*0.99</f>
        <v>47.2180518394648</v>
      </c>
    </row>
    <row r="16" s="6" customFormat="1" ht="18" customHeight="1" spans="1:8">
      <c r="A16" s="7"/>
      <c r="B16" s="26">
        <v>7</v>
      </c>
      <c r="C16" s="27" t="s">
        <v>34</v>
      </c>
      <c r="D16" s="26" t="s">
        <v>35</v>
      </c>
      <c r="E16" s="26" t="s">
        <v>36</v>
      </c>
      <c r="F16" s="26" t="s">
        <v>18</v>
      </c>
      <c r="G16" s="28">
        <v>5.3295</v>
      </c>
      <c r="H16" s="30">
        <v>5.3295</v>
      </c>
    </row>
    <row r="17" s="6" customFormat="1" ht="18" customHeight="1" spans="1:8">
      <c r="A17" s="7"/>
      <c r="B17" s="26">
        <v>8</v>
      </c>
      <c r="C17" s="27" t="s">
        <v>37</v>
      </c>
      <c r="D17" s="26" t="s">
        <v>38</v>
      </c>
      <c r="E17" s="26" t="s">
        <v>39</v>
      </c>
      <c r="F17" s="26" t="s">
        <v>18</v>
      </c>
      <c r="G17" s="28">
        <v>5.3295</v>
      </c>
      <c r="H17" s="30">
        <v>5.3295</v>
      </c>
    </row>
    <row r="18" s="6" customFormat="1" ht="18" customHeight="1" spans="1:8">
      <c r="A18" s="7"/>
      <c r="B18" s="26">
        <v>9</v>
      </c>
      <c r="C18" s="27"/>
      <c r="D18" s="26"/>
      <c r="E18" s="26"/>
      <c r="F18" s="26"/>
      <c r="G18" s="28"/>
      <c r="H18" s="31"/>
    </row>
    <row r="19" s="6" customFormat="1" ht="18" customHeight="1" spans="1:8">
      <c r="A19" s="7"/>
      <c r="B19" s="26">
        <v>10</v>
      </c>
      <c r="C19" s="27"/>
      <c r="D19" s="26"/>
      <c r="E19" s="26"/>
      <c r="F19" s="26"/>
      <c r="G19" s="28"/>
      <c r="H19" s="31"/>
    </row>
    <row r="20" s="6" customFormat="1" ht="37" customHeight="1" spans="1:8">
      <c r="A20" s="32" t="s">
        <v>40</v>
      </c>
      <c r="B20" s="32"/>
      <c r="C20" s="32"/>
      <c r="D20" s="32"/>
      <c r="E20" s="32"/>
      <c r="F20" s="32"/>
      <c r="G20" s="32"/>
      <c r="H20" s="32"/>
    </row>
    <row r="21" s="6" customFormat="1" ht="30" customHeight="1" spans="1:8">
      <c r="A21" s="33" t="s">
        <v>41</v>
      </c>
      <c r="B21" s="33"/>
      <c r="C21" s="33"/>
      <c r="D21" s="33"/>
      <c r="E21" s="33"/>
      <c r="F21" s="33"/>
      <c r="G21" s="33"/>
      <c r="H21" s="34"/>
    </row>
    <row r="22" s="6" customFormat="1" ht="40" customHeight="1" spans="1:8">
      <c r="A22" s="33" t="s">
        <v>42</v>
      </c>
      <c r="B22" s="33"/>
      <c r="C22" s="33"/>
      <c r="D22" s="33"/>
      <c r="E22" s="33"/>
      <c r="F22" s="33"/>
      <c r="G22" s="33"/>
      <c r="H22" s="35"/>
    </row>
    <row r="23" s="6" customFormat="1" ht="18" customHeight="1" spans="1:8">
      <c r="A23" s="33" t="s">
        <v>43</v>
      </c>
      <c r="B23" s="33"/>
      <c r="C23" s="33"/>
      <c r="D23" s="33"/>
      <c r="E23" s="33"/>
      <c r="F23" s="33"/>
      <c r="G23" s="33"/>
      <c r="H23" s="34"/>
    </row>
    <row r="24" s="6" customFormat="1" ht="18" customHeight="1" spans="1:8">
      <c r="A24" s="33"/>
      <c r="B24" s="33"/>
      <c r="C24" s="33"/>
      <c r="D24" s="33"/>
      <c r="E24" s="33"/>
      <c r="F24" s="33"/>
      <c r="G24" s="33"/>
      <c r="H24" s="36"/>
    </row>
    <row r="25" s="6" customFormat="1" ht="18" customHeight="1" spans="1:8">
      <c r="A25" s="37"/>
      <c r="B25" s="37"/>
      <c r="C25" s="37"/>
      <c r="D25" s="37"/>
      <c r="E25" s="37"/>
      <c r="F25" s="37"/>
      <c r="G25" s="37"/>
      <c r="H25" s="38"/>
    </row>
    <row r="26" s="7" customFormat="1" ht="18" customHeight="1" spans="6:8">
      <c r="F26" s="39"/>
      <c r="G26" s="40"/>
      <c r="H26" s="17"/>
    </row>
    <row r="27" s="7" customFormat="1" ht="16.5" spans="2:8">
      <c r="B27" s="7" t="s">
        <v>44</v>
      </c>
      <c r="F27" s="39"/>
      <c r="G27" s="40" t="s">
        <v>44</v>
      </c>
      <c r="H27" s="17"/>
    </row>
    <row r="28" s="7" customFormat="1" ht="16.5" spans="6:8">
      <c r="F28" s="39"/>
      <c r="G28" s="40"/>
      <c r="H28" s="17"/>
    </row>
  </sheetData>
  <mergeCells count="17">
    <mergeCell ref="A2:H2"/>
    <mergeCell ref="B3:H3"/>
    <mergeCell ref="B4:H4"/>
    <mergeCell ref="A7:H7"/>
    <mergeCell ref="G8:H8"/>
    <mergeCell ref="A20:H20"/>
    <mergeCell ref="A21:H21"/>
    <mergeCell ref="A22:H22"/>
    <mergeCell ref="A23:H23"/>
    <mergeCell ref="A24:H24"/>
    <mergeCell ref="A25:G25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33</v>
      </c>
      <c r="E6" s="2" t="s">
        <v>32</v>
      </c>
      <c r="F6" s="3" t="s">
        <v>31</v>
      </c>
      <c r="G6" s="4">
        <f>VLOOKUP(D6,Sheet1!E:G,3,0)</f>
        <v>47.6950018580453</v>
      </c>
      <c r="H6" s="4">
        <f>G6*0.9</f>
        <v>42.9255016722408</v>
      </c>
    </row>
    <row r="7" ht="36" customHeight="1" spans="4:8">
      <c r="D7" s="2" t="s">
        <v>24</v>
      </c>
      <c r="E7" s="2" t="s">
        <v>23</v>
      </c>
      <c r="F7" s="3" t="s">
        <v>22</v>
      </c>
      <c r="G7" s="4">
        <v>6.38</v>
      </c>
      <c r="H7" s="4">
        <f>G7*0.95</f>
        <v>6.061</v>
      </c>
    </row>
    <row r="8" ht="36" customHeight="1" spans="4:8">
      <c r="D8" s="2" t="s">
        <v>17</v>
      </c>
      <c r="E8" s="2" t="s">
        <v>16</v>
      </c>
      <c r="F8" s="3" t="s">
        <v>15</v>
      </c>
      <c r="G8" s="4">
        <v>5.61</v>
      </c>
      <c r="H8" s="4">
        <f>G8*0.95</f>
        <v>5.3295</v>
      </c>
    </row>
    <row r="9" ht="36" customHeight="1" spans="4:8">
      <c r="D9" s="2" t="s">
        <v>21</v>
      </c>
      <c r="E9" s="2" t="s">
        <v>20</v>
      </c>
      <c r="F9" s="3" t="s">
        <v>19</v>
      </c>
      <c r="G9" s="4">
        <v>5.32</v>
      </c>
      <c r="H9" s="4">
        <f>G9*0.95</f>
        <v>5.054</v>
      </c>
    </row>
    <row r="10" ht="36" customHeight="1" spans="4:8">
      <c r="D10" s="2" t="s">
        <v>27</v>
      </c>
      <c r="E10" s="2" t="s">
        <v>26</v>
      </c>
      <c r="F10" s="3" t="s">
        <v>25</v>
      </c>
      <c r="G10" s="4">
        <f>VLOOKUP(D10,Sheet1!E:G,3,0)</f>
        <v>40.615384615</v>
      </c>
      <c r="H10" s="4">
        <f>G10*0.9</f>
        <v>36.5538461535</v>
      </c>
    </row>
    <row r="11" ht="36" customHeight="1" spans="4:8">
      <c r="D11" s="2" t="s">
        <v>30</v>
      </c>
      <c r="E11" s="2" t="s">
        <v>29</v>
      </c>
      <c r="F11" s="3" t="s">
        <v>28</v>
      </c>
      <c r="G11" s="4">
        <f>VLOOKUP(D11,Sheet1!E:G,3,0)</f>
        <v>32.1538</v>
      </c>
      <c r="H11" s="4">
        <f>G11*0.9</f>
        <v>28.93842</v>
      </c>
    </row>
    <row r="12" ht="36" customHeight="1" spans="4:10">
      <c r="D12" s="2" t="s">
        <v>36</v>
      </c>
      <c r="E12" s="2" t="s">
        <v>35</v>
      </c>
      <c r="F12" s="3" t="s">
        <v>45</v>
      </c>
      <c r="G12" s="4"/>
      <c r="H12" s="4">
        <v>5.3295</v>
      </c>
      <c r="J12" s="5">
        <v>4.26</v>
      </c>
    </row>
    <row r="13" ht="36" customHeight="1" spans="4:10">
      <c r="D13" s="2" t="s">
        <v>39</v>
      </c>
      <c r="E13" s="2" t="s">
        <v>38</v>
      </c>
      <c r="F13" s="3" t="s">
        <v>46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2020-08-04T02:18:25Z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