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20"/>
  </bookViews>
  <sheets>
    <sheet name="安路普 " sheetId="4" r:id="rId1"/>
  </sheets>
  <definedNames>
    <definedName name="_xlnm._FilterDatabase" localSheetId="0" hidden="1">'安路普 '!$A$3:$K$22</definedName>
  </definedNames>
  <calcPr calcId="144525"/>
</workbook>
</file>

<file path=xl/sharedStrings.xml><?xml version="1.0" encoding="utf-8"?>
<sst xmlns="http://schemas.openxmlformats.org/spreadsheetml/2006/main" count="76" uniqueCount="27">
  <si>
    <t>2019年-2020年各车型运费对比一览表</t>
  </si>
  <si>
    <t>地点序号</t>
  </si>
  <si>
    <t>起始地点</t>
  </si>
  <si>
    <t>目的地    车型</t>
  </si>
  <si>
    <t>单程距离（KM)）</t>
  </si>
  <si>
    <t>车长</t>
  </si>
  <si>
    <t>分地点、车型降本金额（元）</t>
  </si>
  <si>
    <t>20年趟数</t>
  </si>
  <si>
    <t>19年单价(3%)</t>
  </si>
  <si>
    <t>19年运费总价</t>
  </si>
  <si>
    <t>20年价格(3%)</t>
  </si>
  <si>
    <t>20年运费总价</t>
  </si>
  <si>
    <t>降低运费差额</t>
  </si>
  <si>
    <t>黄骅</t>
  </si>
  <si>
    <t>顺义/怀柔</t>
  </si>
  <si>
    <t>4.2米</t>
  </si>
  <si>
    <t>潍坊</t>
  </si>
  <si>
    <t>河北价格</t>
  </si>
  <si>
    <t>衡水</t>
  </si>
  <si>
    <t>6.8米</t>
  </si>
  <si>
    <t>8米</t>
  </si>
  <si>
    <t>9.6米</t>
  </si>
  <si>
    <t>13米</t>
  </si>
  <si>
    <t>合计</t>
  </si>
  <si>
    <t>制表：李伟</t>
  </si>
  <si>
    <t>审核：</t>
  </si>
  <si>
    <t>王巨云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</si>
</sst>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);\(0\)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000000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rgb="FF000000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1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1" fillId="7" borderId="19" applyNumberFormat="0" applyAlignment="0" applyProtection="0">
      <alignment vertical="center"/>
    </xf>
    <xf numFmtId="0" fontId="21" fillId="21" borderId="24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 readingOrder="1"/>
    </xf>
    <xf numFmtId="0" fontId="3" fillId="0" borderId="10" xfId="0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/>
    </xf>
    <xf numFmtId="43" fontId="8" fillId="0" borderId="10" xfId="8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 readingOrder="1"/>
    </xf>
    <xf numFmtId="176" fontId="8" fillId="0" borderId="3" xfId="0" applyNumberFormat="1" applyFont="1" applyFill="1" applyBorder="1" applyAlignment="1">
      <alignment horizontal="center" vertical="center"/>
    </xf>
    <xf numFmtId="43" fontId="8" fillId="0" borderId="3" xfId="8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/>
    </xf>
    <xf numFmtId="43" fontId="8" fillId="2" borderId="3" xfId="8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 readingOrder="1"/>
    </xf>
    <xf numFmtId="0" fontId="3" fillId="0" borderId="13" xfId="0" applyFont="1" applyFill="1" applyBorder="1" applyAlignment="1">
      <alignment horizontal="center" vertical="center" wrapText="1"/>
    </xf>
    <xf numFmtId="176" fontId="8" fillId="0" borderId="13" xfId="0" applyNumberFormat="1" applyFont="1" applyFill="1" applyBorder="1" applyAlignment="1">
      <alignment horizontal="center" vertical="center"/>
    </xf>
    <xf numFmtId="43" fontId="8" fillId="0" borderId="13" xfId="8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/>
    </xf>
    <xf numFmtId="43" fontId="8" fillId="2" borderId="13" xfId="8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43" fontId="0" fillId="0" borderId="14" xfId="8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43" fontId="8" fillId="0" borderId="16" xfId="8" applyFont="1" applyFill="1" applyBorder="1" applyAlignment="1">
      <alignment horizontal="center" vertical="center"/>
    </xf>
    <xf numFmtId="43" fontId="8" fillId="0" borderId="17" xfId="8" applyFont="1" applyFill="1" applyBorder="1" applyAlignment="1">
      <alignment horizontal="center" vertical="center"/>
    </xf>
    <xf numFmtId="43" fontId="8" fillId="2" borderId="17" xfId="8" applyFont="1" applyFill="1" applyBorder="1" applyAlignment="1">
      <alignment horizontal="center" vertical="center"/>
    </xf>
    <xf numFmtId="43" fontId="8" fillId="0" borderId="18" xfId="8" applyFont="1" applyFill="1" applyBorder="1" applyAlignment="1">
      <alignment horizontal="center" vertical="center"/>
    </xf>
    <xf numFmtId="43" fontId="8" fillId="2" borderId="18" xfId="8" applyFont="1" applyFill="1" applyBorder="1" applyAlignment="1">
      <alignment horizontal="center" vertical="center"/>
    </xf>
    <xf numFmtId="43" fontId="3" fillId="0" borderId="14" xfId="8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I19" sqref="I19"/>
    </sheetView>
  </sheetViews>
  <sheetFormatPr defaultColWidth="9" defaultRowHeight="14.25"/>
  <cols>
    <col min="1" max="1" width="5.09166666666667" style="1" customWidth="1"/>
    <col min="2" max="2" width="10.6333333333333" style="1" customWidth="1"/>
    <col min="3" max="3" width="16.2666666666667" style="1" customWidth="1"/>
    <col min="4" max="4" width="9" style="1"/>
    <col min="5" max="5" width="9" style="4"/>
    <col min="6" max="6" width="7.725" style="1" customWidth="1"/>
    <col min="7" max="7" width="9" style="1" customWidth="1"/>
    <col min="8" max="8" width="12.725" style="1" customWidth="1"/>
    <col min="9" max="9" width="8.875" style="4" customWidth="1"/>
    <col min="10" max="10" width="16.2666666666667" style="1" customWidth="1"/>
    <col min="11" max="11" width="14.5416666666667" style="1" customWidth="1"/>
    <col min="12" max="12" width="9" style="3"/>
    <col min="13" max="13" width="12.8166666666667" style="3"/>
    <col min="14" max="16384" width="9" style="3"/>
  </cols>
  <sheetData>
    <row r="1" s="1" customFormat="1" ht="46.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2" customHeight="1" spans="1:11">
      <c r="A2" s="6" t="s">
        <v>1</v>
      </c>
      <c r="B2" s="7" t="s">
        <v>2</v>
      </c>
      <c r="C2" s="8" t="s">
        <v>3</v>
      </c>
      <c r="D2" s="7" t="s">
        <v>4</v>
      </c>
      <c r="E2" s="6" t="s">
        <v>5</v>
      </c>
      <c r="F2" s="9" t="s">
        <v>6</v>
      </c>
      <c r="G2" s="10"/>
      <c r="H2" s="10"/>
      <c r="I2" s="10"/>
      <c r="J2" s="10"/>
      <c r="K2" s="48"/>
    </row>
    <row r="3" s="1" customFormat="1" ht="34" customHeight="1" spans="1:11">
      <c r="A3" s="11"/>
      <c r="B3" s="6"/>
      <c r="C3" s="12"/>
      <c r="D3" s="6"/>
      <c r="E3" s="11"/>
      <c r="F3" s="6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</row>
    <row r="4" s="1" customFormat="1" ht="16" customHeight="1" spans="1:11">
      <c r="A4" s="14">
        <v>1</v>
      </c>
      <c r="B4" s="15" t="s">
        <v>13</v>
      </c>
      <c r="C4" s="15" t="s">
        <v>14</v>
      </c>
      <c r="D4" s="16">
        <v>320</v>
      </c>
      <c r="E4" s="17" t="s">
        <v>15</v>
      </c>
      <c r="F4" s="18">
        <v>1</v>
      </c>
      <c r="G4" s="19">
        <v>1310.68</v>
      </c>
      <c r="H4" s="19">
        <f>F4*G4</f>
        <v>1310.68</v>
      </c>
      <c r="I4" s="19">
        <v>1310.68</v>
      </c>
      <c r="J4" s="19">
        <f>F4*I4</f>
        <v>1310.68</v>
      </c>
      <c r="K4" s="49">
        <f>H4-J4</f>
        <v>0</v>
      </c>
    </row>
    <row r="5" s="1" customFormat="1" ht="16" customHeight="1" spans="1:11">
      <c r="A5" s="20">
        <v>2</v>
      </c>
      <c r="B5" s="21" t="s">
        <v>14</v>
      </c>
      <c r="C5" s="21" t="s">
        <v>13</v>
      </c>
      <c r="D5" s="22">
        <v>320</v>
      </c>
      <c r="E5" s="7" t="s">
        <v>15</v>
      </c>
      <c r="F5" s="23">
        <v>1</v>
      </c>
      <c r="G5" s="24">
        <v>1165.05</v>
      </c>
      <c r="H5" s="24">
        <f>F5*G5</f>
        <v>1165.05</v>
      </c>
      <c r="I5" s="24">
        <v>1165.05</v>
      </c>
      <c r="J5" s="24">
        <f>F5*I5</f>
        <v>1165.05</v>
      </c>
      <c r="K5" s="50">
        <f>H5-J5</f>
        <v>0</v>
      </c>
    </row>
    <row r="6" s="1" customFormat="1" ht="16" customHeight="1" spans="1:12">
      <c r="A6" s="25"/>
      <c r="B6" s="26" t="s">
        <v>13</v>
      </c>
      <c r="C6" s="26" t="s">
        <v>16</v>
      </c>
      <c r="D6" s="26">
        <v>320</v>
      </c>
      <c r="E6" s="27" t="s">
        <v>15</v>
      </c>
      <c r="F6" s="28"/>
      <c r="G6" s="29">
        <f>1500/1.03</f>
        <v>1456.31067961165</v>
      </c>
      <c r="H6" s="29"/>
      <c r="I6" s="29">
        <v>1359.22330097087</v>
      </c>
      <c r="J6" s="29"/>
      <c r="K6" s="51"/>
      <c r="L6" s="1" t="s">
        <v>17</v>
      </c>
    </row>
    <row r="7" s="1" customFormat="1" ht="16" customHeight="1" spans="1:11">
      <c r="A7" s="30">
        <v>3</v>
      </c>
      <c r="B7" s="31" t="s">
        <v>13</v>
      </c>
      <c r="C7" s="31" t="s">
        <v>18</v>
      </c>
      <c r="D7" s="32">
        <v>220</v>
      </c>
      <c r="E7" s="33" t="s">
        <v>15</v>
      </c>
      <c r="F7" s="34">
        <v>1</v>
      </c>
      <c r="G7" s="35">
        <v>1165.05</v>
      </c>
      <c r="H7" s="35">
        <f t="shared" ref="H7:H13" si="0">F7*G7</f>
        <v>1165.05</v>
      </c>
      <c r="I7" s="35">
        <v>1165.05</v>
      </c>
      <c r="J7" s="35">
        <f t="shared" ref="J7:J13" si="1">F7*I7</f>
        <v>1165.05</v>
      </c>
      <c r="K7" s="52">
        <f t="shared" ref="K7:K13" si="2">H7-J7</f>
        <v>0</v>
      </c>
    </row>
    <row r="8" spans="1:11">
      <c r="A8" s="14">
        <v>1</v>
      </c>
      <c r="B8" s="15" t="s">
        <v>13</v>
      </c>
      <c r="C8" s="15" t="s">
        <v>14</v>
      </c>
      <c r="D8" s="16">
        <v>320</v>
      </c>
      <c r="E8" s="36" t="s">
        <v>19</v>
      </c>
      <c r="F8" s="18">
        <v>2</v>
      </c>
      <c r="G8" s="19">
        <v>2038.83</v>
      </c>
      <c r="H8" s="19">
        <f t="shared" si="0"/>
        <v>4077.66</v>
      </c>
      <c r="I8" s="19">
        <v>1650.49</v>
      </c>
      <c r="J8" s="19">
        <f t="shared" si="1"/>
        <v>3300.98</v>
      </c>
      <c r="K8" s="49">
        <f t="shared" si="2"/>
        <v>776.68</v>
      </c>
    </row>
    <row r="9" s="3" customFormat="1" spans="1:11">
      <c r="A9" s="20">
        <v>2</v>
      </c>
      <c r="B9" s="21" t="s">
        <v>14</v>
      </c>
      <c r="C9" s="21" t="s">
        <v>13</v>
      </c>
      <c r="D9" s="22">
        <v>320</v>
      </c>
      <c r="E9" s="37" t="s">
        <v>19</v>
      </c>
      <c r="F9" s="23">
        <v>2</v>
      </c>
      <c r="G9" s="24">
        <v>1553.4</v>
      </c>
      <c r="H9" s="24">
        <f t="shared" si="0"/>
        <v>3106.8</v>
      </c>
      <c r="I9" s="24">
        <v>1553.4</v>
      </c>
      <c r="J9" s="24">
        <f t="shared" si="1"/>
        <v>3106.8</v>
      </c>
      <c r="K9" s="50">
        <f t="shared" si="2"/>
        <v>0</v>
      </c>
    </row>
    <row r="10" ht="13.5" spans="1:12">
      <c r="A10" s="25"/>
      <c r="B10" s="26" t="s">
        <v>13</v>
      </c>
      <c r="C10" s="26" t="s">
        <v>16</v>
      </c>
      <c r="D10" s="26">
        <v>320</v>
      </c>
      <c r="E10" s="38" t="s">
        <v>19</v>
      </c>
      <c r="F10" s="28"/>
      <c r="G10" s="29">
        <v>1650.4854368932</v>
      </c>
      <c r="H10" s="29"/>
      <c r="I10" s="29">
        <v>1650.4854368932</v>
      </c>
      <c r="J10" s="29"/>
      <c r="K10" s="51"/>
      <c r="L10" s="1" t="s">
        <v>17</v>
      </c>
    </row>
    <row r="11" spans="1:11">
      <c r="A11" s="30">
        <v>3</v>
      </c>
      <c r="B11" s="31" t="s">
        <v>13</v>
      </c>
      <c r="C11" s="31" t="s">
        <v>18</v>
      </c>
      <c r="D11" s="32">
        <v>220</v>
      </c>
      <c r="E11" s="39" t="s">
        <v>19</v>
      </c>
      <c r="F11" s="34">
        <v>2</v>
      </c>
      <c r="G11" s="35">
        <v>1456.31</v>
      </c>
      <c r="H11" s="35">
        <f t="shared" si="0"/>
        <v>2912.62</v>
      </c>
      <c r="I11" s="35">
        <v>1456.31</v>
      </c>
      <c r="J11" s="35">
        <f t="shared" si="1"/>
        <v>2912.62</v>
      </c>
      <c r="K11" s="52">
        <f t="shared" si="2"/>
        <v>0</v>
      </c>
    </row>
    <row r="12" spans="1:11">
      <c r="A12" s="14">
        <v>1</v>
      </c>
      <c r="B12" s="15" t="s">
        <v>13</v>
      </c>
      <c r="C12" s="15" t="s">
        <v>14</v>
      </c>
      <c r="D12" s="16">
        <v>320</v>
      </c>
      <c r="E12" s="36" t="s">
        <v>20</v>
      </c>
      <c r="F12" s="18">
        <v>2</v>
      </c>
      <c r="G12" s="19">
        <v>1844.66</v>
      </c>
      <c r="H12" s="19">
        <f t="shared" si="0"/>
        <v>3689.32</v>
      </c>
      <c r="I12" s="19">
        <v>1844.66</v>
      </c>
      <c r="J12" s="19">
        <f t="shared" si="1"/>
        <v>3689.32</v>
      </c>
      <c r="K12" s="49">
        <f t="shared" si="2"/>
        <v>0</v>
      </c>
    </row>
    <row r="13" spans="1:11">
      <c r="A13" s="20">
        <v>2</v>
      </c>
      <c r="B13" s="21" t="s">
        <v>14</v>
      </c>
      <c r="C13" s="21" t="s">
        <v>13</v>
      </c>
      <c r="D13" s="22">
        <v>320</v>
      </c>
      <c r="E13" s="36" t="s">
        <v>20</v>
      </c>
      <c r="F13" s="23">
        <v>2</v>
      </c>
      <c r="G13" s="24">
        <v>1649</v>
      </c>
      <c r="H13" s="24">
        <f t="shared" si="0"/>
        <v>3298</v>
      </c>
      <c r="I13" s="24">
        <v>1649</v>
      </c>
      <c r="J13" s="24">
        <f t="shared" si="1"/>
        <v>3298</v>
      </c>
      <c r="K13" s="50">
        <f t="shared" si="2"/>
        <v>0</v>
      </c>
    </row>
    <row r="14" spans="1:12">
      <c r="A14" s="25"/>
      <c r="B14" s="26" t="s">
        <v>13</v>
      </c>
      <c r="C14" s="26" t="s">
        <v>16</v>
      </c>
      <c r="D14" s="26">
        <v>320</v>
      </c>
      <c r="E14" s="38" t="s">
        <v>20</v>
      </c>
      <c r="F14" s="28"/>
      <c r="G14" s="29"/>
      <c r="H14" s="29"/>
      <c r="I14" s="29"/>
      <c r="J14" s="29"/>
      <c r="K14" s="51"/>
      <c r="L14" s="1" t="s">
        <v>17</v>
      </c>
    </row>
    <row r="15" spans="1:11">
      <c r="A15" s="14">
        <v>1</v>
      </c>
      <c r="B15" s="15" t="s">
        <v>13</v>
      </c>
      <c r="C15" s="15" t="s">
        <v>14</v>
      </c>
      <c r="D15" s="16">
        <v>320</v>
      </c>
      <c r="E15" s="36" t="s">
        <v>21</v>
      </c>
      <c r="F15" s="18">
        <v>6</v>
      </c>
      <c r="G15" s="19">
        <v>2281.55</v>
      </c>
      <c r="H15" s="19">
        <f>F15*G15</f>
        <v>13689.3</v>
      </c>
      <c r="I15" s="19">
        <v>2038.83</v>
      </c>
      <c r="J15" s="19">
        <f>F15*I15</f>
        <v>12232.98</v>
      </c>
      <c r="K15" s="49">
        <f>H15-J15</f>
        <v>1456.32</v>
      </c>
    </row>
    <row r="16" spans="1:11">
      <c r="A16" s="20">
        <v>2</v>
      </c>
      <c r="B16" s="21" t="s">
        <v>14</v>
      </c>
      <c r="C16" s="21" t="s">
        <v>13</v>
      </c>
      <c r="D16" s="22">
        <v>320</v>
      </c>
      <c r="E16" s="37" t="s">
        <v>21</v>
      </c>
      <c r="F16" s="23">
        <v>10</v>
      </c>
      <c r="G16" s="24">
        <v>1893.2</v>
      </c>
      <c r="H16" s="24">
        <f>F16*G16</f>
        <v>18932</v>
      </c>
      <c r="I16" s="24">
        <v>1893.2</v>
      </c>
      <c r="J16" s="24">
        <f>F16*I16</f>
        <v>18932</v>
      </c>
      <c r="K16" s="50">
        <f>H16-J16</f>
        <v>0</v>
      </c>
    </row>
    <row r="17" ht="13.5" spans="1:12">
      <c r="A17" s="25"/>
      <c r="B17" s="26" t="s">
        <v>13</v>
      </c>
      <c r="C17" s="26" t="s">
        <v>16</v>
      </c>
      <c r="D17" s="26">
        <v>320</v>
      </c>
      <c r="E17" s="38" t="s">
        <v>21</v>
      </c>
      <c r="F17" s="28"/>
      <c r="G17" s="29">
        <v>2038.83495145631</v>
      </c>
      <c r="H17" s="29"/>
      <c r="I17" s="29">
        <v>2038.83495145631</v>
      </c>
      <c r="J17" s="29"/>
      <c r="K17" s="51"/>
      <c r="L17" s="1" t="s">
        <v>17</v>
      </c>
    </row>
    <row r="18" spans="1:11">
      <c r="A18" s="30">
        <v>3</v>
      </c>
      <c r="B18" s="31" t="s">
        <v>13</v>
      </c>
      <c r="C18" s="31" t="s">
        <v>18</v>
      </c>
      <c r="D18" s="32">
        <v>220</v>
      </c>
      <c r="E18" s="39" t="s">
        <v>21</v>
      </c>
      <c r="F18" s="34">
        <v>5</v>
      </c>
      <c r="G18" s="35">
        <v>1747.57</v>
      </c>
      <c r="H18" s="35">
        <f>F18*G18</f>
        <v>8737.85</v>
      </c>
      <c r="I18" s="35">
        <v>1747.57</v>
      </c>
      <c r="J18" s="35">
        <f>F18*I18</f>
        <v>8737.85</v>
      </c>
      <c r="K18" s="52">
        <f>H18-J18</f>
        <v>0</v>
      </c>
    </row>
    <row r="19" spans="1:11">
      <c r="A19" s="14">
        <v>1</v>
      </c>
      <c r="B19" s="15" t="s">
        <v>13</v>
      </c>
      <c r="C19" s="15" t="s">
        <v>14</v>
      </c>
      <c r="D19" s="16">
        <v>320</v>
      </c>
      <c r="E19" s="36" t="s">
        <v>22</v>
      </c>
      <c r="F19" s="18">
        <v>1</v>
      </c>
      <c r="G19" s="19">
        <v>3058.25</v>
      </c>
      <c r="H19" s="19">
        <f>F19*G19</f>
        <v>3058.25</v>
      </c>
      <c r="I19" s="19">
        <v>3058.25</v>
      </c>
      <c r="J19" s="19">
        <f>F19*I19</f>
        <v>3058.25</v>
      </c>
      <c r="K19" s="49">
        <f>H19-J19</f>
        <v>0</v>
      </c>
    </row>
    <row r="20" spans="1:11">
      <c r="A20" s="20">
        <v>2</v>
      </c>
      <c r="B20" s="21" t="s">
        <v>14</v>
      </c>
      <c r="C20" s="21" t="s">
        <v>13</v>
      </c>
      <c r="D20" s="22">
        <v>320</v>
      </c>
      <c r="E20" s="37" t="s">
        <v>22</v>
      </c>
      <c r="F20" s="23">
        <v>2</v>
      </c>
      <c r="G20" s="24">
        <v>2524.27</v>
      </c>
      <c r="H20" s="24">
        <f>F20*G20</f>
        <v>5048.54</v>
      </c>
      <c r="I20" s="24">
        <v>2524.27</v>
      </c>
      <c r="J20" s="24">
        <f>F20*I20</f>
        <v>5048.54</v>
      </c>
      <c r="K20" s="50">
        <f>H20-J20</f>
        <v>0</v>
      </c>
    </row>
    <row r="21" spans="1:12">
      <c r="A21" s="40"/>
      <c r="B21" s="41" t="s">
        <v>13</v>
      </c>
      <c r="C21" s="41" t="s">
        <v>16</v>
      </c>
      <c r="D21" s="41">
        <v>320</v>
      </c>
      <c r="E21" s="42" t="s">
        <v>22</v>
      </c>
      <c r="F21" s="43"/>
      <c r="G21" s="44">
        <v>3106.79611650485</v>
      </c>
      <c r="H21" s="44"/>
      <c r="I21" s="44">
        <v>3058.25242718447</v>
      </c>
      <c r="J21" s="44"/>
      <c r="K21" s="53"/>
      <c r="L21" s="1" t="s">
        <v>17</v>
      </c>
    </row>
    <row r="22" ht="24" customHeight="1" spans="1:11">
      <c r="A22" s="45"/>
      <c r="B22" s="45"/>
      <c r="C22" s="45" t="s">
        <v>23</v>
      </c>
      <c r="D22" s="45"/>
      <c r="E22" s="46"/>
      <c r="F22" s="45"/>
      <c r="G22" s="47"/>
      <c r="H22" s="47">
        <f>SUM(H4:H20)</f>
        <v>70191.12</v>
      </c>
      <c r="I22" s="54"/>
      <c r="J22" s="47">
        <f>SUM(J4:J20)</f>
        <v>67958.12</v>
      </c>
      <c r="K22" s="47">
        <f>H22-J22</f>
        <v>2233</v>
      </c>
    </row>
    <row r="23" ht="8.5" customHeight="1"/>
    <row r="24" spans="3:8">
      <c r="C24" s="1" t="s">
        <v>24</v>
      </c>
      <c r="G24" s="1" t="s">
        <v>25</v>
      </c>
      <c r="H24" s="1" t="s">
        <v>26</v>
      </c>
    </row>
  </sheetData>
  <autoFilter ref="A3:K22">
    <extLst/>
  </autoFilter>
  <mergeCells count="7">
    <mergeCell ref="A1:K1"/>
    <mergeCell ref="F2:K2"/>
    <mergeCell ref="A2:A3"/>
    <mergeCell ref="B2:B3"/>
    <mergeCell ref="C2:C3"/>
    <mergeCell ref="D2:D3"/>
    <mergeCell ref="E2:E3"/>
  </mergeCells>
  <pageMargins left="0.118055555555556" right="0.15694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安路普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许嘉辉</cp:lastModifiedBy>
  <dcterms:created xsi:type="dcterms:W3CDTF">2020-07-06T05:45:00Z</dcterms:created>
  <dcterms:modified xsi:type="dcterms:W3CDTF">2020-08-07T07:53:53Z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