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O40" i="1"/>
  <c r="O33"/>
  <c r="O26"/>
  <c r="B52"/>
  <c r="B53" s="1"/>
  <c r="B54" l="1"/>
</calcChain>
</file>

<file path=xl/sharedStrings.xml><?xml version="1.0" encoding="utf-8"?>
<sst xmlns="http://schemas.openxmlformats.org/spreadsheetml/2006/main" count="38" uniqueCount="33">
  <si>
    <t>方案一：</t>
    <phoneticPr fontId="1" type="noConversion"/>
  </si>
  <si>
    <r>
      <t>①=185</t>
    </r>
    <r>
      <rPr>
        <sz val="9"/>
        <color theme="1"/>
        <rFont val="宋体"/>
        <family val="3"/>
        <charset val="134"/>
        <scheme val="minor"/>
      </rPr>
      <t>（元/㎡）</t>
    </r>
    <r>
      <rPr>
        <sz val="11"/>
        <color theme="1"/>
        <rFont val="宋体"/>
        <family val="2"/>
        <charset val="134"/>
        <scheme val="minor"/>
      </rPr>
      <t>*0.205</t>
    </r>
    <r>
      <rPr>
        <sz val="9"/>
        <color theme="1"/>
        <rFont val="宋体"/>
        <family val="3"/>
        <charset val="134"/>
        <scheme val="minor"/>
      </rPr>
      <t>（㎡/箱）</t>
    </r>
    <r>
      <rPr>
        <sz val="11"/>
        <color theme="1"/>
        <rFont val="宋体"/>
        <family val="2"/>
        <charset val="134"/>
        <scheme val="minor"/>
      </rPr>
      <t>*4</t>
    </r>
    <r>
      <rPr>
        <sz val="9"/>
        <color theme="1"/>
        <rFont val="宋体"/>
        <family val="3"/>
        <charset val="134"/>
        <scheme val="minor"/>
      </rPr>
      <t>箱</t>
    </r>
    <r>
      <rPr>
        <sz val="11"/>
        <color theme="1"/>
        <rFont val="宋体"/>
        <family val="3"/>
        <charset val="134"/>
        <scheme val="minor"/>
      </rPr>
      <t>+500</t>
    </r>
    <r>
      <rPr>
        <sz val="9"/>
        <color theme="1"/>
        <rFont val="宋体"/>
        <family val="2"/>
        <charset val="134"/>
        <scheme val="minor"/>
      </rPr>
      <t>（提货费/次）</t>
    </r>
    <r>
      <rPr>
        <sz val="11"/>
        <color theme="1"/>
        <rFont val="宋体"/>
        <family val="3"/>
        <charset val="134"/>
        <scheme val="minor"/>
      </rPr>
      <t>=</t>
    </r>
    <r>
      <rPr>
        <sz val="11"/>
        <color theme="1"/>
        <rFont val="宋体"/>
        <family val="2"/>
        <charset val="134"/>
        <scheme val="minor"/>
      </rPr>
      <t>651.7元</t>
    </r>
    <phoneticPr fontId="1" type="noConversion"/>
  </si>
  <si>
    <r>
      <t>②=185</t>
    </r>
    <r>
      <rPr>
        <sz val="9"/>
        <color theme="1"/>
        <rFont val="宋体"/>
        <family val="3"/>
        <charset val="134"/>
        <scheme val="minor"/>
      </rPr>
      <t>（元/㎡）</t>
    </r>
    <r>
      <rPr>
        <sz val="11"/>
        <color theme="1"/>
        <rFont val="宋体"/>
        <family val="2"/>
        <charset val="134"/>
        <scheme val="minor"/>
      </rPr>
      <t>*0.205</t>
    </r>
    <r>
      <rPr>
        <sz val="9"/>
        <color theme="1"/>
        <rFont val="宋体"/>
        <family val="3"/>
        <charset val="134"/>
        <scheme val="minor"/>
      </rPr>
      <t>（㎡/箱）</t>
    </r>
    <r>
      <rPr>
        <sz val="11"/>
        <color theme="1"/>
        <rFont val="宋体"/>
        <family val="2"/>
        <charset val="134"/>
        <scheme val="minor"/>
      </rPr>
      <t>*4</t>
    </r>
    <r>
      <rPr>
        <sz val="9"/>
        <color theme="1"/>
        <rFont val="宋体"/>
        <family val="3"/>
        <charset val="134"/>
        <scheme val="minor"/>
      </rPr>
      <t>箱</t>
    </r>
    <r>
      <rPr>
        <sz val="11"/>
        <color theme="1"/>
        <rFont val="宋体"/>
        <family val="3"/>
        <charset val="134"/>
        <scheme val="minor"/>
      </rPr>
      <t>+500</t>
    </r>
    <r>
      <rPr>
        <sz val="9"/>
        <color theme="1"/>
        <rFont val="宋体"/>
        <family val="2"/>
        <charset val="134"/>
        <scheme val="minor"/>
      </rPr>
      <t>（提货费/次）</t>
    </r>
    <r>
      <rPr>
        <sz val="11"/>
        <color theme="1"/>
        <rFont val="宋体"/>
        <family val="3"/>
        <charset val="134"/>
        <scheme val="minor"/>
      </rPr>
      <t>=</t>
    </r>
    <r>
      <rPr>
        <sz val="11"/>
        <color theme="1"/>
        <rFont val="宋体"/>
        <family val="2"/>
        <charset val="134"/>
        <scheme val="minor"/>
      </rPr>
      <t>651.7元</t>
    </r>
    <phoneticPr fontId="1" type="noConversion"/>
  </si>
  <si>
    <r>
      <t>③=185</t>
    </r>
    <r>
      <rPr>
        <sz val="9"/>
        <color theme="1"/>
        <rFont val="宋体"/>
        <family val="3"/>
        <charset val="134"/>
        <scheme val="minor"/>
      </rPr>
      <t>（元/㎡）</t>
    </r>
    <r>
      <rPr>
        <sz val="11"/>
        <color theme="1"/>
        <rFont val="宋体"/>
        <family val="2"/>
        <charset val="134"/>
        <scheme val="minor"/>
      </rPr>
      <t>*0.205</t>
    </r>
    <r>
      <rPr>
        <sz val="9"/>
        <color theme="1"/>
        <rFont val="宋体"/>
        <family val="3"/>
        <charset val="134"/>
        <scheme val="minor"/>
      </rPr>
      <t>（㎡/箱）</t>
    </r>
    <r>
      <rPr>
        <sz val="11"/>
        <color theme="1"/>
        <rFont val="宋体"/>
        <family val="2"/>
        <charset val="134"/>
        <scheme val="minor"/>
      </rPr>
      <t>*20</t>
    </r>
    <r>
      <rPr>
        <sz val="9"/>
        <color theme="1"/>
        <rFont val="宋体"/>
        <family val="3"/>
        <charset val="134"/>
        <scheme val="minor"/>
      </rPr>
      <t>箱</t>
    </r>
    <r>
      <rPr>
        <sz val="11"/>
        <color theme="1"/>
        <rFont val="宋体"/>
        <family val="3"/>
        <charset val="134"/>
        <scheme val="minor"/>
      </rPr>
      <t>+500</t>
    </r>
    <r>
      <rPr>
        <sz val="9"/>
        <color theme="1"/>
        <rFont val="宋体"/>
        <family val="2"/>
        <charset val="134"/>
        <scheme val="minor"/>
      </rPr>
      <t>（提货费/次）</t>
    </r>
    <r>
      <rPr>
        <sz val="11"/>
        <color theme="1"/>
        <rFont val="宋体"/>
        <family val="3"/>
        <charset val="134"/>
        <scheme val="minor"/>
      </rPr>
      <t>=1258.5</t>
    </r>
    <r>
      <rPr>
        <sz val="11"/>
        <color theme="1"/>
        <rFont val="宋体"/>
        <family val="2"/>
        <charset val="134"/>
        <scheme val="minor"/>
      </rPr>
      <t>元</t>
    </r>
    <phoneticPr fontId="1" type="noConversion"/>
  </si>
  <si>
    <r>
      <t>B</t>
    </r>
    <r>
      <rPr>
        <sz val="11"/>
        <color theme="1"/>
        <rFont val="宋体"/>
        <family val="2"/>
        <charset val="134"/>
        <scheme val="minor"/>
      </rPr>
      <t>=200元(按照长春工厂自行提货估算)</t>
    </r>
    <phoneticPr fontId="1" type="noConversion"/>
  </si>
  <si>
    <r>
      <t>A</t>
    </r>
    <r>
      <rPr>
        <sz val="11"/>
        <color theme="1"/>
        <rFont val="宋体"/>
        <family val="2"/>
        <charset val="134"/>
        <scheme val="minor"/>
      </rPr>
      <t>=185</t>
    </r>
    <r>
      <rPr>
        <sz val="9"/>
        <color theme="1"/>
        <rFont val="宋体"/>
        <family val="3"/>
        <charset val="134"/>
        <scheme val="minor"/>
      </rPr>
      <t>（元/㎡）</t>
    </r>
    <r>
      <rPr>
        <sz val="11"/>
        <color theme="1"/>
        <rFont val="宋体"/>
        <family val="2"/>
        <charset val="134"/>
        <scheme val="minor"/>
      </rPr>
      <t>*0.205</t>
    </r>
    <r>
      <rPr>
        <sz val="9"/>
        <color theme="1"/>
        <rFont val="宋体"/>
        <family val="3"/>
        <charset val="134"/>
        <scheme val="minor"/>
      </rPr>
      <t>（㎡/箱）</t>
    </r>
    <r>
      <rPr>
        <sz val="11"/>
        <color theme="1"/>
        <rFont val="宋体"/>
        <family val="2"/>
        <charset val="134"/>
        <scheme val="minor"/>
      </rPr>
      <t>*10</t>
    </r>
    <r>
      <rPr>
        <sz val="9"/>
        <color theme="1"/>
        <rFont val="宋体"/>
        <family val="3"/>
        <charset val="134"/>
        <scheme val="minor"/>
      </rPr>
      <t>箱</t>
    </r>
    <r>
      <rPr>
        <sz val="11"/>
        <color theme="1"/>
        <rFont val="宋体"/>
        <family val="3"/>
        <charset val="134"/>
        <scheme val="minor"/>
      </rPr>
      <t>+500</t>
    </r>
    <r>
      <rPr>
        <sz val="9"/>
        <color theme="1"/>
        <rFont val="宋体"/>
        <family val="2"/>
        <charset val="134"/>
        <scheme val="minor"/>
      </rPr>
      <t>（提货费/次）</t>
    </r>
    <r>
      <rPr>
        <sz val="11"/>
        <color theme="1"/>
        <rFont val="宋体"/>
        <family val="3"/>
        <charset val="134"/>
        <scheme val="minor"/>
      </rPr>
      <t>=879.25</t>
    </r>
    <r>
      <rPr>
        <sz val="11"/>
        <color theme="1"/>
        <rFont val="宋体"/>
        <family val="2"/>
        <charset val="134"/>
        <scheme val="minor"/>
      </rPr>
      <t>元</t>
    </r>
    <phoneticPr fontId="1" type="noConversion"/>
  </si>
  <si>
    <t>方案二：</t>
    <phoneticPr fontId="1" type="noConversion"/>
  </si>
  <si>
    <t>方案三：</t>
    <phoneticPr fontId="1" type="noConversion"/>
  </si>
  <si>
    <r>
      <t>a</t>
    </r>
    <r>
      <rPr>
        <sz val="11"/>
        <color theme="1"/>
        <rFont val="宋体"/>
        <family val="2"/>
        <charset val="134"/>
        <scheme val="minor"/>
      </rPr>
      <t>=185</t>
    </r>
    <r>
      <rPr>
        <sz val="9"/>
        <color theme="1"/>
        <rFont val="宋体"/>
        <family val="3"/>
        <charset val="134"/>
        <scheme val="minor"/>
      </rPr>
      <t>（元/㎡）</t>
    </r>
    <r>
      <rPr>
        <sz val="11"/>
        <color theme="1"/>
        <rFont val="宋体"/>
        <family val="2"/>
        <charset val="134"/>
        <scheme val="minor"/>
      </rPr>
      <t>*0.205</t>
    </r>
    <r>
      <rPr>
        <sz val="9"/>
        <color theme="1"/>
        <rFont val="宋体"/>
        <family val="3"/>
        <charset val="134"/>
        <scheme val="minor"/>
      </rPr>
      <t>（㎡/箱）</t>
    </r>
    <r>
      <rPr>
        <sz val="11"/>
        <color theme="1"/>
        <rFont val="宋体"/>
        <family val="2"/>
        <charset val="134"/>
        <scheme val="minor"/>
      </rPr>
      <t>*(4</t>
    </r>
    <r>
      <rPr>
        <sz val="9"/>
        <color theme="1"/>
        <rFont val="宋体"/>
        <family val="3"/>
        <charset val="134"/>
        <scheme val="minor"/>
      </rPr>
      <t>箱</t>
    </r>
    <r>
      <rPr>
        <sz val="9"/>
        <color theme="1"/>
        <rFont val="宋体"/>
        <family val="2"/>
        <charset val="134"/>
        <scheme val="minor"/>
      </rPr>
      <t>+10箱）</t>
    </r>
    <r>
      <rPr>
        <sz val="11"/>
        <color theme="1"/>
        <rFont val="宋体"/>
        <family val="3"/>
        <charset val="134"/>
        <scheme val="minor"/>
      </rPr>
      <t>+500</t>
    </r>
    <r>
      <rPr>
        <sz val="9"/>
        <color theme="1"/>
        <rFont val="宋体"/>
        <family val="2"/>
        <charset val="134"/>
        <scheme val="minor"/>
      </rPr>
      <t>（提货费/次）</t>
    </r>
    <r>
      <rPr>
        <sz val="11"/>
        <color theme="1"/>
        <rFont val="宋体"/>
        <family val="3"/>
        <charset val="134"/>
        <scheme val="minor"/>
      </rPr>
      <t>=1030.95</t>
    </r>
    <r>
      <rPr>
        <sz val="11"/>
        <color theme="1"/>
        <rFont val="宋体"/>
        <family val="2"/>
        <charset val="134"/>
        <scheme val="minor"/>
      </rPr>
      <t>元</t>
    </r>
    <phoneticPr fontId="1" type="noConversion"/>
  </si>
  <si>
    <t>b=200元(按照长春工厂自行送货估算)</t>
    <phoneticPr fontId="1" type="noConversion"/>
  </si>
  <si>
    <t>C=500元(按照长春工厂自行送货估算)</t>
    <phoneticPr fontId="1" type="noConversion"/>
  </si>
  <si>
    <t>一台车散件（1台车两套后视镜）</t>
    <phoneticPr fontId="8" type="noConversion"/>
  </si>
  <si>
    <t>重量kg</t>
    <phoneticPr fontId="8" type="noConversion"/>
  </si>
  <si>
    <t>补盲镜安装座</t>
    <phoneticPr fontId="8" type="noConversion"/>
  </si>
  <si>
    <t>右镜杆</t>
    <phoneticPr fontId="8" type="noConversion"/>
  </si>
  <si>
    <t>左镜杆</t>
    <phoneticPr fontId="8" type="noConversion"/>
  </si>
  <si>
    <t>右上镜座</t>
    <phoneticPr fontId="8" type="noConversion"/>
  </si>
  <si>
    <t>右下镜座</t>
    <phoneticPr fontId="8" type="noConversion"/>
  </si>
  <si>
    <t>左上镜座</t>
    <phoneticPr fontId="8" type="noConversion"/>
  </si>
  <si>
    <t>左下镜座</t>
    <phoneticPr fontId="8" type="noConversion"/>
  </si>
  <si>
    <t>1台车需匹配的散件</t>
    <phoneticPr fontId="1" type="noConversion"/>
  </si>
  <si>
    <t>备注：1.镜杆镜座散件按照1箱装10台车（见下图）；2.镜头散件按照1箱装3台车（6件）；3.后视镜总成1箱装1.5台车（3件）</t>
    <phoneticPr fontId="1" type="noConversion"/>
  </si>
  <si>
    <t>按照单次发30台车计算：</t>
    <phoneticPr fontId="1" type="noConversion"/>
  </si>
  <si>
    <t>单台合计</t>
    <phoneticPr fontId="8" type="noConversion"/>
  </si>
  <si>
    <t>每箱20台合计</t>
    <phoneticPr fontId="8" type="noConversion"/>
  </si>
  <si>
    <t>每箱10台合计</t>
    <phoneticPr fontId="8" type="noConversion"/>
  </si>
  <si>
    <r>
      <t>包装费=19.60</t>
    </r>
    <r>
      <rPr>
        <sz val="9"/>
        <color theme="1"/>
        <rFont val="宋体"/>
        <family val="3"/>
        <charset val="134"/>
        <scheme val="minor"/>
      </rPr>
      <t>（元/箱）</t>
    </r>
    <r>
      <rPr>
        <sz val="11"/>
        <color theme="1"/>
        <rFont val="宋体"/>
        <family val="2"/>
        <charset val="134"/>
        <scheme val="minor"/>
      </rPr>
      <t>*24</t>
    </r>
    <r>
      <rPr>
        <sz val="9"/>
        <color theme="1"/>
        <rFont val="宋体"/>
        <family val="3"/>
        <charset val="134"/>
        <scheme val="minor"/>
      </rPr>
      <t>箱</t>
    </r>
    <r>
      <rPr>
        <sz val="11"/>
        <color theme="1"/>
        <rFont val="宋体"/>
        <family val="2"/>
        <charset val="134"/>
        <scheme val="minor"/>
      </rPr>
      <t>+0.5</t>
    </r>
    <r>
      <rPr>
        <sz val="9"/>
        <color theme="1"/>
        <rFont val="宋体"/>
        <family val="3"/>
        <charset val="134"/>
        <scheme val="minor"/>
      </rPr>
      <t>（元/气泡袋）</t>
    </r>
    <r>
      <rPr>
        <sz val="11"/>
        <color theme="1"/>
        <rFont val="宋体"/>
        <family val="3"/>
        <charset val="134"/>
        <scheme val="minor"/>
      </rPr>
      <t>*30*2</t>
    </r>
    <r>
      <rPr>
        <sz val="9"/>
        <color theme="1"/>
        <rFont val="宋体"/>
        <family val="3"/>
        <charset val="134"/>
        <scheme val="minor"/>
      </rPr>
      <t>=</t>
    </r>
    <r>
      <rPr>
        <sz val="11"/>
        <color theme="1"/>
        <rFont val="宋体"/>
        <family val="3"/>
        <charset val="134"/>
        <scheme val="minor"/>
      </rPr>
      <t>500.4元</t>
    </r>
    <phoneticPr fontId="1" type="noConversion"/>
  </si>
  <si>
    <r>
      <t>包装费=19.60</t>
    </r>
    <r>
      <rPr>
        <sz val="9"/>
        <color theme="1"/>
        <rFont val="宋体"/>
        <family val="3"/>
        <charset val="134"/>
        <scheme val="minor"/>
      </rPr>
      <t>（元/箱）</t>
    </r>
    <r>
      <rPr>
        <sz val="11"/>
        <color theme="1"/>
        <rFont val="宋体"/>
        <family val="2"/>
        <charset val="134"/>
        <scheme val="minor"/>
      </rPr>
      <t>*14</t>
    </r>
    <r>
      <rPr>
        <sz val="9"/>
        <color theme="1"/>
        <rFont val="宋体"/>
        <family val="3"/>
        <charset val="134"/>
        <scheme val="minor"/>
      </rPr>
      <t>箱</t>
    </r>
    <r>
      <rPr>
        <sz val="11"/>
        <color theme="1"/>
        <rFont val="宋体"/>
        <family val="2"/>
        <charset val="134"/>
        <scheme val="minor"/>
      </rPr>
      <t>+0.5</t>
    </r>
    <r>
      <rPr>
        <sz val="9"/>
        <color theme="1"/>
        <rFont val="宋体"/>
        <family val="3"/>
        <charset val="134"/>
        <scheme val="minor"/>
      </rPr>
      <t>（元/气泡袋）</t>
    </r>
    <r>
      <rPr>
        <sz val="11"/>
        <color theme="1"/>
        <rFont val="宋体"/>
        <family val="3"/>
        <charset val="134"/>
        <scheme val="minor"/>
      </rPr>
      <t>*（30*2+10）</t>
    </r>
    <r>
      <rPr>
        <sz val="9"/>
        <color theme="1"/>
        <rFont val="宋体"/>
        <family val="3"/>
        <charset val="134"/>
        <scheme val="minor"/>
      </rPr>
      <t>=</t>
    </r>
    <r>
      <rPr>
        <sz val="11"/>
        <color theme="1"/>
        <rFont val="宋体"/>
        <family val="3"/>
        <charset val="134"/>
        <scheme val="minor"/>
      </rPr>
      <t>309.4元</t>
    </r>
    <phoneticPr fontId="1" type="noConversion"/>
  </si>
  <si>
    <r>
      <t>河北散件分别发长春工厂和喷涂厂，由长春组装发客户，包装运费成本=①+A+</t>
    </r>
    <r>
      <rPr>
        <sz val="11"/>
        <color theme="1"/>
        <rFont val="宋体"/>
        <family val="2"/>
        <charset val="134"/>
      </rPr>
      <t>B+C=2540.35元</t>
    </r>
    <phoneticPr fontId="1" type="noConversion"/>
  </si>
  <si>
    <r>
      <t>河北组装发客户，包装运费成本=①+</t>
    </r>
    <r>
      <rPr>
        <sz val="11"/>
        <color theme="1"/>
        <rFont val="宋体"/>
        <family val="3"/>
        <charset val="134"/>
      </rPr>
      <t>②</t>
    </r>
    <r>
      <rPr>
        <sz val="11"/>
        <color theme="1"/>
        <rFont val="宋体"/>
        <family val="2"/>
        <charset val="134"/>
      </rPr>
      <t>+</t>
    </r>
    <r>
      <rPr>
        <sz val="11"/>
        <color theme="1"/>
        <rFont val="宋体"/>
        <family val="3"/>
        <charset val="134"/>
      </rPr>
      <t>③</t>
    </r>
    <r>
      <rPr>
        <sz val="11"/>
        <color theme="1"/>
        <rFont val="宋体"/>
        <family val="2"/>
        <charset val="134"/>
      </rPr>
      <t>+包装费=3062.3元</t>
    </r>
    <phoneticPr fontId="1" type="noConversion"/>
  </si>
  <si>
    <r>
      <t>包装费=19.60</t>
    </r>
    <r>
      <rPr>
        <sz val="9"/>
        <color theme="1"/>
        <rFont val="宋体"/>
        <family val="3"/>
        <charset val="134"/>
        <scheme val="minor"/>
      </rPr>
      <t>（元/箱）</t>
    </r>
    <r>
      <rPr>
        <sz val="11"/>
        <color theme="1"/>
        <rFont val="宋体"/>
        <family val="2"/>
        <charset val="134"/>
        <scheme val="minor"/>
      </rPr>
      <t>*10</t>
    </r>
    <r>
      <rPr>
        <sz val="9"/>
        <color theme="1"/>
        <rFont val="宋体"/>
        <family val="3"/>
        <charset val="134"/>
        <scheme val="minor"/>
      </rPr>
      <t>箱</t>
    </r>
    <r>
      <rPr>
        <sz val="11"/>
        <color theme="1"/>
        <rFont val="宋体"/>
        <family val="2"/>
        <charset val="134"/>
        <scheme val="minor"/>
      </rPr>
      <t>+0.5</t>
    </r>
    <r>
      <rPr>
        <sz val="9"/>
        <color theme="1"/>
        <rFont val="宋体"/>
        <family val="3"/>
        <charset val="134"/>
        <scheme val="minor"/>
      </rPr>
      <t>（元/气泡袋）</t>
    </r>
    <r>
      <rPr>
        <sz val="11"/>
        <color theme="1"/>
        <rFont val="宋体"/>
        <family val="3"/>
        <charset val="134"/>
        <scheme val="minor"/>
      </rPr>
      <t>*30*2</t>
    </r>
    <r>
      <rPr>
        <sz val="9"/>
        <color theme="1"/>
        <rFont val="宋体"/>
        <family val="3"/>
        <charset val="134"/>
        <scheme val="minor"/>
      </rPr>
      <t>=</t>
    </r>
    <r>
      <rPr>
        <sz val="11"/>
        <color theme="1"/>
        <rFont val="宋体"/>
        <family val="3"/>
        <charset val="134"/>
        <scheme val="minor"/>
      </rPr>
      <t>226元</t>
    </r>
    <phoneticPr fontId="1" type="noConversion"/>
  </si>
  <si>
    <r>
      <t>河北散件全部发长春工厂，由长春组装发客户，运费成本=a+b+</t>
    </r>
    <r>
      <rPr>
        <sz val="11"/>
        <color theme="1"/>
        <rFont val="宋体"/>
        <family val="2"/>
        <charset val="134"/>
      </rPr>
      <t>B+C=2156.95元</t>
    </r>
    <phoneticPr fontId="1" type="noConversion"/>
  </si>
  <si>
    <t>M38后视镜生产线路图</t>
    <phoneticPr fontId="1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</si>
</sst>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宋体"/>
      <family val="2"/>
      <charset val="134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7" fillId="0" borderId="0" xfId="0" applyFont="1">
      <alignment vertical="center"/>
    </xf>
    <xf numFmtId="0" fontId="0" fillId="0" borderId="0" xfId="0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2</xdr:row>
      <xdr:rowOff>47625</xdr:rowOff>
    </xdr:from>
    <xdr:to>
      <xdr:col>12</xdr:col>
      <xdr:colOff>304800</xdr:colOff>
      <xdr:row>18</xdr:row>
      <xdr:rowOff>104775</xdr:rowOff>
    </xdr:to>
    <xdr:grpSp>
      <xdr:nvGrpSpPr>
        <xdr:cNvPr id="61" name="组合 60"/>
        <xdr:cNvGrpSpPr/>
      </xdr:nvGrpSpPr>
      <xdr:grpSpPr>
        <a:xfrm>
          <a:off x="238125" y="428625"/>
          <a:ext cx="9353550" cy="2800350"/>
          <a:chOff x="1314450" y="219075"/>
          <a:chExt cx="9353550" cy="2800350"/>
        </a:xfrm>
      </xdr:grpSpPr>
      <xdr:sp macro="" textlink="">
        <xdr:nvSpPr>
          <xdr:cNvPr id="38" name="TextBox 37"/>
          <xdr:cNvSpPr txBox="1"/>
        </xdr:nvSpPr>
        <xdr:spPr>
          <a:xfrm>
            <a:off x="8305800" y="2038350"/>
            <a:ext cx="866775" cy="228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/>
          <a:p>
            <a:pPr algn="ctr"/>
            <a:r>
              <a:rPr lang="en-US" altLang="zh-CN" sz="1100"/>
              <a:t>50KM</a:t>
            </a:r>
            <a:endParaRPr lang="zh-CN" altLang="en-US" sz="1100"/>
          </a:p>
        </xdr:txBody>
      </xdr:sp>
      <xdr:grpSp>
        <xdr:nvGrpSpPr>
          <xdr:cNvPr id="60" name="组合 59"/>
          <xdr:cNvGrpSpPr/>
        </xdr:nvGrpSpPr>
        <xdr:grpSpPr>
          <a:xfrm>
            <a:off x="1314450" y="219075"/>
            <a:ext cx="9353550" cy="2800350"/>
            <a:chOff x="1733550" y="247650"/>
            <a:chExt cx="9353550" cy="2800350"/>
          </a:xfrm>
        </xdr:grpSpPr>
        <xdr:grpSp>
          <xdr:nvGrpSpPr>
            <xdr:cNvPr id="35" name="组合 34"/>
            <xdr:cNvGrpSpPr/>
          </xdr:nvGrpSpPr>
          <xdr:grpSpPr>
            <a:xfrm>
              <a:off x="1733550" y="247650"/>
              <a:ext cx="9353550" cy="2800350"/>
              <a:chOff x="828675" y="19050"/>
              <a:chExt cx="9353550" cy="2800350"/>
            </a:xfrm>
          </xdr:grpSpPr>
          <xdr:sp macro="" textlink="">
            <xdr:nvSpPr>
              <xdr:cNvPr id="7" name="矩形 6"/>
              <xdr:cNvSpPr/>
            </xdr:nvSpPr>
            <xdr:spPr>
              <a:xfrm>
                <a:off x="828675" y="1609725"/>
                <a:ext cx="1152525" cy="371475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tlCol="0" anchor="ctr"/>
              <a:lstStyle/>
              <a:p>
                <a:pPr algn="ctr"/>
                <a:r>
                  <a:rPr lang="zh-CN" altLang="en-US" sz="1400">
                    <a:solidFill>
                      <a:sysClr val="windowText" lastClr="000000"/>
                    </a:solidFill>
                  </a:rPr>
                  <a:t>河北工厂</a:t>
                </a:r>
              </a:p>
            </xdr:txBody>
          </xdr:sp>
          <xdr:sp macro="" textlink="">
            <xdr:nvSpPr>
              <xdr:cNvPr id="8" name="矩形 7"/>
              <xdr:cNvSpPr/>
            </xdr:nvSpPr>
            <xdr:spPr>
              <a:xfrm>
                <a:off x="3714750" y="1609725"/>
                <a:ext cx="1152525" cy="371475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tlCol="0" anchor="ctr"/>
              <a:lstStyle/>
              <a:p>
                <a:pPr algn="ctr"/>
                <a:r>
                  <a:rPr lang="zh-CN" altLang="en-US" sz="1400">
                    <a:solidFill>
                      <a:sysClr val="windowText" lastClr="000000"/>
                    </a:solidFill>
                  </a:rPr>
                  <a:t>长春喷涂厂</a:t>
                </a:r>
              </a:p>
            </xdr:txBody>
          </xdr:sp>
          <xdr:sp macro="" textlink="">
            <xdr:nvSpPr>
              <xdr:cNvPr id="9" name="矩形 8"/>
              <xdr:cNvSpPr/>
            </xdr:nvSpPr>
            <xdr:spPr>
              <a:xfrm>
                <a:off x="6429375" y="1609725"/>
                <a:ext cx="1152525" cy="371475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tlCol="0" anchor="ctr"/>
              <a:lstStyle/>
              <a:p>
                <a:pPr algn="ctr"/>
                <a:r>
                  <a:rPr lang="zh-CN" altLang="en-US" sz="1400">
                    <a:solidFill>
                      <a:sysClr val="windowText" lastClr="000000"/>
                    </a:solidFill>
                  </a:rPr>
                  <a:t>长春工厂</a:t>
                </a:r>
              </a:p>
            </xdr:txBody>
          </xdr:sp>
          <xdr:sp macro="" textlink="">
            <xdr:nvSpPr>
              <xdr:cNvPr id="10" name="矩形 9"/>
              <xdr:cNvSpPr/>
            </xdr:nvSpPr>
            <xdr:spPr>
              <a:xfrm>
                <a:off x="9029700" y="1609725"/>
                <a:ext cx="1152525" cy="371475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tlCol="0" anchor="ctr"/>
              <a:lstStyle/>
              <a:p>
                <a:pPr algn="ctr"/>
                <a:r>
                  <a:rPr lang="zh-CN" altLang="en-US" sz="1400">
                    <a:solidFill>
                      <a:sysClr val="windowText" lastClr="000000"/>
                    </a:solidFill>
                  </a:rPr>
                  <a:t>长春客户</a:t>
                </a:r>
              </a:p>
            </xdr:txBody>
          </xdr:sp>
          <xdr:cxnSp macro="">
            <xdr:nvCxnSpPr>
              <xdr:cNvPr id="12" name="肘形连接符 11"/>
              <xdr:cNvCxnSpPr/>
            </xdr:nvCxnSpPr>
            <xdr:spPr>
              <a:xfrm>
                <a:off x="1981200" y="1709738"/>
                <a:ext cx="1733550" cy="1588"/>
              </a:xfrm>
              <a:prstGeom prst="bentConnector3">
                <a:avLst>
                  <a:gd name="adj1" fmla="val 50000"/>
                </a:avLst>
              </a:prstGeom>
              <a:ln w="22225">
                <a:solidFill>
                  <a:srgbClr val="FF0000"/>
                </a:solidFill>
                <a:tailEnd type="arrow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3" name="TextBox 12"/>
              <xdr:cNvSpPr txBox="1"/>
            </xdr:nvSpPr>
            <xdr:spPr>
              <a:xfrm>
                <a:off x="2190751" y="1457325"/>
                <a:ext cx="1400174" cy="209550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/>
              <a:lstStyle/>
              <a:p>
                <a:pPr algn="ctr"/>
                <a:r>
                  <a:rPr lang="zh-CN" altLang="en-US" sz="1100"/>
                  <a:t>①散件（镜杆镜座）</a:t>
                </a:r>
              </a:p>
            </xdr:txBody>
          </xdr:sp>
          <xdr:cxnSp macro="">
            <xdr:nvCxnSpPr>
              <xdr:cNvPr id="16" name="直接箭头连接符 15"/>
              <xdr:cNvCxnSpPr/>
            </xdr:nvCxnSpPr>
            <xdr:spPr>
              <a:xfrm rot="10800000">
                <a:off x="1981200" y="1866900"/>
                <a:ext cx="1733550" cy="1588"/>
              </a:xfrm>
              <a:prstGeom prst="straightConnector1">
                <a:avLst/>
              </a:prstGeom>
              <a:ln w="22225">
                <a:solidFill>
                  <a:srgbClr val="FF0000"/>
                </a:solidFill>
                <a:tailEnd type="arrow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7" name="TextBox 16"/>
              <xdr:cNvSpPr txBox="1"/>
            </xdr:nvSpPr>
            <xdr:spPr>
              <a:xfrm>
                <a:off x="2305050" y="1914526"/>
                <a:ext cx="1038225" cy="238124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/>
              <a:lstStyle/>
              <a:p>
                <a:pPr algn="ctr"/>
                <a:r>
                  <a:rPr lang="zh-CN" altLang="en-US" sz="1100">
                    <a:latin typeface="宋体"/>
                    <a:ea typeface="宋体"/>
                  </a:rPr>
                  <a:t>②</a:t>
                </a:r>
                <a:r>
                  <a:rPr lang="zh-CN" altLang="en-US" sz="1100"/>
                  <a:t>喷涂散件</a:t>
                </a:r>
              </a:p>
            </xdr:txBody>
          </xdr:sp>
          <xdr:cxnSp macro="">
            <xdr:nvCxnSpPr>
              <xdr:cNvPr id="19" name="肘形连接符 18"/>
              <xdr:cNvCxnSpPr>
                <a:stCxn id="7" idx="2"/>
                <a:endCxn id="10" idx="2"/>
              </xdr:cNvCxnSpPr>
            </xdr:nvCxnSpPr>
            <xdr:spPr>
              <a:xfrm rot="16200000" flipH="1">
                <a:off x="5505450" y="-2119313"/>
                <a:ext cx="1588" cy="8201025"/>
              </a:xfrm>
              <a:prstGeom prst="bentConnector3">
                <a:avLst>
                  <a:gd name="adj1" fmla="val 39587544"/>
                </a:avLst>
              </a:prstGeom>
              <a:ln w="22225">
                <a:solidFill>
                  <a:srgbClr val="FF0000"/>
                </a:solidFill>
                <a:tailEnd type="arrow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21" name="TextBox 20"/>
              <xdr:cNvSpPr txBox="1"/>
            </xdr:nvSpPr>
            <xdr:spPr>
              <a:xfrm>
                <a:off x="4286250" y="2628900"/>
                <a:ext cx="1333500" cy="190500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/>
              <a:lstStyle/>
              <a:p>
                <a:pPr algn="ctr"/>
                <a:r>
                  <a:rPr lang="zh-CN" altLang="en-US" sz="1100"/>
                  <a:t>③后视镜总成</a:t>
                </a:r>
              </a:p>
            </xdr:txBody>
          </xdr:sp>
          <xdr:cxnSp macro="">
            <xdr:nvCxnSpPr>
              <xdr:cNvPr id="23" name="肘形连接符 22"/>
              <xdr:cNvCxnSpPr>
                <a:stCxn id="7" idx="0"/>
                <a:endCxn id="9" idx="0"/>
              </xdr:cNvCxnSpPr>
            </xdr:nvCxnSpPr>
            <xdr:spPr>
              <a:xfrm rot="5400000" flipH="1" flipV="1">
                <a:off x="4205288" y="-1190625"/>
                <a:ext cx="1588" cy="5600700"/>
              </a:xfrm>
              <a:prstGeom prst="bentConnector3">
                <a:avLst>
                  <a:gd name="adj1" fmla="val 35388865"/>
                </a:avLst>
              </a:prstGeom>
              <a:ln w="22225">
                <a:solidFill>
                  <a:srgbClr val="00B050"/>
                </a:solidFill>
                <a:tailEnd type="arrow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25" name="TextBox 24"/>
              <xdr:cNvSpPr txBox="1"/>
            </xdr:nvSpPr>
            <xdr:spPr>
              <a:xfrm>
                <a:off x="3248025" y="857250"/>
                <a:ext cx="2105025" cy="2000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/>
              <a:lstStyle/>
              <a:p>
                <a:pPr algn="ctr"/>
                <a:r>
                  <a:rPr lang="en-US" altLang="zh-CN" sz="1100"/>
                  <a:t>A</a:t>
                </a:r>
                <a:r>
                  <a:rPr lang="zh-CN" altLang="en-US" sz="1100"/>
                  <a:t>散件（镜头散件）</a:t>
                </a:r>
              </a:p>
            </xdr:txBody>
          </xdr:sp>
          <xdr:cxnSp macro="">
            <xdr:nvCxnSpPr>
              <xdr:cNvPr id="27" name="直接箭头连接符 26"/>
              <xdr:cNvCxnSpPr/>
            </xdr:nvCxnSpPr>
            <xdr:spPr>
              <a:xfrm>
                <a:off x="4867275" y="1700213"/>
                <a:ext cx="1562100" cy="1588"/>
              </a:xfrm>
              <a:prstGeom prst="straightConnector1">
                <a:avLst/>
              </a:prstGeom>
              <a:ln w="22225">
                <a:solidFill>
                  <a:srgbClr val="00B050"/>
                </a:solidFill>
                <a:tailEnd type="arrow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29" name="TextBox 28"/>
              <xdr:cNvSpPr txBox="1"/>
            </xdr:nvSpPr>
            <xdr:spPr>
              <a:xfrm>
                <a:off x="5200650" y="1466851"/>
                <a:ext cx="866775" cy="228600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/>
              <a:lstStyle/>
              <a:p>
                <a:pPr algn="ctr"/>
                <a:r>
                  <a:rPr lang="en-US" altLang="zh-CN" sz="1100"/>
                  <a:t>B</a:t>
                </a:r>
                <a:r>
                  <a:rPr lang="zh-CN" altLang="en-US" sz="1100"/>
                  <a:t>喷涂散件</a:t>
                </a:r>
              </a:p>
            </xdr:txBody>
          </xdr:sp>
          <xdr:cxnSp macro="">
            <xdr:nvCxnSpPr>
              <xdr:cNvPr id="31" name="直接箭头连接符 30"/>
              <xdr:cNvCxnSpPr>
                <a:stCxn id="9" idx="3"/>
                <a:endCxn id="10" idx="1"/>
              </xdr:cNvCxnSpPr>
            </xdr:nvCxnSpPr>
            <xdr:spPr>
              <a:xfrm>
                <a:off x="7581900" y="1795463"/>
                <a:ext cx="1447800" cy="1588"/>
              </a:xfrm>
              <a:prstGeom prst="straightConnector1">
                <a:avLst/>
              </a:prstGeom>
              <a:ln w="22225">
                <a:solidFill>
                  <a:srgbClr val="00B050"/>
                </a:solidFill>
                <a:tailEnd type="arrow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34" name="TextBox 33"/>
              <xdr:cNvSpPr txBox="1"/>
            </xdr:nvSpPr>
            <xdr:spPr>
              <a:xfrm>
                <a:off x="7696201" y="1514475"/>
                <a:ext cx="1009650" cy="266700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/>
              <a:lstStyle/>
              <a:p>
                <a:pPr algn="ctr"/>
                <a:r>
                  <a:rPr lang="en-US" altLang="zh-CN" sz="1100"/>
                  <a:t>C</a:t>
                </a:r>
                <a:r>
                  <a:rPr lang="zh-CN" altLang="en-US" sz="1100"/>
                  <a:t>后视镜总成</a:t>
                </a:r>
              </a:p>
            </xdr:txBody>
          </xdr:sp>
          <xdr:sp macro="" textlink="">
            <xdr:nvSpPr>
              <xdr:cNvPr id="37" name="TextBox 36"/>
              <xdr:cNvSpPr txBox="1"/>
            </xdr:nvSpPr>
            <xdr:spPr>
              <a:xfrm>
                <a:off x="5172075" y="1685926"/>
                <a:ext cx="866775" cy="228600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/>
              <a:lstStyle/>
              <a:p>
                <a:pPr algn="ctr"/>
                <a:r>
                  <a:rPr lang="en-US" altLang="zh-CN" sz="1100"/>
                  <a:t>16KM</a:t>
                </a:r>
                <a:endParaRPr lang="zh-CN" altLang="en-US" sz="1100"/>
              </a:p>
            </xdr:txBody>
          </xdr:sp>
          <xdr:sp macro="" textlink="">
            <xdr:nvSpPr>
              <xdr:cNvPr id="42" name="TextBox 41"/>
              <xdr:cNvSpPr txBox="1"/>
            </xdr:nvSpPr>
            <xdr:spPr>
              <a:xfrm>
                <a:off x="3143250" y="19050"/>
                <a:ext cx="2105025" cy="2000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/>
              <a:lstStyle/>
              <a:p>
                <a:pPr algn="ctr"/>
                <a:r>
                  <a:rPr lang="en-US" altLang="zh-CN" sz="1100"/>
                  <a:t>a</a:t>
                </a:r>
                <a:r>
                  <a:rPr lang="zh-CN" altLang="en-US" sz="1100"/>
                  <a:t>散件（镜头</a:t>
                </a:r>
                <a:r>
                  <a:rPr lang="en-US" altLang="zh-CN" sz="1100"/>
                  <a:t>+</a:t>
                </a:r>
                <a:r>
                  <a:rPr lang="zh-CN" altLang="en-US" sz="1100"/>
                  <a:t>镜杆镜座）</a:t>
                </a:r>
              </a:p>
            </xdr:txBody>
          </xdr:sp>
        </xdr:grpSp>
        <xdr:cxnSp macro="">
          <xdr:nvCxnSpPr>
            <xdr:cNvPr id="40" name="肘形连接符 39"/>
            <xdr:cNvCxnSpPr>
              <a:stCxn id="7" idx="0"/>
              <a:endCxn id="9" idx="0"/>
            </xdr:cNvCxnSpPr>
          </xdr:nvCxnSpPr>
          <xdr:spPr>
            <a:xfrm rot="5400000" flipH="1" flipV="1">
              <a:off x="5110163" y="-962025"/>
              <a:ext cx="1588" cy="5600700"/>
            </a:xfrm>
            <a:prstGeom prst="bentConnector3">
              <a:avLst>
                <a:gd name="adj1" fmla="val 87572446"/>
              </a:avLst>
            </a:prstGeom>
            <a:ln w="22225">
              <a:solidFill>
                <a:srgbClr val="00B0F0"/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4" name="直接箭头连接符 43"/>
            <xdr:cNvCxnSpPr/>
          </xdr:nvCxnSpPr>
          <xdr:spPr>
            <a:xfrm rot="10800000">
              <a:off x="5772150" y="2119313"/>
              <a:ext cx="1562100" cy="1588"/>
            </a:xfrm>
            <a:prstGeom prst="straightConnector1">
              <a:avLst/>
            </a:prstGeom>
            <a:ln w="22225">
              <a:solidFill>
                <a:srgbClr val="00B0F0"/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48" name="TextBox 47"/>
            <xdr:cNvSpPr txBox="1"/>
          </xdr:nvSpPr>
          <xdr:spPr>
            <a:xfrm>
              <a:off x="5819775" y="2114550"/>
              <a:ext cx="1400174" cy="20955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ctr"/>
            <a:lstStyle/>
            <a:p>
              <a:pPr algn="ctr"/>
              <a:r>
                <a:rPr lang="en-US" altLang="zh-CN" sz="1100"/>
                <a:t>b</a:t>
              </a:r>
              <a:r>
                <a:rPr lang="zh-CN" altLang="en-US" sz="1100"/>
                <a:t>散件（镜杆镜座）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4"/>
  <sheetViews>
    <sheetView tabSelected="1" topLeftCell="A13" workbookViewId="0">
      <selection activeCell="P5" sqref="P5"/>
    </sheetView>
  </sheetViews>
  <sheetFormatPr defaultRowHeight="13.5"/>
  <cols>
    <col min="1" max="1" width="21.875" customWidth="1"/>
    <col min="4" max="4" width="10" customWidth="1"/>
    <col min="15" max="15" width="9" hidden="1" customWidth="1"/>
  </cols>
  <sheetData>
    <row r="1" spans="1:12" ht="18.75">
      <c r="A1" s="11" t="s">
        <v>32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1.25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21" spans="1:15">
      <c r="A21" t="s">
        <v>0</v>
      </c>
      <c r="B21" t="s">
        <v>29</v>
      </c>
    </row>
    <row r="22" spans="1:15">
      <c r="A22" t="s">
        <v>22</v>
      </c>
      <c r="B22" t="s">
        <v>1</v>
      </c>
      <c r="O22">
        <v>651.70000000000005</v>
      </c>
    </row>
    <row r="23" spans="1:15">
      <c r="B23" t="s">
        <v>2</v>
      </c>
      <c r="O23">
        <v>651.70000000000005</v>
      </c>
    </row>
    <row r="24" spans="1:15">
      <c r="B24" t="s">
        <v>3</v>
      </c>
      <c r="O24">
        <v>1258.5</v>
      </c>
    </row>
    <row r="25" spans="1:15">
      <c r="A25" s="2"/>
      <c r="B25" s="2" t="s">
        <v>26</v>
      </c>
      <c r="C25" s="2"/>
      <c r="D25" s="2"/>
      <c r="E25" s="2"/>
      <c r="F25" s="2"/>
      <c r="G25" s="2"/>
      <c r="O25">
        <v>500.4</v>
      </c>
    </row>
    <row r="26" spans="1:15">
      <c r="O26">
        <f>SUM(O22:O25)</f>
        <v>3062.3</v>
      </c>
    </row>
    <row r="27" spans="1:15">
      <c r="A27" t="s">
        <v>6</v>
      </c>
      <c r="B27" t="s">
        <v>28</v>
      </c>
    </row>
    <row r="28" spans="1:15">
      <c r="A28" t="s">
        <v>22</v>
      </c>
      <c r="B28" t="s">
        <v>1</v>
      </c>
      <c r="O28">
        <v>651.70000000000005</v>
      </c>
    </row>
    <row r="29" spans="1:15">
      <c r="B29" s="1" t="s">
        <v>5</v>
      </c>
      <c r="O29">
        <v>879.25</v>
      </c>
    </row>
    <row r="30" spans="1:15">
      <c r="B30" s="1" t="s">
        <v>4</v>
      </c>
      <c r="O30">
        <v>200</v>
      </c>
    </row>
    <row r="31" spans="1:15">
      <c r="B31" t="s">
        <v>10</v>
      </c>
      <c r="O31">
        <v>500</v>
      </c>
    </row>
    <row r="32" spans="1:15">
      <c r="B32" s="2" t="s">
        <v>27</v>
      </c>
      <c r="O32">
        <v>309.39999999999998</v>
      </c>
    </row>
    <row r="33" spans="1:15">
      <c r="O33">
        <f>SUM(O28:O32)</f>
        <v>2540.35</v>
      </c>
    </row>
    <row r="34" spans="1:15">
      <c r="A34" t="s">
        <v>7</v>
      </c>
      <c r="B34" t="s">
        <v>31</v>
      </c>
    </row>
    <row r="35" spans="1:15">
      <c r="A35" t="s">
        <v>22</v>
      </c>
      <c r="B35" s="1" t="s">
        <v>8</v>
      </c>
      <c r="O35">
        <v>1030.95</v>
      </c>
    </row>
    <row r="36" spans="1:15">
      <c r="B36" t="s">
        <v>9</v>
      </c>
      <c r="O36">
        <v>200</v>
      </c>
    </row>
    <row r="37" spans="1:15">
      <c r="B37" s="1" t="s">
        <v>4</v>
      </c>
      <c r="O37">
        <v>200</v>
      </c>
    </row>
    <row r="38" spans="1:15">
      <c r="B38" t="s">
        <v>10</v>
      </c>
      <c r="O38">
        <v>500</v>
      </c>
    </row>
    <row r="39" spans="1:15">
      <c r="B39" s="2" t="s">
        <v>30</v>
      </c>
      <c r="O39">
        <v>226</v>
      </c>
    </row>
    <row r="40" spans="1:15">
      <c r="O40">
        <f>SUM(O35:O39)</f>
        <v>2156.9499999999998</v>
      </c>
    </row>
    <row r="41" spans="1:15">
      <c r="A41" t="s">
        <v>21</v>
      </c>
    </row>
    <row r="43" spans="1:15">
      <c r="A43" s="8" t="s">
        <v>20</v>
      </c>
      <c r="B43" s="8"/>
    </row>
    <row r="44" spans="1:15" ht="24">
      <c r="A44" s="3" t="s">
        <v>11</v>
      </c>
      <c r="B44" s="4" t="s">
        <v>12</v>
      </c>
    </row>
    <row r="45" spans="1:15">
      <c r="A45" s="5" t="s">
        <v>13</v>
      </c>
      <c r="B45" s="6">
        <v>0.35000000000000003</v>
      </c>
    </row>
    <row r="46" spans="1:15">
      <c r="A46" s="5" t="s">
        <v>14</v>
      </c>
      <c r="B46" s="6">
        <v>1.345</v>
      </c>
    </row>
    <row r="47" spans="1:15">
      <c r="A47" s="5" t="s">
        <v>15</v>
      </c>
      <c r="B47" s="6">
        <v>1.345</v>
      </c>
    </row>
    <row r="48" spans="1:15">
      <c r="A48" s="5" t="s">
        <v>16</v>
      </c>
      <c r="B48" s="6">
        <v>0.25700000000000001</v>
      </c>
    </row>
    <row r="49" spans="1:2">
      <c r="A49" s="5" t="s">
        <v>17</v>
      </c>
      <c r="B49" s="6">
        <v>0.21</v>
      </c>
    </row>
    <row r="50" spans="1:2">
      <c r="A50" s="5" t="s">
        <v>18</v>
      </c>
      <c r="B50" s="6">
        <v>0.26200000000000001</v>
      </c>
    </row>
    <row r="51" spans="1:2">
      <c r="A51" s="5" t="s">
        <v>19</v>
      </c>
      <c r="B51" s="6">
        <v>0.20600000000000002</v>
      </c>
    </row>
    <row r="52" spans="1:2">
      <c r="A52" s="5" t="s">
        <v>23</v>
      </c>
      <c r="B52" s="7">
        <f>SUM(B45:B51)</f>
        <v>3.9750000000000001</v>
      </c>
    </row>
    <row r="53" spans="1:2">
      <c r="A53" s="5" t="s">
        <v>24</v>
      </c>
      <c r="B53" s="6">
        <f>B52*20</f>
        <v>79.5</v>
      </c>
    </row>
    <row r="54" spans="1:2">
      <c r="A54" s="9" t="s">
        <v>25</v>
      </c>
      <c r="B54" s="10">
        <f>B52*10</f>
        <v>39.75</v>
      </c>
    </row>
  </sheetData>
  <mergeCells count="2">
    <mergeCell ref="A43:B43"/>
    <mergeCell ref="A1:L1"/>
  </mergeCells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2020-09-30T08:28:00Z</dcterms:modified>
</cp:coreProperties>
</file>