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9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Sheet1!#REF!</definedName>
    <definedName name="_xlnm.Print_Titles" localSheetId="0">Sheet1!$1:$2</definedName>
    <definedName name="参保险种">[1]代码表!$W$2:$W$3</definedName>
    <definedName name="个人身份">[1]代码表!$H$2:$H$8</definedName>
    <definedName name="工人技术等级">[1]代码表!$K$2:$K$6</definedName>
    <definedName name="工作岗位">[1]代码表!$S$2:$S$429</definedName>
    <definedName name="户籍所在地">[1]代码表!$X$2:$X$34</definedName>
    <definedName name="户口性质">[1]代码表!$D$2:$D$7</definedName>
    <definedName name="婚姻状况">[1]代码表!$L$2:$L$6</definedName>
    <definedName name="健康状况">[1]代码表!$N$2:$N$5</definedName>
    <definedName name="劳模级别">[1]代码表!$Q$2:$Q$6</definedName>
    <definedName name="灵活就业标志">[1]代码表!$U$2:$U$3</definedName>
    <definedName name="民族">[1]代码表!$C$2:$C$58</definedName>
    <definedName name="农民工标识">[1]代码表!$T$2:$T$3</definedName>
    <definedName name="伤残等级">[1]代码表!$E$2:$E$14</definedName>
    <definedName name="特殊参保人群类别">[1]代码表!$R$2:$R$7</definedName>
    <definedName name="退役军人类别">[1]代码表!$P$2:$P$8</definedName>
    <definedName name="文化程度">[1]代码表!$F$2:$F$14</definedName>
    <definedName name="行政职务">[1]代码表!$M$2:$M$12</definedName>
    <definedName name="性别">[1]代码表!$B$2:$B$4</definedName>
    <definedName name="用工形式">[1]代码表!$I$2:$I$7</definedName>
    <definedName name="在编标志">[1]代码表!$O$2:$O$3</definedName>
    <definedName name="征收方式">[1]代码表!$V$2:$V$3</definedName>
    <definedName name="证件类型">[1]代码表!$A$2:$A$8</definedName>
    <definedName name="政治面貌">[1]代码表!$G$2:$G$14</definedName>
    <definedName name="专业技术等级">[1]代码表!$J$2:$J$6</definedName>
  </definedNames>
  <calcPr calcId="144525"/>
</workbook>
</file>

<file path=xl/sharedStrings.xml><?xml version="1.0" encoding="utf-8"?>
<sst xmlns="http://schemas.openxmlformats.org/spreadsheetml/2006/main" count="84" uniqueCount="66">
  <si>
    <t>2020年10月份失业保险参保人员花名册</t>
  </si>
  <si>
    <t>序号</t>
  </si>
  <si>
    <t>个人编号</t>
  </si>
  <si>
    <t>姓名</t>
  </si>
  <si>
    <t>身份证号</t>
  </si>
  <si>
    <t>缴费基数</t>
  </si>
  <si>
    <t>单位承担</t>
  </si>
  <si>
    <t>个人承担</t>
  </si>
  <si>
    <t>合计</t>
  </si>
  <si>
    <t>缴费日期</t>
  </si>
  <si>
    <t>1309830379585</t>
  </si>
  <si>
    <t>王巨云</t>
  </si>
  <si>
    <t>132930196410261613</t>
  </si>
  <si>
    <t>2020.10</t>
  </si>
  <si>
    <t>1309830401650</t>
  </si>
  <si>
    <t>王万新</t>
  </si>
  <si>
    <t>132930197305251637</t>
  </si>
  <si>
    <t>1309830379802</t>
  </si>
  <si>
    <t>王振</t>
  </si>
  <si>
    <t>130983199003062216</t>
  </si>
  <si>
    <t>1309830379804</t>
  </si>
  <si>
    <t>张之海</t>
  </si>
  <si>
    <t>132930196704232236</t>
  </si>
  <si>
    <t>1309830306623</t>
  </si>
  <si>
    <t>赵全磊</t>
  </si>
  <si>
    <t>130983199202100350</t>
  </si>
  <si>
    <t>商淑霞</t>
  </si>
  <si>
    <t>132930197103112268</t>
  </si>
  <si>
    <t>马洪臣</t>
  </si>
  <si>
    <t>130983198809203319</t>
  </si>
  <si>
    <t>编制：</t>
  </si>
  <si>
    <t>汪梦娜</t>
  </si>
  <si>
    <t>审核：</t>
  </si>
  <si>
    <t>2018年10月份大学生失业保险参保人员花名册</t>
  </si>
  <si>
    <t>滕奉伟</t>
  </si>
  <si>
    <t>2018.10</t>
  </si>
  <si>
    <t>9月失业保险部门缴费明细</t>
  </si>
  <si>
    <t>部门</t>
  </si>
  <si>
    <t>缴费人数</t>
  </si>
  <si>
    <t>缴费总额</t>
  </si>
  <si>
    <t>个人缴费金额</t>
  </si>
  <si>
    <t>公司承担金额</t>
  </si>
  <si>
    <t>综合</t>
  </si>
  <si>
    <t>销售</t>
  </si>
  <si>
    <t>采购</t>
  </si>
  <si>
    <t>财务</t>
  </si>
  <si>
    <t>质量</t>
  </si>
  <si>
    <t>安技部</t>
  </si>
  <si>
    <t>项目管理</t>
  </si>
  <si>
    <t>生产管理</t>
  </si>
  <si>
    <t>金属件厂</t>
  </si>
  <si>
    <t>总装厂</t>
  </si>
  <si>
    <t>沧州缝纫</t>
  </si>
  <si>
    <t>冲压</t>
  </si>
  <si>
    <t>前工序</t>
  </si>
  <si>
    <t>B40</t>
  </si>
  <si>
    <t>自动焊接</t>
  </si>
  <si>
    <t>C32B</t>
  </si>
  <si>
    <t>骨架组装</t>
  </si>
  <si>
    <t>电泳</t>
  </si>
  <si>
    <t>注塑</t>
  </si>
  <si>
    <t>喷涂</t>
  </si>
  <si>
    <t>灯镜</t>
  </si>
  <si>
    <t>发泡</t>
  </si>
  <si>
    <t>缝纫</t>
  </si>
  <si>
    <t>座椅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</si>
</sst>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26" fillId="20" borderId="7" applyNumberFormat="0" applyAlignment="0" applyProtection="0">
      <alignment vertical="center"/>
    </xf>
    <xf numFmtId="0" fontId="29" fillId="31" borderId="11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22833;&#19994;&#20445;&#38505;&#20154;&#21592;&#20449;&#24687;&#25253;&#30424;&#25991;&#2021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增人导入模板"/>
      <sheetName val="填报说明"/>
      <sheetName val="代码表"/>
      <sheetName val="增人导入--填表样例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D7" sqref="D7"/>
    </sheetView>
  </sheetViews>
  <sheetFormatPr defaultColWidth="9" defaultRowHeight="14" customHeight="1"/>
  <cols>
    <col min="1" max="1" width="5.375" style="8" customWidth="1"/>
    <col min="2" max="2" width="15" style="8" customWidth="1"/>
    <col min="3" max="3" width="9.625" style="8" customWidth="1"/>
    <col min="4" max="4" width="20.5" style="8" customWidth="1"/>
    <col min="5" max="5" width="8.625" style="8" customWidth="1"/>
    <col min="6" max="6" width="10.625" style="8" customWidth="1"/>
    <col min="7" max="7" width="9.125" style="8" customWidth="1"/>
    <col min="8" max="8" width="10.625" style="8" customWidth="1"/>
    <col min="9" max="9" width="10.875" style="8" customWidth="1"/>
    <col min="10" max="16384" width="9" style="8"/>
  </cols>
  <sheetData>
    <row r="1" s="7" customFormat="1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8" customFormat="1" customHeight="1" spans="1: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</row>
    <row r="3" s="14" customFormat="1" ht="13" customHeight="1" spans="1:9">
      <c r="A3" s="16">
        <v>1</v>
      </c>
      <c r="B3" s="16" t="s">
        <v>10</v>
      </c>
      <c r="C3" s="17" t="s">
        <v>11</v>
      </c>
      <c r="D3" s="17" t="s">
        <v>12</v>
      </c>
      <c r="E3" s="16">
        <v>2837</v>
      </c>
      <c r="F3" s="16">
        <f t="shared" ref="F3:F9" si="0">E3*0.007</f>
        <v>19.859</v>
      </c>
      <c r="G3" s="16">
        <f t="shared" ref="G3:G9" si="1">ROUND(E3*0.003,2)</f>
        <v>8.51</v>
      </c>
      <c r="H3" s="16">
        <f t="shared" ref="H3:H9" si="2">F3+G3</f>
        <v>28.369</v>
      </c>
      <c r="I3" s="23" t="s">
        <v>13</v>
      </c>
    </row>
    <row r="4" s="14" customFormat="1" ht="13" customHeight="1" spans="1:9">
      <c r="A4" s="16">
        <v>2</v>
      </c>
      <c r="B4" s="16" t="s">
        <v>14</v>
      </c>
      <c r="C4" s="17" t="s">
        <v>15</v>
      </c>
      <c r="D4" s="17" t="s">
        <v>16</v>
      </c>
      <c r="E4" s="16">
        <v>2837</v>
      </c>
      <c r="F4" s="16">
        <f t="shared" si="0"/>
        <v>19.859</v>
      </c>
      <c r="G4" s="16">
        <f t="shared" si="1"/>
        <v>8.51</v>
      </c>
      <c r="H4" s="16">
        <f t="shared" si="2"/>
        <v>28.369</v>
      </c>
      <c r="I4" s="23" t="s">
        <v>13</v>
      </c>
    </row>
    <row r="5" s="14" customFormat="1" ht="13" customHeight="1" spans="1:9">
      <c r="A5" s="16">
        <v>3</v>
      </c>
      <c r="B5" s="16" t="s">
        <v>17</v>
      </c>
      <c r="C5" s="17" t="s">
        <v>18</v>
      </c>
      <c r="D5" s="17" t="s">
        <v>19</v>
      </c>
      <c r="E5" s="16">
        <v>2837</v>
      </c>
      <c r="F5" s="16">
        <f t="shared" si="0"/>
        <v>19.859</v>
      </c>
      <c r="G5" s="16">
        <f t="shared" si="1"/>
        <v>8.51</v>
      </c>
      <c r="H5" s="16">
        <f t="shared" si="2"/>
        <v>28.369</v>
      </c>
      <c r="I5" s="23" t="s">
        <v>13</v>
      </c>
    </row>
    <row r="6" s="14" customFormat="1" ht="13" customHeight="1" spans="1:9">
      <c r="A6" s="16">
        <v>4</v>
      </c>
      <c r="B6" s="16" t="s">
        <v>20</v>
      </c>
      <c r="C6" s="17" t="s">
        <v>21</v>
      </c>
      <c r="D6" s="17" t="s">
        <v>22</v>
      </c>
      <c r="E6" s="16">
        <v>2837</v>
      </c>
      <c r="F6" s="16">
        <f t="shared" si="0"/>
        <v>19.859</v>
      </c>
      <c r="G6" s="16">
        <f t="shared" si="1"/>
        <v>8.51</v>
      </c>
      <c r="H6" s="16">
        <f t="shared" si="2"/>
        <v>28.369</v>
      </c>
      <c r="I6" s="23" t="s">
        <v>13</v>
      </c>
    </row>
    <row r="7" s="14" customFormat="1" ht="13" customHeight="1" spans="1:9">
      <c r="A7" s="16">
        <v>5</v>
      </c>
      <c r="B7" s="16" t="s">
        <v>23</v>
      </c>
      <c r="C7" s="17" t="s">
        <v>24</v>
      </c>
      <c r="D7" s="17" t="s">
        <v>25</v>
      </c>
      <c r="E7" s="16">
        <v>2837</v>
      </c>
      <c r="F7" s="16">
        <f t="shared" si="0"/>
        <v>19.859</v>
      </c>
      <c r="G7" s="16">
        <f t="shared" si="1"/>
        <v>8.51</v>
      </c>
      <c r="H7" s="16">
        <f t="shared" si="2"/>
        <v>28.369</v>
      </c>
      <c r="I7" s="23" t="s">
        <v>13</v>
      </c>
    </row>
    <row r="8" s="14" customFormat="1" ht="13" customHeight="1" spans="1:9">
      <c r="A8" s="16">
        <v>6</v>
      </c>
      <c r="B8" s="16"/>
      <c r="C8" s="18" t="s">
        <v>26</v>
      </c>
      <c r="D8" s="17" t="s">
        <v>27</v>
      </c>
      <c r="E8" s="16">
        <v>2837</v>
      </c>
      <c r="F8" s="16">
        <f t="shared" si="0"/>
        <v>19.859</v>
      </c>
      <c r="G8" s="16">
        <f t="shared" si="1"/>
        <v>8.51</v>
      </c>
      <c r="H8" s="16">
        <f t="shared" si="2"/>
        <v>28.369</v>
      </c>
      <c r="I8" s="23" t="s">
        <v>13</v>
      </c>
    </row>
    <row r="9" s="14" customFormat="1" ht="13" customHeight="1" spans="1:9">
      <c r="A9" s="16">
        <v>7</v>
      </c>
      <c r="B9" s="16"/>
      <c r="C9" s="18" t="s">
        <v>28</v>
      </c>
      <c r="D9" s="17" t="s">
        <v>29</v>
      </c>
      <c r="E9" s="16">
        <v>2837</v>
      </c>
      <c r="F9" s="16">
        <f t="shared" si="0"/>
        <v>19.859</v>
      </c>
      <c r="G9" s="16">
        <f t="shared" si="1"/>
        <v>8.51</v>
      </c>
      <c r="H9" s="16">
        <f t="shared" si="2"/>
        <v>28.369</v>
      </c>
      <c r="I9" s="23" t="s">
        <v>13</v>
      </c>
    </row>
    <row r="10" s="14" customFormat="1" ht="13" customHeight="1" spans="1:9">
      <c r="A10" s="16"/>
      <c r="B10" s="19"/>
      <c r="C10" s="19"/>
      <c r="D10" s="20"/>
      <c r="E10" s="16"/>
      <c r="F10" s="16">
        <f>SUM(F3:F9)</f>
        <v>139.013</v>
      </c>
      <c r="G10" s="16">
        <f>SUM(G3:G9)</f>
        <v>59.57</v>
      </c>
      <c r="H10" s="21">
        <f>SUM(H3:H9)</f>
        <v>198.583</v>
      </c>
      <c r="I10" s="23"/>
    </row>
    <row r="12" customHeight="1" spans="2:6">
      <c r="B12" s="8" t="s">
        <v>30</v>
      </c>
      <c r="C12" s="22" t="s">
        <v>31</v>
      </c>
      <c r="D12" s="22"/>
      <c r="F12" s="8" t="s">
        <v>32</v>
      </c>
    </row>
  </sheetData>
  <mergeCells count="1">
    <mergeCell ref="A1:I1"/>
  </mergeCells>
  <dataValidations count="1">
    <dataValidation allowBlank="1" showInputMessage="1" showErrorMessage="1" promptTitle="姓名" prompt="&#10;姓名不要输入空格" sqref="C6 D6 C7 D7 C8 C9 C3:C5 D3:D5"/>
  </dataValidations>
  <printOptions horizontalCentered="1"/>
  <pageMargins left="0.196527777777778" right="0.196527777777778" top="1.18055555555556" bottom="0.1965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8"/>
  <sheetViews>
    <sheetView workbookViewId="0">
      <selection activeCell="H5" sqref="H5"/>
    </sheetView>
  </sheetViews>
  <sheetFormatPr defaultColWidth="9" defaultRowHeight="13.5" outlineLevelRow="7"/>
  <cols>
    <col min="1" max="1" width="9.5" customWidth="1"/>
    <col min="2" max="2" width="11.125" customWidth="1"/>
    <col min="3" max="3" width="12.5" customWidth="1"/>
    <col min="4" max="4" width="9" hidden="1" customWidth="1"/>
    <col min="5" max="5" width="13.375" customWidth="1"/>
    <col min="6" max="6" width="9" hidden="1" customWidth="1"/>
    <col min="7" max="7" width="13.5" customWidth="1"/>
    <col min="8" max="8" width="13.75" customWidth="1"/>
    <col min="9" max="9" width="15" customWidth="1"/>
  </cols>
  <sheetData>
    <row r="3" ht="18" spans="1:9">
      <c r="A3" s="9" t="s">
        <v>33</v>
      </c>
      <c r="B3" s="9"/>
      <c r="C3" s="9"/>
      <c r="D3" s="9"/>
      <c r="E3" s="9"/>
      <c r="F3" s="9"/>
      <c r="G3" s="9"/>
      <c r="H3" s="9"/>
      <c r="I3" s="9"/>
    </row>
    <row r="4" s="7" customFormat="1" ht="18" customHeight="1" spans="1:9">
      <c r="A4" s="10" t="s">
        <v>1</v>
      </c>
      <c r="B4" s="10" t="s">
        <v>3</v>
      </c>
      <c r="C4" s="10" t="s">
        <v>5</v>
      </c>
      <c r="D4" s="10" t="s">
        <v>6</v>
      </c>
      <c r="E4" s="10" t="s">
        <v>6</v>
      </c>
      <c r="F4" s="10" t="s">
        <v>7</v>
      </c>
      <c r="G4" s="10" t="s">
        <v>7</v>
      </c>
      <c r="H4" s="10" t="s">
        <v>8</v>
      </c>
      <c r="I4" s="10" t="s">
        <v>9</v>
      </c>
    </row>
    <row r="5" ht="15" customHeight="1" spans="1:9">
      <c r="A5" s="11">
        <v>1</v>
      </c>
      <c r="B5" s="12" t="s">
        <v>34</v>
      </c>
      <c r="C5" s="11">
        <v>3264</v>
      </c>
      <c r="D5" s="11">
        <f>C5*0.007</f>
        <v>22.848</v>
      </c>
      <c r="E5" s="11">
        <f>ROUND(D5,2)</f>
        <v>22.85</v>
      </c>
      <c r="F5" s="11">
        <f>C5*0.003</f>
        <v>9.792</v>
      </c>
      <c r="G5" s="11">
        <f>ROUND(F5,2)</f>
        <v>9.79</v>
      </c>
      <c r="H5" s="11">
        <f>E5+G5</f>
        <v>32.64</v>
      </c>
      <c r="I5" s="13" t="s">
        <v>35</v>
      </c>
    </row>
    <row r="8" s="8" customFormat="1" ht="15" customHeight="1" spans="3:8">
      <c r="C8" s="8" t="s">
        <v>30</v>
      </c>
      <c r="H8" s="8" t="s">
        <v>32</v>
      </c>
    </row>
  </sheetData>
  <protectedRanges>
    <protectedRange sqref="A8" name="区域1_4"/>
  </protectedRanges>
  <mergeCells count="1">
    <mergeCell ref="A3:I3"/>
  </mergeCells>
  <dataValidations count="1">
    <dataValidation allowBlank="1" showInputMessage="1" showErrorMessage="1" promptTitle="姓名" prompt="&#10;姓名不要输入空格" sqref="B5"/>
  </dataValidations>
  <printOptions horizontalCentered="1"/>
  <pageMargins left="0.393055555555556" right="0.393055555555556" top="1" bottom="1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D3" sqref="D3"/>
    </sheetView>
  </sheetViews>
  <sheetFormatPr defaultColWidth="8" defaultRowHeight="23" customHeight="1" outlineLevelCol="4"/>
  <cols>
    <col min="1" max="2" width="13.25" style="2" customWidth="1"/>
    <col min="3" max="3" width="13.375" style="2" customWidth="1"/>
    <col min="4" max="4" width="16" style="2" customWidth="1"/>
    <col min="5" max="5" width="15.25" style="2" customWidth="1"/>
    <col min="6" max="16384" width="8" style="1"/>
  </cols>
  <sheetData>
    <row r="1" s="1" customFormat="1" customHeight="1" spans="1:5">
      <c r="A1" s="3" t="s">
        <v>36</v>
      </c>
      <c r="B1" s="3"/>
      <c r="C1" s="3"/>
      <c r="D1" s="3"/>
      <c r="E1" s="3"/>
    </row>
    <row r="2" s="1" customFormat="1" customHeight="1" spans="1:5">
      <c r="A2" s="4" t="s">
        <v>37</v>
      </c>
      <c r="B2" s="4" t="s">
        <v>38</v>
      </c>
      <c r="C2" s="4" t="s">
        <v>39</v>
      </c>
      <c r="D2" s="4" t="s">
        <v>40</v>
      </c>
      <c r="E2" s="4" t="s">
        <v>41</v>
      </c>
    </row>
    <row r="3" s="1" customFormat="1" customHeight="1" spans="1:5">
      <c r="A3" s="5" t="s">
        <v>42</v>
      </c>
      <c r="B3" s="5">
        <v>13</v>
      </c>
      <c r="C3" s="6">
        <v>424.32</v>
      </c>
      <c r="D3" s="6">
        <v>127.27</v>
      </c>
      <c r="E3" s="6">
        <v>297.024</v>
      </c>
    </row>
    <row r="4" s="1" customFormat="1" customHeight="1" spans="1:5">
      <c r="A4" s="5" t="s">
        <v>43</v>
      </c>
      <c r="B4" s="5">
        <v>9</v>
      </c>
      <c r="C4" s="6" t="e">
        <f>SUMIF(Sheet1!#REF!,A4,Sheet1!H:H)</f>
        <v>#REF!</v>
      </c>
      <c r="D4" s="6" t="e">
        <f>SUMIF(Sheet1!#REF!,A4,Sheet1!#REF!)</f>
        <v>#REF!</v>
      </c>
      <c r="E4" s="6" t="e">
        <f>SUMIF(Sheet1!#REF!,A4,Sheet1!F:F)</f>
        <v>#REF!</v>
      </c>
    </row>
    <row r="5" s="1" customFormat="1" customHeight="1" spans="1:5">
      <c r="A5" s="5" t="s">
        <v>44</v>
      </c>
      <c r="B5" s="5">
        <v>2</v>
      </c>
      <c r="C5" s="6" t="e">
        <f>SUMIF(Sheet1!#REF!,A5,Sheet1!H:H)</f>
        <v>#REF!</v>
      </c>
      <c r="D5" s="6" t="e">
        <f>SUMIF(Sheet1!#REF!,A5,Sheet1!#REF!)</f>
        <v>#REF!</v>
      </c>
      <c r="E5" s="6" t="e">
        <f>SUMIF(Sheet1!#REF!,A5,Sheet1!F:F)</f>
        <v>#REF!</v>
      </c>
    </row>
    <row r="6" s="1" customFormat="1" customHeight="1" spans="1:5">
      <c r="A6" s="5" t="s">
        <v>45</v>
      </c>
      <c r="B6" s="5">
        <v>6</v>
      </c>
      <c r="C6" s="6" t="e">
        <f>SUMIF(Sheet1!#REF!,A6,Sheet1!H:H)</f>
        <v>#REF!</v>
      </c>
      <c r="D6" s="6" t="e">
        <f>SUMIF(Sheet1!#REF!,A6,Sheet1!#REF!)</f>
        <v>#REF!</v>
      </c>
      <c r="E6" s="6" t="e">
        <f>SUMIF(Sheet1!#REF!,A6,Sheet1!F:F)</f>
        <v>#REF!</v>
      </c>
    </row>
    <row r="7" s="1" customFormat="1" customHeight="1" spans="1:5">
      <c r="A7" s="5" t="s">
        <v>46</v>
      </c>
      <c r="B7" s="5">
        <v>20</v>
      </c>
      <c r="C7" s="6" t="e">
        <f>SUMIF(Sheet1!#REF!,A7,Sheet1!H:H)</f>
        <v>#REF!</v>
      </c>
      <c r="D7" s="6" t="e">
        <f>SUMIF(Sheet1!#REF!,A7,Sheet1!#REF!)</f>
        <v>#REF!</v>
      </c>
      <c r="E7" s="6" t="e">
        <f>SUMIF(Sheet1!#REF!,A7,Sheet1!F:F)</f>
        <v>#REF!</v>
      </c>
    </row>
    <row r="8" s="1" customFormat="1" customHeight="1" spans="1:5">
      <c r="A8" s="5" t="s">
        <v>47</v>
      </c>
      <c r="B8" s="5">
        <v>15</v>
      </c>
      <c r="C8" s="6" t="e">
        <f>SUMIF(Sheet1!#REF!,A8,Sheet1!H:H)</f>
        <v>#REF!</v>
      </c>
      <c r="D8" s="6" t="e">
        <f>SUMIF(Sheet1!#REF!,A8,Sheet1!#REF!)</f>
        <v>#REF!</v>
      </c>
      <c r="E8" s="6" t="e">
        <f>SUMIF(Sheet1!#REF!,A8,Sheet1!F:F)</f>
        <v>#REF!</v>
      </c>
    </row>
    <row r="9" s="1" customFormat="1" customHeight="1" spans="1:5">
      <c r="A9" s="5" t="s">
        <v>48</v>
      </c>
      <c r="B9" s="5">
        <v>17</v>
      </c>
      <c r="C9" s="6" t="e">
        <f>SUMIF(Sheet1!#REF!,A9,Sheet1!H:H)</f>
        <v>#REF!</v>
      </c>
      <c r="D9" s="6" t="e">
        <f>SUMIF(Sheet1!#REF!,A9,Sheet1!#REF!)</f>
        <v>#REF!</v>
      </c>
      <c r="E9" s="6" t="e">
        <f>SUMIF(Sheet1!#REF!,A9,Sheet1!F:F)</f>
        <v>#REF!</v>
      </c>
    </row>
    <row r="10" s="1" customFormat="1" customHeight="1" spans="1:5">
      <c r="A10" s="5" t="s">
        <v>49</v>
      </c>
      <c r="B10" s="5">
        <v>37</v>
      </c>
      <c r="C10" s="6" t="e">
        <f>SUMIF(Sheet1!#REF!,A10,Sheet1!H:H)</f>
        <v>#REF!</v>
      </c>
      <c r="D10" s="6" t="e">
        <f>SUMIF(Sheet1!#REF!,A10,Sheet1!#REF!)</f>
        <v>#REF!</v>
      </c>
      <c r="E10" s="6" t="e">
        <f>SUMIF(Sheet1!#REF!,A10,Sheet1!F:F)</f>
        <v>#REF!</v>
      </c>
    </row>
    <row r="11" s="1" customFormat="1" customHeight="1" spans="1:5">
      <c r="A11" s="5" t="s">
        <v>50</v>
      </c>
      <c r="B11" s="5">
        <v>22</v>
      </c>
      <c r="C11" s="6" t="e">
        <f>SUMIF(Sheet1!#REF!,A11,Sheet1!H:H)</f>
        <v>#REF!</v>
      </c>
      <c r="D11" s="6" t="e">
        <f>SUMIF(Sheet1!#REF!,A11,Sheet1!#REF!)</f>
        <v>#REF!</v>
      </c>
      <c r="E11" s="6" t="e">
        <f>SUMIF(Sheet1!#REF!,A11,Sheet1!F:F)</f>
        <v>#REF!</v>
      </c>
    </row>
    <row r="12" s="1" customFormat="1" customHeight="1" spans="1:5">
      <c r="A12" s="5" t="s">
        <v>51</v>
      </c>
      <c r="B12" s="5">
        <v>29</v>
      </c>
      <c r="C12" s="6" t="e">
        <f>SUMIF(Sheet1!#REF!,A12,Sheet1!H:H)</f>
        <v>#REF!</v>
      </c>
      <c r="D12" s="6" t="e">
        <f>SUMIF(Sheet1!#REF!,A12,Sheet1!#REF!)</f>
        <v>#REF!</v>
      </c>
      <c r="E12" s="6" t="e">
        <f>SUMIF(Sheet1!#REF!,A12,Sheet1!F:F)</f>
        <v>#REF!</v>
      </c>
    </row>
    <row r="13" s="1" customFormat="1" customHeight="1" spans="1:5">
      <c r="A13" s="5" t="s">
        <v>52</v>
      </c>
      <c r="B13" s="5">
        <v>1</v>
      </c>
      <c r="C13" s="6" t="e">
        <f>SUMIF(Sheet1!#REF!,A13,Sheet1!H:H)</f>
        <v>#REF!</v>
      </c>
      <c r="D13" s="6" t="e">
        <f>SUMIF(Sheet1!#REF!,A13,Sheet1!#REF!)</f>
        <v>#REF!</v>
      </c>
      <c r="E13" s="6" t="e">
        <f>SUMIF(Sheet1!#REF!,A13,Sheet1!F:F)</f>
        <v>#REF!</v>
      </c>
    </row>
    <row r="14" s="1" customFormat="1" customHeight="1" spans="1:5">
      <c r="A14" s="5" t="s">
        <v>53</v>
      </c>
      <c r="B14" s="5">
        <v>9</v>
      </c>
      <c r="C14" s="6" t="e">
        <f>SUMIF(Sheet1!#REF!,A14,Sheet1!H:H)</f>
        <v>#REF!</v>
      </c>
      <c r="D14" s="6" t="e">
        <f>SUMIF(Sheet1!#REF!,A14,Sheet1!#REF!)</f>
        <v>#REF!</v>
      </c>
      <c r="E14" s="6" t="e">
        <f>SUMIF(Sheet1!#REF!,A14,Sheet1!F:F)</f>
        <v>#REF!</v>
      </c>
    </row>
    <row r="15" s="1" customFormat="1" customHeight="1" spans="1:5">
      <c r="A15" s="5" t="s">
        <v>54</v>
      </c>
      <c r="B15" s="5">
        <v>9</v>
      </c>
      <c r="C15" s="6" t="e">
        <f>SUMIF(Sheet1!#REF!,A15,Sheet1!H:H)</f>
        <v>#REF!</v>
      </c>
      <c r="D15" s="6" t="e">
        <f>SUMIF(Sheet1!#REF!,A15,Sheet1!#REF!)</f>
        <v>#REF!</v>
      </c>
      <c r="E15" s="6" t="e">
        <f>SUMIF(Sheet1!#REF!,A15,Sheet1!F:F)</f>
        <v>#REF!</v>
      </c>
    </row>
    <row r="16" s="1" customFormat="1" customHeight="1" spans="1:5">
      <c r="A16" s="5">
        <v>306</v>
      </c>
      <c r="B16" s="5">
        <v>14</v>
      </c>
      <c r="C16" s="6" t="e">
        <f>SUMIF(Sheet1!#REF!,A16,Sheet1!H:H)</f>
        <v>#REF!</v>
      </c>
      <c r="D16" s="6" t="e">
        <f>SUMIF(Sheet1!#REF!,A16,Sheet1!#REF!)</f>
        <v>#REF!</v>
      </c>
      <c r="E16" s="6" t="e">
        <f>SUMIF(Sheet1!#REF!,A16,Sheet1!F:F)</f>
        <v>#REF!</v>
      </c>
    </row>
    <row r="17" s="1" customFormat="1" customHeight="1" spans="1:5">
      <c r="A17" s="5" t="s">
        <v>55</v>
      </c>
      <c r="B17" s="5">
        <v>7</v>
      </c>
      <c r="C17" s="6" t="e">
        <f>SUMIF(Sheet1!#REF!,A17,Sheet1!H:H)</f>
        <v>#REF!</v>
      </c>
      <c r="D17" s="6" t="e">
        <f>SUMIF(Sheet1!#REF!,A17,Sheet1!#REF!)</f>
        <v>#REF!</v>
      </c>
      <c r="E17" s="6" t="e">
        <f>SUMIF(Sheet1!#REF!,A17,Sheet1!F:F)</f>
        <v>#REF!</v>
      </c>
    </row>
    <row r="18" s="1" customFormat="1" customHeight="1" spans="1:5">
      <c r="A18" s="5" t="s">
        <v>56</v>
      </c>
      <c r="B18" s="5">
        <v>35</v>
      </c>
      <c r="C18" s="6" t="e">
        <f>SUMIF(Sheet1!#REF!,A18,Sheet1!H:H)</f>
        <v>#REF!</v>
      </c>
      <c r="D18" s="6" t="e">
        <f>SUMIF(Sheet1!#REF!,A18,Sheet1!#REF!)</f>
        <v>#REF!</v>
      </c>
      <c r="E18" s="6" t="e">
        <f>SUMIF(Sheet1!#REF!,A18,Sheet1!F:F)</f>
        <v>#REF!</v>
      </c>
    </row>
    <row r="19" s="1" customFormat="1" customHeight="1" spans="1:5">
      <c r="A19" s="5">
        <v>301</v>
      </c>
      <c r="B19" s="5">
        <v>14</v>
      </c>
      <c r="C19" s="6" t="e">
        <f>SUMIF(Sheet1!#REF!,A19,Sheet1!H:H)</f>
        <v>#REF!</v>
      </c>
      <c r="D19" s="6" t="e">
        <f>SUMIF(Sheet1!#REF!,A19,Sheet1!#REF!)</f>
        <v>#REF!</v>
      </c>
      <c r="E19" s="6" t="e">
        <f>SUMIF(Sheet1!#REF!,A19,Sheet1!F:F)</f>
        <v>#REF!</v>
      </c>
    </row>
    <row r="20" s="1" customFormat="1" customHeight="1" spans="1:5">
      <c r="A20" s="5" t="s">
        <v>57</v>
      </c>
      <c r="B20" s="5">
        <v>13</v>
      </c>
      <c r="C20" s="6" t="e">
        <f>SUMIF(Sheet1!#REF!,A20,Sheet1!H:H)</f>
        <v>#REF!</v>
      </c>
      <c r="D20" s="6" t="e">
        <f>SUMIF(Sheet1!#REF!,A20,Sheet1!#REF!)</f>
        <v>#REF!</v>
      </c>
      <c r="E20" s="6" t="e">
        <f>SUMIF(Sheet1!#REF!,A20,Sheet1!F:F)</f>
        <v>#REF!</v>
      </c>
    </row>
    <row r="21" s="1" customFormat="1" customHeight="1" spans="1:5">
      <c r="A21" s="5" t="s">
        <v>58</v>
      </c>
      <c r="B21" s="5">
        <v>38</v>
      </c>
      <c r="C21" s="6" t="e">
        <f>SUMIF(Sheet1!#REF!,A21,Sheet1!H:H)</f>
        <v>#REF!</v>
      </c>
      <c r="D21" s="6" t="e">
        <f>SUMIF(Sheet1!#REF!,A21,Sheet1!#REF!)</f>
        <v>#REF!</v>
      </c>
      <c r="E21" s="6" t="e">
        <f>SUMIF(Sheet1!#REF!,A21,Sheet1!F:F)</f>
        <v>#REF!</v>
      </c>
    </row>
    <row r="22" s="1" customFormat="1" customHeight="1" spans="1:5">
      <c r="A22" s="5" t="s">
        <v>59</v>
      </c>
      <c r="B22" s="5">
        <v>10</v>
      </c>
      <c r="C22" s="6" t="e">
        <f>SUMIF(Sheet1!#REF!,A22,Sheet1!H:H)</f>
        <v>#REF!</v>
      </c>
      <c r="D22" s="6" t="e">
        <f>SUMIF(Sheet1!#REF!,A22,Sheet1!#REF!)</f>
        <v>#REF!</v>
      </c>
      <c r="E22" s="6" t="e">
        <f>SUMIF(Sheet1!#REF!,A22,Sheet1!F:F)</f>
        <v>#REF!</v>
      </c>
    </row>
    <row r="23" s="1" customFormat="1" customHeight="1" spans="1:5">
      <c r="A23" s="5" t="s">
        <v>60</v>
      </c>
      <c r="B23" s="5">
        <v>39</v>
      </c>
      <c r="C23" s="6" t="e">
        <f>SUMIF(Sheet1!#REF!,A23,Sheet1!H:H)</f>
        <v>#REF!</v>
      </c>
      <c r="D23" s="6" t="e">
        <f>SUMIF(Sheet1!#REF!,A23,Sheet1!#REF!)</f>
        <v>#REF!</v>
      </c>
      <c r="E23" s="6" t="e">
        <f>SUMIF(Sheet1!#REF!,A23,Sheet1!F:F)</f>
        <v>#REF!</v>
      </c>
    </row>
    <row r="24" s="1" customFormat="1" customHeight="1" spans="1:5">
      <c r="A24" s="5" t="s">
        <v>61</v>
      </c>
      <c r="B24" s="5">
        <v>10</v>
      </c>
      <c r="C24" s="6" t="e">
        <f>SUMIF(Sheet1!#REF!,A24,Sheet1!H:H)</f>
        <v>#REF!</v>
      </c>
      <c r="D24" s="6" t="e">
        <f>SUMIF(Sheet1!#REF!,A24,Sheet1!#REF!)</f>
        <v>#REF!</v>
      </c>
      <c r="E24" s="6" t="e">
        <f>SUMIF(Sheet1!#REF!,A24,Sheet1!F:F)</f>
        <v>#REF!</v>
      </c>
    </row>
    <row r="25" s="1" customFormat="1" customHeight="1" spans="1:5">
      <c r="A25" s="5" t="s">
        <v>62</v>
      </c>
      <c r="B25" s="5">
        <v>40</v>
      </c>
      <c r="C25" s="6" t="e">
        <f>SUMIF(Sheet1!#REF!,A25,Sheet1!H:H)</f>
        <v>#REF!</v>
      </c>
      <c r="D25" s="6" t="e">
        <f>SUMIF(Sheet1!#REF!,A25,Sheet1!#REF!)</f>
        <v>#REF!</v>
      </c>
      <c r="E25" s="6" t="e">
        <f>SUMIF(Sheet1!#REF!,A25,Sheet1!F:F)</f>
        <v>#REF!</v>
      </c>
    </row>
    <row r="26" s="1" customFormat="1" customHeight="1" spans="1:5">
      <c r="A26" s="5" t="s">
        <v>63</v>
      </c>
      <c r="B26" s="5">
        <v>16</v>
      </c>
      <c r="C26" s="6" t="e">
        <f>SUMIF(Sheet1!#REF!,A26,Sheet1!H:H)</f>
        <v>#REF!</v>
      </c>
      <c r="D26" s="6" t="e">
        <f>SUMIF(Sheet1!#REF!,A26,Sheet1!#REF!)</f>
        <v>#REF!</v>
      </c>
      <c r="E26" s="6" t="e">
        <f>SUMIF(Sheet1!#REF!,A26,Sheet1!F:F)</f>
        <v>#REF!</v>
      </c>
    </row>
    <row r="27" s="1" customFormat="1" customHeight="1" spans="1:5">
      <c r="A27" s="5" t="s">
        <v>64</v>
      </c>
      <c r="B27" s="5">
        <v>30</v>
      </c>
      <c r="C27" s="6" t="e">
        <f>SUMIF(Sheet1!#REF!,A27,Sheet1!H:H)</f>
        <v>#REF!</v>
      </c>
      <c r="D27" s="6" t="e">
        <f>SUMIF(Sheet1!#REF!,A27,Sheet1!#REF!)</f>
        <v>#REF!</v>
      </c>
      <c r="E27" s="6" t="e">
        <f>SUMIF(Sheet1!#REF!,A27,Sheet1!F:F)</f>
        <v>#REF!</v>
      </c>
    </row>
    <row r="28" s="1" customFormat="1" customHeight="1" spans="1:5">
      <c r="A28" s="5" t="s">
        <v>65</v>
      </c>
      <c r="B28" s="5">
        <v>17</v>
      </c>
      <c r="C28" s="6" t="e">
        <f>SUMIF(Sheet1!#REF!,A28,Sheet1!H:H)</f>
        <v>#REF!</v>
      </c>
      <c r="D28" s="6" t="e">
        <f>SUMIF(Sheet1!#REF!,A28,Sheet1!#REF!)</f>
        <v>#REF!</v>
      </c>
      <c r="E28" s="6" t="e">
        <f>SUMIF(Sheet1!#REF!,A28,Sheet1!F:F)</f>
        <v>#REF!</v>
      </c>
    </row>
    <row r="29" s="1" customFormat="1" customHeight="1" spans="1:5">
      <c r="A29" s="5" t="s">
        <v>8</v>
      </c>
      <c r="B29" s="6">
        <f>SUM(B3:B28)</f>
        <v>472</v>
      </c>
      <c r="C29" s="6" t="e">
        <f ca="1">D29+E29</f>
        <v>#REF!</v>
      </c>
      <c r="D29" s="6" t="e">
        <f ca="1">SUM(D3:D28)</f>
        <v>#REF!</v>
      </c>
      <c r="E29" s="6" t="e">
        <f ca="1">(ROUND(SUM(E3:E28),2))</f>
        <v>#REF!</v>
      </c>
    </row>
  </sheetData>
  <mergeCells count="1">
    <mergeCell ref="A1:E1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2018-01-15T05:50:00Z</dcterms:created>
  <dcterms:modified xsi:type="dcterms:W3CDTF">2020-10-12T01:32:19Z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