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劳务工工资" sheetId="1" r:id="rId1"/>
    <sheet name="扣款" sheetId="2" r:id="rId2"/>
  </sheets>
  <externalReferences>
    <externalReference r:id="rId3"/>
  </externalReferences>
  <definedNames>
    <definedName name="_xlnm._FilterDatabase" localSheetId="0" hidden="1">劳务工工资!$A$1:$N$15</definedName>
  </definedNames>
  <calcPr calcId="144525"/>
</workbook>
</file>

<file path=xl/sharedStrings.xml><?xml version="1.0" encoding="utf-8"?>
<sst xmlns="http://schemas.openxmlformats.org/spreadsheetml/2006/main" count="57" uniqueCount="44">
  <si>
    <t>碧云劳务公司2020.9月份工人工资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</si>
  <si>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</si>
  <si>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</si>
  <si>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</si>
  <si>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</si>
  <si>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</si>
  <si>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</si>
  <si>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</si>
  <si>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</si>
  <si>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</si>
  <si>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</si>
  <si>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</si>
  <si>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</si>
  <si>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</si>
  <si>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</si>
  <si>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</si>
  <si>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</si>
  <si>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前工序</t>
  </si>
  <si>
    <t>高德彬</t>
  </si>
  <si>
    <t>赵东豪</t>
  </si>
  <si>
    <t>张福臣</t>
  </si>
  <si>
    <t>李家辉</t>
  </si>
  <si>
    <t>赵童</t>
  </si>
  <si>
    <t>顾晋鲁</t>
  </si>
  <si>
    <t>发泡</t>
  </si>
  <si>
    <t>德桂敏</t>
  </si>
  <si>
    <t>张澄宇</t>
  </si>
  <si>
    <t>组装1班</t>
  </si>
  <si>
    <t>张喜兰</t>
  </si>
  <si>
    <t>注塑</t>
  </si>
  <si>
    <t>涂装工</t>
  </si>
  <si>
    <t>于凤芝</t>
  </si>
  <si>
    <t>盘点10小时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</si>
  <si>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</si>
  <si>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</si>
  <si>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</si>
  <si>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</si>
  <si>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</si>
  <si>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</si>
  <si>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</si>
  <si>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劳保工服扣款</t>
  </si>
  <si>
    <t>扣2套夏季工服</t>
  </si>
  <si>
    <t>考勤异常</t>
  </si>
  <si>
    <t>9月13日未打下班卡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</si>
</sst>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0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座椅车间临时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性别</v>
          </cell>
          <cell r="E1" t="str">
            <v>民族</v>
          </cell>
          <cell r="F1" t="str">
            <v>身份证号</v>
          </cell>
          <cell r="G1" t="str">
            <v>检测</v>
          </cell>
          <cell r="H1" t="str">
            <v>户籍</v>
          </cell>
          <cell r="I1" t="str">
            <v>出生年月</v>
          </cell>
          <cell r="J1" t="str">
            <v>年龄</v>
          </cell>
          <cell r="K1" t="str">
            <v>学历</v>
          </cell>
          <cell r="L1" t="str">
            <v>毕业院校</v>
          </cell>
          <cell r="M1" t="str">
            <v>专业</v>
          </cell>
          <cell r="N1" t="str">
            <v>毕业时间</v>
          </cell>
          <cell r="O1" t="str">
            <v>家庭住址</v>
          </cell>
          <cell r="P1" t="str">
            <v>入职时间</v>
          </cell>
        </row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29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高德彬</v>
          </cell>
          <cell r="D10" t="str">
            <v>男</v>
          </cell>
          <cell r="E10" t="str">
            <v>汉</v>
          </cell>
          <cell r="F10" t="str">
            <v>132930197706210510</v>
          </cell>
          <cell r="G10" t="str">
            <v>√</v>
          </cell>
          <cell r="H10" t="str">
            <v>河北省黄骅市羊二庄镇大左庄村189号</v>
          </cell>
          <cell r="I10" t="str">
            <v>1977-06-21</v>
          </cell>
          <cell r="J10">
            <v>43</v>
          </cell>
          <cell r="K10" t="str">
            <v>初中</v>
          </cell>
          <cell r="L10" t="str">
            <v>杨庄中学</v>
          </cell>
          <cell r="M10" t="str">
            <v>无</v>
          </cell>
          <cell r="N10" t="str">
            <v>1994-06</v>
          </cell>
          <cell r="O10" t="str">
            <v>信誉楼北大街工商局家属院</v>
          </cell>
          <cell r="P10" t="str">
            <v>2020-06-09</v>
          </cell>
        </row>
        <row r="11">
          <cell r="C11" t="str">
            <v>董凯燕</v>
          </cell>
          <cell r="D11" t="str">
            <v>女</v>
          </cell>
          <cell r="E11" t="str">
            <v>汉</v>
          </cell>
          <cell r="F11" t="str">
            <v>220223197509096024</v>
          </cell>
          <cell r="G11" t="str">
            <v>√</v>
          </cell>
          <cell r="H11" t="str">
            <v>吉林省磐石市驿马镇驿马村驿马屯三社</v>
          </cell>
          <cell r="I11" t="str">
            <v>1975-09-09</v>
          </cell>
          <cell r="J11">
            <v>45</v>
          </cell>
          <cell r="K11" t="str">
            <v>初中</v>
          </cell>
          <cell r="L11" t="str">
            <v>吉林省磐石市二十中学</v>
          </cell>
          <cell r="M11" t="str">
            <v>无</v>
          </cell>
          <cell r="N11" t="str">
            <v>1992-06</v>
          </cell>
          <cell r="O11" t="str">
            <v>吉林省磐石市</v>
          </cell>
          <cell r="P11" t="str">
            <v>2019-10-07</v>
          </cell>
        </row>
        <row r="12">
          <cell r="C12" t="str">
            <v>赵林</v>
          </cell>
          <cell r="D12" t="str">
            <v>男</v>
          </cell>
          <cell r="E12" t="str">
            <v>汉</v>
          </cell>
          <cell r="F12" t="str">
            <v>130983200109043932</v>
          </cell>
          <cell r="G12" t="str">
            <v>√</v>
          </cell>
          <cell r="H12" t="str">
            <v>河北省黄骅市南排河镇歧口村511号</v>
          </cell>
          <cell r="I12" t="str">
            <v>2001-09-04</v>
          </cell>
          <cell r="J12">
            <v>19</v>
          </cell>
          <cell r="K12" t="str">
            <v>中专</v>
          </cell>
          <cell r="L12" t="str">
            <v>黄骅市职教中心</v>
          </cell>
          <cell r="M12" t="str">
            <v>汽车维修与运用</v>
          </cell>
          <cell r="N12" t="str">
            <v>2018-10</v>
          </cell>
          <cell r="O12" t="str">
            <v>南排河镇歧口村</v>
          </cell>
          <cell r="P12" t="str">
            <v>2020-07-15</v>
          </cell>
        </row>
        <row r="13">
          <cell r="C13" t="str">
            <v>韩金旭</v>
          </cell>
          <cell r="D13" t="str">
            <v>男</v>
          </cell>
          <cell r="E13" t="str">
            <v>汉</v>
          </cell>
          <cell r="F13" t="str">
            <v>130983200203303913</v>
          </cell>
          <cell r="G13" t="str">
            <v>√</v>
          </cell>
          <cell r="H13" t="str">
            <v>河北省黄骅市南排河镇歧口村</v>
          </cell>
          <cell r="I13" t="str">
            <v>2002-03-30</v>
          </cell>
          <cell r="J13">
            <v>18</v>
          </cell>
          <cell r="K13" t="str">
            <v>中专</v>
          </cell>
          <cell r="L13" t="str">
            <v>中捷职业技术学院</v>
          </cell>
          <cell r="M13" t="str">
            <v>计算机应用</v>
          </cell>
          <cell r="N13" t="str">
            <v>2017-06-12</v>
          </cell>
          <cell r="O13" t="str">
            <v>黄骅市南排河镇岐口村</v>
          </cell>
          <cell r="P13" t="str">
            <v>2020-07-15</v>
          </cell>
        </row>
        <row r="14">
          <cell r="C14" t="str">
            <v>高振刚</v>
          </cell>
          <cell r="D14" t="str">
            <v>男</v>
          </cell>
          <cell r="E14" t="str">
            <v>汉</v>
          </cell>
          <cell r="F14" t="str">
            <v>13092520021008521X</v>
          </cell>
          <cell r="G14" t="str">
            <v>√</v>
          </cell>
          <cell r="H14" t="str">
            <v>河北省沧州市盐山县望树镇付李村391号</v>
          </cell>
          <cell r="I14" t="str">
            <v>2002-10-08</v>
          </cell>
          <cell r="J14">
            <v>18</v>
          </cell>
          <cell r="K14" t="str">
            <v>初中</v>
          </cell>
          <cell r="L14" t="str">
            <v>望树中学</v>
          </cell>
          <cell r="M14" t="str">
            <v>无</v>
          </cell>
          <cell r="N14" t="str">
            <v>2016-06</v>
          </cell>
          <cell r="O14" t="str">
            <v>黄骅市南大港东郡</v>
          </cell>
          <cell r="P14" t="str">
            <v>2020-09-23</v>
          </cell>
        </row>
        <row r="15">
          <cell r="C15" t="str">
            <v>贾泽坤</v>
          </cell>
          <cell r="D15" t="str">
            <v>男</v>
          </cell>
          <cell r="E15" t="str">
            <v>汉</v>
          </cell>
          <cell r="F15" t="str">
            <v>130983199604041613</v>
          </cell>
          <cell r="G15" t="str">
            <v>√</v>
          </cell>
          <cell r="H15" t="str">
            <v>河北省黄骅市常郭镇后王桥村154号</v>
          </cell>
          <cell r="I15" t="str">
            <v>1996-04-04</v>
          </cell>
          <cell r="J15">
            <v>24</v>
          </cell>
          <cell r="K15" t="str">
            <v>高中</v>
          </cell>
          <cell r="L15" t="str">
            <v>黄中</v>
          </cell>
          <cell r="M15" t="str">
            <v>无</v>
          </cell>
          <cell r="N15" t="str">
            <v>2016-06</v>
          </cell>
          <cell r="O15" t="str">
            <v>黄骅市华都尚苑</v>
          </cell>
          <cell r="P15" t="str">
            <v>2020-05-11</v>
          </cell>
        </row>
        <row r="16">
          <cell r="C16" t="str">
            <v>张喜兰</v>
          </cell>
          <cell r="D16" t="str">
            <v>女</v>
          </cell>
          <cell r="E16" t="str">
            <v>汉</v>
          </cell>
          <cell r="F16" t="str">
            <v>23230119850428462X</v>
          </cell>
          <cell r="G16" t="str">
            <v>√</v>
          </cell>
          <cell r="H16" t="str">
            <v>河北省沧州市盐山县望树镇西阳铺村332号</v>
          </cell>
          <cell r="I16" t="str">
            <v>1985-04-28</v>
          </cell>
          <cell r="J16">
            <v>35</v>
          </cell>
          <cell r="K16" t="str">
            <v>初中</v>
          </cell>
          <cell r="L16" t="str">
            <v>黑龙江省绥化一中</v>
          </cell>
          <cell r="M16" t="str">
            <v>无</v>
          </cell>
          <cell r="N16" t="str">
            <v>2005-06</v>
          </cell>
          <cell r="O16" t="str">
            <v>盐山县</v>
          </cell>
          <cell r="P16" t="str">
            <v>2019-12-17</v>
          </cell>
        </row>
        <row r="17">
          <cell r="C17" t="str">
            <v>赵学亮</v>
          </cell>
          <cell r="D17" t="str">
            <v>男</v>
          </cell>
          <cell r="E17" t="str">
            <v>汉</v>
          </cell>
          <cell r="F17" t="str">
            <v>132930198111110312</v>
          </cell>
          <cell r="G17" t="str">
            <v>√</v>
          </cell>
          <cell r="H17" t="str">
            <v>河北省黄骅市羊二庄镇张八寨村199号</v>
          </cell>
          <cell r="I17" t="str">
            <v>1981-11-11</v>
          </cell>
          <cell r="J17">
            <v>38</v>
          </cell>
          <cell r="K17" t="str">
            <v>初中</v>
          </cell>
          <cell r="L17" t="str">
            <v>羊二庄镇中学</v>
          </cell>
          <cell r="M17" t="str">
            <v>无</v>
          </cell>
          <cell r="N17" t="str">
            <v>1998-06</v>
          </cell>
          <cell r="O17" t="str">
            <v>黄骅市羊二庄镇</v>
          </cell>
          <cell r="P17" t="str">
            <v>2020-06-17</v>
          </cell>
        </row>
        <row r="18">
          <cell r="C18" t="str">
            <v>刘彬锐</v>
          </cell>
          <cell r="D18" t="str">
            <v>男</v>
          </cell>
          <cell r="E18" t="str">
            <v>汉</v>
          </cell>
          <cell r="F18" t="str">
            <v>132930199708093556</v>
          </cell>
          <cell r="G18" t="str">
            <v>√</v>
          </cell>
          <cell r="H18" t="str">
            <v>河北省黄骅市齐家务乡东巨官村001号</v>
          </cell>
          <cell r="I18" t="str">
            <v>1997-08-09</v>
          </cell>
          <cell r="J18">
            <v>23</v>
          </cell>
          <cell r="K18" t="str">
            <v>中专</v>
          </cell>
          <cell r="L18" t="str">
            <v>黄骅市职教中心</v>
          </cell>
          <cell r="M18" t="str">
            <v>汽修与制造</v>
          </cell>
          <cell r="N18" t="str">
            <v>2016-06</v>
          </cell>
          <cell r="O18" t="str">
            <v>黄骅市丽湖小区3-2-502</v>
          </cell>
          <cell r="P18" t="str">
            <v>2020-06-23</v>
          </cell>
        </row>
        <row r="19">
          <cell r="C19" t="str">
            <v>赵东豪</v>
          </cell>
          <cell r="D19" t="str">
            <v>男</v>
          </cell>
          <cell r="E19" t="str">
            <v>汉</v>
          </cell>
          <cell r="F19" t="str">
            <v>130983200006120915</v>
          </cell>
          <cell r="G19" t="str">
            <v>√</v>
          </cell>
          <cell r="H19" t="str">
            <v>河北省黄骅市旧城镇狼洼村170号</v>
          </cell>
          <cell r="I19" t="str">
            <v>2000-06-12</v>
          </cell>
          <cell r="J19">
            <v>20</v>
          </cell>
          <cell r="K19" t="str">
            <v>中专</v>
          </cell>
          <cell r="L19" t="str">
            <v>黄骅市职业技术教育中心</v>
          </cell>
          <cell r="M19" t="str">
            <v>商贸</v>
          </cell>
          <cell r="N19" t="str">
            <v>2017-11</v>
          </cell>
          <cell r="O19" t="str">
            <v>黄骅金都雅居</v>
          </cell>
          <cell r="P19" t="str">
            <v>2020-06-01</v>
          </cell>
        </row>
        <row r="20">
          <cell r="C20" t="str">
            <v>冯博涛</v>
          </cell>
          <cell r="D20" t="str">
            <v>男</v>
          </cell>
          <cell r="E20" t="str">
            <v>汉</v>
          </cell>
          <cell r="F20" t="str">
            <v>130983200212090913</v>
          </cell>
          <cell r="G20" t="str">
            <v>√</v>
          </cell>
          <cell r="H20" t="str">
            <v>河北省黄骅市旧城镇西崔庄</v>
          </cell>
          <cell r="I20" t="str">
            <v>2002-12-09</v>
          </cell>
          <cell r="J20">
            <v>17</v>
          </cell>
          <cell r="K20" t="str">
            <v>中专</v>
          </cell>
          <cell r="L20" t="str">
            <v>黄骅职中</v>
          </cell>
          <cell r="M20" t="str">
            <v>商贸</v>
          </cell>
          <cell r="N20" t="str">
            <v>2019-11-16</v>
          </cell>
          <cell r="O20" t="str">
            <v>黄骅市旧城镇</v>
          </cell>
          <cell r="P20" t="str">
            <v>2020-06-05</v>
          </cell>
        </row>
        <row r="21">
          <cell r="C21" t="str">
            <v>李冉</v>
          </cell>
          <cell r="D21" t="str">
            <v>男</v>
          </cell>
          <cell r="E21" t="str">
            <v>汉</v>
          </cell>
          <cell r="F21" t="str">
            <v>132930199801223511</v>
          </cell>
          <cell r="G21" t="str">
            <v>√</v>
          </cell>
          <cell r="H21" t="str">
            <v>河北省黄骅市齐家务乡东巨官村043号</v>
          </cell>
          <cell r="I21" t="str">
            <v>1998-01-22</v>
          </cell>
          <cell r="J21">
            <v>22</v>
          </cell>
          <cell r="K21" t="str">
            <v>中专</v>
          </cell>
          <cell r="L21" t="str">
            <v>黄骅市职教中心</v>
          </cell>
          <cell r="M21" t="str">
            <v>汽车维修</v>
          </cell>
          <cell r="N21" t="str">
            <v>2016-06</v>
          </cell>
          <cell r="O21" t="str">
            <v>黄骅市海成家园</v>
          </cell>
          <cell r="P21" t="str">
            <v>2020-06-14</v>
          </cell>
        </row>
        <row r="22">
          <cell r="C22" t="str">
            <v>张福臣</v>
          </cell>
          <cell r="D22" t="str">
            <v>男</v>
          </cell>
          <cell r="E22" t="str">
            <v>汉</v>
          </cell>
          <cell r="F22" t="str">
            <v>130983199708241636</v>
          </cell>
          <cell r="G22" t="str">
            <v>√</v>
          </cell>
          <cell r="H22" t="str">
            <v>河北省黄骅市常郭镇街西村136号</v>
          </cell>
          <cell r="I22" t="str">
            <v>1997-08-24</v>
          </cell>
          <cell r="J22">
            <v>23</v>
          </cell>
          <cell r="K22" t="str">
            <v>初中</v>
          </cell>
          <cell r="L22" t="str">
            <v>黄骅镇毕孟中学</v>
          </cell>
          <cell r="M22" t="str">
            <v>无</v>
          </cell>
          <cell r="N22" t="str">
            <v>2013-06</v>
          </cell>
          <cell r="O22" t="str">
            <v>常郭镇毕孟村</v>
          </cell>
          <cell r="P22" t="str">
            <v>2020-06-20</v>
          </cell>
        </row>
        <row r="23">
          <cell r="C23" t="str">
            <v>闫晓晨</v>
          </cell>
          <cell r="D23" t="str">
            <v>男</v>
          </cell>
          <cell r="E23" t="str">
            <v>汉</v>
          </cell>
          <cell r="F23" t="str">
            <v>130925200308125435</v>
          </cell>
          <cell r="G23" t="str">
            <v>√</v>
          </cell>
          <cell r="H23" t="str">
            <v>河北省沧州市盐山县庆云镇徐家村267号</v>
          </cell>
          <cell r="I23" t="str">
            <v>2003-08-12</v>
          </cell>
          <cell r="J23">
            <v>17</v>
          </cell>
          <cell r="K23" t="str">
            <v>中专</v>
          </cell>
          <cell r="L23" t="str">
            <v>沧州市第一职业中学</v>
          </cell>
          <cell r="M23" t="str">
            <v>汽车运用与维修</v>
          </cell>
          <cell r="N23" t="str">
            <v>2020-06</v>
          </cell>
          <cell r="O23" t="str">
            <v>盐山县庆云镇徐家村</v>
          </cell>
          <cell r="P23" t="str">
            <v>2020-06-24</v>
          </cell>
        </row>
        <row r="24">
          <cell r="C24" t="str">
            <v>田朝</v>
          </cell>
          <cell r="D24" t="str">
            <v>男</v>
          </cell>
          <cell r="E24" t="str">
            <v>汉</v>
          </cell>
          <cell r="F24" t="str">
            <v>130981200304293811</v>
          </cell>
          <cell r="G24" t="str">
            <v>√</v>
          </cell>
          <cell r="H24" t="str">
            <v>河北省泊头市齐桥镇米庄村325号</v>
          </cell>
          <cell r="I24" t="str">
            <v>2003-04-29</v>
          </cell>
          <cell r="J24">
            <v>17</v>
          </cell>
          <cell r="K24" t="str">
            <v>中专</v>
          </cell>
          <cell r="L24" t="str">
            <v>沧州第一职业中学</v>
          </cell>
          <cell r="M24" t="str">
            <v>汽车运用与维修</v>
          </cell>
          <cell r="N24" t="str">
            <v>2020-06</v>
          </cell>
          <cell r="O24" t="str">
            <v>沧州市泊头市</v>
          </cell>
          <cell r="P24" t="str">
            <v>2020-06-24</v>
          </cell>
        </row>
        <row r="25">
          <cell r="C25" t="str">
            <v>李泽鑫</v>
          </cell>
          <cell r="D25" t="str">
            <v>男</v>
          </cell>
          <cell r="E25" t="str">
            <v>汉</v>
          </cell>
          <cell r="F25" t="str">
            <v>130983200010230316</v>
          </cell>
          <cell r="G25" t="str">
            <v>√</v>
          </cell>
          <cell r="H25" t="str">
            <v>河北省黄骅市羊二庄镇大马庄村127号</v>
          </cell>
          <cell r="I25" t="str">
            <v>2000-10-23</v>
          </cell>
          <cell r="J25">
            <v>19</v>
          </cell>
          <cell r="K25" t="str">
            <v>中专</v>
          </cell>
          <cell r="L25" t="str">
            <v>黄骅市职教中心</v>
          </cell>
        </row>
        <row r="25">
          <cell r="N25" t="str">
            <v>2018-09-10</v>
          </cell>
          <cell r="O25" t="str">
            <v>羊二庄镇大马庄村</v>
          </cell>
          <cell r="P25" t="str">
            <v>2020-06-25</v>
          </cell>
        </row>
        <row r="26">
          <cell r="C26" t="str">
            <v>杨希动</v>
          </cell>
          <cell r="D26" t="str">
            <v>男</v>
          </cell>
          <cell r="E26" t="str">
            <v>汉</v>
          </cell>
          <cell r="F26" t="str">
            <v>130927199305023932</v>
          </cell>
          <cell r="G26" t="str">
            <v>√</v>
          </cell>
          <cell r="H26" t="str">
            <v>河北省沧州市南皮县潞灌乡郝庄村18号</v>
          </cell>
          <cell r="I26" t="str">
            <v>1993-05-02</v>
          </cell>
          <cell r="J26">
            <v>27</v>
          </cell>
          <cell r="K26" t="str">
            <v>高中</v>
          </cell>
          <cell r="L26" t="str">
            <v>南皮一中</v>
          </cell>
          <cell r="M26" t="str">
            <v>无</v>
          </cell>
          <cell r="N26" t="str">
            <v>2012-06</v>
          </cell>
          <cell r="O26" t="str">
            <v>南皮县潞灌乡郝庄村</v>
          </cell>
          <cell r="P26" t="str">
            <v>2020-06-29</v>
          </cell>
        </row>
        <row r="27">
          <cell r="C27" t="str">
            <v>顾晋鲁</v>
          </cell>
          <cell r="D27" t="str">
            <v>男</v>
          </cell>
          <cell r="E27" t="str">
            <v>汉</v>
          </cell>
          <cell r="F27" t="str">
            <v>371481199906026617</v>
          </cell>
          <cell r="G27" t="str">
            <v>√</v>
          </cell>
          <cell r="H27" t="str">
            <v>山东省乐陵市花园镇大顾村65号</v>
          </cell>
          <cell r="I27" t="str">
            <v>1999-06-02</v>
          </cell>
          <cell r="J27">
            <v>21</v>
          </cell>
          <cell r="K27" t="str">
            <v>高中</v>
          </cell>
          <cell r="L27" t="str">
            <v>乐陵中学</v>
          </cell>
          <cell r="M27" t="str">
            <v>无</v>
          </cell>
          <cell r="N27" t="str">
            <v>2019-06</v>
          </cell>
          <cell r="O27" t="str">
            <v>黄骅市吕桥镇下堡村</v>
          </cell>
          <cell r="P27" t="str">
            <v>2020-07-13</v>
          </cell>
        </row>
        <row r="28">
          <cell r="C28" t="str">
            <v>刘树斌</v>
          </cell>
          <cell r="D28" t="str">
            <v>男</v>
          </cell>
          <cell r="E28" t="str">
            <v>汉</v>
          </cell>
          <cell r="F28" t="str">
            <v>130983200103092813</v>
          </cell>
          <cell r="G28" t="str">
            <v>√</v>
          </cell>
          <cell r="H28" t="str">
            <v>河北省黄骅市吕桥镇张福庄村055号</v>
          </cell>
          <cell r="I28" t="str">
            <v>2001-03-09</v>
          </cell>
          <cell r="J28">
            <v>19</v>
          </cell>
          <cell r="K28" t="str">
            <v>中专</v>
          </cell>
          <cell r="L28" t="str">
            <v>黄骅市职教中心</v>
          </cell>
          <cell r="M28" t="str">
            <v>商贸</v>
          </cell>
          <cell r="N28" t="str">
            <v>2018-07</v>
          </cell>
          <cell r="O28" t="str">
            <v>黄骅市吕桥镇张福庄村</v>
          </cell>
          <cell r="P28" t="str">
            <v>2020-06-30</v>
          </cell>
        </row>
        <row r="29">
          <cell r="C29" t="str">
            <v>吕新辉</v>
          </cell>
          <cell r="D29" t="str">
            <v>男</v>
          </cell>
          <cell r="E29" t="str">
            <v>汉</v>
          </cell>
          <cell r="F29" t="str">
            <v>230231198505052952</v>
          </cell>
          <cell r="G29" t="str">
            <v>√</v>
          </cell>
          <cell r="H29" t="str">
            <v>河北省黄骅市石港路综合小区129号</v>
          </cell>
          <cell r="I29" t="str">
            <v>1985-05-05</v>
          </cell>
          <cell r="J29">
            <v>35</v>
          </cell>
          <cell r="K29" t="str">
            <v>高中</v>
          </cell>
          <cell r="L29" t="str">
            <v>黄骅中学</v>
          </cell>
          <cell r="M29" t="str">
            <v>无</v>
          </cell>
          <cell r="N29" t="str">
            <v>2007.08</v>
          </cell>
          <cell r="O29" t="str">
            <v>黄骅市北环路五一家属院</v>
          </cell>
          <cell r="P29" t="str">
            <v>2020-08-26</v>
          </cell>
        </row>
        <row r="30">
          <cell r="C30" t="str">
            <v>马超</v>
          </cell>
          <cell r="D30" t="str">
            <v>男</v>
          </cell>
          <cell r="E30" t="str">
            <v>汉</v>
          </cell>
          <cell r="F30" t="str">
            <v>230231200110312510</v>
          </cell>
          <cell r="G30" t="str">
            <v>√</v>
          </cell>
          <cell r="H30" t="str">
            <v>黑龙江省拜泉县长春镇同利村14组</v>
          </cell>
          <cell r="I30" t="str">
            <v>2001-10-31</v>
          </cell>
          <cell r="J30">
            <v>18</v>
          </cell>
          <cell r="K30" t="str">
            <v>初中</v>
          </cell>
          <cell r="L30" t="str">
            <v>杨庄中学</v>
          </cell>
          <cell r="M30" t="str">
            <v>无</v>
          </cell>
          <cell r="N30" t="str">
            <v>2016-09-10</v>
          </cell>
          <cell r="O30" t="str">
            <v>羊二庄镇海丰镇村</v>
          </cell>
          <cell r="P30" t="str">
            <v>2020-06-25</v>
          </cell>
        </row>
        <row r="31">
          <cell r="C31" t="str">
            <v>李俊颐</v>
          </cell>
          <cell r="D31" t="str">
            <v>男</v>
          </cell>
          <cell r="E31" t="str">
            <v>汉</v>
          </cell>
          <cell r="F31" t="str">
            <v>130983199801253519</v>
          </cell>
          <cell r="G31" t="str">
            <v>√</v>
          </cell>
          <cell r="H31" t="str">
            <v>河北省黄骅市齐家务乡东巨官村046号</v>
          </cell>
          <cell r="I31" t="str">
            <v>1998-01-25</v>
          </cell>
          <cell r="J31">
            <v>22</v>
          </cell>
          <cell r="K31" t="str">
            <v>高中</v>
          </cell>
          <cell r="L31" t="str">
            <v>黄骅市新世纪中学</v>
          </cell>
          <cell r="M31" t="str">
            <v>无</v>
          </cell>
          <cell r="N31" t="str">
            <v>2017-06</v>
          </cell>
          <cell r="O31" t="str">
            <v>黄骅市华北街道康乐小区</v>
          </cell>
          <cell r="P31" t="str">
            <v>2020-07-01</v>
          </cell>
        </row>
        <row r="32">
          <cell r="C32" t="str">
            <v>王悦丞</v>
          </cell>
          <cell r="D32" t="str">
            <v>男</v>
          </cell>
          <cell r="E32" t="str">
            <v>汉</v>
          </cell>
          <cell r="F32" t="str">
            <v>130983200304201115</v>
          </cell>
          <cell r="G32" t="str">
            <v>√</v>
          </cell>
          <cell r="H32" t="str">
            <v>河北省黄骅市旧城镇大马口村50号</v>
          </cell>
          <cell r="I32" t="str">
            <v>2003-04-20</v>
          </cell>
          <cell r="J32">
            <v>17</v>
          </cell>
          <cell r="K32" t="str">
            <v>高中</v>
          </cell>
          <cell r="L32" t="str">
            <v>黄骅新世纪中学</v>
          </cell>
          <cell r="M32" t="str">
            <v>无</v>
          </cell>
          <cell r="N32" t="str">
            <v>2020-06</v>
          </cell>
          <cell r="O32" t="str">
            <v>黄骅市旧城镇大马口</v>
          </cell>
          <cell r="P32" t="str">
            <v>2020-09-18</v>
          </cell>
        </row>
        <row r="33">
          <cell r="C33" t="str">
            <v>高同庆</v>
          </cell>
          <cell r="D33" t="str">
            <v>男</v>
          </cell>
          <cell r="E33" t="str">
            <v>汉</v>
          </cell>
          <cell r="F33" t="str">
            <v>130930200108203313</v>
          </cell>
          <cell r="G33" t="str">
            <v>√</v>
          </cell>
          <cell r="H33" t="str">
            <v>河北省沧州市孟村回族自治县高寨镇西南庄村40号</v>
          </cell>
          <cell r="I33" t="str">
            <v>2001-08-20</v>
          </cell>
          <cell r="J33">
            <v>19</v>
          </cell>
          <cell r="K33" t="str">
            <v>初中</v>
          </cell>
          <cell r="L33" t="str">
            <v>孟村中学</v>
          </cell>
          <cell r="M33" t="str">
            <v>无</v>
          </cell>
          <cell r="N33" t="str">
            <v>2017-06</v>
          </cell>
          <cell r="O33" t="str">
            <v>孟村高寨镇西南村</v>
          </cell>
          <cell r="P33" t="str">
            <v>2020-09-09</v>
          </cell>
        </row>
        <row r="34">
          <cell r="C34" t="str">
            <v>陈冠旭</v>
          </cell>
          <cell r="D34" t="str">
            <v>男</v>
          </cell>
          <cell r="E34" t="str">
            <v>汉</v>
          </cell>
          <cell r="F34" t="str">
            <v>13098320010813471X</v>
          </cell>
          <cell r="G34" t="str">
            <v>√</v>
          </cell>
          <cell r="H34" t="str">
            <v>河北省黄骅市羊三木辛庄村</v>
          </cell>
          <cell r="I34" t="str">
            <v>2001-08-13</v>
          </cell>
          <cell r="J34">
            <v>19</v>
          </cell>
          <cell r="K34" t="str">
            <v>大专</v>
          </cell>
          <cell r="L34" t="str">
            <v>唐山市曹妃甸职业学院</v>
          </cell>
          <cell r="M34" t="str">
            <v>计算机应用</v>
          </cell>
          <cell r="N34" t="str">
            <v>2020-07</v>
          </cell>
          <cell r="O34" t="str">
            <v>黄骅市国税局家属楼</v>
          </cell>
          <cell r="P34" t="str">
            <v>2020-09-15</v>
          </cell>
        </row>
        <row r="35">
          <cell r="C35" t="str">
            <v>夏梓涵</v>
          </cell>
          <cell r="D35" t="str">
            <v>男</v>
          </cell>
          <cell r="E35" t="str">
            <v>汉</v>
          </cell>
          <cell r="F35" t="str">
            <v>130983200208315518</v>
          </cell>
          <cell r="G35" t="str">
            <v>√</v>
          </cell>
          <cell r="H35" t="str">
            <v>河北省黄骅市黄花镇马庄子村50号</v>
          </cell>
          <cell r="I35" t="str">
            <v>2002-08-31</v>
          </cell>
          <cell r="J35">
            <v>18</v>
          </cell>
          <cell r="K35" t="str">
            <v>中专</v>
          </cell>
          <cell r="L35" t="str">
            <v>中捷职业技术学院</v>
          </cell>
          <cell r="M35" t="str">
            <v>计算机应用</v>
          </cell>
          <cell r="N35" t="str">
            <v>2019-09</v>
          </cell>
          <cell r="O35" t="str">
            <v>黄骅市马庄村</v>
          </cell>
          <cell r="P35" t="str">
            <v>2020-09-15</v>
          </cell>
        </row>
        <row r="36">
          <cell r="C36" t="str">
            <v>王明</v>
          </cell>
          <cell r="D36" t="str">
            <v>男</v>
          </cell>
          <cell r="E36" t="str">
            <v>汉</v>
          </cell>
          <cell r="F36" t="str">
            <v>230707199603290518</v>
          </cell>
          <cell r="G36" t="str">
            <v>√</v>
          </cell>
          <cell r="H36" t="str">
            <v>河北省黄骅市中心路农业局家属楼9号502</v>
          </cell>
          <cell r="I36" t="str">
            <v>1996-03-29</v>
          </cell>
          <cell r="J36">
            <v>24</v>
          </cell>
          <cell r="K36" t="str">
            <v>大专</v>
          </cell>
          <cell r="L36" t="str">
            <v>邢台医学院</v>
          </cell>
          <cell r="M36" t="str">
            <v>临床医学</v>
          </cell>
          <cell r="N36" t="str">
            <v>2019-06</v>
          </cell>
          <cell r="O36" t="str">
            <v>黄骅市农业局家属楼</v>
          </cell>
          <cell r="P36" t="str">
            <v>2020-09-15</v>
          </cell>
        </row>
        <row r="37">
          <cell r="C37" t="str">
            <v>邓春萌</v>
          </cell>
          <cell r="D37" t="str">
            <v>男</v>
          </cell>
          <cell r="E37" t="str">
            <v>汉</v>
          </cell>
          <cell r="F37" t="str">
            <v>130983199604011617</v>
          </cell>
          <cell r="G37" t="str">
            <v>√</v>
          </cell>
          <cell r="H37" t="str">
            <v>河北省黄骅市常郭镇中排村22号</v>
          </cell>
          <cell r="I37" t="str">
            <v>1996-04-01</v>
          </cell>
          <cell r="J37">
            <v>24</v>
          </cell>
          <cell r="K37" t="str">
            <v>中专</v>
          </cell>
          <cell r="L37" t="str">
            <v>黄骅市职教中心</v>
          </cell>
          <cell r="M37" t="str">
            <v>计算机应用</v>
          </cell>
          <cell r="N37" t="str">
            <v>2015-06</v>
          </cell>
          <cell r="O37" t="str">
            <v>常郭镇中排村</v>
          </cell>
          <cell r="P37" t="str">
            <v>2020-06-06</v>
          </cell>
        </row>
        <row r="38">
          <cell r="C38" t="str">
            <v>任苏玲</v>
          </cell>
          <cell r="D38" t="str">
            <v>女</v>
          </cell>
          <cell r="E38" t="str">
            <v>汉</v>
          </cell>
          <cell r="F38" t="str">
            <v>13040419790316032X</v>
          </cell>
          <cell r="G38" t="str">
            <v>√</v>
          </cell>
          <cell r="H38" t="str">
            <v>河北省邯郸市邯山区学院路绿德源D4栋4单元6号</v>
          </cell>
          <cell r="I38" t="str">
            <v>1979-03-16</v>
          </cell>
          <cell r="J38">
            <v>41</v>
          </cell>
          <cell r="K38" t="str">
            <v>初中</v>
          </cell>
          <cell r="L38" t="str">
            <v>邯郸市二十七中</v>
          </cell>
          <cell r="M38" t="str">
            <v>无</v>
          </cell>
          <cell r="N38" t="str">
            <v>1996-06</v>
          </cell>
          <cell r="O38" t="str">
            <v>邯郸市</v>
          </cell>
          <cell r="P38" t="str">
            <v>2019-09-20</v>
          </cell>
        </row>
        <row r="39">
          <cell r="C39" t="str">
            <v>彭洪香</v>
          </cell>
          <cell r="D39" t="str">
            <v>女</v>
          </cell>
          <cell r="E39" t="str">
            <v>汉</v>
          </cell>
          <cell r="F39" t="str">
            <v>132934197611114644</v>
          </cell>
          <cell r="G39" t="str">
            <v>√</v>
          </cell>
          <cell r="H39" t="str">
            <v>河北省沧州市海兴县赵毛陶镇东二庄村120002号</v>
          </cell>
          <cell r="I39" t="str">
            <v>1976-11-11</v>
          </cell>
          <cell r="J39">
            <v>43</v>
          </cell>
          <cell r="K39" t="str">
            <v>初中</v>
          </cell>
          <cell r="L39" t="str">
            <v>丁村中学</v>
          </cell>
          <cell r="M39" t="str">
            <v>无</v>
          </cell>
          <cell r="N39" t="str">
            <v>1993-06</v>
          </cell>
          <cell r="O39" t="str">
            <v>赵毛陶镇董二庄村</v>
          </cell>
          <cell r="P39" t="str">
            <v>2019-10-04</v>
          </cell>
        </row>
        <row r="40">
          <cell r="C40" t="str">
            <v>王彦华</v>
          </cell>
          <cell r="D40" t="str">
            <v>男</v>
          </cell>
          <cell r="E40" t="str">
            <v>汉</v>
          </cell>
          <cell r="F40" t="str">
            <v>372922198411046062</v>
          </cell>
          <cell r="G40" t="str">
            <v>√</v>
          </cell>
          <cell r="H40" t="str">
            <v>山东省曹县安蔡楼镇望鲁集北街</v>
          </cell>
          <cell r="I40" t="str">
            <v>1984-11-04</v>
          </cell>
          <cell r="J40">
            <v>35</v>
          </cell>
          <cell r="K40" t="str">
            <v>初中</v>
          </cell>
          <cell r="L40" t="str">
            <v>曹县中学</v>
          </cell>
          <cell r="M40" t="str">
            <v>无</v>
          </cell>
          <cell r="N40" t="str">
            <v>2001-06</v>
          </cell>
          <cell r="O40" t="str">
            <v>山东省</v>
          </cell>
          <cell r="P40" t="str">
            <v>2019-01-11</v>
          </cell>
        </row>
        <row r="41">
          <cell r="C41" t="str">
            <v>任景鑫</v>
          </cell>
          <cell r="D41" t="str">
            <v>男</v>
          </cell>
          <cell r="E41" t="str">
            <v>汉</v>
          </cell>
          <cell r="F41" t="str">
            <v>372324200105103217</v>
          </cell>
          <cell r="G41" t="str">
            <v>√</v>
          </cell>
          <cell r="H41" t="str">
            <v>山东省无棣县小泊头镇任家庄村243号</v>
          </cell>
          <cell r="I41" t="str">
            <v>2001-05-10</v>
          </cell>
          <cell r="J41">
            <v>19</v>
          </cell>
          <cell r="K41" t="str">
            <v>大专</v>
          </cell>
          <cell r="L41" t="str">
            <v>无棣县职业中专</v>
          </cell>
          <cell r="M41" t="str">
            <v>计算机应用</v>
          </cell>
          <cell r="N41" t="str">
            <v>2019-07</v>
          </cell>
          <cell r="O41" t="str">
            <v>无棣县小泊头镇</v>
          </cell>
          <cell r="P41" t="str">
            <v>2020-07-24</v>
          </cell>
        </row>
        <row r="42">
          <cell r="C42" t="str">
            <v>郭全震</v>
          </cell>
          <cell r="D42" t="str">
            <v>男</v>
          </cell>
          <cell r="E42" t="str">
            <v>汉</v>
          </cell>
          <cell r="F42" t="str">
            <v>130924200108203519</v>
          </cell>
          <cell r="G42" t="str">
            <v>√</v>
          </cell>
          <cell r="H42" t="str">
            <v>河北省沧州市海兴县</v>
          </cell>
          <cell r="I42" t="str">
            <v>2001-08-20</v>
          </cell>
          <cell r="J42">
            <v>19</v>
          </cell>
          <cell r="K42" t="str">
            <v>高中</v>
          </cell>
          <cell r="L42" t="str">
            <v>沧州十三中</v>
          </cell>
          <cell r="M42" t="str">
            <v>无</v>
          </cell>
          <cell r="N42" t="str">
            <v>2019-08-01</v>
          </cell>
          <cell r="O42" t="str">
            <v>海兴县赵毛陶镇</v>
          </cell>
          <cell r="P42" t="str">
            <v>2020-08-24</v>
          </cell>
        </row>
        <row r="43">
          <cell r="C43" t="str">
            <v>刘文忠</v>
          </cell>
          <cell r="D43" t="str">
            <v>男</v>
          </cell>
          <cell r="E43" t="str">
            <v>汉</v>
          </cell>
          <cell r="F43" t="str">
            <v>130983199910020917</v>
          </cell>
          <cell r="G43" t="str">
            <v>√</v>
          </cell>
          <cell r="H43" t="str">
            <v>河北省黄骅市旧城镇西仙庄村</v>
          </cell>
          <cell r="I43" t="str">
            <v>1999-10-02</v>
          </cell>
          <cell r="J43">
            <v>21</v>
          </cell>
          <cell r="K43" t="str">
            <v>中专</v>
          </cell>
          <cell r="L43" t="str">
            <v>黄骅职教中心</v>
          </cell>
          <cell r="M43" t="str">
            <v>电子商务</v>
          </cell>
          <cell r="N43" t="str">
            <v>2017-06</v>
          </cell>
          <cell r="O43" t="str">
            <v>黄骅市旧城镇西仙庄村</v>
          </cell>
          <cell r="P43" t="str">
            <v>2020-08-25</v>
          </cell>
        </row>
        <row r="44">
          <cell r="C44" t="str">
            <v>赵斌</v>
          </cell>
          <cell r="D44" t="str">
            <v>男</v>
          </cell>
          <cell r="E44" t="str">
            <v>汉</v>
          </cell>
          <cell r="F44" t="str">
            <v>130983199903053534</v>
          </cell>
          <cell r="G44" t="str">
            <v>√</v>
          </cell>
          <cell r="H44" t="str">
            <v>河北省黄骅市齐家务乡隆儿庄村258号</v>
          </cell>
          <cell r="I44" t="str">
            <v>1999-03-05</v>
          </cell>
          <cell r="J44">
            <v>21</v>
          </cell>
          <cell r="K44" t="str">
            <v>初中</v>
          </cell>
          <cell r="L44" t="str">
            <v>齐家务中学</v>
          </cell>
          <cell r="M44" t="str">
            <v>无</v>
          </cell>
          <cell r="N44" t="str">
            <v>2016-06-02</v>
          </cell>
          <cell r="O44" t="str">
            <v>河北省黄骅hi齐家务乡</v>
          </cell>
          <cell r="P44" t="str">
            <v>2020-08-26</v>
          </cell>
        </row>
        <row r="45">
          <cell r="C45" t="str">
            <v>徐强强</v>
          </cell>
          <cell r="D45" t="str">
            <v>男</v>
          </cell>
          <cell r="E45" t="str">
            <v>汉</v>
          </cell>
          <cell r="F45" t="str">
            <v>513023199811143039</v>
          </cell>
          <cell r="G45" t="str">
            <v>√</v>
          </cell>
          <cell r="H45" t="str">
            <v>四川省开江县骑龙乡葫芦井村3组102号</v>
          </cell>
          <cell r="I45" t="str">
            <v>1998-11-14</v>
          </cell>
          <cell r="J45">
            <v>21</v>
          </cell>
          <cell r="K45" t="str">
            <v>初中</v>
          </cell>
          <cell r="L45" t="str">
            <v>齐家务中学</v>
          </cell>
          <cell r="M45" t="str">
            <v>无</v>
          </cell>
          <cell r="N45" t="str">
            <v>2016-06</v>
          </cell>
          <cell r="O45" t="str">
            <v>齐家务乡</v>
          </cell>
          <cell r="P45" t="str">
            <v>2020-08-26</v>
          </cell>
        </row>
        <row r="46">
          <cell r="C46" t="str">
            <v>张俊霞</v>
          </cell>
          <cell r="D46" t="str">
            <v>女</v>
          </cell>
          <cell r="E46" t="str">
            <v>汉</v>
          </cell>
          <cell r="F46" t="str">
            <v>132930198306011824</v>
          </cell>
          <cell r="G46" t="str">
            <v>√</v>
          </cell>
          <cell r="H46" t="str">
            <v>河北省黄骅市黄骅镇张仁村78号</v>
          </cell>
          <cell r="I46" t="str">
            <v>1983-06-01</v>
          </cell>
          <cell r="J46">
            <v>37</v>
          </cell>
          <cell r="K46" t="str">
            <v>初中</v>
          </cell>
          <cell r="L46" t="str">
            <v>仁村中学</v>
          </cell>
          <cell r="M46" t="str">
            <v>无</v>
          </cell>
          <cell r="N46" t="str">
            <v>1999-06</v>
          </cell>
          <cell r="O46" t="str">
            <v>黄骅市青青家园</v>
          </cell>
          <cell r="P46" t="str">
            <v>2019-05-30</v>
          </cell>
        </row>
        <row r="47">
          <cell r="C47" t="str">
            <v>李红英</v>
          </cell>
          <cell r="D47" t="str">
            <v>女</v>
          </cell>
          <cell r="E47" t="str">
            <v>回</v>
          </cell>
          <cell r="F47" t="str">
            <v>130930198512163341</v>
          </cell>
          <cell r="G47" t="str">
            <v>√</v>
          </cell>
          <cell r="H47" t="str">
            <v>河北省黄骅市常郭镇中泊庄村79号</v>
          </cell>
          <cell r="I47" t="str">
            <v>1985-12-16</v>
          </cell>
          <cell r="J47">
            <v>34</v>
          </cell>
          <cell r="K47" t="str">
            <v>小学</v>
          </cell>
          <cell r="L47" t="str">
            <v>孟村小学</v>
          </cell>
          <cell r="M47" t="str">
            <v>无</v>
          </cell>
          <cell r="N47" t="str">
            <v>1999-06</v>
          </cell>
          <cell r="O47" t="str">
            <v>中泊庄</v>
          </cell>
          <cell r="P47" t="str">
            <v>2019-06-22</v>
          </cell>
        </row>
        <row r="48">
          <cell r="C48" t="str">
            <v>王保田</v>
          </cell>
          <cell r="D48" t="str">
            <v>男</v>
          </cell>
          <cell r="E48" t="str">
            <v>汉</v>
          </cell>
          <cell r="F48" t="str">
            <v>372324196304043211</v>
          </cell>
          <cell r="G48" t="str">
            <v>√</v>
          </cell>
          <cell r="H48" t="str">
            <v>山东省无棣县小泊头镇程家村227号</v>
          </cell>
          <cell r="I48" t="str">
            <v>1963-04-04</v>
          </cell>
          <cell r="J48">
            <v>57</v>
          </cell>
          <cell r="K48" t="str">
            <v>初中 </v>
          </cell>
          <cell r="L48" t="str">
            <v>泊头一中</v>
          </cell>
          <cell r="M48" t="str">
            <v>无</v>
          </cell>
          <cell r="N48" t="str">
            <v>1980-06</v>
          </cell>
          <cell r="O48" t="str">
            <v>山东省无棣县</v>
          </cell>
          <cell r="P48" t="str">
            <v>2019-09-29</v>
          </cell>
        </row>
        <row r="49">
          <cell r="C49" t="str">
            <v>刘浩</v>
          </cell>
          <cell r="D49" t="str">
            <v>男</v>
          </cell>
          <cell r="E49" t="str">
            <v>汉</v>
          </cell>
          <cell r="F49" t="str">
            <v>130983199006015095</v>
          </cell>
          <cell r="G49" t="str">
            <v>√</v>
          </cell>
          <cell r="H49" t="str">
            <v>河北省黄骅市南大港农场三分厂五队13号</v>
          </cell>
          <cell r="I49" t="str">
            <v>1990-06-01</v>
          </cell>
          <cell r="J49">
            <v>30</v>
          </cell>
          <cell r="K49" t="str">
            <v>中专</v>
          </cell>
          <cell r="L49" t="str">
            <v>沧州市高级技工学校</v>
          </cell>
          <cell r="M49" t="str">
            <v>焊接</v>
          </cell>
          <cell r="N49" t="str">
            <v>2009-06</v>
          </cell>
          <cell r="O49" t="str">
            <v>黄骅市南大港</v>
          </cell>
          <cell r="P49" t="str">
            <v>2020-04-11</v>
          </cell>
        </row>
        <row r="50">
          <cell r="C50" t="str">
            <v>王旭</v>
          </cell>
          <cell r="D50" t="str">
            <v>男</v>
          </cell>
          <cell r="E50" t="str">
            <v>汉</v>
          </cell>
          <cell r="F50" t="str">
            <v>13098320000610283X</v>
          </cell>
          <cell r="G50" t="str">
            <v>√</v>
          </cell>
          <cell r="H50" t="str">
            <v>河北省黄骅市吕桥镇王大本村396号</v>
          </cell>
          <cell r="I50" t="str">
            <v>2000-06-10</v>
          </cell>
          <cell r="J50">
            <v>20</v>
          </cell>
          <cell r="K50" t="str">
            <v>初中</v>
          </cell>
          <cell r="L50" t="str">
            <v>黄骅三中</v>
          </cell>
          <cell r="M50" t="str">
            <v>无</v>
          </cell>
          <cell r="N50" t="str">
            <v>2016-06</v>
          </cell>
          <cell r="O50" t="str">
            <v>黄骅市吕桥镇王大本村</v>
          </cell>
          <cell r="P50" t="str">
            <v>2020-05-20</v>
          </cell>
        </row>
        <row r="51">
          <cell r="C51" t="str">
            <v>刘晓华</v>
          </cell>
          <cell r="D51" t="str">
            <v>男</v>
          </cell>
          <cell r="E51" t="str">
            <v>汉</v>
          </cell>
          <cell r="F51" t="str">
            <v>510181199710122518</v>
          </cell>
          <cell r="G51" t="str">
            <v>√</v>
          </cell>
          <cell r="H51" t="str">
            <v>四川省井研县研城镇城北街10号</v>
          </cell>
          <cell r="I51" t="str">
            <v>1997-10-12</v>
          </cell>
          <cell r="J51">
            <v>23</v>
          </cell>
          <cell r="K51" t="str">
            <v>中专</v>
          </cell>
          <cell r="L51" t="str">
            <v>北京高级技工学校</v>
          </cell>
          <cell r="M51" t="str">
            <v>汽车营销</v>
          </cell>
          <cell r="N51" t="str">
            <v>2017-06</v>
          </cell>
          <cell r="O51" t="str">
            <v>阳光新城2期</v>
          </cell>
          <cell r="P51" t="str">
            <v>2020-08-26</v>
          </cell>
        </row>
        <row r="52">
          <cell r="C52" t="str">
            <v>范泽英</v>
          </cell>
          <cell r="D52" t="str">
            <v>女</v>
          </cell>
          <cell r="E52" t="str">
            <v>汉</v>
          </cell>
          <cell r="F52" t="str">
            <v>130925198202287022</v>
          </cell>
          <cell r="G52" t="str">
            <v>√</v>
          </cell>
          <cell r="H52" t="str">
            <v>河北省沧州市盐山县常庄乡毛集村171号</v>
          </cell>
          <cell r="I52" t="str">
            <v>1982-02-28</v>
          </cell>
          <cell r="J52">
            <v>38</v>
          </cell>
          <cell r="K52" t="str">
            <v>初中</v>
          </cell>
          <cell r="L52" t="str">
            <v>常庄中学</v>
          </cell>
          <cell r="M52" t="str">
            <v>无</v>
          </cell>
          <cell r="N52" t="str">
            <v>1999-06</v>
          </cell>
          <cell r="O52" t="str">
            <v>盐山县</v>
          </cell>
          <cell r="P52" t="str">
            <v>2019-09-08</v>
          </cell>
        </row>
        <row r="53">
          <cell r="C53" t="str">
            <v>白丽霞</v>
          </cell>
          <cell r="D53" t="str">
            <v>女</v>
          </cell>
          <cell r="E53" t="str">
            <v>汉</v>
          </cell>
          <cell r="F53" t="str">
            <v>132930198105155020</v>
          </cell>
          <cell r="G53" t="str">
            <v>√</v>
          </cell>
          <cell r="H53" t="str">
            <v>河北省黄骅市南大港农场三分厂十六队32号</v>
          </cell>
          <cell r="I53" t="str">
            <v>1981-05-15</v>
          </cell>
          <cell r="J53">
            <v>39</v>
          </cell>
          <cell r="K53" t="str">
            <v>初中</v>
          </cell>
          <cell r="L53" t="str">
            <v>南大港中学</v>
          </cell>
          <cell r="M53" t="str">
            <v>无</v>
          </cell>
          <cell r="N53" t="str">
            <v>1998-06</v>
          </cell>
          <cell r="O53" t="str">
            <v>南大港</v>
          </cell>
          <cell r="P53" t="str">
            <v>2020-03-13</v>
          </cell>
        </row>
        <row r="54">
          <cell r="C54" t="str">
            <v>赵海兰</v>
          </cell>
          <cell r="D54" t="str">
            <v>女</v>
          </cell>
          <cell r="E54" t="str">
            <v>汉</v>
          </cell>
          <cell r="F54" t="str">
            <v>130924198401250525</v>
          </cell>
          <cell r="G54" t="str">
            <v>√</v>
          </cell>
          <cell r="H54" t="str">
            <v>河北省沧州市海兴县张会亭乡大徐庄西北村174号</v>
          </cell>
          <cell r="I54" t="str">
            <v>1984-01-25</v>
          </cell>
          <cell r="J54">
            <v>36</v>
          </cell>
          <cell r="K54" t="str">
            <v>初中</v>
          </cell>
          <cell r="L54" t="str">
            <v>高湾中学</v>
          </cell>
          <cell r="M54" t="str">
            <v>无</v>
          </cell>
          <cell r="N54" t="str">
            <v>2000-06</v>
          </cell>
          <cell r="O54" t="str">
            <v>沧州市海兴县</v>
          </cell>
          <cell r="P54" t="str">
            <v>2020-05-20</v>
          </cell>
        </row>
        <row r="55">
          <cell r="C55" t="str">
            <v>于凤芝</v>
          </cell>
          <cell r="D55" t="str">
            <v>女</v>
          </cell>
          <cell r="E55" t="str">
            <v>汉</v>
          </cell>
          <cell r="F55" t="str">
            <v>230281198201033924</v>
          </cell>
          <cell r="G55" t="str">
            <v>√</v>
          </cell>
          <cell r="H55" t="str">
            <v>河北省沧州市盐山县杨集乡海子王村176号</v>
          </cell>
          <cell r="I55" t="str">
            <v>1982-01-03</v>
          </cell>
          <cell r="J55">
            <v>38</v>
          </cell>
          <cell r="K55" t="str">
            <v>初中</v>
          </cell>
          <cell r="L55" t="str">
            <v>黑龙江合盛中学</v>
          </cell>
          <cell r="M55" t="str">
            <v>无</v>
          </cell>
          <cell r="N55" t="str">
            <v>1999-06</v>
          </cell>
          <cell r="O55" t="str">
            <v>沧州市盐山县</v>
          </cell>
          <cell r="P55" t="str">
            <v>2020-06-14</v>
          </cell>
        </row>
        <row r="56">
          <cell r="C56" t="str">
            <v>刑文俊</v>
          </cell>
          <cell r="D56" t="str">
            <v>女</v>
          </cell>
          <cell r="E56" t="str">
            <v>汉</v>
          </cell>
          <cell r="F56" t="str">
            <v>412726199804127981</v>
          </cell>
          <cell r="G56" t="str">
            <v>√</v>
          </cell>
          <cell r="H56" t="str">
            <v>河南省郸城县汲冢镇邢湾行政村邢湾村001号</v>
          </cell>
          <cell r="I56" t="str">
            <v>1998-04-12</v>
          </cell>
          <cell r="J56">
            <v>22</v>
          </cell>
          <cell r="K56" t="str">
            <v>高中</v>
          </cell>
          <cell r="L56" t="str">
            <v>财源高中</v>
          </cell>
          <cell r="M56" t="str">
            <v>无</v>
          </cell>
          <cell r="N56" t="str">
            <v>2016-07</v>
          </cell>
          <cell r="O56" t="str">
            <v>阳光新城2期</v>
          </cell>
          <cell r="P56" t="str">
            <v>2020-08-26</v>
          </cell>
        </row>
        <row r="57">
          <cell r="C57" t="str">
            <v>于海旺</v>
          </cell>
          <cell r="D57" t="str">
            <v>男</v>
          </cell>
          <cell r="E57" t="str">
            <v>汉</v>
          </cell>
          <cell r="F57" t="str">
            <v>130983199907031113</v>
          </cell>
          <cell r="G57" t="str">
            <v>√</v>
          </cell>
          <cell r="H57" t="str">
            <v>河北省黄骅市旧城镇李马口村71号</v>
          </cell>
          <cell r="I57" t="str">
            <v>1999-07-03</v>
          </cell>
          <cell r="J57">
            <v>21</v>
          </cell>
        </row>
        <row r="58">
          <cell r="C58" t="str">
            <v>郑宇佳</v>
          </cell>
          <cell r="D58" t="str">
            <v>男</v>
          </cell>
          <cell r="E58" t="str">
            <v>汉</v>
          </cell>
          <cell r="F58" t="str">
            <v>132930199809072818</v>
          </cell>
          <cell r="G58" t="str">
            <v>√</v>
          </cell>
          <cell r="H58" t="str">
            <v>河北省黄骅市吕桥镇郑口村247号</v>
          </cell>
          <cell r="I58" t="str">
            <v>1998-09-07</v>
          </cell>
          <cell r="J58">
            <v>22</v>
          </cell>
          <cell r="K58" t="str">
            <v>中专</v>
          </cell>
          <cell r="L58" t="str">
            <v>黄骅职中</v>
          </cell>
          <cell r="M58" t="str">
            <v>模具制造</v>
          </cell>
          <cell r="N58" t="str">
            <v>2017-01</v>
          </cell>
          <cell r="O58" t="str">
            <v>黄骅市羊三木乡刘皮庄村</v>
          </cell>
          <cell r="P58" t="str">
            <v>2020-04-15</v>
          </cell>
        </row>
        <row r="59">
          <cell r="C59" t="str">
            <v>何文皓</v>
          </cell>
          <cell r="D59" t="str">
            <v>男</v>
          </cell>
          <cell r="E59" t="str">
            <v>汉</v>
          </cell>
          <cell r="F59" t="str">
            <v>220282200005282311</v>
          </cell>
          <cell r="G59" t="str">
            <v>√</v>
          </cell>
          <cell r="H59" t="str">
            <v>吉林省桦甸市八道河子镇八道河子街三委二组</v>
          </cell>
          <cell r="I59" t="str">
            <v>2000-05-28</v>
          </cell>
          <cell r="J59">
            <v>20</v>
          </cell>
          <cell r="K59" t="str">
            <v>大专</v>
          </cell>
          <cell r="L59" t="str">
            <v>黄骅职业中学</v>
          </cell>
          <cell r="M59" t="str">
            <v>计算机应用</v>
          </cell>
          <cell r="N59" t="str">
            <v>2018-06</v>
          </cell>
          <cell r="O59" t="str">
            <v>黄骅市坑西村</v>
          </cell>
          <cell r="P59" t="str">
            <v>2020-08-28</v>
          </cell>
        </row>
        <row r="60">
          <cell r="C60" t="str">
            <v>李淑芳</v>
          </cell>
          <cell r="D60" t="str">
            <v>女</v>
          </cell>
          <cell r="E60" t="str">
            <v>汉</v>
          </cell>
          <cell r="F60" t="str">
            <v>130925197504076429</v>
          </cell>
          <cell r="G60" t="str">
            <v>√</v>
          </cell>
          <cell r="H60" t="str">
            <v>河北省沧州市盐山县望树镇前店村413号</v>
          </cell>
          <cell r="I60" t="str">
            <v>1975-04-07</v>
          </cell>
          <cell r="J60">
            <v>45</v>
          </cell>
          <cell r="K60" t="str">
            <v>初中</v>
          </cell>
          <cell r="L60" t="str">
            <v>盐山中学</v>
          </cell>
          <cell r="M60" t="str">
            <v>无</v>
          </cell>
          <cell r="N60" t="str">
            <v>1995-06</v>
          </cell>
          <cell r="O60" t="str">
            <v>河北省沧州市盐山县望树镇前店村413号</v>
          </cell>
          <cell r="P60" t="str">
            <v>2019-04-24</v>
          </cell>
        </row>
        <row r="61">
          <cell r="C61" t="str">
            <v>魏福杰</v>
          </cell>
          <cell r="D61" t="str">
            <v>女</v>
          </cell>
          <cell r="E61" t="str">
            <v>汉</v>
          </cell>
          <cell r="F61" t="str">
            <v>130924198411034244</v>
          </cell>
          <cell r="G61" t="str">
            <v>√</v>
          </cell>
          <cell r="H61" t="str">
            <v>山东省庆云县崔口镇齐周务东北村035号</v>
          </cell>
          <cell r="I61" t="str">
            <v>1984-11-03</v>
          </cell>
          <cell r="J61">
            <v>35</v>
          </cell>
          <cell r="K61" t="str">
            <v>初中</v>
          </cell>
          <cell r="L61" t="str">
            <v>崔口镇中学</v>
          </cell>
          <cell r="M61" t="str">
            <v>无</v>
          </cell>
          <cell r="N61" t="str">
            <v>2004-06</v>
          </cell>
          <cell r="O61" t="str">
            <v>沧州市海兴县马厂</v>
          </cell>
          <cell r="P61" t="str">
            <v>2020-03-12</v>
          </cell>
        </row>
        <row r="62">
          <cell r="C62" t="str">
            <v>于俊焕</v>
          </cell>
          <cell r="D62" t="str">
            <v>女</v>
          </cell>
          <cell r="E62" t="str">
            <v>汉</v>
          </cell>
          <cell r="F62" t="str">
            <v>130921198904263222</v>
          </cell>
          <cell r="G62" t="str">
            <v>√</v>
          </cell>
          <cell r="H62" t="str">
            <v>河北省黄骅市吕桥镇张福庄村125号</v>
          </cell>
          <cell r="I62" t="str">
            <v>1989-04-26</v>
          </cell>
          <cell r="J62">
            <v>31</v>
          </cell>
          <cell r="K62" t="str">
            <v>初中</v>
          </cell>
          <cell r="L62" t="str">
            <v>吕桥中学</v>
          </cell>
          <cell r="M62" t="str">
            <v>无</v>
          </cell>
          <cell r="N62" t="str">
            <v>2006-06</v>
          </cell>
          <cell r="O62" t="str">
            <v>南王曼</v>
          </cell>
          <cell r="P62" t="str">
            <v>2020-04-15</v>
          </cell>
        </row>
        <row r="63">
          <cell r="C63" t="str">
            <v>田金梅</v>
          </cell>
          <cell r="D63" t="str">
            <v>女</v>
          </cell>
          <cell r="E63" t="str">
            <v>汉</v>
          </cell>
          <cell r="F63" t="str">
            <v>130984197710151549</v>
          </cell>
          <cell r="G63" t="str">
            <v>√</v>
          </cell>
          <cell r="H63" t="str">
            <v>河北省河间市卧佛堂镇河西村</v>
          </cell>
          <cell r="I63" t="str">
            <v>1977-10-15</v>
          </cell>
          <cell r="J63">
            <v>43</v>
          </cell>
          <cell r="K63" t="str">
            <v>初中</v>
          </cell>
          <cell r="L63" t="str">
            <v>卧佛镇中学</v>
          </cell>
          <cell r="M63" t="str">
            <v>无</v>
          </cell>
          <cell r="N63" t="str">
            <v>1994-06</v>
          </cell>
          <cell r="O63" t="str">
            <v>河间市卧佛堂镇</v>
          </cell>
          <cell r="P63" t="str">
            <v>2020-04-03</v>
          </cell>
        </row>
        <row r="64">
          <cell r="C64" t="str">
            <v>曹新</v>
          </cell>
          <cell r="D64" t="str">
            <v>女</v>
          </cell>
          <cell r="E64" t="str">
            <v>汉</v>
          </cell>
          <cell r="F64" t="str">
            <v>13098319920502092X</v>
          </cell>
          <cell r="G64" t="str">
            <v>√</v>
          </cell>
          <cell r="H64" t="str">
            <v>河北省黄骅市旧城镇大六间房村172号</v>
          </cell>
          <cell r="I64" t="str">
            <v>1992-05-02</v>
          </cell>
          <cell r="J64">
            <v>28</v>
          </cell>
          <cell r="K64" t="str">
            <v>高中</v>
          </cell>
          <cell r="L64" t="str">
            <v>新世纪中学</v>
          </cell>
          <cell r="M64" t="str">
            <v>无</v>
          </cell>
          <cell r="N64" t="str">
            <v>2012-06</v>
          </cell>
          <cell r="O64" t="str">
            <v>黄骅市康家小区</v>
          </cell>
          <cell r="P64" t="str">
            <v>2020-07-10</v>
          </cell>
        </row>
        <row r="65">
          <cell r="C65" t="str">
            <v>崔宪晶</v>
          </cell>
          <cell r="D65" t="str">
            <v>女</v>
          </cell>
          <cell r="E65" t="str">
            <v>汉</v>
          </cell>
          <cell r="F65" t="str">
            <v>130924199810164286</v>
          </cell>
          <cell r="G65" t="str">
            <v>√</v>
          </cell>
          <cell r="H65" t="str">
            <v>河北省沧州市海兴县赵毛陶镇南吴褚村181号</v>
          </cell>
          <cell r="I65" t="str">
            <v>1998-10-16</v>
          </cell>
          <cell r="J65">
            <v>22</v>
          </cell>
          <cell r="K65" t="str">
            <v>初中</v>
          </cell>
          <cell r="L65" t="str">
            <v>海兴二中</v>
          </cell>
          <cell r="M65" t="str">
            <v>无</v>
          </cell>
          <cell r="N65" t="str">
            <v>2010-07</v>
          </cell>
          <cell r="O65" t="str">
            <v>海兴县赵毛陶镇</v>
          </cell>
          <cell r="P65" t="str">
            <v>2020-08-19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27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46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韩新盼</v>
          </cell>
          <cell r="D73" t="str">
            <v>女</v>
          </cell>
          <cell r="E73" t="str">
            <v>汉</v>
          </cell>
          <cell r="F73" t="str">
            <v>130925198710215228</v>
          </cell>
          <cell r="G73" t="str">
            <v>√</v>
          </cell>
          <cell r="H73" t="str">
            <v>河北省沧州市盐山县孟店乡乔庄村414号</v>
          </cell>
          <cell r="I73" t="str">
            <v>1987-10-21</v>
          </cell>
          <cell r="J73">
            <v>32</v>
          </cell>
          <cell r="K73" t="str">
            <v>初中</v>
          </cell>
          <cell r="L73" t="str">
            <v>望树中学</v>
          </cell>
          <cell r="M73" t="str">
            <v>无</v>
          </cell>
          <cell r="N73" t="str">
            <v>2003-06</v>
          </cell>
          <cell r="O73" t="str">
            <v>盐山县</v>
          </cell>
          <cell r="P73" t="str">
            <v>2019-12-27</v>
          </cell>
        </row>
        <row r="74">
          <cell r="C74" t="str">
            <v>杨琴丽</v>
          </cell>
          <cell r="D74" t="str">
            <v>女</v>
          </cell>
          <cell r="E74" t="str">
            <v>汉</v>
          </cell>
          <cell r="F74" t="str">
            <v>13292919760418132X</v>
          </cell>
          <cell r="G74" t="str">
            <v>√</v>
          </cell>
          <cell r="H74" t="str">
            <v>河北省沧州市盐山县小营乡曾小营村149号</v>
          </cell>
          <cell r="I74" t="str">
            <v>1976-04-18</v>
          </cell>
          <cell r="J74">
            <v>44</v>
          </cell>
          <cell r="K74" t="str">
            <v>初中</v>
          </cell>
          <cell r="L74" t="str">
            <v>望树中学</v>
          </cell>
        </row>
        <row r="74">
          <cell r="N74" t="str">
            <v>1993-06</v>
          </cell>
          <cell r="O74" t="str">
            <v>盐山县</v>
          </cell>
          <cell r="P74" t="str">
            <v>2019-09-12</v>
          </cell>
        </row>
        <row r="75">
          <cell r="C75" t="str">
            <v>刘双</v>
          </cell>
          <cell r="D75" t="str">
            <v>女</v>
          </cell>
          <cell r="E75" t="str">
            <v>汉</v>
          </cell>
          <cell r="F75" t="str">
            <v>130983199108161122</v>
          </cell>
          <cell r="G75" t="str">
            <v>√</v>
          </cell>
          <cell r="H75" t="str">
            <v>河北省黄骅市常郭镇东泊庄村31号</v>
          </cell>
          <cell r="I75" t="str">
            <v>1991-08-16</v>
          </cell>
          <cell r="J75">
            <v>29</v>
          </cell>
          <cell r="K75" t="str">
            <v>初中</v>
          </cell>
          <cell r="L75" t="str">
            <v>旧城中学</v>
          </cell>
          <cell r="M75" t="str">
            <v>无</v>
          </cell>
          <cell r="N75" t="str">
            <v>2017-11</v>
          </cell>
          <cell r="O75" t="str">
            <v>常郭镇东泊庄村</v>
          </cell>
          <cell r="P75" t="str">
            <v>2020-02-24</v>
          </cell>
        </row>
        <row r="76">
          <cell r="C76" t="str">
            <v>韩新岭</v>
          </cell>
          <cell r="D76" t="str">
            <v>女</v>
          </cell>
          <cell r="E76" t="str">
            <v>汉</v>
          </cell>
          <cell r="F76" t="str">
            <v>13092519810513522X</v>
          </cell>
          <cell r="G76" t="str">
            <v>√</v>
          </cell>
          <cell r="H76" t="str">
            <v>河北省沧州市盐山县望树镇望树村695号</v>
          </cell>
          <cell r="I76" t="str">
            <v>1981-05-13</v>
          </cell>
          <cell r="J76">
            <v>39</v>
          </cell>
          <cell r="K76" t="str">
            <v>初中</v>
          </cell>
          <cell r="L76" t="str">
            <v>望树中学</v>
          </cell>
          <cell r="M76" t="str">
            <v>无</v>
          </cell>
          <cell r="N76" t="str">
            <v>1997-07</v>
          </cell>
          <cell r="O76" t="str">
            <v>盐山县望树镇</v>
          </cell>
          <cell r="P76" t="str">
            <v>2020-02-24</v>
          </cell>
        </row>
        <row r="77">
          <cell r="C77" t="str">
            <v>张伟</v>
          </cell>
          <cell r="D77" t="str">
            <v>女</v>
          </cell>
          <cell r="E77" t="str">
            <v>汉</v>
          </cell>
          <cell r="F77" t="str">
            <v>132931197704133327</v>
          </cell>
          <cell r="G77" t="str">
            <v>√</v>
          </cell>
          <cell r="H77" t="str">
            <v>河北省沧州市孟村回族自治县高寨镇杨寨村0146号</v>
          </cell>
          <cell r="I77" t="str">
            <v>1977-04-13</v>
          </cell>
          <cell r="J77">
            <v>43</v>
          </cell>
        </row>
        <row r="77">
          <cell r="O77" t="str">
            <v>阳光新城</v>
          </cell>
          <cell r="P77" t="str">
            <v>2020-02-25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M17" sqref="A1:M17"/>
    </sheetView>
  </sheetViews>
  <sheetFormatPr defaultColWidth="9" defaultRowHeight="20" customHeight="1"/>
  <cols>
    <col min="1" max="1" width="4.575" style="8" customWidth="1"/>
    <col min="2" max="2" width="9.3" style="8" customWidth="1"/>
    <col min="3" max="3" width="7.875" style="8" hidden="1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0.375" style="8"/>
    <col min="10" max="10" width="8.125" style="8" customWidth="1"/>
    <col min="11" max="11" width="9.375" style="8" customWidth="1"/>
    <col min="12" max="12" width="10.8333333333333" style="8" customWidth="1"/>
    <col min="13" max="13" width="8.5" style="8" customWidth="1"/>
    <col min="14" max="14" width="9.375" style="8" customWidth="1"/>
    <col min="15" max="16384" width="9" style="8"/>
  </cols>
  <sheetData>
    <row r="1" s="8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8" customFormat="1" customHeight="1" spans="1:14">
      <c r="A3" s="10">
        <f>ROW()-2</f>
        <v>1</v>
      </c>
      <c r="B3" s="10" t="s">
        <v>14</v>
      </c>
      <c r="C3" s="10" t="s">
        <v>15</v>
      </c>
      <c r="D3" s="11" t="s">
        <v>16</v>
      </c>
      <c r="E3" s="11">
        <v>10</v>
      </c>
      <c r="F3" s="11">
        <v>96.5</v>
      </c>
      <c r="G3" s="10"/>
      <c r="H3" s="10">
        <f>VLOOKUP(D3,扣款!$B$2:$D$5,3,0)</f>
        <v>180</v>
      </c>
      <c r="I3" s="10">
        <f>F3*18+G3-H3</f>
        <v>1557</v>
      </c>
      <c r="J3" s="18">
        <f>E3*5</f>
        <v>50</v>
      </c>
      <c r="K3" s="10">
        <f>I3+J3</f>
        <v>1607</v>
      </c>
      <c r="L3" s="10"/>
      <c r="M3" s="19"/>
      <c r="N3" s="8" t="e">
        <f ca="1">VLOOKUP(D3,[1]劳务临时工!C:P,14,0)</f>
        <v>#N/A</v>
      </c>
    </row>
    <row r="4" s="8" customFormat="1" customHeight="1" spans="1:14">
      <c r="A4" s="10">
        <f>ROW()-2</f>
        <v>2</v>
      </c>
      <c r="B4" s="10" t="s">
        <v>17</v>
      </c>
      <c r="C4" s="12"/>
      <c r="D4" s="11" t="s">
        <v>18</v>
      </c>
      <c r="E4" s="11">
        <f>17.4+9</f>
        <v>26.4</v>
      </c>
      <c r="F4" s="11">
        <f>211+69.5</f>
        <v>280.5</v>
      </c>
      <c r="G4" s="10"/>
      <c r="H4" s="10"/>
      <c r="I4" s="10">
        <f t="shared" ref="I4:I9" si="0">18*F4+G4-H4</f>
        <v>5049</v>
      </c>
      <c r="J4" s="18">
        <f>E4*5</f>
        <v>132</v>
      </c>
      <c r="K4" s="10">
        <f>I4+J4</f>
        <v>5181</v>
      </c>
      <c r="L4" s="10"/>
      <c r="M4" s="19"/>
      <c r="N4" s="8" t="str">
        <f ca="1">VLOOKUP(D4,[1]劳务临时工!C:P,14,0)</f>
        <v>2020-06-09</v>
      </c>
    </row>
    <row r="5" s="8" customFormat="1" customHeight="1" spans="1:14">
      <c r="A5" s="10">
        <f>ROW()-2</f>
        <v>3</v>
      </c>
      <c r="B5" s="10" t="s">
        <v>14</v>
      </c>
      <c r="C5" s="12"/>
      <c r="D5" s="11" t="s">
        <v>19</v>
      </c>
      <c r="E5" s="11">
        <v>28</v>
      </c>
      <c r="F5" s="11">
        <v>285.5</v>
      </c>
      <c r="G5" s="10"/>
      <c r="H5" s="10">
        <f>VLOOKUP(D5,扣款!$B$2:$D$5,3,0)</f>
        <v>30</v>
      </c>
      <c r="I5" s="10">
        <f t="shared" si="0"/>
        <v>5109</v>
      </c>
      <c r="J5" s="18">
        <f>E5*5</f>
        <v>140</v>
      </c>
      <c r="K5" s="10">
        <f>I5+J5</f>
        <v>5249</v>
      </c>
      <c r="L5" s="10"/>
      <c r="M5" s="19"/>
      <c r="N5" s="8" t="str">
        <f ca="1">VLOOKUP(D5,[1]劳务临时工!C:P,14,0)</f>
        <v>2020-06-01</v>
      </c>
    </row>
    <row r="6" s="8" customFormat="1" customHeight="1" spans="1:14">
      <c r="A6" s="10">
        <f t="shared" ref="A6:A15" si="1">ROW()-2</f>
        <v>4</v>
      </c>
      <c r="B6" s="10" t="s">
        <v>14</v>
      </c>
      <c r="C6" s="12"/>
      <c r="D6" s="11" t="s">
        <v>20</v>
      </c>
      <c r="E6" s="11">
        <v>30</v>
      </c>
      <c r="F6" s="11">
        <v>289.5</v>
      </c>
      <c r="G6" s="10"/>
      <c r="H6" s="10"/>
      <c r="I6" s="10">
        <f t="shared" si="0"/>
        <v>5211</v>
      </c>
      <c r="J6" s="18">
        <f t="shared" ref="J6:J17" si="2">E6*5</f>
        <v>150</v>
      </c>
      <c r="K6" s="10">
        <f t="shared" ref="K6:K17" si="3">I6+J6</f>
        <v>5361</v>
      </c>
      <c r="L6" s="10"/>
      <c r="M6" s="19"/>
      <c r="N6" s="8" t="str">
        <f ca="1">VLOOKUP(D6,[1]劳务临时工!C:P,14,0)</f>
        <v>2020-06-20</v>
      </c>
    </row>
    <row r="7" s="8" customFormat="1" customHeight="1" spans="1:14">
      <c r="A7" s="10">
        <f t="shared" si="1"/>
        <v>5</v>
      </c>
      <c r="B7" s="10" t="s">
        <v>14</v>
      </c>
      <c r="C7" s="12"/>
      <c r="D7" s="11" t="s">
        <v>21</v>
      </c>
      <c r="E7" s="11">
        <v>20</v>
      </c>
      <c r="F7" s="11">
        <v>181.5</v>
      </c>
      <c r="G7" s="10"/>
      <c r="H7" s="10">
        <f>VLOOKUP(D7,扣款!$B$2:$D$5,3,0)</f>
        <v>180</v>
      </c>
      <c r="I7" s="10">
        <f t="shared" si="0"/>
        <v>3087</v>
      </c>
      <c r="J7" s="18">
        <f t="shared" si="2"/>
        <v>100</v>
      </c>
      <c r="K7" s="10">
        <f t="shared" si="3"/>
        <v>3187</v>
      </c>
      <c r="L7" s="10"/>
      <c r="M7" s="19"/>
      <c r="N7" s="8" t="e">
        <f ca="1">VLOOKUP(D7,[1]劳务临时工!C:P,14,0)</f>
        <v>#N/A</v>
      </c>
    </row>
    <row r="8" s="8" customFormat="1" customHeight="1" spans="1:14">
      <c r="A8" s="10">
        <f t="shared" si="1"/>
        <v>6</v>
      </c>
      <c r="B8" s="10" t="s">
        <v>14</v>
      </c>
      <c r="C8" s="12"/>
      <c r="D8" s="11" t="s">
        <v>22</v>
      </c>
      <c r="E8" s="11">
        <v>19</v>
      </c>
      <c r="F8" s="11">
        <v>177</v>
      </c>
      <c r="G8" s="10"/>
      <c r="H8" s="10">
        <f>VLOOKUP(D8,扣款!$B$2:$D$5,3,0)</f>
        <v>180</v>
      </c>
      <c r="I8" s="10">
        <f t="shared" si="0"/>
        <v>3006</v>
      </c>
      <c r="J8" s="18">
        <f t="shared" si="2"/>
        <v>95</v>
      </c>
      <c r="K8" s="10">
        <f t="shared" si="3"/>
        <v>3101</v>
      </c>
      <c r="L8" s="10"/>
      <c r="M8" s="19"/>
      <c r="N8" s="8" t="e">
        <f ca="1">VLOOKUP(D8,[1]劳务临时工!C:P,14,0)</f>
        <v>#N/A</v>
      </c>
    </row>
    <row r="9" s="8" customFormat="1" customHeight="1" spans="1:14">
      <c r="A9" s="10">
        <f t="shared" si="1"/>
        <v>7</v>
      </c>
      <c r="B9" s="10" t="s">
        <v>14</v>
      </c>
      <c r="C9" s="12"/>
      <c r="D9" s="11" t="s">
        <v>23</v>
      </c>
      <c r="E9" s="11">
        <v>27</v>
      </c>
      <c r="F9" s="11">
        <v>264.5</v>
      </c>
      <c r="G9" s="10"/>
      <c r="H9" s="10"/>
      <c r="I9" s="10">
        <f t="shared" si="0"/>
        <v>4761</v>
      </c>
      <c r="J9" s="18">
        <f t="shared" si="2"/>
        <v>135</v>
      </c>
      <c r="K9" s="10">
        <f t="shared" si="3"/>
        <v>4896</v>
      </c>
      <c r="L9" s="10"/>
      <c r="M9" s="19"/>
      <c r="N9" s="8" t="str">
        <f ca="1">VLOOKUP(D9,[1]劳务临时工!C:P,14,0)</f>
        <v>2020-07-13</v>
      </c>
    </row>
    <row r="10" s="8" customFormat="1" customHeight="1" spans="1:14">
      <c r="A10" s="10">
        <f t="shared" si="1"/>
        <v>8</v>
      </c>
      <c r="B10" s="10" t="s">
        <v>24</v>
      </c>
      <c r="C10" s="12"/>
      <c r="D10" s="11" t="s">
        <v>25</v>
      </c>
      <c r="E10" s="11">
        <v>27</v>
      </c>
      <c r="F10" s="11">
        <v>330.5</v>
      </c>
      <c r="G10" s="10"/>
      <c r="H10" s="10"/>
      <c r="I10" s="10">
        <f>F10*18+G10-H10</f>
        <v>5949</v>
      </c>
      <c r="J10" s="18">
        <f t="shared" si="2"/>
        <v>135</v>
      </c>
      <c r="K10" s="10">
        <f t="shared" si="3"/>
        <v>6084</v>
      </c>
      <c r="L10" s="10"/>
      <c r="M10" s="19"/>
      <c r="N10" s="8" t="e">
        <f ca="1">VLOOKUP(D10,[1]劳务临时工!C:P,14,0)</f>
        <v>#N/A</v>
      </c>
    </row>
    <row r="11" s="8" customFormat="1" customHeight="1" spans="1:14">
      <c r="A11" s="10">
        <f t="shared" si="1"/>
        <v>9</v>
      </c>
      <c r="B11" s="10" t="s">
        <v>24</v>
      </c>
      <c r="C11" s="12"/>
      <c r="D11" s="11" t="s">
        <v>26</v>
      </c>
      <c r="E11" s="11">
        <v>6</v>
      </c>
      <c r="F11" s="11">
        <v>77</v>
      </c>
      <c r="G11" s="10"/>
      <c r="H11" s="10"/>
      <c r="I11" s="10">
        <f>F11*18+G11-H11</f>
        <v>1386</v>
      </c>
      <c r="J11" s="18">
        <f t="shared" si="2"/>
        <v>30</v>
      </c>
      <c r="K11" s="10">
        <f t="shared" si="3"/>
        <v>1416</v>
      </c>
      <c r="L11" s="10"/>
      <c r="M11" s="19"/>
      <c r="N11" s="8" t="e">
        <f ca="1">VLOOKUP(D11,[1]劳务临时工!C:P,14,0)</f>
        <v>#N/A</v>
      </c>
    </row>
    <row r="12" s="8" customFormat="1" customHeight="1" spans="1:14">
      <c r="A12" s="10">
        <f t="shared" si="1"/>
        <v>10</v>
      </c>
      <c r="B12" s="10" t="s">
        <v>27</v>
      </c>
      <c r="C12" s="12"/>
      <c r="D12" s="11" t="s">
        <v>28</v>
      </c>
      <c r="E12" s="11">
        <v>28</v>
      </c>
      <c r="F12" s="11">
        <v>311.5</v>
      </c>
      <c r="G12" s="10"/>
      <c r="H12" s="10"/>
      <c r="I12" s="10">
        <f>F12*18+G12-H12</f>
        <v>5607</v>
      </c>
      <c r="J12" s="18">
        <f t="shared" si="2"/>
        <v>140</v>
      </c>
      <c r="K12" s="10">
        <f t="shared" si="3"/>
        <v>5747</v>
      </c>
      <c r="L12" s="10"/>
      <c r="M12" s="19"/>
      <c r="N12" s="8" t="str">
        <f ca="1">VLOOKUP(D12,[1]劳务临时工!C:P,14,0)</f>
        <v>2019-12-17</v>
      </c>
    </row>
    <row r="13" s="8" customFormat="1" customHeight="1" spans="1:14">
      <c r="A13" s="10">
        <f t="shared" si="1"/>
        <v>11</v>
      </c>
      <c r="B13" s="10" t="s">
        <v>29</v>
      </c>
      <c r="C13" s="11" t="s">
        <v>30</v>
      </c>
      <c r="D13" s="11" t="s">
        <v>31</v>
      </c>
      <c r="E13" s="11">
        <v>25</v>
      </c>
      <c r="F13" s="11">
        <v>302.5</v>
      </c>
      <c r="G13" s="10"/>
      <c r="H13" s="10"/>
      <c r="I13" s="10">
        <f>18*0.8*10+18*(F13-10)+G13-H13</f>
        <v>5409</v>
      </c>
      <c r="J13" s="18">
        <f t="shared" si="2"/>
        <v>125</v>
      </c>
      <c r="K13" s="10">
        <f t="shared" si="3"/>
        <v>5534</v>
      </c>
      <c r="L13" s="10" t="s">
        <v>32</v>
      </c>
      <c r="M13" s="19"/>
      <c r="N13" s="8" t="str">
        <f ca="1">VLOOKUP(D13,[1]劳务临时工!C:P,14,0)</f>
        <v>2020-06-14</v>
      </c>
    </row>
    <row r="14" s="8" customFormat="1" customHeight="1" spans="1:13">
      <c r="A14" s="13" t="s">
        <v>33</v>
      </c>
      <c r="B14" s="14"/>
      <c r="C14" s="12"/>
      <c r="D14" s="10"/>
      <c r="E14" s="10">
        <f t="shared" ref="E14:K14" si="4">SUM(E3:E13)</f>
        <v>246.4</v>
      </c>
      <c r="F14" s="10">
        <f t="shared" si="4"/>
        <v>2596.5</v>
      </c>
      <c r="G14" s="10">
        <f t="shared" si="4"/>
        <v>0</v>
      </c>
      <c r="H14" s="10">
        <f t="shared" si="4"/>
        <v>570</v>
      </c>
      <c r="I14" s="10">
        <f t="shared" si="4"/>
        <v>46131</v>
      </c>
      <c r="J14" s="10">
        <f t="shared" si="4"/>
        <v>1232</v>
      </c>
      <c r="K14" s="10">
        <f t="shared" si="4"/>
        <v>47363</v>
      </c>
      <c r="L14" s="10"/>
      <c r="M14" s="10"/>
    </row>
    <row r="15" s="8" customFormat="1" customHeight="1" spans="1:13">
      <c r="A15" s="15" t="s">
        <v>34</v>
      </c>
      <c r="B15" s="16"/>
      <c r="C15" s="16"/>
      <c r="D15" s="16"/>
      <c r="E15" s="16"/>
      <c r="F15" s="16"/>
      <c r="G15" s="16"/>
      <c r="H15" s="16"/>
      <c r="I15" s="16"/>
      <c r="J15" s="20"/>
      <c r="K15" s="10">
        <f>ROUND((K14+F14*3*0.05),2)</f>
        <v>47752.48</v>
      </c>
      <c r="L15" s="21"/>
      <c r="M15" s="21"/>
    </row>
    <row r="17" s="8" customFormat="1" customHeight="1" spans="2:12">
      <c r="B17" s="17" t="s">
        <v>35</v>
      </c>
      <c r="C17" s="17" t="s">
        <v>36</v>
      </c>
      <c r="D17" s="17"/>
      <c r="E17" s="17"/>
      <c r="F17" s="17"/>
      <c r="G17" s="17" t="s">
        <v>37</v>
      </c>
      <c r="J17" s="22"/>
      <c r="K17" s="22"/>
      <c r="L17" s="22"/>
    </row>
  </sheetData>
  <mergeCells count="3">
    <mergeCell ref="A1:M1"/>
    <mergeCell ref="A14:C14"/>
    <mergeCell ref="A15:J15"/>
  </mergeCells>
  <pageMargins left="0.156944444444444" right="0.236111111111111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7" sqref="D7"/>
    </sheetView>
  </sheetViews>
  <sheetFormatPr defaultColWidth="9" defaultRowHeight="16.5" outlineLevelRow="6" outlineLevelCol="3"/>
  <cols>
    <col min="1" max="1" width="7.125" style="1" customWidth="1"/>
    <col min="2" max="2" width="9" style="1"/>
    <col min="3" max="3" width="14.375" style="1" customWidth="1"/>
    <col min="4" max="4" width="9" style="1"/>
  </cols>
  <sheetData>
    <row r="1" spans="1:4">
      <c r="A1" s="2"/>
      <c r="B1" s="2" t="s">
        <v>4</v>
      </c>
      <c r="C1" s="2" t="s">
        <v>38</v>
      </c>
      <c r="D1" s="2" t="s">
        <v>39</v>
      </c>
    </row>
    <row r="2" ht="20" customHeight="1" spans="1:4">
      <c r="A2" s="3" t="s">
        <v>40</v>
      </c>
      <c r="B2" s="4" t="s">
        <v>21</v>
      </c>
      <c r="C2" s="5" t="s">
        <v>41</v>
      </c>
      <c r="D2" s="4">
        <v>180</v>
      </c>
    </row>
    <row r="3" ht="20" customHeight="1" spans="1:4">
      <c r="A3" s="3"/>
      <c r="B3" s="4" t="s">
        <v>16</v>
      </c>
      <c r="C3" s="5" t="s">
        <v>41</v>
      </c>
      <c r="D3" s="4">
        <v>180</v>
      </c>
    </row>
    <row r="4" ht="13.5" spans="1:4">
      <c r="A4" s="3"/>
      <c r="B4" s="4" t="s">
        <v>22</v>
      </c>
      <c r="C4" s="5" t="s">
        <v>41</v>
      </c>
      <c r="D4" s="4">
        <v>180</v>
      </c>
    </row>
    <row r="5" spans="1:4">
      <c r="A5" s="2" t="s">
        <v>42</v>
      </c>
      <c r="B5" s="6" t="s">
        <v>19</v>
      </c>
      <c r="C5" s="7" t="s">
        <v>43</v>
      </c>
      <c r="D5" s="2">
        <v>30</v>
      </c>
    </row>
    <row r="7" spans="4:4">
      <c r="D7" s="1">
        <f>SUM(D2:D5)</f>
        <v>570</v>
      </c>
    </row>
  </sheetData>
  <mergeCells count="1">
    <mergeCell ref="A2:A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劳务工工资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2020-10-28T03:39:07Z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ubyTemplateID" linkTarget="0">
    <vt:lpwstr>1</vt:lpwstr>
  </property>
</Properties>
</file>