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小吕 宏达祥" sheetId="3" r:id="rId1"/>
    <sheet name="扣款" sheetId="7" r:id="rId2"/>
  </sheets>
  <externalReferences>
    <externalReference r:id="rId3"/>
    <externalReference r:id="rId4"/>
  </externalReferences>
  <definedNames>
    <definedName name="_xlnm._FilterDatabase" localSheetId="0" hidden="1">'小吕 宏达祥'!$A$1:$Q$46</definedName>
    <definedName name="_xlnm.Print_Titles" localSheetId="0">'小吕 宏达祥'!$2:$2</definedName>
    <definedName name="_xlnm._FilterDatabase" localSheetId="1" hidden="1">扣款!$A$1:$D$1</definedName>
    <definedName name="_xlnm.Print_Area" localSheetId="0">'小吕 宏达祥'!$A$1:$P$49</definedName>
  </definedNames>
  <calcPr calcId="144525"/>
</workbook>
</file>

<file path=xl/sharedStrings.xml><?xml version="1.0" encoding="utf-8"?>
<sst xmlns="http://schemas.openxmlformats.org/spreadsheetml/2006/main" count="171" uniqueCount="84">
  <si>
    <t>宏达翔劳务公司2020.09月份工人工资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</si>
  <si>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</si>
  <si>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</si>
  <si>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</si>
  <si>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</si>
  <si>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</si>
  <si>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</si>
  <si>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</si>
  <si>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</si>
  <si>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</si>
  <si>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</si>
  <si>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</si>
  <si>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</si>
  <si>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</si>
  <si>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</si>
  <si>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喷涂</t>
  </si>
  <si>
    <t>涂装工</t>
  </si>
  <si>
    <t>齐恩成</t>
  </si>
  <si>
    <t>盘点9小时</t>
  </si>
  <si>
    <t>注塑</t>
  </si>
  <si>
    <t>杨琴丽</t>
  </si>
  <si>
    <t>发泡</t>
  </si>
  <si>
    <t>卢静</t>
  </si>
  <si>
    <t>商用车组装</t>
  </si>
  <si>
    <t>张立芹</t>
  </si>
  <si>
    <t>座椅</t>
  </si>
  <si>
    <t>刘双</t>
  </si>
  <si>
    <t>韩新岭</t>
  </si>
  <si>
    <t>张伟</t>
  </si>
  <si>
    <t>张俊平</t>
  </si>
  <si>
    <t>田淑娟</t>
  </si>
  <si>
    <t>刘晋</t>
  </si>
  <si>
    <t>注塑工</t>
  </si>
  <si>
    <t>王保田</t>
  </si>
  <si>
    <t>盘点10小时</t>
  </si>
  <si>
    <t>发泡工</t>
  </si>
  <si>
    <t>曹新</t>
  </si>
  <si>
    <t>李淑芳</t>
  </si>
  <si>
    <t>组装2班</t>
  </si>
  <si>
    <t>组装工</t>
  </si>
  <si>
    <t>贾泽坤</t>
  </si>
  <si>
    <t>组装1班</t>
  </si>
  <si>
    <t>刘成耀</t>
  </si>
  <si>
    <t>蔡金汪</t>
  </si>
  <si>
    <t>赵林</t>
  </si>
  <si>
    <t>韩金旭</t>
  </si>
  <si>
    <t>高振刚</t>
  </si>
  <si>
    <t>2020-09-23</t>
  </si>
  <si>
    <t>前工序</t>
  </si>
  <si>
    <t>操作工</t>
  </si>
  <si>
    <t>李荣展</t>
  </si>
  <si>
    <t>冯博涛</t>
  </si>
  <si>
    <t>白益成</t>
  </si>
  <si>
    <t>任永泰</t>
  </si>
  <si>
    <t>李冉</t>
  </si>
  <si>
    <t>刘彬锐</t>
  </si>
  <si>
    <t>马超</t>
  </si>
  <si>
    <t>李泽鑫</t>
  </si>
  <si>
    <t>杨希动</t>
  </si>
  <si>
    <t>李俊颐</t>
  </si>
  <si>
    <t>李国宸</t>
  </si>
  <si>
    <t>刘树彬</t>
  </si>
  <si>
    <t>韩佳奇</t>
  </si>
  <si>
    <t>吕新辉</t>
  </si>
  <si>
    <t>陈冠旭</t>
  </si>
  <si>
    <t>夏梓涵</t>
  </si>
  <si>
    <t>潘兴义</t>
  </si>
  <si>
    <t>孙鹏飞</t>
  </si>
  <si>
    <t>王悦丞</t>
  </si>
  <si>
    <t>缝纫</t>
  </si>
  <si>
    <t>邓春萌</t>
  </si>
  <si>
    <t>后视镜</t>
  </si>
  <si>
    <t>张文阔</t>
  </si>
  <si>
    <t>刘文忠</t>
  </si>
  <si>
    <t>纪笑林</t>
  </si>
  <si>
    <t>任景鑫</t>
  </si>
  <si>
    <t>编制：</t>
  </si>
  <si>
    <t>汪梦娜</t>
  </si>
  <si>
    <t>审核：</t>
  </si>
  <si>
    <t>异常情况</t>
  </si>
  <si>
    <t>扣款金额</t>
  </si>
  <si>
    <t>劳保工服扣款</t>
  </si>
  <si>
    <t>扣2套夏季工服</t>
  </si>
  <si>
    <t>扣1套夏季工服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</si>
</sst>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9" fillId="32" borderId="12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09-&#33635;&#26124;&#21592;&#24037;&#26723;&#266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10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Sheet1"/>
      <sheetName val="Sheet3"/>
    </sheetNames>
    <sheetDataSet>
      <sheetData sheetId="0"/>
      <sheetData sheetId="1"/>
      <sheetData sheetId="2"/>
      <sheetData sheetId="3"/>
      <sheetData sheetId="4">
        <row r="1">
          <cell r="C1" t="str">
            <v>姓名</v>
          </cell>
          <cell r="D1" t="str">
            <v>类别</v>
          </cell>
          <cell r="E1" t="str">
            <v>性别</v>
          </cell>
          <cell r="F1" t="str">
            <v>民族</v>
          </cell>
          <cell r="G1" t="str">
            <v>身份证号</v>
          </cell>
          <cell r="H1" t="str">
            <v>检测</v>
          </cell>
          <cell r="I1" t="str">
            <v>户籍</v>
          </cell>
          <cell r="J1" t="str">
            <v>出生年月</v>
          </cell>
          <cell r="K1" t="str">
            <v>年龄</v>
          </cell>
          <cell r="L1" t="str">
            <v>学历</v>
          </cell>
          <cell r="M1" t="str">
            <v>毕业院校</v>
          </cell>
          <cell r="N1" t="str">
            <v>专业</v>
          </cell>
          <cell r="O1" t="str">
            <v>毕业时间</v>
          </cell>
          <cell r="P1" t="str">
            <v>家庭住址</v>
          </cell>
          <cell r="Q1" t="str">
            <v>入职时间</v>
          </cell>
        </row>
        <row r="2">
          <cell r="C2" t="str">
            <v>王克杰</v>
          </cell>
          <cell r="D2" t="str">
            <v>2020.08.09</v>
          </cell>
          <cell r="E2" t="str">
            <v>男</v>
          </cell>
          <cell r="F2" t="str">
            <v>汉</v>
          </cell>
          <cell r="G2" t="str">
            <v>370983198801063395</v>
          </cell>
          <cell r="H2" t="str">
            <v>√</v>
          </cell>
          <cell r="I2" t="str">
            <v>山东省肥城市桃园镇龙岗村188号</v>
          </cell>
          <cell r="J2" t="str">
            <v>1988-01-06</v>
          </cell>
          <cell r="K2">
            <v>32</v>
          </cell>
        </row>
        <row r="2">
          <cell r="Q2" t="str">
            <v>2018-11</v>
          </cell>
        </row>
        <row r="3">
          <cell r="C3" t="str">
            <v>芦建军</v>
          </cell>
          <cell r="D3" t="str">
            <v>2020.08.09</v>
          </cell>
          <cell r="E3" t="str">
            <v>男</v>
          </cell>
          <cell r="F3" t="str">
            <v>汉</v>
          </cell>
          <cell r="G3" t="str">
            <v>370122196808177197</v>
          </cell>
          <cell r="H3" t="str">
            <v>√</v>
          </cell>
          <cell r="I3" t="str">
            <v>山东省章丘市圣井街道办事处北栗园村后街24号</v>
          </cell>
          <cell r="J3" t="str">
            <v>1968-08-17</v>
          </cell>
          <cell r="K3">
            <v>52</v>
          </cell>
        </row>
        <row r="3">
          <cell r="Q3" t="str">
            <v>2018-11</v>
          </cell>
        </row>
        <row r="4">
          <cell r="C4" t="str">
            <v>万传志</v>
          </cell>
          <cell r="D4" t="str">
            <v>2020.08.09</v>
          </cell>
          <cell r="E4" t="str">
            <v>男</v>
          </cell>
          <cell r="F4" t="str">
            <v>汉</v>
          </cell>
          <cell r="G4" t="str">
            <v>340505195712201215</v>
          </cell>
          <cell r="H4" t="str">
            <v>√</v>
          </cell>
        </row>
        <row r="4">
          <cell r="J4" t="str">
            <v>1957-12-20</v>
          </cell>
          <cell r="K4">
            <v>62</v>
          </cell>
        </row>
        <row r="5">
          <cell r="C5" t="str">
            <v>赵宏升</v>
          </cell>
          <cell r="D5" t="str">
            <v>——</v>
          </cell>
          <cell r="E5" t="str">
            <v>男</v>
          </cell>
          <cell r="F5" t="str">
            <v>汉</v>
          </cell>
          <cell r="G5" t="str">
            <v>371121198109251515</v>
          </cell>
          <cell r="H5" t="str">
            <v>√</v>
          </cell>
          <cell r="I5" t="str">
            <v>山东省日照市五莲县山海名都小区</v>
          </cell>
          <cell r="J5" t="str">
            <v>1981-09-25</v>
          </cell>
          <cell r="K5">
            <v>39</v>
          </cell>
          <cell r="L5" t="str">
            <v>大专</v>
          </cell>
          <cell r="M5" t="str">
            <v>日照市广播电视大学</v>
          </cell>
          <cell r="N5" t="str">
            <v>国际贸易专业</v>
          </cell>
          <cell r="O5" t="str">
            <v>2003-06</v>
          </cell>
          <cell r="P5" t="str">
            <v>山东省</v>
          </cell>
          <cell r="Q5" t="str">
            <v>2015年</v>
          </cell>
        </row>
        <row r="6">
          <cell r="C6" t="str">
            <v>王砚兵</v>
          </cell>
          <cell r="D6" t="str">
            <v>2020.11.10</v>
          </cell>
          <cell r="E6" t="str">
            <v>男</v>
          </cell>
          <cell r="F6" t="str">
            <v>汉</v>
          </cell>
          <cell r="G6" t="str">
            <v>370728197103050212</v>
          </cell>
          <cell r="H6" t="str">
            <v>√</v>
          </cell>
          <cell r="I6" t="str">
            <v>山东诚诸城市八里庄路八里庄东巷177号</v>
          </cell>
          <cell r="J6" t="str">
            <v>1971-03-05</v>
          </cell>
          <cell r="K6">
            <v>49</v>
          </cell>
          <cell r="L6" t="str">
            <v>初中</v>
          </cell>
          <cell r="M6" t="str">
            <v>诸城市北十里中学</v>
          </cell>
          <cell r="N6" t="str">
            <v>无</v>
          </cell>
          <cell r="O6" t="str">
            <v>1987-08</v>
          </cell>
          <cell r="P6" t="str">
            <v>山东诸城东象家园</v>
          </cell>
          <cell r="Q6" t="str">
            <v>2019-08-10</v>
          </cell>
        </row>
        <row r="7">
          <cell r="C7" t="str">
            <v>刘明明</v>
          </cell>
          <cell r="D7" t="str">
            <v>2020.10.14</v>
          </cell>
          <cell r="E7" t="str">
            <v>男</v>
          </cell>
          <cell r="F7" t="str">
            <v>汉</v>
          </cell>
          <cell r="G7" t="str">
            <v>370828198204155419</v>
          </cell>
          <cell r="H7" t="str">
            <v>√</v>
          </cell>
          <cell r="I7" t="str">
            <v>山东省诸城市兴华东路66号5号楼2单元502号</v>
          </cell>
          <cell r="J7" t="str">
            <v>1982-04-15</v>
          </cell>
          <cell r="K7">
            <v>38</v>
          </cell>
          <cell r="L7" t="str">
            <v>大专</v>
          </cell>
          <cell r="M7" t="str">
            <v>江西省蓝天职业技术学院</v>
          </cell>
          <cell r="N7" t="str">
            <v>电脑室内外装饰设计</v>
          </cell>
          <cell r="O7" t="str">
            <v>2005-06</v>
          </cell>
          <cell r="P7" t="str">
            <v>山东诸城</v>
          </cell>
          <cell r="Q7" t="str">
            <v>2020-04-15</v>
          </cell>
        </row>
        <row r="8">
          <cell r="C8" t="str">
            <v>张镁凤</v>
          </cell>
          <cell r="D8" t="str">
            <v>2020.10.31</v>
          </cell>
          <cell r="E8" t="str">
            <v>女</v>
          </cell>
          <cell r="F8" t="str">
            <v>汉</v>
          </cell>
          <cell r="G8" t="str">
            <v>360202198603173042</v>
          </cell>
          <cell r="H8" t="str">
            <v>√</v>
          </cell>
          <cell r="I8" t="str">
            <v>江西省景德镇市昌江区荷塘垦殖场山门分场金龙山村44号</v>
          </cell>
          <cell r="J8" t="str">
            <v>1986-03-17</v>
          </cell>
          <cell r="K8">
            <v>34</v>
          </cell>
          <cell r="L8" t="str">
            <v>中专</v>
          </cell>
          <cell r="M8" t="str">
            <v>景德镇市技工学校</v>
          </cell>
          <cell r="N8" t="str">
            <v>计算机</v>
          </cell>
          <cell r="O8" t="str">
            <v>2003-07</v>
          </cell>
          <cell r="P8" t="str">
            <v>景德镇市昌江区</v>
          </cell>
          <cell r="Q8" t="str">
            <v>2020-05-04</v>
          </cell>
        </row>
        <row r="9">
          <cell r="C9" t="str">
            <v>董凯燕</v>
          </cell>
          <cell r="D9" t="str">
            <v>劳务工</v>
          </cell>
          <cell r="E9" t="str">
            <v>女</v>
          </cell>
          <cell r="F9" t="str">
            <v>汉</v>
          </cell>
          <cell r="G9" t="str">
            <v>220223197509096024</v>
          </cell>
          <cell r="H9" t="str">
            <v>√</v>
          </cell>
          <cell r="I9" t="str">
            <v>吉林省磐石市驿马镇驿马村驿马屯三社</v>
          </cell>
          <cell r="J9" t="str">
            <v>1975-09-09</v>
          </cell>
          <cell r="K9">
            <v>45</v>
          </cell>
          <cell r="L9" t="str">
            <v>初中</v>
          </cell>
          <cell r="M9" t="str">
            <v>吉林省磐石市二十中学</v>
          </cell>
          <cell r="N9" t="str">
            <v>无</v>
          </cell>
          <cell r="O9" t="str">
            <v>1992-06</v>
          </cell>
          <cell r="P9" t="str">
            <v>吉林省磐石市</v>
          </cell>
          <cell r="Q9" t="str">
            <v>2019-10-07</v>
          </cell>
        </row>
        <row r="10">
          <cell r="C10" t="str">
            <v>刘成耀</v>
          </cell>
          <cell r="D10" t="str">
            <v>劳务工</v>
          </cell>
          <cell r="E10" t="str">
            <v>男</v>
          </cell>
          <cell r="F10" t="str">
            <v>汉</v>
          </cell>
          <cell r="G10" t="str">
            <v>130983200303215013</v>
          </cell>
          <cell r="H10" t="str">
            <v>√</v>
          </cell>
          <cell r="I10" t="str">
            <v>河北省黄骅市南大港农场二分场东北四组100号</v>
          </cell>
          <cell r="J10" t="str">
            <v>2003-03-21</v>
          </cell>
          <cell r="K10">
            <v>17</v>
          </cell>
          <cell r="L10" t="str">
            <v>高中</v>
          </cell>
          <cell r="M10" t="str">
            <v>南大港中学</v>
          </cell>
          <cell r="N10" t="str">
            <v>无</v>
          </cell>
          <cell r="O10" t="str">
            <v>2020-06</v>
          </cell>
          <cell r="P10" t="str">
            <v>黄骅市南大港东北大队</v>
          </cell>
          <cell r="Q10" t="str">
            <v>2020-06-30</v>
          </cell>
        </row>
        <row r="11">
          <cell r="C11" t="str">
            <v>蔡金汪</v>
          </cell>
          <cell r="D11" t="str">
            <v>劳务工</v>
          </cell>
          <cell r="E11" t="str">
            <v>男</v>
          </cell>
          <cell r="F11" t="str">
            <v>汉</v>
          </cell>
          <cell r="G11" t="str">
            <v>130983200208183930</v>
          </cell>
          <cell r="H11" t="str">
            <v>√</v>
          </cell>
          <cell r="I11" t="str">
            <v>河北省黄骅市南排河镇张巨河村3110号</v>
          </cell>
          <cell r="J11" t="str">
            <v>2002-08-18</v>
          </cell>
          <cell r="K11">
            <v>18</v>
          </cell>
          <cell r="L11" t="str">
            <v>高中</v>
          </cell>
          <cell r="M11" t="str">
            <v>南大港高中</v>
          </cell>
          <cell r="N11" t="str">
            <v>无</v>
          </cell>
          <cell r="O11" t="str">
            <v>2020-06</v>
          </cell>
          <cell r="P11" t="str">
            <v>南大港管理区</v>
          </cell>
          <cell r="Q11" t="str">
            <v>2020-06-30</v>
          </cell>
        </row>
        <row r="12">
          <cell r="C12" t="str">
            <v>赵林</v>
          </cell>
          <cell r="D12" t="str">
            <v>劳务工</v>
          </cell>
          <cell r="E12" t="str">
            <v>男</v>
          </cell>
          <cell r="F12" t="str">
            <v>汉</v>
          </cell>
          <cell r="G12" t="str">
            <v>130983200109043932</v>
          </cell>
          <cell r="H12" t="str">
            <v>√</v>
          </cell>
          <cell r="I12" t="str">
            <v>河北省黄骅市南排河镇歧口村511号</v>
          </cell>
          <cell r="J12" t="str">
            <v>2001-09-04</v>
          </cell>
          <cell r="K12">
            <v>19</v>
          </cell>
          <cell r="L12" t="str">
            <v>中专</v>
          </cell>
          <cell r="M12" t="str">
            <v>黄骅市职教中心</v>
          </cell>
          <cell r="N12" t="str">
            <v>汽车维修与运用</v>
          </cell>
          <cell r="O12" t="str">
            <v>2018-10</v>
          </cell>
          <cell r="P12" t="str">
            <v>南排河镇歧口村</v>
          </cell>
          <cell r="Q12" t="str">
            <v>2020-07-15</v>
          </cell>
        </row>
        <row r="13">
          <cell r="C13" t="str">
            <v>张喜兰</v>
          </cell>
          <cell r="D13" t="str">
            <v>劳务工</v>
          </cell>
          <cell r="E13" t="str">
            <v>女</v>
          </cell>
          <cell r="F13" t="str">
            <v>汉</v>
          </cell>
          <cell r="G13" t="str">
            <v>23230119850428462X</v>
          </cell>
          <cell r="H13" t="str">
            <v>√</v>
          </cell>
          <cell r="I13" t="str">
            <v>河北省沧州市盐山县望树镇西阳铺村332号</v>
          </cell>
          <cell r="J13" t="str">
            <v>1985-04-28</v>
          </cell>
          <cell r="K13">
            <v>35</v>
          </cell>
          <cell r="L13" t="str">
            <v>初中</v>
          </cell>
          <cell r="M13" t="str">
            <v>黑龙江省绥化一中</v>
          </cell>
          <cell r="N13" t="str">
            <v>无</v>
          </cell>
          <cell r="O13" t="str">
            <v>2005-06</v>
          </cell>
          <cell r="P13" t="str">
            <v>盐山县</v>
          </cell>
          <cell r="Q13" t="str">
            <v>2019-12-17</v>
          </cell>
        </row>
        <row r="14">
          <cell r="C14" t="str">
            <v>韩金旭</v>
          </cell>
          <cell r="D14" t="str">
            <v>劳务工</v>
          </cell>
          <cell r="E14" t="str">
            <v>男</v>
          </cell>
          <cell r="F14" t="str">
            <v>汉</v>
          </cell>
          <cell r="G14" t="str">
            <v>130983200203303913</v>
          </cell>
        </row>
        <row r="14">
          <cell r="I14" t="str">
            <v>河北省黄骅市南排河镇歧口村</v>
          </cell>
          <cell r="J14" t="str">
            <v>2002-03-30</v>
          </cell>
          <cell r="K14">
            <v>18</v>
          </cell>
          <cell r="L14" t="str">
            <v>中专</v>
          </cell>
          <cell r="M14" t="str">
            <v>中捷职业技术学院</v>
          </cell>
          <cell r="N14" t="str">
            <v>计算机应用</v>
          </cell>
          <cell r="O14" t="str">
            <v>2017-06-12</v>
          </cell>
          <cell r="P14" t="str">
            <v>黄骅市南排河镇岐口村</v>
          </cell>
          <cell r="Q14" t="str">
            <v>2020-07-15</v>
          </cell>
        </row>
        <row r="15">
          <cell r="C15" t="str">
            <v>贾泽坤</v>
          </cell>
          <cell r="D15" t="str">
            <v>劳务工</v>
          </cell>
          <cell r="E15" t="str">
            <v>男</v>
          </cell>
          <cell r="F15" t="str">
            <v>汉</v>
          </cell>
          <cell r="G15" t="str">
            <v>130983199604041613</v>
          </cell>
          <cell r="H15" t="str">
            <v>√</v>
          </cell>
          <cell r="I15" t="str">
            <v>河北省黄骅市常郭镇后王桥村154号</v>
          </cell>
          <cell r="J15" t="str">
            <v>1996-04-04</v>
          </cell>
          <cell r="K15">
            <v>24</v>
          </cell>
          <cell r="L15" t="str">
            <v>高中</v>
          </cell>
          <cell r="M15" t="str">
            <v>黄中</v>
          </cell>
          <cell r="N15" t="str">
            <v>无</v>
          </cell>
          <cell r="O15" t="str">
            <v>2016-06</v>
          </cell>
          <cell r="P15" t="str">
            <v>黄骅市华都尚苑</v>
          </cell>
          <cell r="Q15" t="str">
            <v>2020-05-11</v>
          </cell>
        </row>
        <row r="16">
          <cell r="C16" t="str">
            <v>张强</v>
          </cell>
          <cell r="D16" t="str">
            <v>劳务工</v>
          </cell>
          <cell r="E16" t="str">
            <v>男</v>
          </cell>
          <cell r="F16" t="str">
            <v>汉</v>
          </cell>
          <cell r="G16" t="str">
            <v>130983198705013318</v>
          </cell>
          <cell r="H16" t="str">
            <v>√</v>
          </cell>
          <cell r="I16" t="str">
            <v>河北省黄骅市齐家务乡西南村79号</v>
          </cell>
          <cell r="J16" t="str">
            <v>1987-05-01</v>
          </cell>
          <cell r="K16">
            <v>33</v>
          </cell>
          <cell r="L16" t="str">
            <v>初中</v>
          </cell>
          <cell r="M16" t="str">
            <v>齐家务中学</v>
          </cell>
          <cell r="N16" t="str">
            <v>无</v>
          </cell>
          <cell r="O16" t="str">
            <v>2001-06</v>
          </cell>
          <cell r="P16" t="str">
            <v>齐家务李村</v>
          </cell>
          <cell r="Q16" t="str">
            <v>2020-05-11</v>
          </cell>
        </row>
        <row r="17">
          <cell r="C17" t="str">
            <v>王超</v>
          </cell>
          <cell r="D17" t="str">
            <v>劳务工</v>
          </cell>
          <cell r="E17" t="str">
            <v>男</v>
          </cell>
          <cell r="F17" t="str">
            <v>汉</v>
          </cell>
          <cell r="G17" t="str">
            <v>132930199011220519</v>
          </cell>
          <cell r="H17" t="str">
            <v>√</v>
          </cell>
          <cell r="I17" t="str">
            <v>河北省黄骅市羊二庄镇东辛庄村396号</v>
          </cell>
          <cell r="J17" t="str">
            <v>1990-11-22</v>
          </cell>
          <cell r="K17">
            <v>29</v>
          </cell>
          <cell r="L17" t="str">
            <v>中专</v>
          </cell>
          <cell r="M17" t="str">
            <v>石家庄新华冶金</v>
          </cell>
          <cell r="N17" t="str">
            <v>钢铁冶炼</v>
          </cell>
          <cell r="O17" t="str">
            <v>2010-03-01</v>
          </cell>
          <cell r="P17" t="str">
            <v>黄骅市羊二庄镇</v>
          </cell>
          <cell r="Q17" t="str">
            <v>2020-05-28</v>
          </cell>
        </row>
        <row r="18">
          <cell r="C18" t="str">
            <v>李荣展</v>
          </cell>
          <cell r="D18" t="str">
            <v>劳务工</v>
          </cell>
          <cell r="E18" t="str">
            <v>男</v>
          </cell>
          <cell r="F18" t="str">
            <v>汉</v>
          </cell>
          <cell r="G18" t="str">
            <v>130983200210185011</v>
          </cell>
          <cell r="H18" t="str">
            <v>√</v>
          </cell>
          <cell r="I18" t="str">
            <v>河北省黄骅市南大港农场三分场五队100号</v>
          </cell>
          <cell r="J18" t="str">
            <v>2002-10-18</v>
          </cell>
          <cell r="K18">
            <v>18</v>
          </cell>
          <cell r="L18" t="str">
            <v>高中</v>
          </cell>
          <cell r="M18" t="str">
            <v>南大港中学</v>
          </cell>
          <cell r="N18" t="str">
            <v>无</v>
          </cell>
          <cell r="O18" t="str">
            <v>2020-06</v>
          </cell>
          <cell r="P18" t="str">
            <v>南大港天成御景3-4-401</v>
          </cell>
          <cell r="Q18" t="str">
            <v>2020-06-30</v>
          </cell>
        </row>
        <row r="19">
          <cell r="C19" t="str">
            <v>臧军岗</v>
          </cell>
          <cell r="D19" t="str">
            <v>劳务工</v>
          </cell>
          <cell r="E19" t="str">
            <v>男</v>
          </cell>
          <cell r="F19" t="str">
            <v>汉</v>
          </cell>
          <cell r="G19" t="str">
            <v>130924199101203537</v>
          </cell>
          <cell r="H19" t="str">
            <v>√</v>
          </cell>
          <cell r="I19" t="str">
            <v>河北省沧州市海兴县苏基镇马厂村354号</v>
          </cell>
          <cell r="J19" t="str">
            <v>1991-01-20</v>
          </cell>
          <cell r="K19">
            <v>29</v>
          </cell>
          <cell r="L19" t="str">
            <v>中专</v>
          </cell>
          <cell r="M19" t="str">
            <v>陕西电脑学校</v>
          </cell>
          <cell r="N19" t="str">
            <v>计算机平面设计</v>
          </cell>
          <cell r="O19" t="str">
            <v>2008-12</v>
          </cell>
          <cell r="P19" t="str">
            <v>海兴县马厂村</v>
          </cell>
          <cell r="Q19" t="str">
            <v>2020-03-12</v>
          </cell>
        </row>
        <row r="20">
          <cell r="C20" t="str">
            <v>于海旺</v>
          </cell>
          <cell r="D20" t="str">
            <v>劳务工</v>
          </cell>
          <cell r="E20" t="str">
            <v>男</v>
          </cell>
          <cell r="F20" t="str">
            <v>汉</v>
          </cell>
          <cell r="G20" t="str">
            <v>130983199907031113</v>
          </cell>
          <cell r="H20" t="str">
            <v>√</v>
          </cell>
          <cell r="I20" t="str">
            <v>河北省黄骅市旧城镇李马口村71号</v>
          </cell>
          <cell r="J20" t="str">
            <v>1999-07-03</v>
          </cell>
          <cell r="K20">
            <v>21</v>
          </cell>
        </row>
        <row r="21">
          <cell r="C21" t="str">
            <v>郑宇佳</v>
          </cell>
          <cell r="D21" t="str">
            <v>劳务工</v>
          </cell>
          <cell r="E21" t="str">
            <v>男</v>
          </cell>
          <cell r="F21" t="str">
            <v>汉</v>
          </cell>
          <cell r="G21" t="str">
            <v>132930199809072818</v>
          </cell>
          <cell r="H21" t="str">
            <v>√</v>
          </cell>
          <cell r="I21" t="str">
            <v>河北省黄骅市吕桥镇郑口村247号</v>
          </cell>
          <cell r="J21" t="str">
            <v>1998-09-07</v>
          </cell>
          <cell r="K21">
            <v>22</v>
          </cell>
          <cell r="L21" t="str">
            <v>中专</v>
          </cell>
          <cell r="M21" t="str">
            <v>黄骅职中</v>
          </cell>
          <cell r="N21" t="str">
            <v>模具制造</v>
          </cell>
          <cell r="O21" t="str">
            <v>2017-01</v>
          </cell>
          <cell r="P21" t="str">
            <v>黄骅市羊三木乡刘皮庄村</v>
          </cell>
          <cell r="Q21" t="str">
            <v>2020-04-15</v>
          </cell>
        </row>
        <row r="22">
          <cell r="C22" t="str">
            <v>赵景明</v>
          </cell>
          <cell r="D22" t="str">
            <v>劳务工</v>
          </cell>
          <cell r="E22" t="str">
            <v>男</v>
          </cell>
          <cell r="F22" t="str">
            <v>汉</v>
          </cell>
          <cell r="G22" t="str">
            <v>130983200108174113</v>
          </cell>
          <cell r="H22" t="str">
            <v>√</v>
          </cell>
          <cell r="I22" t="str">
            <v>河北省黄骅市南排河镇赵家堡村1373号</v>
          </cell>
          <cell r="J22" t="str">
            <v>2001-08-17</v>
          </cell>
          <cell r="K22">
            <v>19</v>
          </cell>
          <cell r="L22" t="str">
            <v>中专</v>
          </cell>
          <cell r="M22" t="str">
            <v>中捷职业技术学校</v>
          </cell>
          <cell r="N22" t="str">
            <v>机电</v>
          </cell>
          <cell r="O22" t="str">
            <v>2020-06</v>
          </cell>
          <cell r="P22" t="str">
            <v>南排河镇赵家堡村</v>
          </cell>
          <cell r="Q22" t="str">
            <v>2020-07-11</v>
          </cell>
        </row>
        <row r="23">
          <cell r="C23" t="str">
            <v>王宝太</v>
          </cell>
          <cell r="D23" t="str">
            <v>劳务工</v>
          </cell>
          <cell r="E23" t="str">
            <v>男</v>
          </cell>
          <cell r="F23" t="str">
            <v>汉</v>
          </cell>
          <cell r="G23" t="str">
            <v>13092420000908151X</v>
          </cell>
          <cell r="H23" t="str">
            <v>√</v>
          </cell>
          <cell r="I23" t="str">
            <v>河北省沧州市海兴县辛集镇赵堤头村2028号</v>
          </cell>
          <cell r="J23" t="str">
            <v>2000-09-08</v>
          </cell>
          <cell r="K23">
            <v>20</v>
          </cell>
          <cell r="L23" t="str">
            <v>高中</v>
          </cell>
          <cell r="M23" t="str">
            <v>海兴中学</v>
          </cell>
          <cell r="N23" t="str">
            <v>无</v>
          </cell>
          <cell r="O23" t="str">
            <v>2019-06</v>
          </cell>
          <cell r="P23" t="str">
            <v>海兴县辛集镇</v>
          </cell>
          <cell r="Q23" t="str">
            <v>2020-07-11</v>
          </cell>
        </row>
        <row r="24">
          <cell r="C24" t="str">
            <v>赵玉浩</v>
          </cell>
          <cell r="D24" t="str">
            <v>劳务工</v>
          </cell>
          <cell r="E24" t="str">
            <v>男</v>
          </cell>
          <cell r="F24" t="str">
            <v>汉</v>
          </cell>
          <cell r="G24" t="str">
            <v>130924200002121515</v>
          </cell>
          <cell r="H24" t="str">
            <v>√</v>
          </cell>
          <cell r="I24" t="str">
            <v>河北省沧州市海兴县辛集镇赵堤头村2034号</v>
          </cell>
          <cell r="J24" t="str">
            <v>2000-02-12</v>
          </cell>
          <cell r="K24">
            <v>20</v>
          </cell>
          <cell r="L24" t="str">
            <v>高中</v>
          </cell>
          <cell r="M24" t="str">
            <v>海兴县中学</v>
          </cell>
          <cell r="N24" t="str">
            <v>无</v>
          </cell>
          <cell r="O24" t="str">
            <v>2019-06</v>
          </cell>
          <cell r="P24" t="str">
            <v>海兴县辛集镇</v>
          </cell>
          <cell r="Q24" t="str">
            <v>2020-07-11</v>
          </cell>
        </row>
        <row r="25">
          <cell r="C25" t="str">
            <v>刘忠腾</v>
          </cell>
          <cell r="D25" t="str">
            <v>劳务工</v>
          </cell>
          <cell r="E25" t="str">
            <v>男</v>
          </cell>
          <cell r="F25" t="str">
            <v>汉</v>
          </cell>
          <cell r="G25" t="str">
            <v>130983200202250530</v>
          </cell>
          <cell r="H25" t="str">
            <v>√</v>
          </cell>
          <cell r="I25" t="str">
            <v>河北省黄骅市杨二庄镇杨庄村288号</v>
          </cell>
          <cell r="J25" t="str">
            <v>2002-02-25</v>
          </cell>
          <cell r="K25">
            <v>18</v>
          </cell>
          <cell r="L25" t="str">
            <v>中专</v>
          </cell>
          <cell r="M25" t="str">
            <v>泊头职业学院</v>
          </cell>
          <cell r="N25" t="str">
            <v>机电</v>
          </cell>
          <cell r="O25" t="str">
            <v>2020-06</v>
          </cell>
          <cell r="P25" t="str">
            <v>黄骅市羊二庄镇杨庄村</v>
          </cell>
          <cell r="Q25" t="str">
            <v>2020-07-15</v>
          </cell>
        </row>
        <row r="26">
          <cell r="C26" t="str">
            <v>何文皓</v>
          </cell>
          <cell r="D26" t="str">
            <v>劳务工</v>
          </cell>
          <cell r="E26" t="str">
            <v>男</v>
          </cell>
          <cell r="F26" t="str">
            <v>汉</v>
          </cell>
          <cell r="G26" t="str">
            <v>220282200005282311</v>
          </cell>
        </row>
        <row r="26">
          <cell r="I26" t="str">
            <v>吉林省桦甸市八道河子镇八道河子街三委二组</v>
          </cell>
        </row>
        <row r="26">
          <cell r="L26" t="str">
            <v>大专</v>
          </cell>
          <cell r="M26" t="str">
            <v>黄骅职业中学</v>
          </cell>
          <cell r="N26" t="str">
            <v>计算机应用</v>
          </cell>
          <cell r="O26" t="str">
            <v>2018-06</v>
          </cell>
          <cell r="P26" t="str">
            <v>黄骅市坑西村</v>
          </cell>
          <cell r="Q26" t="str">
            <v>2020-08-28</v>
          </cell>
        </row>
        <row r="27">
          <cell r="C27" t="str">
            <v>李淑芳</v>
          </cell>
          <cell r="D27" t="str">
            <v>劳务工</v>
          </cell>
          <cell r="E27" t="str">
            <v>女</v>
          </cell>
          <cell r="F27" t="str">
            <v>汉</v>
          </cell>
          <cell r="G27" t="str">
            <v>130925197504076429</v>
          </cell>
          <cell r="H27" t="str">
            <v>√</v>
          </cell>
          <cell r="I27" t="str">
            <v>河北省沧州市盐山县望树镇前店村413号</v>
          </cell>
          <cell r="J27" t="str">
            <v>1975-04-07</v>
          </cell>
          <cell r="K27">
            <v>45</v>
          </cell>
          <cell r="L27" t="str">
            <v>初中</v>
          </cell>
          <cell r="M27" t="str">
            <v>盐山中学</v>
          </cell>
          <cell r="N27" t="str">
            <v>无</v>
          </cell>
          <cell r="O27" t="str">
            <v>1995-06</v>
          </cell>
          <cell r="P27" t="str">
            <v>河北省沧州市盐山县望树镇前店村413号</v>
          </cell>
          <cell r="Q27" t="str">
            <v>2019-04-24</v>
          </cell>
        </row>
        <row r="28">
          <cell r="C28" t="str">
            <v>德桂敏</v>
          </cell>
          <cell r="D28" t="str">
            <v>劳务工</v>
          </cell>
          <cell r="E28" t="str">
            <v>女</v>
          </cell>
          <cell r="F28" t="str">
            <v>汉</v>
          </cell>
          <cell r="G28" t="str">
            <v>132930197905303322</v>
          </cell>
          <cell r="H28" t="str">
            <v>√</v>
          </cell>
          <cell r="I28" t="str">
            <v>河北省黄骅市齐家务乡三科牛村130号</v>
          </cell>
          <cell r="J28" t="str">
            <v>1979-05-30</v>
          </cell>
          <cell r="K28">
            <v>41</v>
          </cell>
          <cell r="L28" t="str">
            <v>初中</v>
          </cell>
          <cell r="M28" t="str">
            <v>齐家务中学</v>
          </cell>
          <cell r="N28" t="str">
            <v>无</v>
          </cell>
          <cell r="O28" t="str">
            <v>1996-06</v>
          </cell>
          <cell r="P28" t="str">
            <v>阳光新城二期1301-1-101</v>
          </cell>
          <cell r="Q28" t="str">
            <v>2020-02-25</v>
          </cell>
        </row>
        <row r="29">
          <cell r="C29" t="str">
            <v>魏福杰</v>
          </cell>
          <cell r="D29" t="str">
            <v>劳务工</v>
          </cell>
          <cell r="E29" t="str">
            <v>女</v>
          </cell>
          <cell r="F29" t="str">
            <v>汉</v>
          </cell>
          <cell r="G29" t="str">
            <v>130924198411034244</v>
          </cell>
          <cell r="H29" t="str">
            <v>√</v>
          </cell>
          <cell r="I29" t="str">
            <v>山东省庆云县崔口镇齐周务东北村035号</v>
          </cell>
          <cell r="J29" t="str">
            <v>1984-11-03</v>
          </cell>
          <cell r="K29">
            <v>35</v>
          </cell>
          <cell r="L29" t="str">
            <v>初中</v>
          </cell>
          <cell r="M29" t="str">
            <v>崔口镇中学</v>
          </cell>
          <cell r="N29" t="str">
            <v>无</v>
          </cell>
          <cell r="O29" t="str">
            <v>2004-06</v>
          </cell>
          <cell r="P29" t="str">
            <v>沧州市海兴县马厂</v>
          </cell>
          <cell r="Q29" t="str">
            <v>2020-03-12</v>
          </cell>
        </row>
        <row r="30">
          <cell r="C30" t="str">
            <v>于俊焕</v>
          </cell>
          <cell r="D30" t="str">
            <v>劳务工</v>
          </cell>
          <cell r="E30" t="str">
            <v>女</v>
          </cell>
          <cell r="F30" t="str">
            <v>汉</v>
          </cell>
          <cell r="G30" t="str">
            <v>130921198904263222</v>
          </cell>
          <cell r="H30" t="str">
            <v>√</v>
          </cell>
          <cell r="I30" t="str">
            <v>河北省黄骅市吕桥镇张福庄村125号</v>
          </cell>
          <cell r="J30" t="str">
            <v>1989-04-26</v>
          </cell>
          <cell r="K30">
            <v>31</v>
          </cell>
          <cell r="L30" t="str">
            <v>初中</v>
          </cell>
          <cell r="M30" t="str">
            <v>吕桥中学</v>
          </cell>
          <cell r="N30" t="str">
            <v>无</v>
          </cell>
          <cell r="O30" t="str">
            <v>2006-06</v>
          </cell>
          <cell r="P30" t="str">
            <v>南王曼</v>
          </cell>
          <cell r="Q30" t="str">
            <v>2020-04-15</v>
          </cell>
        </row>
        <row r="31">
          <cell r="C31" t="str">
            <v>田金梅</v>
          </cell>
          <cell r="D31" t="str">
            <v>劳务工</v>
          </cell>
          <cell r="E31" t="str">
            <v>女</v>
          </cell>
          <cell r="F31" t="str">
            <v>汉</v>
          </cell>
          <cell r="G31" t="str">
            <v>130984197710151549</v>
          </cell>
          <cell r="H31" t="str">
            <v>√</v>
          </cell>
          <cell r="I31" t="str">
            <v>河北省河间市卧佛堂镇河西村</v>
          </cell>
          <cell r="J31" t="str">
            <v>1977-10-15</v>
          </cell>
          <cell r="K31">
            <v>43</v>
          </cell>
          <cell r="L31" t="str">
            <v>初中</v>
          </cell>
          <cell r="M31" t="str">
            <v>卧佛镇中学</v>
          </cell>
          <cell r="N31" t="str">
            <v>无</v>
          </cell>
          <cell r="O31" t="str">
            <v>1994-06</v>
          </cell>
          <cell r="P31" t="str">
            <v>河间市卧佛堂镇</v>
          </cell>
          <cell r="Q31" t="str">
            <v>2020-04-03</v>
          </cell>
        </row>
        <row r="32">
          <cell r="C32" t="str">
            <v>张澄宇</v>
          </cell>
          <cell r="D32" t="str">
            <v>劳务工</v>
          </cell>
          <cell r="E32" t="str">
            <v>女</v>
          </cell>
          <cell r="F32" t="str">
            <v>汉</v>
          </cell>
          <cell r="G32" t="str">
            <v>132930199209254722</v>
          </cell>
          <cell r="H32" t="str">
            <v>√</v>
          </cell>
          <cell r="I32" t="str">
            <v>河北省黄骅市中捷农场主庄子村233号</v>
          </cell>
          <cell r="J32" t="str">
            <v>1992-09-25</v>
          </cell>
          <cell r="K32">
            <v>28</v>
          </cell>
        </row>
        <row r="32">
          <cell r="P32" t="str">
            <v>中捷珠湖小区</v>
          </cell>
          <cell r="Q32" t="str">
            <v>2020-05-30</v>
          </cell>
        </row>
        <row r="33">
          <cell r="C33" t="str">
            <v>曹新</v>
          </cell>
          <cell r="D33" t="str">
            <v>劳务工</v>
          </cell>
          <cell r="E33" t="str">
            <v>女</v>
          </cell>
          <cell r="F33" t="str">
            <v>汉</v>
          </cell>
          <cell r="G33" t="str">
            <v>13098319920502092X</v>
          </cell>
          <cell r="H33" t="str">
            <v>√</v>
          </cell>
          <cell r="I33" t="str">
            <v>河北省黄骅市旧城镇大六间房村172号</v>
          </cell>
          <cell r="J33" t="str">
            <v>1992-05-02</v>
          </cell>
          <cell r="K33">
            <v>28</v>
          </cell>
          <cell r="L33" t="str">
            <v>高中</v>
          </cell>
          <cell r="M33" t="str">
            <v>新世纪中学</v>
          </cell>
          <cell r="N33" t="str">
            <v>无</v>
          </cell>
          <cell r="O33" t="str">
            <v>2012-06</v>
          </cell>
          <cell r="P33" t="str">
            <v>黄骅市康家小区</v>
          </cell>
          <cell r="Q33" t="str">
            <v>2020-07-10</v>
          </cell>
        </row>
        <row r="34">
          <cell r="C34" t="str">
            <v>崔宪晶</v>
          </cell>
          <cell r="D34" t="str">
            <v>劳务工</v>
          </cell>
          <cell r="E34" t="str">
            <v>女</v>
          </cell>
          <cell r="F34" t="str">
            <v>汉</v>
          </cell>
          <cell r="G34" t="str">
            <v>130924199810164286</v>
          </cell>
        </row>
        <row r="34">
          <cell r="I34" t="str">
            <v>河北省沧州市海兴县赵毛陶镇南吴褚村181号</v>
          </cell>
        </row>
        <row r="34">
          <cell r="L34" t="str">
            <v>初中</v>
          </cell>
          <cell r="M34" t="str">
            <v>海兴二中</v>
          </cell>
          <cell r="N34" t="str">
            <v>无</v>
          </cell>
          <cell r="O34" t="str">
            <v>2010-07</v>
          </cell>
          <cell r="P34" t="str">
            <v>海兴县赵毛陶镇</v>
          </cell>
          <cell r="Q34" t="str">
            <v>2020-08-19</v>
          </cell>
        </row>
        <row r="35">
          <cell r="C35" t="str">
            <v>王彦华</v>
          </cell>
          <cell r="D35" t="str">
            <v>劳务工</v>
          </cell>
          <cell r="E35" t="str">
            <v>男</v>
          </cell>
          <cell r="F35" t="str">
            <v>汉</v>
          </cell>
          <cell r="G35" t="str">
            <v>372922198411046062</v>
          </cell>
          <cell r="H35" t="str">
            <v>√</v>
          </cell>
          <cell r="I35" t="str">
            <v>山东省曹县安蔡楼镇望鲁集北街</v>
          </cell>
          <cell r="J35" t="str">
            <v>1984-11-04</v>
          </cell>
          <cell r="K35">
            <v>35</v>
          </cell>
          <cell r="L35" t="str">
            <v>初中</v>
          </cell>
          <cell r="M35" t="str">
            <v>曹县中学</v>
          </cell>
          <cell r="N35" t="str">
            <v>无</v>
          </cell>
          <cell r="O35" t="str">
            <v>2001-06</v>
          </cell>
          <cell r="P35" t="str">
            <v>山东省</v>
          </cell>
          <cell r="Q35" t="str">
            <v>2019-01-11</v>
          </cell>
        </row>
        <row r="36">
          <cell r="C36" t="str">
            <v>张文阔</v>
          </cell>
          <cell r="D36" t="str">
            <v>劳务工</v>
          </cell>
          <cell r="E36" t="str">
            <v>男</v>
          </cell>
          <cell r="F36" t="str">
            <v>汉</v>
          </cell>
          <cell r="G36" t="str">
            <v>130924200006284215</v>
          </cell>
          <cell r="H36" t="str">
            <v>√</v>
          </cell>
          <cell r="I36" t="str">
            <v>河北省沧州市海兴县赵毛陶镇张辛庄村161号</v>
          </cell>
          <cell r="J36" t="str">
            <v>2000-06-28</v>
          </cell>
          <cell r="K36">
            <v>20</v>
          </cell>
          <cell r="L36" t="str">
            <v>高中</v>
          </cell>
          <cell r="M36" t="str">
            <v>黄骅市新世纪中学</v>
          </cell>
          <cell r="N36" t="str">
            <v>无</v>
          </cell>
          <cell r="O36" t="str">
            <v>2020-06</v>
          </cell>
          <cell r="P36" t="str">
            <v>海兴县赵毛陶镇</v>
          </cell>
          <cell r="Q36" t="str">
            <v>2020-06-14</v>
          </cell>
        </row>
        <row r="37">
          <cell r="C37" t="str">
            <v>任景鑫</v>
          </cell>
          <cell r="D37" t="str">
            <v>劳务工</v>
          </cell>
          <cell r="E37" t="str">
            <v>男</v>
          </cell>
          <cell r="F37" t="str">
            <v>汉</v>
          </cell>
          <cell r="G37" t="str">
            <v>372324200105103217</v>
          </cell>
          <cell r="H37" t="str">
            <v>√</v>
          </cell>
          <cell r="I37" t="str">
            <v>山东省无棣县小泊头镇任家庄村243号</v>
          </cell>
          <cell r="J37" t="str">
            <v>2001-05-10</v>
          </cell>
          <cell r="K37">
            <v>19</v>
          </cell>
          <cell r="L37" t="str">
            <v>大专</v>
          </cell>
          <cell r="M37" t="str">
            <v>无棣县职业中专</v>
          </cell>
          <cell r="N37" t="str">
            <v>计算机应用</v>
          </cell>
          <cell r="O37" t="str">
            <v>2019-07</v>
          </cell>
          <cell r="P37" t="str">
            <v>无棣县小泊头镇</v>
          </cell>
          <cell r="Q37" t="str">
            <v>2020-07-24</v>
          </cell>
        </row>
        <row r="38">
          <cell r="C38" t="str">
            <v>郭全震</v>
          </cell>
          <cell r="D38" t="str">
            <v>劳务工</v>
          </cell>
          <cell r="E38" t="str">
            <v>男</v>
          </cell>
          <cell r="F38" t="str">
            <v>汉</v>
          </cell>
          <cell r="G38" t="str">
            <v>130924200108203519</v>
          </cell>
        </row>
        <row r="38">
          <cell r="I38" t="str">
            <v>河北省沧州市海兴县</v>
          </cell>
        </row>
        <row r="38">
          <cell r="L38" t="str">
            <v>高中</v>
          </cell>
          <cell r="M38" t="str">
            <v>沧州十三中</v>
          </cell>
          <cell r="N38" t="str">
            <v>无</v>
          </cell>
          <cell r="O38" t="str">
            <v>2019-08-01</v>
          </cell>
          <cell r="P38" t="str">
            <v>海兴县赵毛陶镇</v>
          </cell>
          <cell r="Q38" t="str">
            <v>2020-08-24</v>
          </cell>
        </row>
        <row r="39">
          <cell r="C39" t="str">
            <v>刘文忠</v>
          </cell>
          <cell r="D39" t="str">
            <v>劳务工</v>
          </cell>
          <cell r="E39" t="str">
            <v>男</v>
          </cell>
          <cell r="F39" t="str">
            <v>汉</v>
          </cell>
          <cell r="G39" t="str">
            <v>130983199910020917</v>
          </cell>
        </row>
        <row r="39">
          <cell r="I39" t="str">
            <v>河北省黄骅市旧城镇西仙庄村</v>
          </cell>
        </row>
        <row r="39">
          <cell r="L39" t="str">
            <v>中专</v>
          </cell>
          <cell r="M39" t="str">
            <v>黄骅职教中心</v>
          </cell>
          <cell r="N39" t="str">
            <v>电子商务</v>
          </cell>
          <cell r="O39" t="str">
            <v>2017-06</v>
          </cell>
          <cell r="P39" t="str">
            <v>黄骅市旧城镇西仙庄村</v>
          </cell>
          <cell r="Q39" t="str">
            <v>2020-08-25</v>
          </cell>
        </row>
        <row r="40">
          <cell r="C40" t="str">
            <v>赵斌</v>
          </cell>
          <cell r="D40" t="str">
            <v>劳务工</v>
          </cell>
          <cell r="E40" t="str">
            <v>男</v>
          </cell>
          <cell r="F40" t="str">
            <v>汉</v>
          </cell>
          <cell r="G40" t="str">
            <v>130983199903053534</v>
          </cell>
        </row>
        <row r="40">
          <cell r="I40" t="str">
            <v>河北省黄骅市齐家务乡隆儿庄村258号</v>
          </cell>
        </row>
        <row r="40">
          <cell r="L40" t="str">
            <v>初中</v>
          </cell>
          <cell r="M40" t="str">
            <v>齐家务中学</v>
          </cell>
          <cell r="N40" t="str">
            <v>无</v>
          </cell>
          <cell r="O40" t="str">
            <v>2016-06-02</v>
          </cell>
          <cell r="P40" t="str">
            <v>河北省黄骅hi齐家务乡</v>
          </cell>
          <cell r="Q40" t="str">
            <v>2020-08-26</v>
          </cell>
        </row>
        <row r="41">
          <cell r="C41" t="str">
            <v>纪笑林</v>
          </cell>
          <cell r="D41" t="str">
            <v>劳务工</v>
          </cell>
          <cell r="E41" t="str">
            <v>男</v>
          </cell>
          <cell r="F41" t="str">
            <v>汉</v>
          </cell>
          <cell r="G41" t="str">
            <v>130925199208225417</v>
          </cell>
        </row>
        <row r="41">
          <cell r="I41" t="str">
            <v>河北省沧州市盐山县庆云镇玉皇崔村499号</v>
          </cell>
        </row>
        <row r="41">
          <cell r="L41" t="str">
            <v>高中</v>
          </cell>
          <cell r="M41" t="str">
            <v>盐山中学</v>
          </cell>
          <cell r="N41" t="str">
            <v>无</v>
          </cell>
          <cell r="O41" t="str">
            <v>2008-05-20</v>
          </cell>
          <cell r="P41" t="str">
            <v>盐山县</v>
          </cell>
          <cell r="Q41" t="str">
            <v>2020-08-26</v>
          </cell>
        </row>
        <row r="42">
          <cell r="C42" t="str">
            <v>徐强强</v>
          </cell>
          <cell r="D42" t="str">
            <v>劳务工</v>
          </cell>
          <cell r="E42" t="str">
            <v>男</v>
          </cell>
          <cell r="F42" t="str">
            <v>汉</v>
          </cell>
          <cell r="G42" t="str">
            <v>513023199811143039</v>
          </cell>
        </row>
        <row r="42">
          <cell r="I42" t="str">
            <v>四川省开江县骑龙乡葫芦井村3组102号</v>
          </cell>
        </row>
        <row r="42">
          <cell r="L42" t="str">
            <v>初中</v>
          </cell>
          <cell r="M42" t="str">
            <v>齐家务中学</v>
          </cell>
          <cell r="N42" t="str">
            <v>无</v>
          </cell>
          <cell r="O42" t="str">
            <v>2016-06</v>
          </cell>
          <cell r="P42" t="str">
            <v>齐家务乡</v>
          </cell>
          <cell r="Q42" t="str">
            <v>2020-08-26</v>
          </cell>
        </row>
        <row r="43">
          <cell r="C43" t="str">
            <v>张俊霞</v>
          </cell>
          <cell r="D43" t="str">
            <v>劳务工</v>
          </cell>
          <cell r="E43" t="str">
            <v>女</v>
          </cell>
          <cell r="F43" t="str">
            <v>汉</v>
          </cell>
          <cell r="G43" t="str">
            <v>132930198306011824</v>
          </cell>
          <cell r="H43" t="str">
            <v>√</v>
          </cell>
          <cell r="I43" t="str">
            <v>河北省黄骅市黄骅镇张仁村78号</v>
          </cell>
          <cell r="J43" t="str">
            <v>1983-06-01</v>
          </cell>
          <cell r="K43">
            <v>37</v>
          </cell>
          <cell r="L43" t="str">
            <v>初中</v>
          </cell>
          <cell r="M43" t="str">
            <v>仁村中学</v>
          </cell>
          <cell r="N43" t="str">
            <v>无</v>
          </cell>
          <cell r="O43" t="str">
            <v>1999-06</v>
          </cell>
          <cell r="P43" t="str">
            <v>黄骅市青青家园</v>
          </cell>
          <cell r="Q43" t="str">
            <v>2019-05-30</v>
          </cell>
        </row>
        <row r="44">
          <cell r="C44" t="str">
            <v>李红英</v>
          </cell>
          <cell r="D44" t="str">
            <v>招聘挂靠</v>
          </cell>
          <cell r="E44" t="str">
            <v>女</v>
          </cell>
          <cell r="F44" t="str">
            <v>回</v>
          </cell>
          <cell r="G44" t="str">
            <v>130930198512163341</v>
          </cell>
          <cell r="H44" t="str">
            <v>√</v>
          </cell>
          <cell r="I44" t="str">
            <v>河北省黄骅市常郭镇中泊庄村79号</v>
          </cell>
          <cell r="J44" t="str">
            <v>1985-12-16</v>
          </cell>
          <cell r="K44">
            <v>34</v>
          </cell>
          <cell r="L44" t="str">
            <v>小学</v>
          </cell>
          <cell r="M44" t="str">
            <v>孟村小学</v>
          </cell>
          <cell r="N44" t="str">
            <v>无</v>
          </cell>
          <cell r="O44" t="str">
            <v>1999-06</v>
          </cell>
          <cell r="P44" t="str">
            <v>中泊庄</v>
          </cell>
          <cell r="Q44" t="str">
            <v>2019-06-22</v>
          </cell>
        </row>
        <row r="45">
          <cell r="C45" t="str">
            <v>王保田</v>
          </cell>
          <cell r="D45" t="str">
            <v>劳务工</v>
          </cell>
          <cell r="E45" t="str">
            <v>男</v>
          </cell>
          <cell r="F45" t="str">
            <v>汉</v>
          </cell>
          <cell r="G45" t="str">
            <v>372324196304043211</v>
          </cell>
          <cell r="H45" t="str">
            <v>√</v>
          </cell>
          <cell r="I45" t="str">
            <v>山东省无棣县小泊头镇程家村227号</v>
          </cell>
          <cell r="J45" t="str">
            <v>1963-04-04</v>
          </cell>
          <cell r="K45">
            <v>57</v>
          </cell>
          <cell r="L45" t="str">
            <v>初中 </v>
          </cell>
          <cell r="M45" t="str">
            <v>泊头一中</v>
          </cell>
          <cell r="N45" t="str">
            <v>无</v>
          </cell>
          <cell r="O45" t="str">
            <v>1980-06</v>
          </cell>
          <cell r="P45" t="str">
            <v>山东省无棣县</v>
          </cell>
          <cell r="Q45" t="str">
            <v>2019-09-29</v>
          </cell>
        </row>
        <row r="46">
          <cell r="C46" t="str">
            <v>刘浩</v>
          </cell>
          <cell r="D46" t="str">
            <v>劳务工</v>
          </cell>
          <cell r="E46" t="str">
            <v>男</v>
          </cell>
          <cell r="F46" t="str">
            <v>汉</v>
          </cell>
          <cell r="G46" t="str">
            <v>130983199006015095</v>
          </cell>
          <cell r="H46" t="str">
            <v>√</v>
          </cell>
          <cell r="I46" t="str">
            <v>河北省黄骅市南大港农场三分厂五队13号</v>
          </cell>
          <cell r="J46" t="str">
            <v>1990-06-01</v>
          </cell>
          <cell r="K46">
            <v>30</v>
          </cell>
          <cell r="L46" t="str">
            <v>中专</v>
          </cell>
          <cell r="M46" t="str">
            <v>沧州市高级技工学校</v>
          </cell>
          <cell r="N46" t="str">
            <v>焊接</v>
          </cell>
          <cell r="O46" t="str">
            <v>2009-06</v>
          </cell>
          <cell r="P46" t="str">
            <v>黄骅市南大港</v>
          </cell>
          <cell r="Q46" t="str">
            <v>2020-04-11</v>
          </cell>
        </row>
        <row r="47">
          <cell r="C47" t="str">
            <v>王旭</v>
          </cell>
          <cell r="D47" t="str">
            <v>劳务工</v>
          </cell>
          <cell r="E47" t="str">
            <v>男</v>
          </cell>
          <cell r="F47" t="str">
            <v>汉</v>
          </cell>
          <cell r="G47" t="str">
            <v>13098320000610283X</v>
          </cell>
          <cell r="H47" t="str">
            <v>√</v>
          </cell>
          <cell r="I47" t="str">
            <v>河北省黄骅市吕桥镇王大本村396号</v>
          </cell>
          <cell r="J47" t="str">
            <v>2000-06-10</v>
          </cell>
          <cell r="K47">
            <v>20</v>
          </cell>
          <cell r="L47" t="str">
            <v>初中</v>
          </cell>
          <cell r="M47" t="str">
            <v>黄骅三中</v>
          </cell>
          <cell r="N47" t="str">
            <v>无</v>
          </cell>
          <cell r="O47" t="str">
            <v>2016-06</v>
          </cell>
          <cell r="P47" t="str">
            <v>黄骅市吕桥镇王大本村</v>
          </cell>
          <cell r="Q47" t="str">
            <v>2020-05-20</v>
          </cell>
        </row>
        <row r="48">
          <cell r="C48" t="str">
            <v>刘晓华</v>
          </cell>
          <cell r="D48" t="str">
            <v>劳务工</v>
          </cell>
          <cell r="E48" t="str">
            <v>男</v>
          </cell>
          <cell r="F48" t="str">
            <v>汉</v>
          </cell>
          <cell r="G48" t="str">
            <v>510181199710122518</v>
          </cell>
        </row>
        <row r="48">
          <cell r="I48" t="str">
            <v>四川省井研县研城镇城北街10号</v>
          </cell>
        </row>
        <row r="48">
          <cell r="L48" t="str">
            <v>中专</v>
          </cell>
          <cell r="M48" t="str">
            <v>北京高级技工学校</v>
          </cell>
          <cell r="N48" t="str">
            <v>汽车营销</v>
          </cell>
          <cell r="O48" t="str">
            <v>2017-06</v>
          </cell>
          <cell r="P48" t="str">
            <v>阳光新城2期</v>
          </cell>
          <cell r="Q48" t="str">
            <v>2020-08-26</v>
          </cell>
        </row>
        <row r="49">
          <cell r="C49" t="str">
            <v>范泽英</v>
          </cell>
          <cell r="D49" t="str">
            <v>劳务工</v>
          </cell>
          <cell r="E49" t="str">
            <v>女</v>
          </cell>
          <cell r="F49" t="str">
            <v>汉</v>
          </cell>
          <cell r="G49" t="str">
            <v>130925198202287022</v>
          </cell>
          <cell r="H49" t="str">
            <v>√</v>
          </cell>
          <cell r="I49" t="str">
            <v>河北省沧州市盐山县常庄乡毛集村171号</v>
          </cell>
          <cell r="J49" t="str">
            <v>1982-02-28</v>
          </cell>
          <cell r="K49">
            <v>38</v>
          </cell>
          <cell r="L49" t="str">
            <v>初中</v>
          </cell>
          <cell r="M49" t="str">
            <v>常庄中学</v>
          </cell>
          <cell r="N49" t="str">
            <v>无</v>
          </cell>
          <cell r="O49" t="str">
            <v>1999-06</v>
          </cell>
          <cell r="P49" t="str">
            <v>盐山县</v>
          </cell>
          <cell r="Q49" t="str">
            <v>2019-09-08</v>
          </cell>
        </row>
        <row r="50">
          <cell r="C50" t="str">
            <v>赵建敏</v>
          </cell>
          <cell r="D50" t="str">
            <v>劳务工</v>
          </cell>
          <cell r="E50" t="str">
            <v>女</v>
          </cell>
          <cell r="F50" t="str">
            <v>汉</v>
          </cell>
          <cell r="G50" t="str">
            <v>132934197509284620</v>
          </cell>
          <cell r="H50" t="str">
            <v>√</v>
          </cell>
          <cell r="I50" t="str">
            <v>河北省沧州市海兴县赵毛陶镇张辛庄村168号</v>
          </cell>
          <cell r="J50" t="str">
            <v>1975-09-28</v>
          </cell>
          <cell r="K50">
            <v>45</v>
          </cell>
          <cell r="L50" t="str">
            <v>初中</v>
          </cell>
          <cell r="M50" t="str">
            <v>黄骅中学</v>
          </cell>
          <cell r="N50" t="str">
            <v>无</v>
          </cell>
          <cell r="O50" t="str">
            <v>1992-06</v>
          </cell>
          <cell r="P50" t="str">
            <v>海兴县赵毛陶镇</v>
          </cell>
          <cell r="Q50" t="str">
            <v>2019-10-09</v>
          </cell>
        </row>
        <row r="51">
          <cell r="C51" t="str">
            <v>白丽霞</v>
          </cell>
          <cell r="D51" t="str">
            <v>劳务工</v>
          </cell>
          <cell r="E51" t="str">
            <v>女</v>
          </cell>
          <cell r="F51" t="str">
            <v>汉</v>
          </cell>
          <cell r="G51" t="str">
            <v>132930198105155020</v>
          </cell>
          <cell r="H51" t="str">
            <v>√</v>
          </cell>
          <cell r="I51" t="str">
            <v>河北省黄骅市南大港农场三分厂十六队32号</v>
          </cell>
          <cell r="J51" t="str">
            <v>1981-05-15</v>
          </cell>
          <cell r="K51">
            <v>39</v>
          </cell>
          <cell r="L51" t="str">
            <v>初中</v>
          </cell>
          <cell r="M51" t="str">
            <v>南大港中学</v>
          </cell>
          <cell r="N51" t="str">
            <v>无</v>
          </cell>
          <cell r="O51" t="str">
            <v>1998-06</v>
          </cell>
          <cell r="P51" t="str">
            <v>南大港</v>
          </cell>
          <cell r="Q51" t="str">
            <v>2020-03-13</v>
          </cell>
        </row>
        <row r="52">
          <cell r="C52" t="str">
            <v>赵海兰</v>
          </cell>
          <cell r="D52" t="str">
            <v>劳务工</v>
          </cell>
          <cell r="E52" t="str">
            <v>女</v>
          </cell>
          <cell r="F52" t="str">
            <v>汉</v>
          </cell>
          <cell r="G52" t="str">
            <v>130924198401250525</v>
          </cell>
          <cell r="H52" t="str">
            <v>√</v>
          </cell>
          <cell r="I52" t="str">
            <v>河北省沧州市海兴县张会亭乡大徐庄西北村174号</v>
          </cell>
          <cell r="J52" t="str">
            <v>1984-01-25</v>
          </cell>
          <cell r="K52">
            <v>36</v>
          </cell>
          <cell r="L52" t="str">
            <v>初中</v>
          </cell>
          <cell r="M52" t="str">
            <v>高湾中学</v>
          </cell>
          <cell r="N52" t="str">
            <v>无</v>
          </cell>
          <cell r="O52" t="str">
            <v>2000-06</v>
          </cell>
          <cell r="P52" t="str">
            <v>沧州市海兴县</v>
          </cell>
          <cell r="Q52" t="str">
            <v>2020-05-20</v>
          </cell>
        </row>
        <row r="53">
          <cell r="C53" t="str">
            <v>于凤芝</v>
          </cell>
          <cell r="D53" t="str">
            <v>劳务工</v>
          </cell>
          <cell r="E53" t="str">
            <v>女</v>
          </cell>
          <cell r="F53" t="str">
            <v>汉</v>
          </cell>
          <cell r="G53" t="str">
            <v>230281198201033924</v>
          </cell>
          <cell r="H53" t="str">
            <v>√</v>
          </cell>
          <cell r="I53" t="str">
            <v>河北省沧州市盐山县杨集乡海子王村176号</v>
          </cell>
          <cell r="J53" t="str">
            <v>1982-01-03</v>
          </cell>
          <cell r="K53">
            <v>38</v>
          </cell>
          <cell r="L53" t="str">
            <v>初中</v>
          </cell>
          <cell r="M53" t="str">
            <v>黑龙江合盛中学</v>
          </cell>
          <cell r="N53" t="str">
            <v>无</v>
          </cell>
          <cell r="O53" t="str">
            <v>1999-06</v>
          </cell>
          <cell r="P53" t="str">
            <v>沧州市盐山县</v>
          </cell>
          <cell r="Q53" t="str">
            <v>2020-06-14</v>
          </cell>
        </row>
        <row r="54">
          <cell r="C54" t="str">
            <v>刑文俊</v>
          </cell>
          <cell r="D54" t="str">
            <v>劳务工</v>
          </cell>
          <cell r="E54" t="str">
            <v>女</v>
          </cell>
          <cell r="F54" t="str">
            <v>汉</v>
          </cell>
          <cell r="G54" t="str">
            <v>412726199804127981</v>
          </cell>
        </row>
        <row r="54">
          <cell r="I54" t="str">
            <v>河南省郸城县汲冢镇邢湾行政村邢湾村001号</v>
          </cell>
        </row>
        <row r="54">
          <cell r="K54">
            <v>0</v>
          </cell>
          <cell r="L54" t="str">
            <v>高中</v>
          </cell>
          <cell r="M54" t="str">
            <v>财源高中</v>
          </cell>
          <cell r="N54" t="str">
            <v>无</v>
          </cell>
          <cell r="O54" t="str">
            <v>2016-07</v>
          </cell>
          <cell r="P54" t="str">
            <v>阳光新城2期</v>
          </cell>
          <cell r="Q54" t="str">
            <v>2020-08-26</v>
          </cell>
        </row>
        <row r="55">
          <cell r="C55" t="str">
            <v>杨万历</v>
          </cell>
          <cell r="D55" t="str">
            <v>劳务工</v>
          </cell>
          <cell r="E55" t="str">
            <v>男</v>
          </cell>
          <cell r="F55" t="str">
            <v>汉</v>
          </cell>
          <cell r="G55" t="str">
            <v>130925198612155612</v>
          </cell>
          <cell r="H55" t="str">
            <v>√</v>
          </cell>
          <cell r="I55" t="str">
            <v>河北省沧州市盐山县韩集镇</v>
          </cell>
          <cell r="J55" t="str">
            <v>1986-12-15</v>
          </cell>
          <cell r="K55">
            <v>33</v>
          </cell>
          <cell r="L55" t="str">
            <v>初中</v>
          </cell>
          <cell r="M55" t="str">
            <v>韩集镇中学</v>
          </cell>
          <cell r="N55" t="str">
            <v>无</v>
          </cell>
          <cell r="O55" t="str">
            <v>2001-06</v>
          </cell>
          <cell r="P55" t="str">
            <v>盐山县韩集镇</v>
          </cell>
          <cell r="Q55" t="str">
            <v>2019-10-31</v>
          </cell>
        </row>
        <row r="56">
          <cell r="C56" t="str">
            <v>赵学亮</v>
          </cell>
          <cell r="D56" t="str">
            <v>劳务工</v>
          </cell>
          <cell r="E56" t="str">
            <v>男</v>
          </cell>
          <cell r="F56" t="str">
            <v>汉</v>
          </cell>
          <cell r="G56" t="str">
            <v>132930198111110312</v>
          </cell>
          <cell r="H56" t="str">
            <v>√</v>
          </cell>
          <cell r="I56" t="str">
            <v>河北省黄骅市羊二庄镇张八寨村199号</v>
          </cell>
          <cell r="J56" t="str">
            <v>1981-11-11</v>
          </cell>
          <cell r="K56">
            <v>38</v>
          </cell>
          <cell r="L56" t="str">
            <v>初中</v>
          </cell>
          <cell r="M56" t="str">
            <v>羊二庄镇中学</v>
          </cell>
          <cell r="N56" t="str">
            <v>无</v>
          </cell>
          <cell r="O56" t="str">
            <v>1998-06</v>
          </cell>
          <cell r="P56" t="str">
            <v>黄骅市羊二庄镇</v>
          </cell>
          <cell r="Q56" t="str">
            <v>2020-06-17</v>
          </cell>
        </row>
        <row r="57">
          <cell r="C57" t="str">
            <v>高德彬</v>
          </cell>
          <cell r="D57" t="str">
            <v>劳务工</v>
          </cell>
          <cell r="E57" t="str">
            <v>男</v>
          </cell>
          <cell r="F57" t="str">
            <v>汉</v>
          </cell>
          <cell r="G57" t="str">
            <v>132930197706210510</v>
          </cell>
          <cell r="H57" t="str">
            <v>√</v>
          </cell>
          <cell r="I57" t="str">
            <v>河北省黄骅市羊二庄镇大左庄村189号</v>
          </cell>
          <cell r="J57" t="str">
            <v>1977-06-21</v>
          </cell>
          <cell r="K57">
            <v>43</v>
          </cell>
          <cell r="L57" t="str">
            <v>初中</v>
          </cell>
          <cell r="M57" t="str">
            <v>杨庄中学</v>
          </cell>
          <cell r="N57" t="str">
            <v>无</v>
          </cell>
          <cell r="O57" t="str">
            <v>1994-06</v>
          </cell>
          <cell r="P57" t="str">
            <v>信誉楼北大街工商局家属院</v>
          </cell>
          <cell r="Q57" t="str">
            <v>2020-06-09</v>
          </cell>
        </row>
        <row r="58">
          <cell r="C58" t="str">
            <v>刘彬锐</v>
          </cell>
          <cell r="D58" t="str">
            <v>劳务工</v>
          </cell>
          <cell r="E58" t="str">
            <v>男</v>
          </cell>
          <cell r="F58" t="str">
            <v>汉</v>
          </cell>
          <cell r="G58" t="str">
            <v>132930199708093556</v>
          </cell>
          <cell r="H58" t="str">
            <v>√</v>
          </cell>
          <cell r="I58" t="str">
            <v>河北省黄骅市齐家务乡东巨官村001号</v>
          </cell>
          <cell r="J58" t="str">
            <v>1997-08-09</v>
          </cell>
          <cell r="K58">
            <v>23</v>
          </cell>
          <cell r="L58" t="str">
            <v>中专</v>
          </cell>
          <cell r="M58" t="str">
            <v>黄骅市职教中心</v>
          </cell>
          <cell r="N58" t="str">
            <v>汽修与制造</v>
          </cell>
          <cell r="O58" t="str">
            <v>2016-06</v>
          </cell>
          <cell r="P58" t="str">
            <v>黄骅市丽湖小区3-2-502</v>
          </cell>
          <cell r="Q58" t="str">
            <v>2020-06-23</v>
          </cell>
        </row>
        <row r="59">
          <cell r="C59" t="str">
            <v>王秀</v>
          </cell>
          <cell r="D59" t="str">
            <v>劳务工</v>
          </cell>
          <cell r="E59" t="str">
            <v>女</v>
          </cell>
          <cell r="F59" t="str">
            <v>汉</v>
          </cell>
          <cell r="G59" t="str">
            <v>130983198309013041</v>
          </cell>
          <cell r="H59" t="str">
            <v>√</v>
          </cell>
          <cell r="I59" t="str">
            <v>河北省黄骅市吕桥镇何桥村147号</v>
          </cell>
          <cell r="J59" t="str">
            <v>1983-09-01</v>
          </cell>
          <cell r="K59">
            <v>37</v>
          </cell>
          <cell r="L59" t="str">
            <v>初中</v>
          </cell>
          <cell r="M59" t="str">
            <v>吕桥中学</v>
          </cell>
          <cell r="N59" t="str">
            <v>无</v>
          </cell>
          <cell r="O59" t="str">
            <v>2000-06</v>
          </cell>
          <cell r="P59" t="str">
            <v>吕桥镇何桥村</v>
          </cell>
          <cell r="Q59" t="str">
            <v>2019-10-06</v>
          </cell>
        </row>
        <row r="60">
          <cell r="C60" t="str">
            <v>赵东豪</v>
          </cell>
          <cell r="D60" t="str">
            <v>劳务工</v>
          </cell>
          <cell r="E60" t="str">
            <v>男</v>
          </cell>
          <cell r="F60" t="str">
            <v>汉</v>
          </cell>
          <cell r="G60" t="str">
            <v>130983200006120915</v>
          </cell>
          <cell r="H60" t="str">
            <v>√</v>
          </cell>
          <cell r="I60" t="str">
            <v>河北省黄骅市旧城镇狼洼村170号</v>
          </cell>
          <cell r="J60" t="str">
            <v>2000-06-12</v>
          </cell>
          <cell r="K60">
            <v>20</v>
          </cell>
          <cell r="L60" t="str">
            <v>中专</v>
          </cell>
          <cell r="M60" t="str">
            <v>黄骅市职业技术教育中心</v>
          </cell>
          <cell r="N60" t="str">
            <v>商贸</v>
          </cell>
          <cell r="O60" t="str">
            <v>2017-11</v>
          </cell>
          <cell r="P60" t="str">
            <v>黄骅金都雅居</v>
          </cell>
          <cell r="Q60" t="str">
            <v>2020-06-01</v>
          </cell>
        </row>
        <row r="61">
          <cell r="C61" t="str">
            <v>冯博涛</v>
          </cell>
          <cell r="D61" t="str">
            <v>劳务工</v>
          </cell>
          <cell r="E61" t="str">
            <v>男</v>
          </cell>
          <cell r="F61" t="str">
            <v>汉</v>
          </cell>
          <cell r="G61" t="str">
            <v>130983200212090913</v>
          </cell>
          <cell r="H61" t="str">
            <v>√</v>
          </cell>
          <cell r="I61" t="str">
            <v>河北省黄骅市旧城镇西崔庄</v>
          </cell>
          <cell r="J61" t="str">
            <v>2002-12-09</v>
          </cell>
          <cell r="K61">
            <v>17</v>
          </cell>
          <cell r="L61" t="str">
            <v>中专</v>
          </cell>
          <cell r="M61" t="str">
            <v>黄骅职中</v>
          </cell>
          <cell r="N61" t="str">
            <v>商贸</v>
          </cell>
          <cell r="O61" t="str">
            <v>2019-11-16</v>
          </cell>
          <cell r="P61" t="str">
            <v>黄骅市旧城镇</v>
          </cell>
          <cell r="Q61" t="str">
            <v>2020-06-05</v>
          </cell>
        </row>
        <row r="62">
          <cell r="C62" t="str">
            <v>李冉</v>
          </cell>
          <cell r="D62" t="str">
            <v>劳务工</v>
          </cell>
          <cell r="E62" t="str">
            <v>男</v>
          </cell>
          <cell r="F62" t="str">
            <v>汉</v>
          </cell>
          <cell r="G62" t="str">
            <v>132930199801223511</v>
          </cell>
          <cell r="H62" t="str">
            <v>√</v>
          </cell>
          <cell r="I62" t="str">
            <v>河北省黄骅市齐家务乡东巨官村043号</v>
          </cell>
          <cell r="J62" t="str">
            <v>1998-01-22</v>
          </cell>
          <cell r="K62">
            <v>22</v>
          </cell>
          <cell r="L62" t="str">
            <v>中专</v>
          </cell>
          <cell r="M62" t="str">
            <v>黄骅市职教中心</v>
          </cell>
          <cell r="N62" t="str">
            <v>汽车维修</v>
          </cell>
          <cell r="O62" t="str">
            <v>2016-06</v>
          </cell>
          <cell r="P62" t="str">
            <v>黄骅市海成家园</v>
          </cell>
          <cell r="Q62" t="str">
            <v>2020-06-14</v>
          </cell>
        </row>
        <row r="63">
          <cell r="C63" t="str">
            <v>白益成</v>
          </cell>
          <cell r="D63" t="str">
            <v>劳务工</v>
          </cell>
          <cell r="E63" t="str">
            <v>男</v>
          </cell>
          <cell r="F63" t="str">
            <v>汉</v>
          </cell>
          <cell r="G63" t="str">
            <v>130983200106210918</v>
          </cell>
          <cell r="H63" t="str">
            <v>√</v>
          </cell>
          <cell r="I63" t="str">
            <v>河北省黄骅市旧城镇白庄村219号</v>
          </cell>
          <cell r="J63" t="str">
            <v>2001-06-21</v>
          </cell>
          <cell r="K63">
            <v>19</v>
          </cell>
          <cell r="L63" t="str">
            <v>高中</v>
          </cell>
          <cell r="M63" t="str">
            <v>新世纪中学</v>
          </cell>
          <cell r="N63" t="str">
            <v>无</v>
          </cell>
          <cell r="O63" t="str">
            <v>2020-06</v>
          </cell>
          <cell r="P63" t="str">
            <v>黄骅市旧城镇白庄村</v>
          </cell>
          <cell r="Q63" t="str">
            <v>2020-06-12</v>
          </cell>
        </row>
        <row r="64">
          <cell r="C64" t="str">
            <v>张福臣</v>
          </cell>
          <cell r="D64" t="str">
            <v>劳务工</v>
          </cell>
          <cell r="E64" t="str">
            <v>男</v>
          </cell>
          <cell r="F64" t="str">
            <v>汉</v>
          </cell>
          <cell r="G64" t="str">
            <v>130983199708241636</v>
          </cell>
          <cell r="H64" t="str">
            <v>√</v>
          </cell>
          <cell r="I64" t="str">
            <v>河北省黄骅市常郭镇街西村136号</v>
          </cell>
          <cell r="J64" t="str">
            <v>1997-08-24</v>
          </cell>
          <cell r="K64">
            <v>23</v>
          </cell>
          <cell r="L64" t="str">
            <v>初中</v>
          </cell>
          <cell r="M64" t="str">
            <v>黄骅镇毕孟中学</v>
          </cell>
          <cell r="N64" t="str">
            <v>无</v>
          </cell>
          <cell r="O64" t="str">
            <v>2013-06</v>
          </cell>
          <cell r="P64" t="str">
            <v>常郭镇毕孟村</v>
          </cell>
          <cell r="Q64" t="str">
            <v>2020-06-20</v>
          </cell>
        </row>
        <row r="65">
          <cell r="C65" t="str">
            <v>闫晓晨</v>
          </cell>
          <cell r="D65" t="str">
            <v>劳务工</v>
          </cell>
          <cell r="E65" t="str">
            <v>男</v>
          </cell>
          <cell r="F65" t="str">
            <v>汉</v>
          </cell>
          <cell r="G65" t="str">
            <v>130925200308125435</v>
          </cell>
          <cell r="H65" t="str">
            <v>√</v>
          </cell>
          <cell r="I65" t="str">
            <v>河北省沧州市盐山县庆云镇徐家村267号</v>
          </cell>
          <cell r="J65" t="str">
            <v>2003-08-12</v>
          </cell>
          <cell r="K65">
            <v>17</v>
          </cell>
          <cell r="L65" t="str">
            <v>中专</v>
          </cell>
          <cell r="M65" t="str">
            <v>沧州市第一职业中学</v>
          </cell>
          <cell r="N65" t="str">
            <v>汽车运用与维修</v>
          </cell>
          <cell r="O65" t="str">
            <v>2020-06</v>
          </cell>
          <cell r="P65" t="str">
            <v>盐山县庆云镇徐家村</v>
          </cell>
          <cell r="Q65" t="str">
            <v>2020-06-24</v>
          </cell>
        </row>
        <row r="66">
          <cell r="C66" t="str">
            <v>田朝</v>
          </cell>
          <cell r="D66" t="str">
            <v>劳务工</v>
          </cell>
          <cell r="E66" t="str">
            <v>男</v>
          </cell>
          <cell r="F66" t="str">
            <v>汉</v>
          </cell>
          <cell r="G66" t="str">
            <v>130981200304293811</v>
          </cell>
          <cell r="H66" t="str">
            <v>√</v>
          </cell>
          <cell r="I66" t="str">
            <v>河北省泊头市齐桥镇米庄村325号</v>
          </cell>
          <cell r="J66" t="str">
            <v>2003-04-29</v>
          </cell>
          <cell r="K66">
            <v>17</v>
          </cell>
          <cell r="L66" t="str">
            <v>中专</v>
          </cell>
          <cell r="M66" t="str">
            <v>沧州第一职业中学</v>
          </cell>
          <cell r="N66" t="str">
            <v>汽车运用与维修</v>
          </cell>
          <cell r="O66" t="str">
            <v>2020-06</v>
          </cell>
          <cell r="P66" t="str">
            <v>沧州市泊头市</v>
          </cell>
          <cell r="Q66" t="str">
            <v>2020-06-24</v>
          </cell>
        </row>
        <row r="67">
          <cell r="C67" t="str">
            <v>李泽鑫</v>
          </cell>
          <cell r="D67" t="str">
            <v>劳务工</v>
          </cell>
          <cell r="E67" t="str">
            <v>男</v>
          </cell>
          <cell r="F67" t="str">
            <v>汉</v>
          </cell>
          <cell r="G67" t="str">
            <v>130983200010230316</v>
          </cell>
          <cell r="H67" t="str">
            <v>√</v>
          </cell>
          <cell r="I67" t="str">
            <v>河北省黄骅市羊二庄镇大马庄村127号</v>
          </cell>
          <cell r="J67" t="str">
            <v>2000-10-23</v>
          </cell>
          <cell r="K67">
            <v>19</v>
          </cell>
          <cell r="L67" t="str">
            <v>中专</v>
          </cell>
          <cell r="M67" t="str">
            <v>黄骅市职教中心</v>
          </cell>
        </row>
        <row r="67">
          <cell r="O67" t="str">
            <v>2018-09-10</v>
          </cell>
          <cell r="P67" t="str">
            <v>羊二庄镇大马庄村</v>
          </cell>
          <cell r="Q67" t="str">
            <v>2020-06-25</v>
          </cell>
        </row>
        <row r="68">
          <cell r="C68" t="str">
            <v>杨希动</v>
          </cell>
          <cell r="D68" t="str">
            <v>劳务工</v>
          </cell>
          <cell r="E68" t="str">
            <v>男</v>
          </cell>
          <cell r="F68" t="str">
            <v>汉</v>
          </cell>
          <cell r="G68" t="str">
            <v>130927199305023932</v>
          </cell>
          <cell r="H68" t="str">
            <v>√</v>
          </cell>
          <cell r="I68" t="str">
            <v>河北省沧州市南皮县潞灌乡郝庄村18号</v>
          </cell>
          <cell r="J68" t="str">
            <v>1993-05-02</v>
          </cell>
          <cell r="K68">
            <v>27</v>
          </cell>
          <cell r="L68" t="str">
            <v>高中</v>
          </cell>
          <cell r="M68" t="str">
            <v>南皮一中</v>
          </cell>
          <cell r="N68" t="str">
            <v>无</v>
          </cell>
          <cell r="O68" t="str">
            <v>2012-06</v>
          </cell>
          <cell r="P68" t="str">
            <v>南皮县潞灌乡郝庄村</v>
          </cell>
          <cell r="Q68" t="str">
            <v>2020-06-29</v>
          </cell>
        </row>
        <row r="69">
          <cell r="C69" t="str">
            <v>顾晋鲁</v>
          </cell>
          <cell r="D69" t="str">
            <v>劳务工</v>
          </cell>
          <cell r="E69" t="str">
            <v>男</v>
          </cell>
          <cell r="F69" t="str">
            <v>汉</v>
          </cell>
          <cell r="G69" t="str">
            <v>371481199906026617</v>
          </cell>
          <cell r="H69" t="str">
            <v>√</v>
          </cell>
          <cell r="I69" t="str">
            <v>山东省乐陵市花园镇大顾村65号</v>
          </cell>
          <cell r="J69" t="str">
            <v>1999-06-02</v>
          </cell>
          <cell r="K69">
            <v>21</v>
          </cell>
          <cell r="L69" t="str">
            <v>高中</v>
          </cell>
          <cell r="M69" t="str">
            <v>乐陵中学</v>
          </cell>
          <cell r="N69" t="str">
            <v>无</v>
          </cell>
          <cell r="O69" t="str">
            <v>2019-06</v>
          </cell>
          <cell r="P69" t="str">
            <v>黄骅市吕桥镇下堡村</v>
          </cell>
          <cell r="Q69" t="str">
            <v>2020-07-13</v>
          </cell>
        </row>
        <row r="70">
          <cell r="C70" t="str">
            <v>赵童</v>
          </cell>
          <cell r="D70" t="str">
            <v>劳务工</v>
          </cell>
          <cell r="E70" t="str">
            <v>男</v>
          </cell>
          <cell r="F70" t="str">
            <v>汉</v>
          </cell>
          <cell r="G70" t="str">
            <v>130983200205113910</v>
          </cell>
          <cell r="H70" t="str">
            <v>√</v>
          </cell>
          <cell r="I70" t="str">
            <v>河北省黄骅市南排河镇张巨河村677号</v>
          </cell>
          <cell r="J70" t="str">
            <v>2002-05-11</v>
          </cell>
          <cell r="K70">
            <v>18</v>
          </cell>
          <cell r="L70" t="str">
            <v>高中</v>
          </cell>
          <cell r="M70" t="str">
            <v>中捷高中</v>
          </cell>
          <cell r="N70" t="str">
            <v>无</v>
          </cell>
          <cell r="O70" t="str">
            <v>2020-06</v>
          </cell>
          <cell r="P70" t="str">
            <v>南排河镇张巨河村</v>
          </cell>
          <cell r="Q70" t="str">
            <v>2020-07-05</v>
          </cell>
        </row>
        <row r="71">
          <cell r="C71" t="str">
            <v>李家辉</v>
          </cell>
          <cell r="D71" t="str">
            <v>劳务工</v>
          </cell>
          <cell r="E71" t="str">
            <v>男</v>
          </cell>
          <cell r="F71" t="str">
            <v>汉</v>
          </cell>
          <cell r="G71" t="str">
            <v>130924200202071516</v>
          </cell>
          <cell r="H71" t="str">
            <v>√</v>
          </cell>
          <cell r="I71" t="str">
            <v>河北省沧州市海兴县辛集镇刘王庄西村1017号</v>
          </cell>
          <cell r="J71" t="str">
            <v>2002-02-07</v>
          </cell>
          <cell r="K71">
            <v>18</v>
          </cell>
          <cell r="L71" t="str">
            <v>高中</v>
          </cell>
          <cell r="M71" t="str">
            <v>中捷高级中学</v>
          </cell>
          <cell r="N71" t="str">
            <v>无</v>
          </cell>
          <cell r="O71" t="str">
            <v>2020-07</v>
          </cell>
          <cell r="P71" t="str">
            <v>海兴县辛集镇</v>
          </cell>
          <cell r="Q71" t="str">
            <v>2020-07-15</v>
          </cell>
        </row>
        <row r="72">
          <cell r="C72" t="str">
            <v>李国宸</v>
          </cell>
          <cell r="D72" t="str">
            <v>劳务工</v>
          </cell>
          <cell r="E72" t="str">
            <v>男</v>
          </cell>
          <cell r="F72" t="str">
            <v>汉</v>
          </cell>
          <cell r="G72" t="str">
            <v>372324200008163218</v>
          </cell>
          <cell r="H72" t="str">
            <v>√</v>
          </cell>
          <cell r="I72" t="str">
            <v>山东省无棣县小泊头镇小泊头西村53号</v>
          </cell>
          <cell r="J72" t="str">
            <v>2000-08-16</v>
          </cell>
          <cell r="K72">
            <v>20</v>
          </cell>
          <cell r="L72" t="str">
            <v>中专</v>
          </cell>
          <cell r="M72" t="str">
            <v>无棣县中专</v>
          </cell>
          <cell r="N72" t="str">
            <v>机电</v>
          </cell>
          <cell r="O72" t="str">
            <v>2018-07</v>
          </cell>
          <cell r="P72" t="str">
            <v>山东省无棣县</v>
          </cell>
          <cell r="Q72" t="str">
            <v>2020-07-27</v>
          </cell>
        </row>
        <row r="73">
          <cell r="C73" t="str">
            <v>刘树斌</v>
          </cell>
          <cell r="D73" t="str">
            <v>劳务工</v>
          </cell>
          <cell r="E73" t="str">
            <v>男</v>
          </cell>
          <cell r="F73" t="str">
            <v>汉</v>
          </cell>
          <cell r="G73" t="str">
            <v>130983200103092813</v>
          </cell>
          <cell r="H73" t="str">
            <v>√</v>
          </cell>
          <cell r="I73" t="str">
            <v>河北省黄骅市吕桥镇张福庄村055号</v>
          </cell>
          <cell r="J73" t="str">
            <v>2001-03-09</v>
          </cell>
          <cell r="K73">
            <v>19</v>
          </cell>
          <cell r="L73" t="str">
            <v>中专</v>
          </cell>
          <cell r="M73" t="str">
            <v>黄骅市职教中心</v>
          </cell>
          <cell r="N73" t="str">
            <v>商贸</v>
          </cell>
          <cell r="O73" t="str">
            <v>2018-07</v>
          </cell>
          <cell r="P73" t="str">
            <v>黄骅市吕桥镇张福庄村</v>
          </cell>
          <cell r="Q73" t="str">
            <v>2020-06-30</v>
          </cell>
        </row>
        <row r="74">
          <cell r="C74" t="str">
            <v>吕新辉</v>
          </cell>
          <cell r="D74" t="str">
            <v>劳务工</v>
          </cell>
          <cell r="E74" t="str">
            <v>男</v>
          </cell>
          <cell r="F74" t="str">
            <v>汉</v>
          </cell>
          <cell r="G74" t="str">
            <v>230231198505052952</v>
          </cell>
        </row>
        <row r="74">
          <cell r="I74" t="str">
            <v>河北省黄骅市石港路综合小区129号</v>
          </cell>
        </row>
        <row r="74">
          <cell r="P74" t="str">
            <v>黄骅市石港路综合小区</v>
          </cell>
          <cell r="Q74" t="str">
            <v>2020-08-26</v>
          </cell>
        </row>
        <row r="75">
          <cell r="C75" t="str">
            <v>任永泰</v>
          </cell>
          <cell r="D75" t="str">
            <v>劳务工</v>
          </cell>
          <cell r="E75" t="str">
            <v>男</v>
          </cell>
          <cell r="F75" t="str">
            <v>汉</v>
          </cell>
          <cell r="G75" t="str">
            <v>130983200201204217</v>
          </cell>
          <cell r="H75" t="str">
            <v>√</v>
          </cell>
          <cell r="I75" t="str">
            <v>河北省黄骅市南排河镇小辛堡村3382号</v>
          </cell>
          <cell r="J75" t="str">
            <v>2002-01-20</v>
          </cell>
          <cell r="K75">
            <v>18</v>
          </cell>
          <cell r="L75" t="str">
            <v>高中</v>
          </cell>
          <cell r="M75" t="str">
            <v>南排河中学</v>
          </cell>
          <cell r="N75" t="str">
            <v>无</v>
          </cell>
          <cell r="O75" t="str">
            <v>2020-06</v>
          </cell>
          <cell r="P75" t="str">
            <v>南排河镇小辛堡村</v>
          </cell>
          <cell r="Q75" t="str">
            <v>2020-06-12</v>
          </cell>
        </row>
        <row r="76">
          <cell r="C76" t="str">
            <v>马超</v>
          </cell>
          <cell r="D76" t="str">
            <v>劳务工</v>
          </cell>
          <cell r="E76" t="str">
            <v>男</v>
          </cell>
          <cell r="F76" t="str">
            <v>汉</v>
          </cell>
          <cell r="G76" t="str">
            <v>230231200110312510</v>
          </cell>
          <cell r="H76" t="str">
            <v>√</v>
          </cell>
          <cell r="I76" t="str">
            <v>黑龙江省拜泉县长春镇同利村14组</v>
          </cell>
          <cell r="J76" t="str">
            <v>2001-10-31</v>
          </cell>
          <cell r="K76">
            <v>18</v>
          </cell>
          <cell r="L76" t="str">
            <v>初中</v>
          </cell>
          <cell r="M76" t="str">
            <v>杨庄中学</v>
          </cell>
          <cell r="N76" t="str">
            <v>无</v>
          </cell>
          <cell r="O76" t="str">
            <v>2016-09-10</v>
          </cell>
          <cell r="P76" t="str">
            <v>羊二庄镇海丰镇村</v>
          </cell>
          <cell r="Q76" t="str">
            <v>2020-06-25</v>
          </cell>
        </row>
        <row r="77">
          <cell r="C77" t="str">
            <v>李俊颐</v>
          </cell>
          <cell r="D77" t="str">
            <v>劳务工</v>
          </cell>
          <cell r="E77" t="str">
            <v>男</v>
          </cell>
          <cell r="F77" t="str">
            <v>汉</v>
          </cell>
          <cell r="G77" t="str">
            <v>130983199801253519</v>
          </cell>
          <cell r="H77" t="str">
            <v>√</v>
          </cell>
          <cell r="I77" t="str">
            <v>河北省黄骅市齐家务乡东巨官村046号</v>
          </cell>
          <cell r="J77" t="str">
            <v>1998-01-25</v>
          </cell>
          <cell r="K77">
            <v>22</v>
          </cell>
          <cell r="L77" t="str">
            <v>高中</v>
          </cell>
          <cell r="M77" t="str">
            <v>黄骅市新世纪中学</v>
          </cell>
          <cell r="N77" t="str">
            <v>无</v>
          </cell>
          <cell r="O77" t="str">
            <v>2017-06</v>
          </cell>
          <cell r="P77" t="str">
            <v>黄骅市华北街道康乐小区</v>
          </cell>
          <cell r="Q77" t="str">
            <v>2020-07-01</v>
          </cell>
        </row>
        <row r="78">
          <cell r="C78" t="str">
            <v>韩佳奇</v>
          </cell>
          <cell r="D78" t="str">
            <v>劳务工</v>
          </cell>
          <cell r="E78" t="str">
            <v>男</v>
          </cell>
          <cell r="F78" t="str">
            <v>汉</v>
          </cell>
          <cell r="G78" t="str">
            <v>230904199909028039</v>
          </cell>
        </row>
        <row r="78">
          <cell r="I78" t="str">
            <v>山东省无棣县小泊头镇韩辛庄村330号</v>
          </cell>
        </row>
        <row r="78">
          <cell r="L78" t="str">
            <v>初中</v>
          </cell>
          <cell r="M78" t="str">
            <v>小泊头镇中学</v>
          </cell>
          <cell r="N78" t="str">
            <v>无</v>
          </cell>
          <cell r="O78" t="str">
            <v>2016-06-20</v>
          </cell>
          <cell r="P78" t="str">
            <v>滨州市无棣县</v>
          </cell>
          <cell r="Q78" t="str">
            <v>2020-08-28</v>
          </cell>
        </row>
        <row r="79">
          <cell r="C79" t="str">
            <v>齐恩成</v>
          </cell>
          <cell r="D79" t="str">
            <v>劳务工</v>
          </cell>
          <cell r="E79" t="str">
            <v>男</v>
          </cell>
          <cell r="F79" t="str">
            <v>汉</v>
          </cell>
          <cell r="G79" t="str">
            <v>132930199211273711</v>
          </cell>
          <cell r="H79" t="str">
            <v>√</v>
          </cell>
          <cell r="I79" t="str">
            <v>河北省黄骅市吕桥镇大王庄村2048号</v>
          </cell>
          <cell r="J79" t="str">
            <v>1992-11-27</v>
          </cell>
          <cell r="K79">
            <v>27</v>
          </cell>
          <cell r="L79" t="str">
            <v>初中</v>
          </cell>
          <cell r="M79" t="str">
            <v>吕桥一中</v>
          </cell>
          <cell r="N79" t="str">
            <v>无</v>
          </cell>
          <cell r="O79" t="str">
            <v>2008-06</v>
          </cell>
          <cell r="P79" t="str">
            <v>吕桥镇大王庄村</v>
          </cell>
          <cell r="Q79" t="str">
            <v>2019-06-17</v>
          </cell>
        </row>
        <row r="80">
          <cell r="C80" t="str">
            <v>刘晋</v>
          </cell>
          <cell r="D80" t="str">
            <v>劳务工</v>
          </cell>
          <cell r="E80" t="str">
            <v>男</v>
          </cell>
          <cell r="F80" t="str">
            <v>汉</v>
          </cell>
          <cell r="G80" t="str">
            <v>130983199702083710</v>
          </cell>
          <cell r="H80" t="str">
            <v>√</v>
          </cell>
          <cell r="I80" t="str">
            <v>河北省黄骅市吕桥镇小王庄村999号</v>
          </cell>
          <cell r="J80" t="str">
            <v>1997-02-08</v>
          </cell>
          <cell r="K80">
            <v>23</v>
          </cell>
          <cell r="L80" t="str">
            <v>中专</v>
          </cell>
          <cell r="M80" t="str">
            <v>中捷职业技术学校</v>
          </cell>
          <cell r="N80" t="str">
            <v>汽车制造</v>
          </cell>
          <cell r="O80" t="str">
            <v>2016-06</v>
          </cell>
          <cell r="P80" t="str">
            <v>黄骅市神农康家</v>
          </cell>
          <cell r="Q80" t="str">
            <v>2019-12-04</v>
          </cell>
        </row>
        <row r="81">
          <cell r="C81" t="str">
            <v>卢静</v>
          </cell>
          <cell r="D81" t="str">
            <v>劳务工</v>
          </cell>
          <cell r="E81" t="str">
            <v>女</v>
          </cell>
          <cell r="F81" t="str">
            <v>汉</v>
          </cell>
          <cell r="G81" t="str">
            <v>132929197608121527</v>
          </cell>
          <cell r="H81" t="str">
            <v>√</v>
          </cell>
          <cell r="I81" t="str">
            <v>河北省沧州市盐山县望树镇前店村153号</v>
          </cell>
          <cell r="J81" t="str">
            <v>1976-08-12</v>
          </cell>
          <cell r="K81">
            <v>44</v>
          </cell>
          <cell r="L81" t="str">
            <v>高中</v>
          </cell>
          <cell r="M81" t="str">
            <v>盐中</v>
          </cell>
          <cell r="N81" t="str">
            <v>无</v>
          </cell>
          <cell r="O81" t="str">
            <v>1996-06</v>
          </cell>
          <cell r="P81" t="str">
            <v>盐山县望树镇前店村</v>
          </cell>
          <cell r="Q81" t="str">
            <v>2019-06-21</v>
          </cell>
        </row>
        <row r="82">
          <cell r="C82" t="str">
            <v>张立芹</v>
          </cell>
          <cell r="D82" t="str">
            <v>劳务工</v>
          </cell>
          <cell r="E82" t="str">
            <v>女</v>
          </cell>
          <cell r="F82" t="str">
            <v>汉</v>
          </cell>
          <cell r="G82" t="str">
            <v>13292919750115402X</v>
          </cell>
          <cell r="H82" t="str">
            <v>√</v>
          </cell>
          <cell r="I82" t="str">
            <v>河北省沧州市盐山县小庄乡五家阁村267号</v>
          </cell>
          <cell r="J82" t="str">
            <v>1975-01-15</v>
          </cell>
          <cell r="K82">
            <v>45</v>
          </cell>
          <cell r="L82" t="str">
            <v>小学</v>
          </cell>
          <cell r="M82" t="str">
            <v>五家阁村小学</v>
          </cell>
          <cell r="N82" t="str">
            <v>无</v>
          </cell>
          <cell r="O82" t="str">
            <v>1989-06</v>
          </cell>
          <cell r="P82" t="str">
            <v>盐山县小庄乡五家阁村</v>
          </cell>
          <cell r="Q82" t="str">
            <v>2019-06-25</v>
          </cell>
        </row>
        <row r="83">
          <cell r="C83" t="str">
            <v>张俊平</v>
          </cell>
          <cell r="D83" t="str">
            <v>劳务工</v>
          </cell>
          <cell r="E83" t="str">
            <v>女</v>
          </cell>
          <cell r="F83" t="str">
            <v>汉</v>
          </cell>
          <cell r="G83" t="str">
            <v>13293419770711522X</v>
          </cell>
          <cell r="H83" t="str">
            <v>√</v>
          </cell>
          <cell r="I83" t="str">
            <v>河北省沧州市盐山县小营乡曾小营村121号</v>
          </cell>
          <cell r="J83" t="str">
            <v>1977-07-11</v>
          </cell>
          <cell r="K83">
            <v>43</v>
          </cell>
          <cell r="L83" t="str">
            <v>初中</v>
          </cell>
          <cell r="M83" t="str">
            <v>海兴中学</v>
          </cell>
          <cell r="N83" t="str">
            <v>无</v>
          </cell>
          <cell r="O83" t="str">
            <v>1993-06</v>
          </cell>
          <cell r="P83" t="str">
            <v>盐山县</v>
          </cell>
          <cell r="Q83" t="str">
            <v>2019-09-12</v>
          </cell>
        </row>
        <row r="84">
          <cell r="C84" t="str">
            <v>田淑娟</v>
          </cell>
          <cell r="D84" t="str">
            <v>劳务工</v>
          </cell>
          <cell r="E84" t="str">
            <v>女</v>
          </cell>
          <cell r="F84" t="str">
            <v>汉</v>
          </cell>
          <cell r="G84" t="str">
            <v>130925198708056424</v>
          </cell>
          <cell r="H84" t="str">
            <v>√</v>
          </cell>
          <cell r="I84" t="str">
            <v>河北省沧州市盐山县小营乡曾小营村624号</v>
          </cell>
          <cell r="J84" t="str">
            <v>1987-08-05</v>
          </cell>
          <cell r="K84">
            <v>33</v>
          </cell>
          <cell r="L84" t="str">
            <v>初中</v>
          </cell>
          <cell r="M84" t="str">
            <v>曾小营村中学</v>
          </cell>
          <cell r="N84" t="str">
            <v>无</v>
          </cell>
          <cell r="O84" t="str">
            <v>2003-06</v>
          </cell>
          <cell r="P84" t="str">
            <v>盐山县</v>
          </cell>
          <cell r="Q84" t="str">
            <v>2019-09-12</v>
          </cell>
        </row>
        <row r="85">
          <cell r="C85" t="str">
            <v>孟建军</v>
          </cell>
          <cell r="D85" t="str">
            <v>劳务工</v>
          </cell>
          <cell r="E85" t="str">
            <v>女</v>
          </cell>
          <cell r="F85" t="str">
            <v>汉</v>
          </cell>
          <cell r="G85" t="str">
            <v>132934197311123223</v>
          </cell>
          <cell r="H85" t="str">
            <v>√</v>
          </cell>
          <cell r="I85" t="str">
            <v>河北省沧州市海兴县苏基镇苏东村334号</v>
          </cell>
          <cell r="J85" t="str">
            <v>1973-11-12</v>
          </cell>
          <cell r="K85">
            <v>46</v>
          </cell>
          <cell r="L85" t="str">
            <v>初中</v>
          </cell>
          <cell r="M85" t="str">
            <v>小山中学</v>
          </cell>
          <cell r="N85" t="str">
            <v>无</v>
          </cell>
          <cell r="O85" t="str">
            <v>1990-06</v>
          </cell>
          <cell r="P85" t="str">
            <v>海兴县苏基镇苏东村</v>
          </cell>
          <cell r="Q85" t="str">
            <v>2019-12-18</v>
          </cell>
        </row>
        <row r="86">
          <cell r="C86" t="str">
            <v>韩新盼</v>
          </cell>
          <cell r="D86" t="str">
            <v>劳务工</v>
          </cell>
          <cell r="E86" t="str">
            <v>女</v>
          </cell>
          <cell r="F86" t="str">
            <v>汉</v>
          </cell>
          <cell r="G86" t="str">
            <v>130925198710215228</v>
          </cell>
          <cell r="H86" t="str">
            <v>√</v>
          </cell>
          <cell r="I86" t="str">
            <v>河北省沧州市盐山县孟店乡乔庄村414号</v>
          </cell>
          <cell r="J86" t="str">
            <v>1987-10-21</v>
          </cell>
          <cell r="K86">
            <v>32</v>
          </cell>
          <cell r="L86" t="str">
            <v>初中</v>
          </cell>
          <cell r="M86" t="str">
            <v>望树中学</v>
          </cell>
          <cell r="N86" t="str">
            <v>无</v>
          </cell>
          <cell r="O86" t="str">
            <v>2003-06</v>
          </cell>
          <cell r="P86" t="str">
            <v>盐山县</v>
          </cell>
          <cell r="Q86" t="str">
            <v>2019-12-27</v>
          </cell>
        </row>
        <row r="87">
          <cell r="C87" t="str">
            <v>杨琴丽</v>
          </cell>
          <cell r="D87" t="str">
            <v>劳务工</v>
          </cell>
          <cell r="E87" t="str">
            <v>女</v>
          </cell>
          <cell r="F87" t="str">
            <v>汉</v>
          </cell>
          <cell r="G87" t="str">
            <v>13292919760418132X</v>
          </cell>
          <cell r="H87" t="str">
            <v>√</v>
          </cell>
          <cell r="I87" t="str">
            <v>河北省沧州市盐山县小营乡曾小营村149号</v>
          </cell>
          <cell r="J87" t="str">
            <v>1976-04-18</v>
          </cell>
          <cell r="K87">
            <v>44</v>
          </cell>
          <cell r="L87" t="str">
            <v>初中</v>
          </cell>
          <cell r="M87" t="str">
            <v>望树中学</v>
          </cell>
        </row>
        <row r="87">
          <cell r="O87" t="str">
            <v>1993-06</v>
          </cell>
          <cell r="P87" t="str">
            <v>盐山县</v>
          </cell>
          <cell r="Q87" t="str">
            <v>2019-09-12</v>
          </cell>
        </row>
        <row r="88">
          <cell r="C88" t="str">
            <v>刘双</v>
          </cell>
          <cell r="D88" t="str">
            <v>劳务工</v>
          </cell>
          <cell r="E88" t="str">
            <v>女</v>
          </cell>
          <cell r="F88" t="str">
            <v>汉</v>
          </cell>
          <cell r="G88" t="str">
            <v>130983199108161122</v>
          </cell>
          <cell r="H88" t="str">
            <v>√</v>
          </cell>
          <cell r="I88" t="str">
            <v>河北省黄骅市常郭镇东泊庄村31号</v>
          </cell>
          <cell r="J88" t="str">
            <v>1991-08-16</v>
          </cell>
          <cell r="K88">
            <v>29</v>
          </cell>
          <cell r="L88" t="str">
            <v>初中</v>
          </cell>
          <cell r="M88" t="str">
            <v>旧城中学</v>
          </cell>
          <cell r="N88" t="str">
            <v>无</v>
          </cell>
          <cell r="O88" t="str">
            <v>2017-11</v>
          </cell>
          <cell r="P88" t="str">
            <v>常郭镇东泊庄村</v>
          </cell>
          <cell r="Q88" t="str">
            <v>2020-02-24</v>
          </cell>
        </row>
        <row r="89">
          <cell r="C89" t="str">
            <v>韩新岭</v>
          </cell>
          <cell r="D89" t="str">
            <v>劳务工</v>
          </cell>
          <cell r="E89" t="str">
            <v>女</v>
          </cell>
          <cell r="F89" t="str">
            <v>汉</v>
          </cell>
          <cell r="G89" t="str">
            <v>13092519810513522X</v>
          </cell>
          <cell r="H89" t="str">
            <v>√</v>
          </cell>
          <cell r="I89" t="str">
            <v>河北省沧州市盐山县望树镇望树村695号</v>
          </cell>
          <cell r="J89" t="str">
            <v>1981-05-13</v>
          </cell>
          <cell r="K89">
            <v>39</v>
          </cell>
          <cell r="L89" t="str">
            <v>初中</v>
          </cell>
          <cell r="M89" t="str">
            <v>望树中学</v>
          </cell>
          <cell r="N89" t="str">
            <v>无</v>
          </cell>
          <cell r="O89" t="str">
            <v>1997-07</v>
          </cell>
          <cell r="P89" t="str">
            <v>盐山县望树镇</v>
          </cell>
          <cell r="Q89" t="str">
            <v>2020-02-24</v>
          </cell>
        </row>
        <row r="90">
          <cell r="C90" t="str">
            <v>张伟</v>
          </cell>
          <cell r="D90" t="str">
            <v>劳务工</v>
          </cell>
          <cell r="E90" t="str">
            <v>女</v>
          </cell>
          <cell r="F90" t="str">
            <v>汉</v>
          </cell>
          <cell r="G90" t="str">
            <v>132931197704133327</v>
          </cell>
          <cell r="H90" t="str">
            <v>√</v>
          </cell>
          <cell r="I90" t="str">
            <v>河北省沧州市孟村回族自治县高寨镇杨寨村0146号</v>
          </cell>
          <cell r="J90" t="str">
            <v>1977-04-13</v>
          </cell>
          <cell r="K90">
            <v>43</v>
          </cell>
        </row>
        <row r="90">
          <cell r="P90" t="str">
            <v>阳光新城</v>
          </cell>
          <cell r="Q90" t="str">
            <v>2020-02-25</v>
          </cell>
        </row>
        <row r="91">
          <cell r="C91" t="str">
            <v>邓春萌</v>
          </cell>
          <cell r="D91" t="str">
            <v>劳务工</v>
          </cell>
          <cell r="E91" t="str">
            <v>男</v>
          </cell>
          <cell r="F91" t="str">
            <v>汉</v>
          </cell>
          <cell r="G91" t="str">
            <v>130983199604011617</v>
          </cell>
          <cell r="H91" t="str">
            <v>√</v>
          </cell>
          <cell r="I91" t="str">
            <v>河北省黄骅市常郭镇中排村22号</v>
          </cell>
          <cell r="J91" t="str">
            <v>1996-04-01</v>
          </cell>
          <cell r="K91">
            <v>24</v>
          </cell>
          <cell r="L91" t="str">
            <v>中专</v>
          </cell>
          <cell r="M91" t="str">
            <v>黄骅市职教中心</v>
          </cell>
          <cell r="N91" t="str">
            <v>计算机应用</v>
          </cell>
          <cell r="O91" t="str">
            <v>2015-06</v>
          </cell>
          <cell r="P91" t="str">
            <v>常郭镇中排村</v>
          </cell>
          <cell r="Q91" t="str">
            <v>2020-06-06</v>
          </cell>
        </row>
        <row r="92">
          <cell r="C92" t="str">
            <v>任苏玲</v>
          </cell>
          <cell r="D92" t="str">
            <v>劳务工</v>
          </cell>
          <cell r="E92" t="str">
            <v>女</v>
          </cell>
          <cell r="F92" t="str">
            <v>汉</v>
          </cell>
          <cell r="G92" t="str">
            <v>13040419790316032X</v>
          </cell>
          <cell r="H92" t="str">
            <v>√</v>
          </cell>
          <cell r="I92" t="str">
            <v>河北省邯郸市邯山区学院路绿德源D4栋4单元6号</v>
          </cell>
          <cell r="J92" t="str">
            <v>1979-03-16</v>
          </cell>
          <cell r="K92">
            <v>41</v>
          </cell>
          <cell r="L92" t="str">
            <v>初中</v>
          </cell>
          <cell r="M92" t="str">
            <v>邯郸市二十七中</v>
          </cell>
          <cell r="N92" t="str">
            <v>无</v>
          </cell>
          <cell r="O92" t="str">
            <v>1996-06</v>
          </cell>
          <cell r="P92" t="str">
            <v>邯郸市</v>
          </cell>
          <cell r="Q92" t="str">
            <v>2019-09-20</v>
          </cell>
        </row>
        <row r="93">
          <cell r="C93" t="str">
            <v>彭洪香</v>
          </cell>
          <cell r="D93" t="str">
            <v>劳务工</v>
          </cell>
          <cell r="E93" t="str">
            <v>女</v>
          </cell>
          <cell r="F93" t="str">
            <v>汉</v>
          </cell>
          <cell r="G93" t="str">
            <v>132934197611114644</v>
          </cell>
          <cell r="H93" t="str">
            <v>√</v>
          </cell>
          <cell r="I93" t="str">
            <v>河北省沧州市海兴县赵毛陶镇东二庄村120002号</v>
          </cell>
          <cell r="J93" t="str">
            <v>1976-11-11</v>
          </cell>
          <cell r="K93">
            <v>43</v>
          </cell>
          <cell r="L93" t="str">
            <v>初中</v>
          </cell>
          <cell r="M93" t="str">
            <v>丁村中学</v>
          </cell>
          <cell r="N93" t="str">
            <v>无</v>
          </cell>
          <cell r="O93" t="str">
            <v>1993-06</v>
          </cell>
          <cell r="P93" t="str">
            <v>赵毛陶镇董二庄村</v>
          </cell>
          <cell r="Q93" t="str">
            <v>2019-10-04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座椅车间临时工"/>
      <sheetName val="Sheet1"/>
      <sheetName val="Sheet3"/>
    </sheetNames>
    <sheetDataSet>
      <sheetData sheetId="0"/>
      <sheetData sheetId="1"/>
      <sheetData sheetId="2"/>
      <sheetData sheetId="3"/>
      <sheetData sheetId="4">
        <row r="1">
          <cell r="C1" t="str">
            <v>姓名</v>
          </cell>
          <cell r="D1" t="str">
            <v>性别</v>
          </cell>
          <cell r="E1" t="str">
            <v>民族</v>
          </cell>
          <cell r="F1" t="str">
            <v>身份证号</v>
          </cell>
          <cell r="G1" t="str">
            <v>检测</v>
          </cell>
          <cell r="H1" t="str">
            <v>户籍</v>
          </cell>
          <cell r="I1" t="str">
            <v>出生年月</v>
          </cell>
          <cell r="J1" t="str">
            <v>年龄</v>
          </cell>
          <cell r="K1" t="str">
            <v>学历</v>
          </cell>
          <cell r="L1" t="str">
            <v>毕业院校</v>
          </cell>
          <cell r="M1" t="str">
            <v>专业</v>
          </cell>
          <cell r="N1" t="str">
            <v>毕业时间</v>
          </cell>
          <cell r="O1" t="str">
            <v>家庭住址</v>
          </cell>
          <cell r="P1" t="str">
            <v>入职时间</v>
          </cell>
        </row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29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高德彬</v>
          </cell>
          <cell r="D10" t="str">
            <v>男</v>
          </cell>
          <cell r="E10" t="str">
            <v>汉</v>
          </cell>
          <cell r="F10" t="str">
            <v>132930197706210510</v>
          </cell>
          <cell r="G10" t="str">
            <v>√</v>
          </cell>
          <cell r="H10" t="str">
            <v>河北省黄骅市羊二庄镇大左庄村189号</v>
          </cell>
          <cell r="I10" t="str">
            <v>1977-06-21</v>
          </cell>
          <cell r="J10">
            <v>43</v>
          </cell>
          <cell r="K10" t="str">
            <v>初中</v>
          </cell>
          <cell r="L10" t="str">
            <v>杨庄中学</v>
          </cell>
          <cell r="M10" t="str">
            <v>无</v>
          </cell>
          <cell r="N10" t="str">
            <v>1994-06</v>
          </cell>
          <cell r="O10" t="str">
            <v>信誉楼北大街工商局家属院</v>
          </cell>
          <cell r="P10" t="str">
            <v>2020-06-09</v>
          </cell>
        </row>
        <row r="11">
          <cell r="C11" t="str">
            <v>董凯燕</v>
          </cell>
          <cell r="D11" t="str">
            <v>女</v>
          </cell>
          <cell r="E11" t="str">
            <v>汉</v>
          </cell>
          <cell r="F11" t="str">
            <v>220223197509096024</v>
          </cell>
          <cell r="G11" t="str">
            <v>√</v>
          </cell>
          <cell r="H11" t="str">
            <v>吉林省磐石市驿马镇驿马村驿马屯三社</v>
          </cell>
          <cell r="I11" t="str">
            <v>1975-09-09</v>
          </cell>
          <cell r="J11">
            <v>45</v>
          </cell>
          <cell r="K11" t="str">
            <v>初中</v>
          </cell>
          <cell r="L11" t="str">
            <v>吉林省磐石市二十中学</v>
          </cell>
          <cell r="M11" t="str">
            <v>无</v>
          </cell>
          <cell r="N11" t="str">
            <v>1992-06</v>
          </cell>
          <cell r="O11" t="str">
            <v>吉林省磐石市</v>
          </cell>
          <cell r="P11" t="str">
            <v>2019-10-07</v>
          </cell>
        </row>
        <row r="12">
          <cell r="C12" t="str">
            <v>赵林</v>
          </cell>
          <cell r="D12" t="str">
            <v>男</v>
          </cell>
          <cell r="E12" t="str">
            <v>汉</v>
          </cell>
          <cell r="F12" t="str">
            <v>130983200109043932</v>
          </cell>
          <cell r="G12" t="str">
            <v>√</v>
          </cell>
          <cell r="H12" t="str">
            <v>河北省黄骅市南排河镇歧口村511号</v>
          </cell>
          <cell r="I12" t="str">
            <v>2001-09-04</v>
          </cell>
          <cell r="J12">
            <v>19</v>
          </cell>
          <cell r="K12" t="str">
            <v>中专</v>
          </cell>
          <cell r="L12" t="str">
            <v>黄骅市职教中心</v>
          </cell>
          <cell r="M12" t="str">
            <v>汽车维修与运用</v>
          </cell>
          <cell r="N12" t="str">
            <v>2018-10</v>
          </cell>
          <cell r="O12" t="str">
            <v>南排河镇歧口村</v>
          </cell>
          <cell r="P12" t="str">
            <v>2020-07-15</v>
          </cell>
        </row>
        <row r="13">
          <cell r="C13" t="str">
            <v>韩金旭</v>
          </cell>
          <cell r="D13" t="str">
            <v>男</v>
          </cell>
          <cell r="E13" t="str">
            <v>汉</v>
          </cell>
          <cell r="F13" t="str">
            <v>130983200203303913</v>
          </cell>
          <cell r="G13" t="str">
            <v>√</v>
          </cell>
          <cell r="H13" t="str">
            <v>河北省黄骅市南排河镇歧口村</v>
          </cell>
          <cell r="I13" t="str">
            <v>2002-03-30</v>
          </cell>
          <cell r="J13">
            <v>18</v>
          </cell>
          <cell r="K13" t="str">
            <v>中专</v>
          </cell>
          <cell r="L13" t="str">
            <v>中捷职业技术学院</v>
          </cell>
          <cell r="M13" t="str">
            <v>计算机应用</v>
          </cell>
          <cell r="N13" t="str">
            <v>2017-06-12</v>
          </cell>
          <cell r="O13" t="str">
            <v>黄骅市南排河镇岐口村</v>
          </cell>
          <cell r="P13" t="str">
            <v>2020-07-15</v>
          </cell>
        </row>
        <row r="14">
          <cell r="C14" t="str">
            <v>高振刚</v>
          </cell>
          <cell r="D14" t="str">
            <v>男</v>
          </cell>
          <cell r="E14" t="str">
            <v>汉</v>
          </cell>
          <cell r="F14" t="str">
            <v>13092520021008521X</v>
          </cell>
          <cell r="G14" t="str">
            <v>√</v>
          </cell>
          <cell r="H14" t="str">
            <v>河北省沧州市盐山县望树镇付李村391号</v>
          </cell>
          <cell r="I14" t="str">
            <v>2002-10-08</v>
          </cell>
          <cell r="J14">
            <v>18</v>
          </cell>
          <cell r="K14" t="str">
            <v>初中</v>
          </cell>
          <cell r="L14" t="str">
            <v>望树中学</v>
          </cell>
          <cell r="M14" t="str">
            <v>无</v>
          </cell>
          <cell r="N14" t="str">
            <v>2016-06</v>
          </cell>
          <cell r="O14" t="str">
            <v>黄骅市南大港东郡</v>
          </cell>
          <cell r="P14" t="str">
            <v>2020-09-23</v>
          </cell>
        </row>
        <row r="15">
          <cell r="C15" t="str">
            <v>贾泽坤</v>
          </cell>
          <cell r="D15" t="str">
            <v>男</v>
          </cell>
          <cell r="E15" t="str">
            <v>汉</v>
          </cell>
          <cell r="F15" t="str">
            <v>130983199604041613</v>
          </cell>
          <cell r="G15" t="str">
            <v>√</v>
          </cell>
          <cell r="H15" t="str">
            <v>河北省黄骅市常郭镇后王桥村154号</v>
          </cell>
          <cell r="I15" t="str">
            <v>1996-04-04</v>
          </cell>
          <cell r="J15">
            <v>24</v>
          </cell>
          <cell r="K15" t="str">
            <v>高中</v>
          </cell>
          <cell r="L15" t="str">
            <v>黄中</v>
          </cell>
          <cell r="M15" t="str">
            <v>无</v>
          </cell>
          <cell r="N15" t="str">
            <v>2016-06</v>
          </cell>
          <cell r="O15" t="str">
            <v>黄骅市华都尚苑</v>
          </cell>
          <cell r="P15" t="str">
            <v>2020-05-11</v>
          </cell>
        </row>
        <row r="16">
          <cell r="C16" t="str">
            <v>张喜兰</v>
          </cell>
          <cell r="D16" t="str">
            <v>女</v>
          </cell>
          <cell r="E16" t="str">
            <v>汉</v>
          </cell>
          <cell r="F16" t="str">
            <v>23230119850428462X</v>
          </cell>
          <cell r="G16" t="str">
            <v>√</v>
          </cell>
          <cell r="H16" t="str">
            <v>河北省沧州市盐山县望树镇西阳铺村332号</v>
          </cell>
          <cell r="I16" t="str">
            <v>1985-04-28</v>
          </cell>
          <cell r="J16">
            <v>35</v>
          </cell>
          <cell r="K16" t="str">
            <v>初中</v>
          </cell>
          <cell r="L16" t="str">
            <v>黑龙江省绥化一中</v>
          </cell>
          <cell r="M16" t="str">
            <v>无</v>
          </cell>
          <cell r="N16" t="str">
            <v>2005-06</v>
          </cell>
          <cell r="O16" t="str">
            <v>盐山县</v>
          </cell>
          <cell r="P16" t="str">
            <v>2019-12-17</v>
          </cell>
        </row>
        <row r="17">
          <cell r="C17" t="str">
            <v>赵学亮</v>
          </cell>
          <cell r="D17" t="str">
            <v>男</v>
          </cell>
          <cell r="E17" t="str">
            <v>汉</v>
          </cell>
          <cell r="F17" t="str">
            <v>132930198111110312</v>
          </cell>
          <cell r="G17" t="str">
            <v>√</v>
          </cell>
          <cell r="H17" t="str">
            <v>河北省黄骅市羊二庄镇张八寨村199号</v>
          </cell>
          <cell r="I17" t="str">
            <v>1981-11-11</v>
          </cell>
          <cell r="J17">
            <v>38</v>
          </cell>
          <cell r="K17" t="str">
            <v>初中</v>
          </cell>
          <cell r="L17" t="str">
            <v>羊二庄镇中学</v>
          </cell>
          <cell r="M17" t="str">
            <v>无</v>
          </cell>
          <cell r="N17" t="str">
            <v>1998-06</v>
          </cell>
          <cell r="O17" t="str">
            <v>黄骅市羊二庄镇</v>
          </cell>
          <cell r="P17" t="str">
            <v>2020-06-17</v>
          </cell>
        </row>
        <row r="18">
          <cell r="C18" t="str">
            <v>刘彬锐</v>
          </cell>
          <cell r="D18" t="str">
            <v>男</v>
          </cell>
          <cell r="E18" t="str">
            <v>汉</v>
          </cell>
          <cell r="F18" t="str">
            <v>132930199708093556</v>
          </cell>
          <cell r="G18" t="str">
            <v>√</v>
          </cell>
          <cell r="H18" t="str">
            <v>河北省黄骅市齐家务乡东巨官村001号</v>
          </cell>
          <cell r="I18" t="str">
            <v>1997-08-09</v>
          </cell>
          <cell r="J18">
            <v>23</v>
          </cell>
          <cell r="K18" t="str">
            <v>中专</v>
          </cell>
          <cell r="L18" t="str">
            <v>黄骅市职教中心</v>
          </cell>
          <cell r="M18" t="str">
            <v>汽修与制造</v>
          </cell>
          <cell r="N18" t="str">
            <v>2016-06</v>
          </cell>
          <cell r="O18" t="str">
            <v>黄骅市丽湖小区3-2-502</v>
          </cell>
          <cell r="P18" t="str">
            <v>2020-06-23</v>
          </cell>
        </row>
        <row r="19">
          <cell r="C19" t="str">
            <v>赵东豪</v>
          </cell>
          <cell r="D19" t="str">
            <v>男</v>
          </cell>
          <cell r="E19" t="str">
            <v>汉</v>
          </cell>
          <cell r="F19" t="str">
            <v>130983200006120915</v>
          </cell>
          <cell r="G19" t="str">
            <v>√</v>
          </cell>
          <cell r="H19" t="str">
            <v>河北省黄骅市旧城镇狼洼村170号</v>
          </cell>
          <cell r="I19" t="str">
            <v>2000-06-12</v>
          </cell>
          <cell r="J19">
            <v>20</v>
          </cell>
          <cell r="K19" t="str">
            <v>中专</v>
          </cell>
          <cell r="L19" t="str">
            <v>黄骅市职业技术教育中心</v>
          </cell>
          <cell r="M19" t="str">
            <v>商贸</v>
          </cell>
          <cell r="N19" t="str">
            <v>2017-11</v>
          </cell>
          <cell r="O19" t="str">
            <v>黄骅金都雅居</v>
          </cell>
          <cell r="P19" t="str">
            <v>2020-06-01</v>
          </cell>
        </row>
        <row r="20">
          <cell r="C20" t="str">
            <v>冯博涛</v>
          </cell>
          <cell r="D20" t="str">
            <v>男</v>
          </cell>
          <cell r="E20" t="str">
            <v>汉</v>
          </cell>
          <cell r="F20" t="str">
            <v>130983200212090913</v>
          </cell>
          <cell r="G20" t="str">
            <v>√</v>
          </cell>
          <cell r="H20" t="str">
            <v>河北省黄骅市旧城镇西崔庄</v>
          </cell>
          <cell r="I20" t="str">
            <v>2002-12-09</v>
          </cell>
          <cell r="J20">
            <v>17</v>
          </cell>
          <cell r="K20" t="str">
            <v>中专</v>
          </cell>
          <cell r="L20" t="str">
            <v>黄骅职中</v>
          </cell>
          <cell r="M20" t="str">
            <v>商贸</v>
          </cell>
          <cell r="N20" t="str">
            <v>2019-11-16</v>
          </cell>
          <cell r="O20" t="str">
            <v>黄骅市旧城镇</v>
          </cell>
          <cell r="P20" t="str">
            <v>2020-06-05</v>
          </cell>
        </row>
        <row r="21">
          <cell r="C21" t="str">
            <v>李冉</v>
          </cell>
          <cell r="D21" t="str">
            <v>男</v>
          </cell>
          <cell r="E21" t="str">
            <v>汉</v>
          </cell>
          <cell r="F21" t="str">
            <v>132930199801223511</v>
          </cell>
          <cell r="G21" t="str">
            <v>√</v>
          </cell>
          <cell r="H21" t="str">
            <v>河北省黄骅市齐家务乡东巨官村043号</v>
          </cell>
          <cell r="I21" t="str">
            <v>1998-01-22</v>
          </cell>
          <cell r="J21">
            <v>22</v>
          </cell>
          <cell r="K21" t="str">
            <v>中专</v>
          </cell>
          <cell r="L21" t="str">
            <v>黄骅市职教中心</v>
          </cell>
          <cell r="M21" t="str">
            <v>汽车维修</v>
          </cell>
          <cell r="N21" t="str">
            <v>2016-06</v>
          </cell>
          <cell r="O21" t="str">
            <v>黄骅市海成家园</v>
          </cell>
          <cell r="P21" t="str">
            <v>2020-06-14</v>
          </cell>
        </row>
        <row r="22">
          <cell r="C22" t="str">
            <v>张福臣</v>
          </cell>
          <cell r="D22" t="str">
            <v>男</v>
          </cell>
          <cell r="E22" t="str">
            <v>汉</v>
          </cell>
          <cell r="F22" t="str">
            <v>130983199708241636</v>
          </cell>
          <cell r="G22" t="str">
            <v>√</v>
          </cell>
          <cell r="H22" t="str">
            <v>河北省黄骅市常郭镇街西村136号</v>
          </cell>
          <cell r="I22" t="str">
            <v>1997-08-24</v>
          </cell>
          <cell r="J22">
            <v>23</v>
          </cell>
          <cell r="K22" t="str">
            <v>初中</v>
          </cell>
          <cell r="L22" t="str">
            <v>黄骅镇毕孟中学</v>
          </cell>
          <cell r="M22" t="str">
            <v>无</v>
          </cell>
          <cell r="N22" t="str">
            <v>2013-06</v>
          </cell>
          <cell r="O22" t="str">
            <v>常郭镇毕孟村</v>
          </cell>
          <cell r="P22" t="str">
            <v>2020-06-20</v>
          </cell>
        </row>
        <row r="23">
          <cell r="C23" t="str">
            <v>闫晓晨</v>
          </cell>
          <cell r="D23" t="str">
            <v>男</v>
          </cell>
          <cell r="E23" t="str">
            <v>汉</v>
          </cell>
          <cell r="F23" t="str">
            <v>130925200308125435</v>
          </cell>
          <cell r="G23" t="str">
            <v>√</v>
          </cell>
          <cell r="H23" t="str">
            <v>河北省沧州市盐山县庆云镇徐家村267号</v>
          </cell>
          <cell r="I23" t="str">
            <v>2003-08-12</v>
          </cell>
          <cell r="J23">
            <v>17</v>
          </cell>
          <cell r="K23" t="str">
            <v>中专</v>
          </cell>
          <cell r="L23" t="str">
            <v>沧州市第一职业中学</v>
          </cell>
          <cell r="M23" t="str">
            <v>汽车运用与维修</v>
          </cell>
          <cell r="N23" t="str">
            <v>2020-06</v>
          </cell>
          <cell r="O23" t="str">
            <v>盐山县庆云镇徐家村</v>
          </cell>
          <cell r="P23" t="str">
            <v>2020-06-24</v>
          </cell>
        </row>
        <row r="24">
          <cell r="C24" t="str">
            <v>田朝</v>
          </cell>
          <cell r="D24" t="str">
            <v>男</v>
          </cell>
          <cell r="E24" t="str">
            <v>汉</v>
          </cell>
          <cell r="F24" t="str">
            <v>130981200304293811</v>
          </cell>
          <cell r="G24" t="str">
            <v>√</v>
          </cell>
          <cell r="H24" t="str">
            <v>河北省泊头市齐桥镇米庄村325号</v>
          </cell>
          <cell r="I24" t="str">
            <v>2003-04-29</v>
          </cell>
          <cell r="J24">
            <v>17</v>
          </cell>
          <cell r="K24" t="str">
            <v>中专</v>
          </cell>
          <cell r="L24" t="str">
            <v>沧州第一职业中学</v>
          </cell>
          <cell r="M24" t="str">
            <v>汽车运用与维修</v>
          </cell>
          <cell r="N24" t="str">
            <v>2020-06</v>
          </cell>
          <cell r="O24" t="str">
            <v>沧州市泊头市</v>
          </cell>
          <cell r="P24" t="str">
            <v>2020-06-24</v>
          </cell>
        </row>
        <row r="25">
          <cell r="C25" t="str">
            <v>李泽鑫</v>
          </cell>
          <cell r="D25" t="str">
            <v>男</v>
          </cell>
          <cell r="E25" t="str">
            <v>汉</v>
          </cell>
          <cell r="F25" t="str">
            <v>130983200010230316</v>
          </cell>
          <cell r="G25" t="str">
            <v>√</v>
          </cell>
          <cell r="H25" t="str">
            <v>河北省黄骅市羊二庄镇大马庄村127号</v>
          </cell>
          <cell r="I25" t="str">
            <v>2000-10-23</v>
          </cell>
          <cell r="J25">
            <v>19</v>
          </cell>
          <cell r="K25" t="str">
            <v>中专</v>
          </cell>
          <cell r="L25" t="str">
            <v>黄骅市职教中心</v>
          </cell>
        </row>
        <row r="25">
          <cell r="N25" t="str">
            <v>2018-09-10</v>
          </cell>
          <cell r="O25" t="str">
            <v>羊二庄镇大马庄村</v>
          </cell>
          <cell r="P25" t="str">
            <v>2020-06-25</v>
          </cell>
        </row>
        <row r="26">
          <cell r="C26" t="str">
            <v>杨希动</v>
          </cell>
          <cell r="D26" t="str">
            <v>男</v>
          </cell>
          <cell r="E26" t="str">
            <v>汉</v>
          </cell>
          <cell r="F26" t="str">
            <v>130927199305023932</v>
          </cell>
          <cell r="G26" t="str">
            <v>√</v>
          </cell>
          <cell r="H26" t="str">
            <v>河北省沧州市南皮县潞灌乡郝庄村18号</v>
          </cell>
          <cell r="I26" t="str">
            <v>1993-05-02</v>
          </cell>
          <cell r="J26">
            <v>27</v>
          </cell>
          <cell r="K26" t="str">
            <v>高中</v>
          </cell>
          <cell r="L26" t="str">
            <v>南皮一中</v>
          </cell>
          <cell r="M26" t="str">
            <v>无</v>
          </cell>
          <cell r="N26" t="str">
            <v>2012-06</v>
          </cell>
          <cell r="O26" t="str">
            <v>南皮县潞灌乡郝庄村</v>
          </cell>
          <cell r="P26" t="str">
            <v>2020-06-29</v>
          </cell>
        </row>
        <row r="27">
          <cell r="C27" t="str">
            <v>顾晋鲁</v>
          </cell>
          <cell r="D27" t="str">
            <v>男</v>
          </cell>
          <cell r="E27" t="str">
            <v>汉</v>
          </cell>
          <cell r="F27" t="str">
            <v>371481199906026617</v>
          </cell>
          <cell r="G27" t="str">
            <v>√</v>
          </cell>
          <cell r="H27" t="str">
            <v>山东省乐陵市花园镇大顾村65号</v>
          </cell>
          <cell r="I27" t="str">
            <v>1999-06-02</v>
          </cell>
          <cell r="J27">
            <v>21</v>
          </cell>
          <cell r="K27" t="str">
            <v>高中</v>
          </cell>
          <cell r="L27" t="str">
            <v>乐陵中学</v>
          </cell>
          <cell r="M27" t="str">
            <v>无</v>
          </cell>
          <cell r="N27" t="str">
            <v>2019-06</v>
          </cell>
          <cell r="O27" t="str">
            <v>黄骅市吕桥镇下堡村</v>
          </cell>
          <cell r="P27" t="str">
            <v>2020-07-13</v>
          </cell>
        </row>
        <row r="28">
          <cell r="C28" t="str">
            <v>刘树斌</v>
          </cell>
          <cell r="D28" t="str">
            <v>男</v>
          </cell>
          <cell r="E28" t="str">
            <v>汉</v>
          </cell>
          <cell r="F28" t="str">
            <v>130983200103092813</v>
          </cell>
          <cell r="G28" t="str">
            <v>√</v>
          </cell>
          <cell r="H28" t="str">
            <v>河北省黄骅市吕桥镇张福庄村055号</v>
          </cell>
          <cell r="I28" t="str">
            <v>2001-03-09</v>
          </cell>
          <cell r="J28">
            <v>19</v>
          </cell>
          <cell r="K28" t="str">
            <v>中专</v>
          </cell>
          <cell r="L28" t="str">
            <v>黄骅市职教中心</v>
          </cell>
          <cell r="M28" t="str">
            <v>商贸</v>
          </cell>
          <cell r="N28" t="str">
            <v>2018-07</v>
          </cell>
          <cell r="O28" t="str">
            <v>黄骅市吕桥镇张福庄村</v>
          </cell>
          <cell r="P28" t="str">
            <v>2020-06-30</v>
          </cell>
        </row>
        <row r="29">
          <cell r="C29" t="str">
            <v>吕新辉</v>
          </cell>
          <cell r="D29" t="str">
            <v>男</v>
          </cell>
          <cell r="E29" t="str">
            <v>汉</v>
          </cell>
          <cell r="F29" t="str">
            <v>230231198505052952</v>
          </cell>
          <cell r="G29" t="str">
            <v>√</v>
          </cell>
          <cell r="H29" t="str">
            <v>河北省黄骅市石港路综合小区129号</v>
          </cell>
          <cell r="I29" t="str">
            <v>1985-05-05</v>
          </cell>
          <cell r="J29">
            <v>35</v>
          </cell>
          <cell r="K29" t="str">
            <v>高中</v>
          </cell>
          <cell r="L29" t="str">
            <v>黄骅中学</v>
          </cell>
          <cell r="M29" t="str">
            <v>无</v>
          </cell>
          <cell r="N29" t="str">
            <v>2007.08</v>
          </cell>
          <cell r="O29" t="str">
            <v>黄骅市北环路五一家属院</v>
          </cell>
          <cell r="P29" t="str">
            <v>2020-08-26</v>
          </cell>
        </row>
        <row r="30">
          <cell r="C30" t="str">
            <v>马超</v>
          </cell>
          <cell r="D30" t="str">
            <v>男</v>
          </cell>
          <cell r="E30" t="str">
            <v>汉</v>
          </cell>
          <cell r="F30" t="str">
            <v>230231200110312510</v>
          </cell>
          <cell r="G30" t="str">
            <v>√</v>
          </cell>
          <cell r="H30" t="str">
            <v>黑龙江省拜泉县长春镇同利村14组</v>
          </cell>
          <cell r="I30" t="str">
            <v>2001-10-31</v>
          </cell>
          <cell r="J30">
            <v>18</v>
          </cell>
          <cell r="K30" t="str">
            <v>初中</v>
          </cell>
          <cell r="L30" t="str">
            <v>杨庄中学</v>
          </cell>
          <cell r="M30" t="str">
            <v>无</v>
          </cell>
          <cell r="N30" t="str">
            <v>2016-09-10</v>
          </cell>
          <cell r="O30" t="str">
            <v>羊二庄镇海丰镇村</v>
          </cell>
          <cell r="P30" t="str">
            <v>2020-06-25</v>
          </cell>
        </row>
        <row r="31">
          <cell r="C31" t="str">
            <v>李俊颐</v>
          </cell>
          <cell r="D31" t="str">
            <v>男</v>
          </cell>
          <cell r="E31" t="str">
            <v>汉</v>
          </cell>
          <cell r="F31" t="str">
            <v>130983199801253519</v>
          </cell>
          <cell r="G31" t="str">
            <v>√</v>
          </cell>
          <cell r="H31" t="str">
            <v>河北省黄骅市齐家务乡东巨官村046号</v>
          </cell>
          <cell r="I31" t="str">
            <v>1998-01-25</v>
          </cell>
          <cell r="J31">
            <v>22</v>
          </cell>
          <cell r="K31" t="str">
            <v>高中</v>
          </cell>
          <cell r="L31" t="str">
            <v>黄骅市新世纪中学</v>
          </cell>
          <cell r="M31" t="str">
            <v>无</v>
          </cell>
          <cell r="N31" t="str">
            <v>2017-06</v>
          </cell>
          <cell r="O31" t="str">
            <v>黄骅市华北街道康乐小区</v>
          </cell>
          <cell r="P31" t="str">
            <v>2020-07-01</v>
          </cell>
        </row>
        <row r="32">
          <cell r="C32" t="str">
            <v>王悦丞</v>
          </cell>
          <cell r="D32" t="str">
            <v>男</v>
          </cell>
          <cell r="E32" t="str">
            <v>汉</v>
          </cell>
          <cell r="F32" t="str">
            <v>130983200304201115</v>
          </cell>
          <cell r="G32" t="str">
            <v>√</v>
          </cell>
          <cell r="H32" t="str">
            <v>河北省黄骅市旧城镇大马口村50号</v>
          </cell>
          <cell r="I32" t="str">
            <v>2003-04-20</v>
          </cell>
          <cell r="J32">
            <v>17</v>
          </cell>
          <cell r="K32" t="str">
            <v>高中</v>
          </cell>
          <cell r="L32" t="str">
            <v>黄骅新世纪中学</v>
          </cell>
          <cell r="M32" t="str">
            <v>无</v>
          </cell>
          <cell r="N32" t="str">
            <v>2020-06</v>
          </cell>
          <cell r="O32" t="str">
            <v>黄骅市旧城镇大马口</v>
          </cell>
          <cell r="P32" t="str">
            <v>2020-09-18</v>
          </cell>
        </row>
        <row r="33">
          <cell r="C33" t="str">
            <v>高同庆</v>
          </cell>
          <cell r="D33" t="str">
            <v>男</v>
          </cell>
          <cell r="E33" t="str">
            <v>汉</v>
          </cell>
          <cell r="F33" t="str">
            <v>130930200108203313</v>
          </cell>
          <cell r="G33" t="str">
            <v>√</v>
          </cell>
          <cell r="H33" t="str">
            <v>河北省沧州市孟村回族自治县高寨镇西南庄村40号</v>
          </cell>
          <cell r="I33" t="str">
            <v>2001-08-20</v>
          </cell>
          <cell r="J33">
            <v>19</v>
          </cell>
          <cell r="K33" t="str">
            <v>初中</v>
          </cell>
          <cell r="L33" t="str">
            <v>孟村中学</v>
          </cell>
          <cell r="M33" t="str">
            <v>无</v>
          </cell>
          <cell r="N33" t="str">
            <v>2017-06</v>
          </cell>
          <cell r="O33" t="str">
            <v>孟村高寨镇西南村</v>
          </cell>
          <cell r="P33" t="str">
            <v>2020-09-09</v>
          </cell>
        </row>
        <row r="34">
          <cell r="C34" t="str">
            <v>陈冠旭</v>
          </cell>
          <cell r="D34" t="str">
            <v>男</v>
          </cell>
          <cell r="E34" t="str">
            <v>汉</v>
          </cell>
          <cell r="F34" t="str">
            <v>13098320010813471X</v>
          </cell>
          <cell r="G34" t="str">
            <v>√</v>
          </cell>
          <cell r="H34" t="str">
            <v>河北省黄骅市羊三木辛庄村</v>
          </cell>
          <cell r="I34" t="str">
            <v>2001-08-13</v>
          </cell>
          <cell r="J34">
            <v>19</v>
          </cell>
          <cell r="K34" t="str">
            <v>大专</v>
          </cell>
          <cell r="L34" t="str">
            <v>唐山市曹妃甸职业学院</v>
          </cell>
          <cell r="M34" t="str">
            <v>计算机应用</v>
          </cell>
          <cell r="N34" t="str">
            <v>2020-07</v>
          </cell>
          <cell r="O34" t="str">
            <v>黄骅市国税局家属楼</v>
          </cell>
          <cell r="P34" t="str">
            <v>2020-09-15</v>
          </cell>
        </row>
        <row r="35">
          <cell r="C35" t="str">
            <v>夏梓涵</v>
          </cell>
          <cell r="D35" t="str">
            <v>男</v>
          </cell>
          <cell r="E35" t="str">
            <v>汉</v>
          </cell>
          <cell r="F35" t="str">
            <v>130983200208315518</v>
          </cell>
          <cell r="G35" t="str">
            <v>√</v>
          </cell>
          <cell r="H35" t="str">
            <v>河北省黄骅市黄花镇马庄子村50号</v>
          </cell>
          <cell r="I35" t="str">
            <v>2002-08-31</v>
          </cell>
          <cell r="J35">
            <v>18</v>
          </cell>
          <cell r="K35" t="str">
            <v>中专</v>
          </cell>
          <cell r="L35" t="str">
            <v>中捷职业技术学院</v>
          </cell>
          <cell r="M35" t="str">
            <v>计算机应用</v>
          </cell>
          <cell r="N35" t="str">
            <v>2019-09</v>
          </cell>
          <cell r="O35" t="str">
            <v>黄骅市马庄村</v>
          </cell>
          <cell r="P35" t="str">
            <v>2020-09-15</v>
          </cell>
        </row>
        <row r="36">
          <cell r="C36" t="str">
            <v>王明</v>
          </cell>
          <cell r="D36" t="str">
            <v>男</v>
          </cell>
          <cell r="E36" t="str">
            <v>汉</v>
          </cell>
          <cell r="F36" t="str">
            <v>230707199603290518</v>
          </cell>
          <cell r="G36" t="str">
            <v>√</v>
          </cell>
          <cell r="H36" t="str">
            <v>河北省黄骅市中心路农业局家属楼9号502</v>
          </cell>
          <cell r="I36" t="str">
            <v>1996-03-29</v>
          </cell>
          <cell r="J36">
            <v>24</v>
          </cell>
          <cell r="K36" t="str">
            <v>大专</v>
          </cell>
          <cell r="L36" t="str">
            <v>邢台医学院</v>
          </cell>
          <cell r="M36" t="str">
            <v>临床医学</v>
          </cell>
          <cell r="N36" t="str">
            <v>2019-06</v>
          </cell>
          <cell r="O36" t="str">
            <v>黄骅市农业局家属楼</v>
          </cell>
          <cell r="P36" t="str">
            <v>2020-09-15</v>
          </cell>
        </row>
        <row r="37">
          <cell r="C37" t="str">
            <v>邓春萌</v>
          </cell>
          <cell r="D37" t="str">
            <v>男</v>
          </cell>
          <cell r="E37" t="str">
            <v>汉</v>
          </cell>
          <cell r="F37" t="str">
            <v>130983199604011617</v>
          </cell>
          <cell r="G37" t="str">
            <v>√</v>
          </cell>
          <cell r="H37" t="str">
            <v>河北省黄骅市常郭镇中排村22号</v>
          </cell>
          <cell r="I37" t="str">
            <v>1996-04-01</v>
          </cell>
          <cell r="J37">
            <v>24</v>
          </cell>
          <cell r="K37" t="str">
            <v>中专</v>
          </cell>
          <cell r="L37" t="str">
            <v>黄骅市职教中心</v>
          </cell>
          <cell r="M37" t="str">
            <v>计算机应用</v>
          </cell>
          <cell r="N37" t="str">
            <v>2015-06</v>
          </cell>
          <cell r="O37" t="str">
            <v>常郭镇中排村</v>
          </cell>
          <cell r="P37" t="str">
            <v>2020-06-06</v>
          </cell>
        </row>
        <row r="38">
          <cell r="C38" t="str">
            <v>任苏玲</v>
          </cell>
          <cell r="D38" t="str">
            <v>女</v>
          </cell>
          <cell r="E38" t="str">
            <v>汉</v>
          </cell>
          <cell r="F38" t="str">
            <v>13040419790316032X</v>
          </cell>
          <cell r="G38" t="str">
            <v>√</v>
          </cell>
          <cell r="H38" t="str">
            <v>河北省邯郸市邯山区学院路绿德源D4栋4单元6号</v>
          </cell>
          <cell r="I38" t="str">
            <v>1979-03-16</v>
          </cell>
          <cell r="J38">
            <v>41</v>
          </cell>
          <cell r="K38" t="str">
            <v>初中</v>
          </cell>
          <cell r="L38" t="str">
            <v>邯郸市二十七中</v>
          </cell>
          <cell r="M38" t="str">
            <v>无</v>
          </cell>
          <cell r="N38" t="str">
            <v>1996-06</v>
          </cell>
          <cell r="O38" t="str">
            <v>邯郸市</v>
          </cell>
          <cell r="P38" t="str">
            <v>2019-09-20</v>
          </cell>
        </row>
        <row r="39">
          <cell r="C39" t="str">
            <v>彭洪香</v>
          </cell>
          <cell r="D39" t="str">
            <v>女</v>
          </cell>
          <cell r="E39" t="str">
            <v>汉</v>
          </cell>
          <cell r="F39" t="str">
            <v>132934197611114644</v>
          </cell>
          <cell r="G39" t="str">
            <v>√</v>
          </cell>
          <cell r="H39" t="str">
            <v>河北省沧州市海兴县赵毛陶镇东二庄村120002号</v>
          </cell>
          <cell r="I39" t="str">
            <v>1976-11-11</v>
          </cell>
          <cell r="J39">
            <v>43</v>
          </cell>
          <cell r="K39" t="str">
            <v>初中</v>
          </cell>
          <cell r="L39" t="str">
            <v>丁村中学</v>
          </cell>
          <cell r="M39" t="str">
            <v>无</v>
          </cell>
          <cell r="N39" t="str">
            <v>1993-06</v>
          </cell>
          <cell r="O39" t="str">
            <v>赵毛陶镇董二庄村</v>
          </cell>
          <cell r="P39" t="str">
            <v>2019-10-04</v>
          </cell>
        </row>
        <row r="40">
          <cell r="C40" t="str">
            <v>王彦华</v>
          </cell>
          <cell r="D40" t="str">
            <v>男</v>
          </cell>
          <cell r="E40" t="str">
            <v>汉</v>
          </cell>
          <cell r="F40" t="str">
            <v>372922198411046062</v>
          </cell>
          <cell r="G40" t="str">
            <v>√</v>
          </cell>
          <cell r="H40" t="str">
            <v>山东省曹县安蔡楼镇望鲁集北街</v>
          </cell>
          <cell r="I40" t="str">
            <v>1984-11-04</v>
          </cell>
          <cell r="J40">
            <v>35</v>
          </cell>
          <cell r="K40" t="str">
            <v>初中</v>
          </cell>
          <cell r="L40" t="str">
            <v>曹县中学</v>
          </cell>
          <cell r="M40" t="str">
            <v>无</v>
          </cell>
          <cell r="N40" t="str">
            <v>2001-06</v>
          </cell>
          <cell r="O40" t="str">
            <v>山东省</v>
          </cell>
          <cell r="P40" t="str">
            <v>2019-01-11</v>
          </cell>
        </row>
        <row r="41">
          <cell r="C41" t="str">
            <v>任景鑫</v>
          </cell>
          <cell r="D41" t="str">
            <v>男</v>
          </cell>
          <cell r="E41" t="str">
            <v>汉</v>
          </cell>
          <cell r="F41" t="str">
            <v>372324200105103217</v>
          </cell>
          <cell r="G41" t="str">
            <v>√</v>
          </cell>
          <cell r="H41" t="str">
            <v>山东省无棣县小泊头镇任家庄村243号</v>
          </cell>
          <cell r="I41" t="str">
            <v>2001-05-10</v>
          </cell>
          <cell r="J41">
            <v>19</v>
          </cell>
          <cell r="K41" t="str">
            <v>大专</v>
          </cell>
          <cell r="L41" t="str">
            <v>无棣县职业中专</v>
          </cell>
          <cell r="M41" t="str">
            <v>计算机应用</v>
          </cell>
          <cell r="N41" t="str">
            <v>2019-07</v>
          </cell>
          <cell r="O41" t="str">
            <v>无棣县小泊头镇</v>
          </cell>
          <cell r="P41" t="str">
            <v>2020-07-24</v>
          </cell>
        </row>
        <row r="42">
          <cell r="C42" t="str">
            <v>郭全震</v>
          </cell>
          <cell r="D42" t="str">
            <v>男</v>
          </cell>
          <cell r="E42" t="str">
            <v>汉</v>
          </cell>
          <cell r="F42" t="str">
            <v>130924200108203519</v>
          </cell>
          <cell r="G42" t="str">
            <v>√</v>
          </cell>
          <cell r="H42" t="str">
            <v>河北省沧州市海兴县</v>
          </cell>
          <cell r="I42" t="str">
            <v>2001-08-20</v>
          </cell>
          <cell r="J42">
            <v>19</v>
          </cell>
          <cell r="K42" t="str">
            <v>高中</v>
          </cell>
          <cell r="L42" t="str">
            <v>沧州十三中</v>
          </cell>
          <cell r="M42" t="str">
            <v>无</v>
          </cell>
          <cell r="N42" t="str">
            <v>2019-08-01</v>
          </cell>
          <cell r="O42" t="str">
            <v>海兴县赵毛陶镇</v>
          </cell>
          <cell r="P42" t="str">
            <v>2020-08-24</v>
          </cell>
        </row>
        <row r="43">
          <cell r="C43" t="str">
            <v>刘文忠</v>
          </cell>
          <cell r="D43" t="str">
            <v>男</v>
          </cell>
          <cell r="E43" t="str">
            <v>汉</v>
          </cell>
          <cell r="F43" t="str">
            <v>130983199910020917</v>
          </cell>
          <cell r="G43" t="str">
            <v>√</v>
          </cell>
          <cell r="H43" t="str">
            <v>河北省黄骅市旧城镇西仙庄村</v>
          </cell>
          <cell r="I43" t="str">
            <v>1999-10-02</v>
          </cell>
          <cell r="J43">
            <v>21</v>
          </cell>
          <cell r="K43" t="str">
            <v>中专</v>
          </cell>
          <cell r="L43" t="str">
            <v>黄骅职教中心</v>
          </cell>
          <cell r="M43" t="str">
            <v>电子商务</v>
          </cell>
          <cell r="N43" t="str">
            <v>2017-06</v>
          </cell>
          <cell r="O43" t="str">
            <v>黄骅市旧城镇西仙庄村</v>
          </cell>
          <cell r="P43" t="str">
            <v>2020-08-25</v>
          </cell>
        </row>
        <row r="44">
          <cell r="C44" t="str">
            <v>赵斌</v>
          </cell>
          <cell r="D44" t="str">
            <v>男</v>
          </cell>
          <cell r="E44" t="str">
            <v>汉</v>
          </cell>
          <cell r="F44" t="str">
            <v>130983199903053534</v>
          </cell>
          <cell r="G44" t="str">
            <v>√</v>
          </cell>
          <cell r="H44" t="str">
            <v>河北省黄骅市齐家务乡隆儿庄村258号</v>
          </cell>
          <cell r="I44" t="str">
            <v>1999-03-05</v>
          </cell>
          <cell r="J44">
            <v>21</v>
          </cell>
          <cell r="K44" t="str">
            <v>初中</v>
          </cell>
          <cell r="L44" t="str">
            <v>齐家务中学</v>
          </cell>
          <cell r="M44" t="str">
            <v>无</v>
          </cell>
          <cell r="N44" t="str">
            <v>2016-06-02</v>
          </cell>
          <cell r="O44" t="str">
            <v>河北省黄骅hi齐家务乡</v>
          </cell>
          <cell r="P44" t="str">
            <v>2020-08-26</v>
          </cell>
        </row>
        <row r="45">
          <cell r="C45" t="str">
            <v>徐强强</v>
          </cell>
          <cell r="D45" t="str">
            <v>男</v>
          </cell>
          <cell r="E45" t="str">
            <v>汉</v>
          </cell>
          <cell r="F45" t="str">
            <v>513023199811143039</v>
          </cell>
          <cell r="G45" t="str">
            <v>√</v>
          </cell>
          <cell r="H45" t="str">
            <v>四川省开江县骑龙乡葫芦井村3组102号</v>
          </cell>
          <cell r="I45" t="str">
            <v>1998-11-14</v>
          </cell>
          <cell r="J45">
            <v>21</v>
          </cell>
          <cell r="K45" t="str">
            <v>初中</v>
          </cell>
          <cell r="L45" t="str">
            <v>齐家务中学</v>
          </cell>
          <cell r="M45" t="str">
            <v>无</v>
          </cell>
          <cell r="N45" t="str">
            <v>2016-06</v>
          </cell>
          <cell r="O45" t="str">
            <v>齐家务乡</v>
          </cell>
          <cell r="P45" t="str">
            <v>2020-08-26</v>
          </cell>
        </row>
        <row r="46">
          <cell r="C46" t="str">
            <v>张俊霞</v>
          </cell>
          <cell r="D46" t="str">
            <v>女</v>
          </cell>
          <cell r="E46" t="str">
            <v>汉</v>
          </cell>
          <cell r="F46" t="str">
            <v>132930198306011824</v>
          </cell>
          <cell r="G46" t="str">
            <v>√</v>
          </cell>
          <cell r="H46" t="str">
            <v>河北省黄骅市黄骅镇张仁村78号</v>
          </cell>
          <cell r="I46" t="str">
            <v>1983-06-01</v>
          </cell>
          <cell r="J46">
            <v>37</v>
          </cell>
          <cell r="K46" t="str">
            <v>初中</v>
          </cell>
          <cell r="L46" t="str">
            <v>仁村中学</v>
          </cell>
          <cell r="M46" t="str">
            <v>无</v>
          </cell>
          <cell r="N46" t="str">
            <v>1999-06</v>
          </cell>
          <cell r="O46" t="str">
            <v>黄骅市青青家园</v>
          </cell>
          <cell r="P46" t="str">
            <v>2019-05-30</v>
          </cell>
        </row>
        <row r="47">
          <cell r="C47" t="str">
            <v>李红英</v>
          </cell>
          <cell r="D47" t="str">
            <v>女</v>
          </cell>
          <cell r="E47" t="str">
            <v>回</v>
          </cell>
          <cell r="F47" t="str">
            <v>130930198512163341</v>
          </cell>
          <cell r="G47" t="str">
            <v>√</v>
          </cell>
          <cell r="H47" t="str">
            <v>河北省黄骅市常郭镇中泊庄村79号</v>
          </cell>
          <cell r="I47" t="str">
            <v>1985-12-16</v>
          </cell>
          <cell r="J47">
            <v>34</v>
          </cell>
          <cell r="K47" t="str">
            <v>小学</v>
          </cell>
          <cell r="L47" t="str">
            <v>孟村小学</v>
          </cell>
          <cell r="M47" t="str">
            <v>无</v>
          </cell>
          <cell r="N47" t="str">
            <v>1999-06</v>
          </cell>
          <cell r="O47" t="str">
            <v>中泊庄</v>
          </cell>
          <cell r="P47" t="str">
            <v>2019-06-22</v>
          </cell>
        </row>
        <row r="48">
          <cell r="C48" t="str">
            <v>王保田</v>
          </cell>
          <cell r="D48" t="str">
            <v>男</v>
          </cell>
          <cell r="E48" t="str">
            <v>汉</v>
          </cell>
          <cell r="F48" t="str">
            <v>372324196304043211</v>
          </cell>
          <cell r="G48" t="str">
            <v>√</v>
          </cell>
          <cell r="H48" t="str">
            <v>山东省无棣县小泊头镇程家村227号</v>
          </cell>
          <cell r="I48" t="str">
            <v>1963-04-04</v>
          </cell>
          <cell r="J48">
            <v>57</v>
          </cell>
          <cell r="K48" t="str">
            <v>初中 </v>
          </cell>
          <cell r="L48" t="str">
            <v>泊头一中</v>
          </cell>
          <cell r="M48" t="str">
            <v>无</v>
          </cell>
          <cell r="N48" t="str">
            <v>1980-06</v>
          </cell>
          <cell r="O48" t="str">
            <v>山东省无棣县</v>
          </cell>
          <cell r="P48" t="str">
            <v>2019-09-29</v>
          </cell>
        </row>
        <row r="49">
          <cell r="C49" t="str">
            <v>刘浩</v>
          </cell>
          <cell r="D49" t="str">
            <v>男</v>
          </cell>
          <cell r="E49" t="str">
            <v>汉</v>
          </cell>
          <cell r="F49" t="str">
            <v>130983199006015095</v>
          </cell>
          <cell r="G49" t="str">
            <v>√</v>
          </cell>
          <cell r="H49" t="str">
            <v>河北省黄骅市南大港农场三分厂五队13号</v>
          </cell>
          <cell r="I49" t="str">
            <v>1990-06-01</v>
          </cell>
          <cell r="J49">
            <v>30</v>
          </cell>
          <cell r="K49" t="str">
            <v>中专</v>
          </cell>
          <cell r="L49" t="str">
            <v>沧州市高级技工学校</v>
          </cell>
          <cell r="M49" t="str">
            <v>焊接</v>
          </cell>
          <cell r="N49" t="str">
            <v>2009-06</v>
          </cell>
          <cell r="O49" t="str">
            <v>黄骅市南大港</v>
          </cell>
          <cell r="P49" t="str">
            <v>2020-04-11</v>
          </cell>
        </row>
        <row r="50">
          <cell r="C50" t="str">
            <v>王旭</v>
          </cell>
          <cell r="D50" t="str">
            <v>男</v>
          </cell>
          <cell r="E50" t="str">
            <v>汉</v>
          </cell>
          <cell r="F50" t="str">
            <v>13098320000610283X</v>
          </cell>
          <cell r="G50" t="str">
            <v>√</v>
          </cell>
          <cell r="H50" t="str">
            <v>河北省黄骅市吕桥镇王大本村396号</v>
          </cell>
          <cell r="I50" t="str">
            <v>2000-06-10</v>
          </cell>
          <cell r="J50">
            <v>20</v>
          </cell>
          <cell r="K50" t="str">
            <v>初中</v>
          </cell>
          <cell r="L50" t="str">
            <v>黄骅三中</v>
          </cell>
          <cell r="M50" t="str">
            <v>无</v>
          </cell>
          <cell r="N50" t="str">
            <v>2016-06</v>
          </cell>
          <cell r="O50" t="str">
            <v>黄骅市吕桥镇王大本村</v>
          </cell>
          <cell r="P50" t="str">
            <v>2020-05-20</v>
          </cell>
        </row>
        <row r="51">
          <cell r="C51" t="str">
            <v>刘晓华</v>
          </cell>
          <cell r="D51" t="str">
            <v>男</v>
          </cell>
          <cell r="E51" t="str">
            <v>汉</v>
          </cell>
          <cell r="F51" t="str">
            <v>510181199710122518</v>
          </cell>
          <cell r="G51" t="str">
            <v>√</v>
          </cell>
          <cell r="H51" t="str">
            <v>四川省井研县研城镇城北街10号</v>
          </cell>
          <cell r="I51" t="str">
            <v>1997-10-12</v>
          </cell>
          <cell r="J51">
            <v>23</v>
          </cell>
          <cell r="K51" t="str">
            <v>中专</v>
          </cell>
          <cell r="L51" t="str">
            <v>北京高级技工学校</v>
          </cell>
          <cell r="M51" t="str">
            <v>汽车营销</v>
          </cell>
          <cell r="N51" t="str">
            <v>2017-06</v>
          </cell>
          <cell r="O51" t="str">
            <v>阳光新城2期</v>
          </cell>
          <cell r="P51" t="str">
            <v>2020-08-26</v>
          </cell>
        </row>
        <row r="52">
          <cell r="C52" t="str">
            <v>范泽英</v>
          </cell>
          <cell r="D52" t="str">
            <v>女</v>
          </cell>
          <cell r="E52" t="str">
            <v>汉</v>
          </cell>
          <cell r="F52" t="str">
            <v>130925198202287022</v>
          </cell>
          <cell r="G52" t="str">
            <v>√</v>
          </cell>
          <cell r="H52" t="str">
            <v>河北省沧州市盐山县常庄乡毛集村171号</v>
          </cell>
          <cell r="I52" t="str">
            <v>1982-02-28</v>
          </cell>
          <cell r="J52">
            <v>38</v>
          </cell>
          <cell r="K52" t="str">
            <v>初中</v>
          </cell>
          <cell r="L52" t="str">
            <v>常庄中学</v>
          </cell>
          <cell r="M52" t="str">
            <v>无</v>
          </cell>
          <cell r="N52" t="str">
            <v>1999-06</v>
          </cell>
          <cell r="O52" t="str">
            <v>盐山县</v>
          </cell>
          <cell r="P52" t="str">
            <v>2019-09-08</v>
          </cell>
        </row>
        <row r="53">
          <cell r="C53" t="str">
            <v>白丽霞</v>
          </cell>
          <cell r="D53" t="str">
            <v>女</v>
          </cell>
          <cell r="E53" t="str">
            <v>汉</v>
          </cell>
          <cell r="F53" t="str">
            <v>132930198105155020</v>
          </cell>
          <cell r="G53" t="str">
            <v>√</v>
          </cell>
          <cell r="H53" t="str">
            <v>河北省黄骅市南大港农场三分厂十六队32号</v>
          </cell>
          <cell r="I53" t="str">
            <v>1981-05-15</v>
          </cell>
          <cell r="J53">
            <v>39</v>
          </cell>
          <cell r="K53" t="str">
            <v>初中</v>
          </cell>
          <cell r="L53" t="str">
            <v>南大港中学</v>
          </cell>
          <cell r="M53" t="str">
            <v>无</v>
          </cell>
          <cell r="N53" t="str">
            <v>1998-06</v>
          </cell>
          <cell r="O53" t="str">
            <v>南大港</v>
          </cell>
          <cell r="P53" t="str">
            <v>2020-03-13</v>
          </cell>
        </row>
        <row r="54">
          <cell r="C54" t="str">
            <v>赵海兰</v>
          </cell>
          <cell r="D54" t="str">
            <v>女</v>
          </cell>
          <cell r="E54" t="str">
            <v>汉</v>
          </cell>
          <cell r="F54" t="str">
            <v>130924198401250525</v>
          </cell>
          <cell r="G54" t="str">
            <v>√</v>
          </cell>
          <cell r="H54" t="str">
            <v>河北省沧州市海兴县张会亭乡大徐庄西北村174号</v>
          </cell>
          <cell r="I54" t="str">
            <v>1984-01-25</v>
          </cell>
          <cell r="J54">
            <v>36</v>
          </cell>
          <cell r="K54" t="str">
            <v>初中</v>
          </cell>
          <cell r="L54" t="str">
            <v>高湾中学</v>
          </cell>
          <cell r="M54" t="str">
            <v>无</v>
          </cell>
          <cell r="N54" t="str">
            <v>2000-06</v>
          </cell>
          <cell r="O54" t="str">
            <v>沧州市海兴县</v>
          </cell>
          <cell r="P54" t="str">
            <v>2020-05-20</v>
          </cell>
        </row>
        <row r="55">
          <cell r="C55" t="str">
            <v>于凤芝</v>
          </cell>
          <cell r="D55" t="str">
            <v>女</v>
          </cell>
          <cell r="E55" t="str">
            <v>汉</v>
          </cell>
          <cell r="F55" t="str">
            <v>230281198201033924</v>
          </cell>
          <cell r="G55" t="str">
            <v>√</v>
          </cell>
          <cell r="H55" t="str">
            <v>河北省沧州市盐山县杨集乡海子王村176号</v>
          </cell>
          <cell r="I55" t="str">
            <v>1982-01-03</v>
          </cell>
          <cell r="J55">
            <v>38</v>
          </cell>
          <cell r="K55" t="str">
            <v>初中</v>
          </cell>
          <cell r="L55" t="str">
            <v>黑龙江合盛中学</v>
          </cell>
          <cell r="M55" t="str">
            <v>无</v>
          </cell>
          <cell r="N55" t="str">
            <v>1999-06</v>
          </cell>
          <cell r="O55" t="str">
            <v>沧州市盐山县</v>
          </cell>
          <cell r="P55" t="str">
            <v>2020-06-14</v>
          </cell>
        </row>
        <row r="56">
          <cell r="C56" t="str">
            <v>刑文俊</v>
          </cell>
          <cell r="D56" t="str">
            <v>女</v>
          </cell>
          <cell r="E56" t="str">
            <v>汉</v>
          </cell>
          <cell r="F56" t="str">
            <v>412726199804127981</v>
          </cell>
          <cell r="G56" t="str">
            <v>√</v>
          </cell>
          <cell r="H56" t="str">
            <v>河南省郸城县汲冢镇邢湾行政村邢湾村001号</v>
          </cell>
          <cell r="I56" t="str">
            <v>1998-04-12</v>
          </cell>
          <cell r="J56">
            <v>22</v>
          </cell>
          <cell r="K56" t="str">
            <v>高中</v>
          </cell>
          <cell r="L56" t="str">
            <v>财源高中</v>
          </cell>
          <cell r="M56" t="str">
            <v>无</v>
          </cell>
          <cell r="N56" t="str">
            <v>2016-07</v>
          </cell>
          <cell r="O56" t="str">
            <v>阳光新城2期</v>
          </cell>
          <cell r="P56" t="str">
            <v>2020-08-26</v>
          </cell>
        </row>
        <row r="57">
          <cell r="C57" t="str">
            <v>于海旺</v>
          </cell>
          <cell r="D57" t="str">
            <v>男</v>
          </cell>
          <cell r="E57" t="str">
            <v>汉</v>
          </cell>
          <cell r="F57" t="str">
            <v>130983199907031113</v>
          </cell>
          <cell r="G57" t="str">
            <v>√</v>
          </cell>
          <cell r="H57" t="str">
            <v>河北省黄骅市旧城镇李马口村71号</v>
          </cell>
          <cell r="I57" t="str">
            <v>1999-07-03</v>
          </cell>
          <cell r="J57">
            <v>21</v>
          </cell>
        </row>
        <row r="58">
          <cell r="C58" t="str">
            <v>郑宇佳</v>
          </cell>
          <cell r="D58" t="str">
            <v>男</v>
          </cell>
          <cell r="E58" t="str">
            <v>汉</v>
          </cell>
          <cell r="F58" t="str">
            <v>132930199809072818</v>
          </cell>
          <cell r="G58" t="str">
            <v>√</v>
          </cell>
          <cell r="H58" t="str">
            <v>河北省黄骅市吕桥镇郑口村247号</v>
          </cell>
          <cell r="I58" t="str">
            <v>1998-09-07</v>
          </cell>
          <cell r="J58">
            <v>22</v>
          </cell>
          <cell r="K58" t="str">
            <v>中专</v>
          </cell>
          <cell r="L58" t="str">
            <v>黄骅职中</v>
          </cell>
          <cell r="M58" t="str">
            <v>模具制造</v>
          </cell>
          <cell r="N58" t="str">
            <v>2017-01</v>
          </cell>
          <cell r="O58" t="str">
            <v>黄骅市羊三木乡刘皮庄村</v>
          </cell>
          <cell r="P58" t="str">
            <v>2020-04-15</v>
          </cell>
        </row>
        <row r="59">
          <cell r="C59" t="str">
            <v>何文皓</v>
          </cell>
          <cell r="D59" t="str">
            <v>男</v>
          </cell>
          <cell r="E59" t="str">
            <v>汉</v>
          </cell>
          <cell r="F59" t="str">
            <v>220282200005282311</v>
          </cell>
          <cell r="G59" t="str">
            <v>√</v>
          </cell>
          <cell r="H59" t="str">
            <v>吉林省桦甸市八道河子镇八道河子街三委二组</v>
          </cell>
          <cell r="I59" t="str">
            <v>2000-05-28</v>
          </cell>
          <cell r="J59">
            <v>20</v>
          </cell>
          <cell r="K59" t="str">
            <v>大专</v>
          </cell>
          <cell r="L59" t="str">
            <v>黄骅职业中学</v>
          </cell>
          <cell r="M59" t="str">
            <v>计算机应用</v>
          </cell>
          <cell r="N59" t="str">
            <v>2018-06</v>
          </cell>
          <cell r="O59" t="str">
            <v>黄骅市坑西村</v>
          </cell>
          <cell r="P59" t="str">
            <v>2020-08-28</v>
          </cell>
        </row>
        <row r="60">
          <cell r="C60" t="str">
            <v>李淑芳</v>
          </cell>
          <cell r="D60" t="str">
            <v>女</v>
          </cell>
          <cell r="E60" t="str">
            <v>汉</v>
          </cell>
          <cell r="F60" t="str">
            <v>130925197504076429</v>
          </cell>
          <cell r="G60" t="str">
            <v>√</v>
          </cell>
          <cell r="H60" t="str">
            <v>河北省沧州市盐山县望树镇前店村413号</v>
          </cell>
          <cell r="I60" t="str">
            <v>1975-04-07</v>
          </cell>
          <cell r="J60">
            <v>45</v>
          </cell>
          <cell r="K60" t="str">
            <v>初中</v>
          </cell>
          <cell r="L60" t="str">
            <v>盐山中学</v>
          </cell>
          <cell r="M60" t="str">
            <v>无</v>
          </cell>
          <cell r="N60" t="str">
            <v>1995-06</v>
          </cell>
          <cell r="O60" t="str">
            <v>河北省沧州市盐山县望树镇前店村413号</v>
          </cell>
          <cell r="P60" t="str">
            <v>2019-04-24</v>
          </cell>
        </row>
        <row r="61">
          <cell r="C61" t="str">
            <v>魏福杰</v>
          </cell>
          <cell r="D61" t="str">
            <v>女</v>
          </cell>
          <cell r="E61" t="str">
            <v>汉</v>
          </cell>
          <cell r="F61" t="str">
            <v>130924198411034244</v>
          </cell>
          <cell r="G61" t="str">
            <v>√</v>
          </cell>
          <cell r="H61" t="str">
            <v>山东省庆云县崔口镇齐周务东北村035号</v>
          </cell>
          <cell r="I61" t="str">
            <v>1984-11-03</v>
          </cell>
          <cell r="J61">
            <v>35</v>
          </cell>
          <cell r="K61" t="str">
            <v>初中</v>
          </cell>
          <cell r="L61" t="str">
            <v>崔口镇中学</v>
          </cell>
          <cell r="M61" t="str">
            <v>无</v>
          </cell>
          <cell r="N61" t="str">
            <v>2004-06</v>
          </cell>
          <cell r="O61" t="str">
            <v>沧州市海兴县马厂</v>
          </cell>
          <cell r="P61" t="str">
            <v>2020-03-12</v>
          </cell>
        </row>
        <row r="62">
          <cell r="C62" t="str">
            <v>于俊焕</v>
          </cell>
          <cell r="D62" t="str">
            <v>女</v>
          </cell>
          <cell r="E62" t="str">
            <v>汉</v>
          </cell>
          <cell r="F62" t="str">
            <v>130921198904263222</v>
          </cell>
          <cell r="G62" t="str">
            <v>√</v>
          </cell>
          <cell r="H62" t="str">
            <v>河北省黄骅市吕桥镇张福庄村125号</v>
          </cell>
          <cell r="I62" t="str">
            <v>1989-04-26</v>
          </cell>
          <cell r="J62">
            <v>31</v>
          </cell>
          <cell r="K62" t="str">
            <v>初中</v>
          </cell>
          <cell r="L62" t="str">
            <v>吕桥中学</v>
          </cell>
          <cell r="M62" t="str">
            <v>无</v>
          </cell>
          <cell r="N62" t="str">
            <v>2006-06</v>
          </cell>
          <cell r="O62" t="str">
            <v>南王曼</v>
          </cell>
          <cell r="P62" t="str">
            <v>2020-04-15</v>
          </cell>
        </row>
        <row r="63">
          <cell r="C63" t="str">
            <v>田金梅</v>
          </cell>
          <cell r="D63" t="str">
            <v>女</v>
          </cell>
          <cell r="E63" t="str">
            <v>汉</v>
          </cell>
          <cell r="F63" t="str">
            <v>130984197710151549</v>
          </cell>
          <cell r="G63" t="str">
            <v>√</v>
          </cell>
          <cell r="H63" t="str">
            <v>河北省河间市卧佛堂镇河西村</v>
          </cell>
          <cell r="I63" t="str">
            <v>1977-10-15</v>
          </cell>
          <cell r="J63">
            <v>43</v>
          </cell>
          <cell r="K63" t="str">
            <v>初中</v>
          </cell>
          <cell r="L63" t="str">
            <v>卧佛镇中学</v>
          </cell>
          <cell r="M63" t="str">
            <v>无</v>
          </cell>
          <cell r="N63" t="str">
            <v>1994-06</v>
          </cell>
          <cell r="O63" t="str">
            <v>河间市卧佛堂镇</v>
          </cell>
          <cell r="P63" t="str">
            <v>2020-04-03</v>
          </cell>
        </row>
        <row r="64">
          <cell r="C64" t="str">
            <v>曹新</v>
          </cell>
          <cell r="D64" t="str">
            <v>女</v>
          </cell>
          <cell r="E64" t="str">
            <v>汉</v>
          </cell>
          <cell r="F64" t="str">
            <v>13098319920502092X</v>
          </cell>
          <cell r="G64" t="str">
            <v>√</v>
          </cell>
          <cell r="H64" t="str">
            <v>河北省黄骅市旧城镇大六间房村172号</v>
          </cell>
          <cell r="I64" t="str">
            <v>1992-05-02</v>
          </cell>
          <cell r="J64">
            <v>28</v>
          </cell>
          <cell r="K64" t="str">
            <v>高中</v>
          </cell>
          <cell r="L64" t="str">
            <v>新世纪中学</v>
          </cell>
          <cell r="M64" t="str">
            <v>无</v>
          </cell>
          <cell r="N64" t="str">
            <v>2012-06</v>
          </cell>
          <cell r="O64" t="str">
            <v>黄骅市康家小区</v>
          </cell>
          <cell r="P64" t="str">
            <v>2020-07-10</v>
          </cell>
        </row>
        <row r="65">
          <cell r="C65" t="str">
            <v>崔宪晶</v>
          </cell>
          <cell r="D65" t="str">
            <v>女</v>
          </cell>
          <cell r="E65" t="str">
            <v>汉</v>
          </cell>
          <cell r="F65" t="str">
            <v>130924199810164286</v>
          </cell>
          <cell r="G65" t="str">
            <v>√</v>
          </cell>
          <cell r="H65" t="str">
            <v>河北省沧州市海兴县赵毛陶镇南吴褚村181号</v>
          </cell>
          <cell r="I65" t="str">
            <v>1998-10-16</v>
          </cell>
          <cell r="J65">
            <v>22</v>
          </cell>
          <cell r="K65" t="str">
            <v>初中</v>
          </cell>
          <cell r="L65" t="str">
            <v>海兴二中</v>
          </cell>
          <cell r="M65" t="str">
            <v>无</v>
          </cell>
          <cell r="N65" t="str">
            <v>2010-07</v>
          </cell>
          <cell r="O65" t="str">
            <v>海兴县赵毛陶镇</v>
          </cell>
          <cell r="P65" t="str">
            <v>2020-08-19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27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46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韩新盼</v>
          </cell>
          <cell r="D73" t="str">
            <v>女</v>
          </cell>
          <cell r="E73" t="str">
            <v>汉</v>
          </cell>
          <cell r="F73" t="str">
            <v>130925198710215228</v>
          </cell>
          <cell r="G73" t="str">
            <v>√</v>
          </cell>
          <cell r="H73" t="str">
            <v>河北省沧州市盐山县孟店乡乔庄村414号</v>
          </cell>
          <cell r="I73" t="str">
            <v>1987-10-21</v>
          </cell>
          <cell r="J73">
            <v>32</v>
          </cell>
          <cell r="K73" t="str">
            <v>初中</v>
          </cell>
          <cell r="L73" t="str">
            <v>望树中学</v>
          </cell>
          <cell r="M73" t="str">
            <v>无</v>
          </cell>
          <cell r="N73" t="str">
            <v>2003-06</v>
          </cell>
          <cell r="O73" t="str">
            <v>盐山县</v>
          </cell>
          <cell r="P73" t="str">
            <v>2019-12-27</v>
          </cell>
        </row>
        <row r="74">
          <cell r="C74" t="str">
            <v>杨琴丽</v>
          </cell>
          <cell r="D74" t="str">
            <v>女</v>
          </cell>
          <cell r="E74" t="str">
            <v>汉</v>
          </cell>
          <cell r="F74" t="str">
            <v>13292919760418132X</v>
          </cell>
          <cell r="G74" t="str">
            <v>√</v>
          </cell>
          <cell r="H74" t="str">
            <v>河北省沧州市盐山县小营乡曾小营村149号</v>
          </cell>
          <cell r="I74" t="str">
            <v>1976-04-18</v>
          </cell>
          <cell r="J74">
            <v>44</v>
          </cell>
          <cell r="K74" t="str">
            <v>初中</v>
          </cell>
          <cell r="L74" t="str">
            <v>望树中学</v>
          </cell>
        </row>
        <row r="74">
          <cell r="N74" t="str">
            <v>1993-06</v>
          </cell>
          <cell r="O74" t="str">
            <v>盐山县</v>
          </cell>
          <cell r="P74" t="str">
            <v>2019-09-12</v>
          </cell>
        </row>
        <row r="75">
          <cell r="C75" t="str">
            <v>刘双</v>
          </cell>
          <cell r="D75" t="str">
            <v>女</v>
          </cell>
          <cell r="E75" t="str">
            <v>汉</v>
          </cell>
          <cell r="F75" t="str">
            <v>130983199108161122</v>
          </cell>
          <cell r="G75" t="str">
            <v>√</v>
          </cell>
          <cell r="H75" t="str">
            <v>河北省黄骅市常郭镇东泊庄村31号</v>
          </cell>
          <cell r="I75" t="str">
            <v>1991-08-16</v>
          </cell>
          <cell r="J75">
            <v>29</v>
          </cell>
          <cell r="K75" t="str">
            <v>初中</v>
          </cell>
          <cell r="L75" t="str">
            <v>旧城中学</v>
          </cell>
          <cell r="M75" t="str">
            <v>无</v>
          </cell>
          <cell r="N75" t="str">
            <v>2017-11</v>
          </cell>
          <cell r="O75" t="str">
            <v>常郭镇东泊庄村</v>
          </cell>
          <cell r="P75" t="str">
            <v>2020-02-24</v>
          </cell>
        </row>
        <row r="76">
          <cell r="C76" t="str">
            <v>韩新岭</v>
          </cell>
          <cell r="D76" t="str">
            <v>女</v>
          </cell>
          <cell r="E76" t="str">
            <v>汉</v>
          </cell>
          <cell r="F76" t="str">
            <v>13092519810513522X</v>
          </cell>
          <cell r="G76" t="str">
            <v>√</v>
          </cell>
          <cell r="H76" t="str">
            <v>河北省沧州市盐山县望树镇望树村695号</v>
          </cell>
          <cell r="I76" t="str">
            <v>1981-05-13</v>
          </cell>
          <cell r="J76">
            <v>39</v>
          </cell>
          <cell r="K76" t="str">
            <v>初中</v>
          </cell>
          <cell r="L76" t="str">
            <v>望树中学</v>
          </cell>
          <cell r="M76" t="str">
            <v>无</v>
          </cell>
          <cell r="N76" t="str">
            <v>1997-07</v>
          </cell>
          <cell r="O76" t="str">
            <v>盐山县望树镇</v>
          </cell>
          <cell r="P76" t="str">
            <v>2020-02-24</v>
          </cell>
        </row>
        <row r="77">
          <cell r="C77" t="str">
            <v>张伟</v>
          </cell>
          <cell r="D77" t="str">
            <v>女</v>
          </cell>
          <cell r="E77" t="str">
            <v>汉</v>
          </cell>
          <cell r="F77" t="str">
            <v>132931197704133327</v>
          </cell>
          <cell r="G77" t="str">
            <v>√</v>
          </cell>
          <cell r="H77" t="str">
            <v>河北省沧州市孟村回族自治县高寨镇杨寨村0146号</v>
          </cell>
          <cell r="I77" t="str">
            <v>1977-04-13</v>
          </cell>
          <cell r="J77">
            <v>43</v>
          </cell>
        </row>
        <row r="77">
          <cell r="O77" t="str">
            <v>阳光新城</v>
          </cell>
          <cell r="P77" t="str">
            <v>2020-02-25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abSelected="1" zoomScale="90" zoomScaleNormal="90" workbookViewId="0">
      <pane ySplit="2" topLeftCell="A36" activePane="bottomLeft" state="frozen"/>
      <selection/>
      <selection pane="bottomLeft" activeCell="B51" sqref="B51"/>
    </sheetView>
  </sheetViews>
  <sheetFormatPr defaultColWidth="9" defaultRowHeight="20" customHeight="1"/>
  <cols>
    <col min="1" max="1" width="5.625" style="7" customWidth="1"/>
    <col min="2" max="2" width="10.875" style="7" customWidth="1"/>
    <col min="3" max="3" width="7.875" style="7" customWidth="1"/>
    <col min="4" max="4" width="8.5" style="7" customWidth="1"/>
    <col min="5" max="5" width="8.375" style="7" customWidth="1"/>
    <col min="6" max="6" width="8.625" style="7" customWidth="1"/>
    <col min="7" max="7" width="6.125" style="7" customWidth="1"/>
    <col min="8" max="8" width="8.75" style="7" customWidth="1"/>
    <col min="9" max="9" width="12.625" style="7"/>
    <col min="10" max="10" width="8.125" style="7" customWidth="1"/>
    <col min="11" max="11" width="6.5" style="7" hidden="1" customWidth="1"/>
    <col min="12" max="12" width="9.375" style="7" customWidth="1"/>
    <col min="13" max="13" width="11.6666666666667" style="8" customWidth="1"/>
    <col min="14" max="14" width="6.525" style="7" customWidth="1"/>
    <col min="15" max="15" width="12.2166666666667" style="7" hidden="1" customWidth="1"/>
    <col min="16" max="16" width="9" style="7" hidden="1" customWidth="1"/>
    <col min="17" max="17" width="12.225" style="7" customWidth="1"/>
    <col min="18" max="16384" width="9" style="7"/>
  </cols>
  <sheetData>
    <row r="1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5"/>
      <c r="N1" s="9"/>
    </row>
    <row r="2" customHeight="1" spans="1:14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6" t="s">
        <v>13</v>
      </c>
      <c r="N2" s="10" t="s">
        <v>14</v>
      </c>
    </row>
    <row r="3" customHeight="1" spans="1:17">
      <c r="A3" s="10">
        <f t="shared" ref="A3:A23" si="0">ROW()-2</f>
        <v>1</v>
      </c>
      <c r="B3" s="10" t="s">
        <v>15</v>
      </c>
      <c r="C3" s="11" t="s">
        <v>16</v>
      </c>
      <c r="D3" s="11" t="s">
        <v>17</v>
      </c>
      <c r="E3" s="11">
        <v>28</v>
      </c>
      <c r="F3" s="11">
        <v>277</v>
      </c>
      <c r="G3" s="10"/>
      <c r="H3" s="10"/>
      <c r="I3" s="10">
        <f t="shared" ref="I3:I12" si="1">(F3-9)*18+18*0.8*9+G3-H3</f>
        <v>4953.6</v>
      </c>
      <c r="J3" s="17">
        <f t="shared" ref="J3:J12" si="2">E3*5</f>
        <v>140</v>
      </c>
      <c r="K3" s="17"/>
      <c r="L3" s="10">
        <f t="shared" ref="L3:L12" si="3">I3+J3</f>
        <v>5093.6</v>
      </c>
      <c r="M3" s="18" t="s">
        <v>18</v>
      </c>
      <c r="N3" s="10"/>
      <c r="O3" s="7" t="s">
        <v>19</v>
      </c>
      <c r="P3" s="7">
        <f>SUMIF(B:B,O3,L:L)</f>
        <v>6134</v>
      </c>
      <c r="Q3" s="7" t="str">
        <f ca="1">VLOOKUP(D3,[1]劳务临时工!C:Q,15,0)</f>
        <v>2019-06-17</v>
      </c>
    </row>
    <row r="4" customHeight="1" spans="1:17">
      <c r="A4" s="10">
        <f t="shared" si="0"/>
        <v>2</v>
      </c>
      <c r="B4" s="10" t="s">
        <v>15</v>
      </c>
      <c r="C4" s="11" t="s">
        <v>16</v>
      </c>
      <c r="D4" s="11" t="s">
        <v>20</v>
      </c>
      <c r="E4" s="11">
        <v>27</v>
      </c>
      <c r="F4" s="11">
        <v>271.5</v>
      </c>
      <c r="G4" s="10"/>
      <c r="H4" s="10"/>
      <c r="I4" s="10">
        <f t="shared" si="1"/>
        <v>4854.6</v>
      </c>
      <c r="J4" s="17">
        <f t="shared" si="2"/>
        <v>135</v>
      </c>
      <c r="K4" s="17"/>
      <c r="L4" s="10">
        <f t="shared" si="3"/>
        <v>4989.6</v>
      </c>
      <c r="M4" s="18" t="s">
        <v>18</v>
      </c>
      <c r="N4" s="10"/>
      <c r="O4" s="7" t="s">
        <v>21</v>
      </c>
      <c r="P4" s="7">
        <f>SUMIF(B:B,O4,L:L)</f>
        <v>12480</v>
      </c>
      <c r="Q4" s="7" t="str">
        <f ca="1">VLOOKUP(D4,[1]劳务临时工!C:Q,15,0)</f>
        <v>2019-09-12</v>
      </c>
    </row>
    <row r="5" customHeight="1" spans="1:17">
      <c r="A5" s="10">
        <f t="shared" si="0"/>
        <v>3</v>
      </c>
      <c r="B5" s="10" t="s">
        <v>15</v>
      </c>
      <c r="C5" s="11" t="s">
        <v>16</v>
      </c>
      <c r="D5" s="11" t="s">
        <v>22</v>
      </c>
      <c r="E5" s="11">
        <v>27</v>
      </c>
      <c r="F5" s="11">
        <v>273</v>
      </c>
      <c r="G5" s="10"/>
      <c r="H5" s="10"/>
      <c r="I5" s="10">
        <f t="shared" si="1"/>
        <v>4881.6</v>
      </c>
      <c r="J5" s="17">
        <f t="shared" si="2"/>
        <v>135</v>
      </c>
      <c r="K5" s="17"/>
      <c r="L5" s="10">
        <f t="shared" si="3"/>
        <v>5016.6</v>
      </c>
      <c r="M5" s="18" t="s">
        <v>18</v>
      </c>
      <c r="N5" s="10"/>
      <c r="O5" s="7" t="s">
        <v>23</v>
      </c>
      <c r="P5" s="7">
        <f>SUMIF(B:B,O5,L:L)</f>
        <v>0</v>
      </c>
      <c r="Q5" s="7" t="str">
        <f ca="1">VLOOKUP(D5,[1]劳务临时工!C:Q,15,0)</f>
        <v>2019-06-21</v>
      </c>
    </row>
    <row r="6" customHeight="1" spans="1:17">
      <c r="A6" s="10">
        <f t="shared" si="0"/>
        <v>4</v>
      </c>
      <c r="B6" s="10" t="s">
        <v>15</v>
      </c>
      <c r="C6" s="11" t="s">
        <v>16</v>
      </c>
      <c r="D6" s="11" t="s">
        <v>24</v>
      </c>
      <c r="E6" s="11">
        <v>28</v>
      </c>
      <c r="F6" s="11">
        <v>282.5</v>
      </c>
      <c r="G6" s="10"/>
      <c r="H6" s="10"/>
      <c r="I6" s="10">
        <f t="shared" si="1"/>
        <v>5052.6</v>
      </c>
      <c r="J6" s="17">
        <f t="shared" si="2"/>
        <v>140</v>
      </c>
      <c r="K6" s="17"/>
      <c r="L6" s="10">
        <f t="shared" si="3"/>
        <v>5192.6</v>
      </c>
      <c r="M6" s="18" t="s">
        <v>18</v>
      </c>
      <c r="N6" s="10"/>
      <c r="O6" s="7" t="s">
        <v>25</v>
      </c>
      <c r="P6" s="7">
        <f>SUMIF(B:B,O6,L:L)</f>
        <v>59957.5</v>
      </c>
      <c r="Q6" s="7" t="str">
        <f ca="1">VLOOKUP(D6,[1]劳务临时工!C:Q,15,0)</f>
        <v>2019-06-25</v>
      </c>
    </row>
    <row r="7" customHeight="1" spans="1:17">
      <c r="A7" s="10">
        <f t="shared" si="0"/>
        <v>5</v>
      </c>
      <c r="B7" s="10" t="s">
        <v>15</v>
      </c>
      <c r="C7" s="11" t="s">
        <v>16</v>
      </c>
      <c r="D7" s="11" t="s">
        <v>26</v>
      </c>
      <c r="E7" s="11">
        <v>28</v>
      </c>
      <c r="F7" s="11">
        <v>277.5</v>
      </c>
      <c r="G7" s="10"/>
      <c r="H7" s="10"/>
      <c r="I7" s="10">
        <f t="shared" si="1"/>
        <v>4962.6</v>
      </c>
      <c r="J7" s="17">
        <f t="shared" si="2"/>
        <v>140</v>
      </c>
      <c r="K7" s="17"/>
      <c r="L7" s="10">
        <f t="shared" si="3"/>
        <v>5102.6</v>
      </c>
      <c r="M7" s="18" t="s">
        <v>18</v>
      </c>
      <c r="N7" s="10"/>
      <c r="Q7" s="7" t="str">
        <f ca="1">VLOOKUP(D7,[1]劳务临时工!C:Q,15,0)</f>
        <v>2020-02-24</v>
      </c>
    </row>
    <row r="8" customHeight="1" spans="1:17">
      <c r="A8" s="10">
        <f t="shared" si="0"/>
        <v>6</v>
      </c>
      <c r="B8" s="10" t="s">
        <v>15</v>
      </c>
      <c r="C8" s="11" t="s">
        <v>16</v>
      </c>
      <c r="D8" s="11" t="s">
        <v>27</v>
      </c>
      <c r="E8" s="11">
        <v>27</v>
      </c>
      <c r="F8" s="11">
        <v>269.5</v>
      </c>
      <c r="G8" s="10"/>
      <c r="H8" s="10"/>
      <c r="I8" s="10">
        <f t="shared" si="1"/>
        <v>4818.6</v>
      </c>
      <c r="J8" s="17">
        <f t="shared" si="2"/>
        <v>135</v>
      </c>
      <c r="K8" s="17"/>
      <c r="L8" s="10">
        <f t="shared" si="3"/>
        <v>4953.6</v>
      </c>
      <c r="M8" s="18" t="s">
        <v>18</v>
      </c>
      <c r="N8" s="10"/>
      <c r="Q8" s="7" t="str">
        <f ca="1">VLOOKUP(D8,[1]劳务临时工!C:Q,15,0)</f>
        <v>2020-02-24</v>
      </c>
    </row>
    <row r="9" customHeight="1" spans="1:17">
      <c r="A9" s="10">
        <f t="shared" si="0"/>
        <v>7</v>
      </c>
      <c r="B9" s="10" t="s">
        <v>15</v>
      </c>
      <c r="C9" s="11" t="s">
        <v>16</v>
      </c>
      <c r="D9" s="11" t="s">
        <v>28</v>
      </c>
      <c r="E9" s="11">
        <v>28</v>
      </c>
      <c r="F9" s="11">
        <v>277</v>
      </c>
      <c r="G9" s="10"/>
      <c r="H9" s="10"/>
      <c r="I9" s="10">
        <f t="shared" si="1"/>
        <v>4953.6</v>
      </c>
      <c r="J9" s="17">
        <f t="shared" si="2"/>
        <v>140</v>
      </c>
      <c r="K9" s="17"/>
      <c r="L9" s="10">
        <f t="shared" si="3"/>
        <v>5093.6</v>
      </c>
      <c r="M9" s="18" t="s">
        <v>18</v>
      </c>
      <c r="N9" s="10"/>
      <c r="Q9" s="7" t="str">
        <f ca="1">VLOOKUP(D9,[1]劳务临时工!C:Q,15,0)</f>
        <v>2020-02-25</v>
      </c>
    </row>
    <row r="10" customHeight="1" spans="1:17">
      <c r="A10" s="10">
        <f t="shared" si="0"/>
        <v>8</v>
      </c>
      <c r="B10" s="10" t="s">
        <v>15</v>
      </c>
      <c r="C10" s="11" t="s">
        <v>16</v>
      </c>
      <c r="D10" s="11" t="s">
        <v>29</v>
      </c>
      <c r="E10" s="11">
        <v>28</v>
      </c>
      <c r="F10" s="11">
        <v>282</v>
      </c>
      <c r="G10" s="10"/>
      <c r="H10" s="10"/>
      <c r="I10" s="10">
        <f t="shared" si="1"/>
        <v>5043.6</v>
      </c>
      <c r="J10" s="17">
        <f t="shared" si="2"/>
        <v>140</v>
      </c>
      <c r="K10" s="17"/>
      <c r="L10" s="10">
        <f t="shared" si="3"/>
        <v>5183.6</v>
      </c>
      <c r="M10" s="18" t="s">
        <v>18</v>
      </c>
      <c r="N10" s="10"/>
      <c r="Q10" s="7" t="str">
        <f ca="1">VLOOKUP(D10,[1]劳务临时工!C:Q,15,0)</f>
        <v>2019-09-12</v>
      </c>
    </row>
    <row r="11" customHeight="1" spans="1:17">
      <c r="A11" s="10">
        <f t="shared" si="0"/>
        <v>9</v>
      </c>
      <c r="B11" s="10" t="s">
        <v>15</v>
      </c>
      <c r="C11" s="11" t="s">
        <v>16</v>
      </c>
      <c r="D11" s="11" t="s">
        <v>30</v>
      </c>
      <c r="E11" s="11">
        <v>28</v>
      </c>
      <c r="F11" s="11">
        <v>283</v>
      </c>
      <c r="G11" s="10"/>
      <c r="H11" s="10"/>
      <c r="I11" s="10">
        <f t="shared" si="1"/>
        <v>5061.6</v>
      </c>
      <c r="J11" s="17">
        <f t="shared" si="2"/>
        <v>140</v>
      </c>
      <c r="K11" s="17"/>
      <c r="L11" s="10">
        <f t="shared" si="3"/>
        <v>5201.6</v>
      </c>
      <c r="M11" s="18" t="s">
        <v>18</v>
      </c>
      <c r="N11" s="10"/>
      <c r="Q11" s="7" t="str">
        <f ca="1">VLOOKUP(D11,[1]劳务临时工!C:Q,15,0)</f>
        <v>2019-09-12</v>
      </c>
    </row>
    <row r="12" customHeight="1" spans="1:17">
      <c r="A12" s="10">
        <f t="shared" si="0"/>
        <v>10</v>
      </c>
      <c r="B12" s="10" t="s">
        <v>15</v>
      </c>
      <c r="C12" s="11" t="s">
        <v>16</v>
      </c>
      <c r="D12" s="11" t="s">
        <v>31</v>
      </c>
      <c r="E12" s="11">
        <v>28</v>
      </c>
      <c r="F12" s="11">
        <v>264.5</v>
      </c>
      <c r="G12" s="10"/>
      <c r="H12" s="10"/>
      <c r="I12" s="10">
        <f t="shared" si="1"/>
        <v>4728.6</v>
      </c>
      <c r="J12" s="17">
        <f t="shared" si="2"/>
        <v>140</v>
      </c>
      <c r="K12" s="17"/>
      <c r="L12" s="10">
        <f t="shared" si="3"/>
        <v>4868.6</v>
      </c>
      <c r="M12" s="18" t="s">
        <v>18</v>
      </c>
      <c r="N12" s="10"/>
      <c r="Q12" s="7" t="str">
        <f ca="1">VLOOKUP(D12,[1]劳务临时工!C:Q,15,0)</f>
        <v>2019-12-04</v>
      </c>
    </row>
    <row r="13" customHeight="1" spans="1:17">
      <c r="A13" s="10">
        <f t="shared" si="0"/>
        <v>11</v>
      </c>
      <c r="B13" s="10" t="s">
        <v>19</v>
      </c>
      <c r="C13" s="11" t="s">
        <v>32</v>
      </c>
      <c r="D13" s="11" t="s">
        <v>33</v>
      </c>
      <c r="E13" s="11">
        <v>28</v>
      </c>
      <c r="F13" s="11">
        <v>335</v>
      </c>
      <c r="G13" s="10"/>
      <c r="H13" s="10"/>
      <c r="I13" s="10">
        <f>(F13-10)*18+18*0.8*10+G13-H13</f>
        <v>5994</v>
      </c>
      <c r="J13" s="17">
        <f t="shared" ref="J13:J26" si="4">E13*5</f>
        <v>140</v>
      </c>
      <c r="K13" s="17"/>
      <c r="L13" s="10">
        <f t="shared" ref="L13:L26" si="5">I13+J13</f>
        <v>6134</v>
      </c>
      <c r="M13" s="16" t="s">
        <v>34</v>
      </c>
      <c r="N13" s="10"/>
      <c r="Q13" s="7" t="str">
        <f>VLOOKUP(D13,[1]劳务临时工!C:Q,15,0)</f>
        <v>2019-09-29</v>
      </c>
    </row>
    <row r="14" customHeight="1" spans="1:17">
      <c r="A14" s="10">
        <f t="shared" si="0"/>
        <v>12</v>
      </c>
      <c r="B14" s="10" t="s">
        <v>21</v>
      </c>
      <c r="C14" s="11" t="s">
        <v>35</v>
      </c>
      <c r="D14" s="11" t="s">
        <v>36</v>
      </c>
      <c r="E14" s="11">
        <v>27</v>
      </c>
      <c r="F14" s="11">
        <v>309</v>
      </c>
      <c r="G14" s="10"/>
      <c r="H14" s="10"/>
      <c r="I14" s="10">
        <f>18*F14+G14-H14</f>
        <v>5562</v>
      </c>
      <c r="J14" s="17">
        <f t="shared" si="4"/>
        <v>135</v>
      </c>
      <c r="K14" s="17"/>
      <c r="L14" s="10">
        <f t="shared" si="5"/>
        <v>5697</v>
      </c>
      <c r="M14" s="18"/>
      <c r="N14" s="10"/>
      <c r="Q14" s="7" t="str">
        <f>VLOOKUP(D14,[1]劳务临时工!C:Q,15,0)</f>
        <v>2020-07-10</v>
      </c>
    </row>
    <row r="15" customHeight="1" spans="1:17">
      <c r="A15" s="10">
        <f t="shared" si="0"/>
        <v>13</v>
      </c>
      <c r="B15" s="10" t="s">
        <v>21</v>
      </c>
      <c r="C15" s="11" t="s">
        <v>35</v>
      </c>
      <c r="D15" s="11" t="s">
        <v>37</v>
      </c>
      <c r="E15" s="11">
        <v>30</v>
      </c>
      <c r="F15" s="11">
        <v>368.5</v>
      </c>
      <c r="G15" s="10"/>
      <c r="H15" s="10"/>
      <c r="I15" s="10">
        <f>18*F15+G15-H15</f>
        <v>6633</v>
      </c>
      <c r="J15" s="17">
        <f t="shared" si="4"/>
        <v>150</v>
      </c>
      <c r="K15" s="17"/>
      <c r="L15" s="10">
        <f t="shared" si="5"/>
        <v>6783</v>
      </c>
      <c r="M15" s="18"/>
      <c r="N15" s="10"/>
      <c r="Q15" s="7" t="str">
        <f>VLOOKUP(D15,[1]劳务临时工!C:Q,15,0)</f>
        <v>2019-04-24</v>
      </c>
    </row>
    <row r="16" customFormat="1" customHeight="1" spans="1:17">
      <c r="A16" s="10">
        <f t="shared" si="0"/>
        <v>14</v>
      </c>
      <c r="B16" s="10" t="s">
        <v>38</v>
      </c>
      <c r="C16" s="11" t="s">
        <v>39</v>
      </c>
      <c r="D16" s="11" t="s">
        <v>40</v>
      </c>
      <c r="E16" s="11">
        <v>27</v>
      </c>
      <c r="F16" s="11">
        <v>265.5</v>
      </c>
      <c r="G16" s="10"/>
      <c r="H16" s="10"/>
      <c r="I16" s="10">
        <f>18*F16+G16-H16</f>
        <v>4779</v>
      </c>
      <c r="J16" s="17">
        <f t="shared" si="4"/>
        <v>135</v>
      </c>
      <c r="K16" s="17"/>
      <c r="L16" s="10">
        <f t="shared" si="5"/>
        <v>4914</v>
      </c>
      <c r="M16" s="18"/>
      <c r="N16" s="10"/>
      <c r="Q16" s="7" t="str">
        <f>VLOOKUP(D16,[1]劳务临时工!C:Q,15,0)</f>
        <v>2020-05-11</v>
      </c>
    </row>
    <row r="17" customFormat="1" customHeight="1" spans="1:17">
      <c r="A17" s="10">
        <f t="shared" si="0"/>
        <v>15</v>
      </c>
      <c r="B17" s="10" t="s">
        <v>41</v>
      </c>
      <c r="C17" s="11" t="s">
        <v>39</v>
      </c>
      <c r="D17" s="11" t="s">
        <v>42</v>
      </c>
      <c r="E17" s="11">
        <v>25</v>
      </c>
      <c r="F17" s="11">
        <v>275</v>
      </c>
      <c r="G17" s="10"/>
      <c r="H17" s="10"/>
      <c r="I17" s="10">
        <f t="shared" ref="I17:I22" si="6">18*F17+G17-H17</f>
        <v>4950</v>
      </c>
      <c r="J17" s="17">
        <f t="shared" si="4"/>
        <v>125</v>
      </c>
      <c r="K17" s="17"/>
      <c r="L17" s="10">
        <f t="shared" si="5"/>
        <v>5075</v>
      </c>
      <c r="M17" s="18"/>
      <c r="N17" s="10"/>
      <c r="Q17" s="7" t="str">
        <f>VLOOKUP(D17,[1]劳务临时工!C:Q,15,0)</f>
        <v>2020-06-30</v>
      </c>
    </row>
    <row r="18" customFormat="1" customHeight="1" spans="1:17">
      <c r="A18" s="10">
        <f t="shared" si="0"/>
        <v>16</v>
      </c>
      <c r="B18" s="10" t="s">
        <v>41</v>
      </c>
      <c r="C18" s="11" t="s">
        <v>39</v>
      </c>
      <c r="D18" s="11" t="s">
        <v>43</v>
      </c>
      <c r="E18" s="11">
        <v>24.5</v>
      </c>
      <c r="F18" s="11">
        <v>271.5</v>
      </c>
      <c r="G18" s="10"/>
      <c r="H18" s="10"/>
      <c r="I18" s="10">
        <f t="shared" si="6"/>
        <v>4887</v>
      </c>
      <c r="J18" s="17">
        <f t="shared" si="4"/>
        <v>122.5</v>
      </c>
      <c r="K18" s="17"/>
      <c r="L18" s="10">
        <f t="shared" si="5"/>
        <v>5009.5</v>
      </c>
      <c r="M18" s="18"/>
      <c r="N18" s="10"/>
      <c r="Q18" s="7" t="str">
        <f>VLOOKUP(D18,[1]劳务临时工!C:Q,15,0)</f>
        <v>2020-06-30</v>
      </c>
    </row>
    <row r="19" customFormat="1" customHeight="1" spans="1:17">
      <c r="A19" s="10">
        <f t="shared" si="0"/>
        <v>17</v>
      </c>
      <c r="B19" s="10" t="s">
        <v>41</v>
      </c>
      <c r="C19" s="11" t="s">
        <v>39</v>
      </c>
      <c r="D19" s="11" t="s">
        <v>44</v>
      </c>
      <c r="E19" s="11">
        <v>26.5</v>
      </c>
      <c r="F19" s="11">
        <v>262.5</v>
      </c>
      <c r="G19" s="10"/>
      <c r="H19" s="10"/>
      <c r="I19" s="10">
        <f t="shared" si="6"/>
        <v>4725</v>
      </c>
      <c r="J19" s="17">
        <f t="shared" si="4"/>
        <v>132.5</v>
      </c>
      <c r="K19" s="10">
        <f>16*37+18*(H19-37)+I19-J19</f>
        <v>4518.5</v>
      </c>
      <c r="L19" s="10">
        <f t="shared" si="5"/>
        <v>4857.5</v>
      </c>
      <c r="M19" s="18"/>
      <c r="N19" s="10"/>
      <c r="Q19" s="7" t="str">
        <f>VLOOKUP(D19,[1]劳务临时工!C:Q,15,0)</f>
        <v>2020-07-15</v>
      </c>
    </row>
    <row r="20" customFormat="1" customHeight="1" spans="1:17">
      <c r="A20" s="10">
        <f t="shared" si="0"/>
        <v>18</v>
      </c>
      <c r="B20" s="10" t="s">
        <v>41</v>
      </c>
      <c r="C20" s="11" t="s">
        <v>39</v>
      </c>
      <c r="D20" s="11" t="s">
        <v>45</v>
      </c>
      <c r="E20" s="11">
        <v>27.5</v>
      </c>
      <c r="F20" s="11">
        <v>272.5</v>
      </c>
      <c r="G20" s="10"/>
      <c r="H20" s="10"/>
      <c r="I20" s="10">
        <f t="shared" si="6"/>
        <v>4905</v>
      </c>
      <c r="J20" s="17">
        <f t="shared" si="4"/>
        <v>137.5</v>
      </c>
      <c r="K20" s="10"/>
      <c r="L20" s="10">
        <f t="shared" si="5"/>
        <v>5042.5</v>
      </c>
      <c r="M20" s="18"/>
      <c r="N20" s="10"/>
      <c r="Q20" s="7" t="str">
        <f>VLOOKUP(D20,[1]劳务临时工!C:Q,15,0)</f>
        <v>2020-07-15</v>
      </c>
    </row>
    <row r="21" customFormat="1" customHeight="1" spans="1:17">
      <c r="A21" s="12">
        <f t="shared" si="0"/>
        <v>19</v>
      </c>
      <c r="B21" s="12" t="s">
        <v>41</v>
      </c>
      <c r="C21" s="13" t="s">
        <v>39</v>
      </c>
      <c r="D21" s="13" t="s">
        <v>46</v>
      </c>
      <c r="E21" s="13">
        <v>8</v>
      </c>
      <c r="F21" s="13">
        <v>77.5</v>
      </c>
      <c r="G21" s="12"/>
      <c r="H21" s="12"/>
      <c r="I21" s="12">
        <f>15*F21+G21-H21</f>
        <v>1162.5</v>
      </c>
      <c r="J21" s="19">
        <f t="shared" si="4"/>
        <v>40</v>
      </c>
      <c r="K21" s="12"/>
      <c r="L21" s="12">
        <f t="shared" si="5"/>
        <v>1202.5</v>
      </c>
      <c r="M21" s="20"/>
      <c r="N21" s="10"/>
      <c r="Q21" s="7" t="s">
        <v>47</v>
      </c>
    </row>
    <row r="22" customFormat="1" customHeight="1" spans="1:17">
      <c r="A22" s="10">
        <f t="shared" si="0"/>
        <v>20</v>
      </c>
      <c r="B22" s="10" t="s">
        <v>48</v>
      </c>
      <c r="C22" s="11" t="s">
        <v>49</v>
      </c>
      <c r="D22" s="11" t="s">
        <v>50</v>
      </c>
      <c r="E22" s="11">
        <v>4</v>
      </c>
      <c r="F22" s="11">
        <v>50</v>
      </c>
      <c r="G22" s="10"/>
      <c r="H22" s="10"/>
      <c r="I22" s="10">
        <f t="shared" ref="I22:I33" si="7">18*F22+G22-H22</f>
        <v>900</v>
      </c>
      <c r="J22" s="17">
        <f t="shared" si="4"/>
        <v>20</v>
      </c>
      <c r="K22" s="17"/>
      <c r="L22" s="10">
        <f t="shared" si="5"/>
        <v>920</v>
      </c>
      <c r="M22" s="18"/>
      <c r="N22" s="10"/>
      <c r="Q22" s="7" t="str">
        <f>VLOOKUP(D22,[1]劳务临时工!C:Q,15,0)</f>
        <v>2020-06-30</v>
      </c>
    </row>
    <row r="23" customFormat="1" customHeight="1" spans="1:17">
      <c r="A23" s="10">
        <f t="shared" ref="A23:A45" si="8">ROW()-2</f>
        <v>21</v>
      </c>
      <c r="B23" s="10" t="s">
        <v>25</v>
      </c>
      <c r="C23" s="11" t="s">
        <v>49</v>
      </c>
      <c r="D23" s="11" t="s">
        <v>51</v>
      </c>
      <c r="E23" s="11">
        <v>29</v>
      </c>
      <c r="F23" s="11">
        <v>293</v>
      </c>
      <c r="G23" s="10"/>
      <c r="H23" s="10"/>
      <c r="I23" s="10">
        <f t="shared" si="7"/>
        <v>5274</v>
      </c>
      <c r="J23" s="17">
        <f t="shared" si="4"/>
        <v>145</v>
      </c>
      <c r="K23" s="17"/>
      <c r="L23" s="10">
        <f t="shared" si="5"/>
        <v>5419</v>
      </c>
      <c r="M23" s="18"/>
      <c r="N23" s="10"/>
      <c r="Q23" s="7" t="str">
        <f>VLOOKUP(D23,[1]劳务临时工!C:Q,15,0)</f>
        <v>2020-06-05</v>
      </c>
    </row>
    <row r="24" customFormat="1" customHeight="1" spans="1:17">
      <c r="A24" s="10">
        <f t="shared" si="8"/>
        <v>22</v>
      </c>
      <c r="B24" s="10" t="s">
        <v>25</v>
      </c>
      <c r="C24" s="11" t="s">
        <v>49</v>
      </c>
      <c r="D24" s="11" t="s">
        <v>52</v>
      </c>
      <c r="E24" s="11">
        <v>26</v>
      </c>
      <c r="F24" s="11">
        <v>260</v>
      </c>
      <c r="G24" s="10"/>
      <c r="H24" s="10"/>
      <c r="I24" s="10">
        <f t="shared" si="7"/>
        <v>4680</v>
      </c>
      <c r="J24" s="17">
        <f t="shared" si="4"/>
        <v>130</v>
      </c>
      <c r="K24" s="17"/>
      <c r="L24" s="10">
        <f t="shared" si="5"/>
        <v>4810</v>
      </c>
      <c r="M24" s="18"/>
      <c r="N24" s="10"/>
      <c r="Q24" s="7" t="str">
        <f>VLOOKUP(D24,[1]劳务临时工!C:Q,15,0)</f>
        <v>2020-06-12</v>
      </c>
    </row>
    <row r="25" customFormat="1" customHeight="1" spans="1:17">
      <c r="A25" s="10">
        <f t="shared" si="8"/>
        <v>23</v>
      </c>
      <c r="B25" s="10" t="s">
        <v>25</v>
      </c>
      <c r="C25" s="11" t="s">
        <v>49</v>
      </c>
      <c r="D25" s="11" t="s">
        <v>53</v>
      </c>
      <c r="E25" s="11">
        <v>28</v>
      </c>
      <c r="F25" s="11">
        <v>278.5</v>
      </c>
      <c r="G25" s="10"/>
      <c r="H25" s="10"/>
      <c r="I25" s="10">
        <f t="shared" si="7"/>
        <v>5013</v>
      </c>
      <c r="J25" s="17">
        <f t="shared" si="4"/>
        <v>140</v>
      </c>
      <c r="K25" s="17"/>
      <c r="L25" s="10">
        <f t="shared" si="5"/>
        <v>5153</v>
      </c>
      <c r="M25" s="18"/>
      <c r="N25" s="10"/>
      <c r="Q25" s="7" t="str">
        <f>VLOOKUP(D25,[1]劳务临时工!C:Q,15,0)</f>
        <v>2020-06-12</v>
      </c>
    </row>
    <row r="26" customFormat="1" customHeight="1" spans="1:17">
      <c r="A26" s="10">
        <f t="shared" si="8"/>
        <v>24</v>
      </c>
      <c r="B26" s="10" t="s">
        <v>25</v>
      </c>
      <c r="C26" s="11" t="s">
        <v>49</v>
      </c>
      <c r="D26" s="11" t="s">
        <v>54</v>
      </c>
      <c r="E26" s="11">
        <v>8</v>
      </c>
      <c r="F26" s="11">
        <v>83</v>
      </c>
      <c r="G26" s="10"/>
      <c r="H26" s="10"/>
      <c r="I26" s="10">
        <f t="shared" si="7"/>
        <v>1494</v>
      </c>
      <c r="J26" s="17">
        <f t="shared" si="4"/>
        <v>40</v>
      </c>
      <c r="K26" s="17"/>
      <c r="L26" s="10">
        <f t="shared" si="5"/>
        <v>1534</v>
      </c>
      <c r="M26" s="18"/>
      <c r="N26" s="10"/>
      <c r="Q26" s="7" t="str">
        <f>VLOOKUP(D26,[1]劳务临时工!C:Q,15,0)</f>
        <v>2020-06-14</v>
      </c>
    </row>
    <row r="27" customFormat="1" customHeight="1" spans="1:17">
      <c r="A27" s="10">
        <f t="shared" si="8"/>
        <v>25</v>
      </c>
      <c r="B27" s="10" t="s">
        <v>25</v>
      </c>
      <c r="C27" s="11" t="s">
        <v>49</v>
      </c>
      <c r="D27" s="11" t="s">
        <v>55</v>
      </c>
      <c r="E27" s="11">
        <v>22</v>
      </c>
      <c r="F27" s="11">
        <v>207.5</v>
      </c>
      <c r="G27" s="10"/>
      <c r="H27" s="10"/>
      <c r="I27" s="10">
        <f t="shared" si="7"/>
        <v>3735</v>
      </c>
      <c r="J27" s="17">
        <f t="shared" ref="J27:J45" si="9">E27*5</f>
        <v>110</v>
      </c>
      <c r="K27" s="17"/>
      <c r="L27" s="10">
        <f t="shared" ref="L27:L45" si="10">I27+J27</f>
        <v>3845</v>
      </c>
      <c r="M27" s="18"/>
      <c r="N27" s="21"/>
      <c r="Q27" s="7" t="str">
        <f>VLOOKUP(D27,[1]劳务临时工!C:Q,15,0)</f>
        <v>2020-06-23</v>
      </c>
    </row>
    <row r="28" customFormat="1" customHeight="1" spans="1:17">
      <c r="A28" s="10">
        <f t="shared" si="8"/>
        <v>26</v>
      </c>
      <c r="B28" s="10" t="s">
        <v>25</v>
      </c>
      <c r="C28" s="11" t="s">
        <v>49</v>
      </c>
      <c r="D28" s="11" t="s">
        <v>56</v>
      </c>
      <c r="E28" s="11">
        <v>24</v>
      </c>
      <c r="F28" s="11">
        <v>219.5</v>
      </c>
      <c r="G28" s="10"/>
      <c r="H28" s="10"/>
      <c r="I28" s="10">
        <f t="shared" si="7"/>
        <v>3951</v>
      </c>
      <c r="J28" s="17">
        <f t="shared" si="9"/>
        <v>120</v>
      </c>
      <c r="K28" s="17"/>
      <c r="L28" s="10">
        <f t="shared" si="10"/>
        <v>4071</v>
      </c>
      <c r="M28" s="18"/>
      <c r="N28" s="21"/>
      <c r="Q28" s="7" t="str">
        <f>VLOOKUP(D28,[1]劳务临时工!C:Q,15,0)</f>
        <v>2020-06-25</v>
      </c>
    </row>
    <row r="29" customFormat="1" customHeight="1" spans="1:17">
      <c r="A29" s="10">
        <f t="shared" si="8"/>
        <v>27</v>
      </c>
      <c r="B29" s="10" t="s">
        <v>25</v>
      </c>
      <c r="C29" s="11" t="s">
        <v>49</v>
      </c>
      <c r="D29" s="11" t="s">
        <v>57</v>
      </c>
      <c r="E29" s="11">
        <v>28</v>
      </c>
      <c r="F29" s="11">
        <v>289</v>
      </c>
      <c r="G29" s="10"/>
      <c r="H29" s="10"/>
      <c r="I29" s="10">
        <f t="shared" si="7"/>
        <v>5202</v>
      </c>
      <c r="J29" s="17">
        <f t="shared" si="9"/>
        <v>140</v>
      </c>
      <c r="K29" s="17"/>
      <c r="L29" s="10">
        <f t="shared" si="10"/>
        <v>5342</v>
      </c>
      <c r="M29" s="18"/>
      <c r="N29" s="21"/>
      <c r="Q29" s="7" t="str">
        <f>VLOOKUP(D29,[1]劳务临时工!C:Q,15,0)</f>
        <v>2020-06-25</v>
      </c>
    </row>
    <row r="30" customFormat="1" customHeight="1" spans="1:17">
      <c r="A30" s="10">
        <f t="shared" si="8"/>
        <v>28</v>
      </c>
      <c r="B30" s="10" t="s">
        <v>25</v>
      </c>
      <c r="C30" s="11" t="s">
        <v>49</v>
      </c>
      <c r="D30" s="11" t="s">
        <v>58</v>
      </c>
      <c r="E30" s="11">
        <v>30</v>
      </c>
      <c r="F30" s="11">
        <v>298</v>
      </c>
      <c r="G30" s="10"/>
      <c r="H30" s="10"/>
      <c r="I30" s="10">
        <f t="shared" si="7"/>
        <v>5364</v>
      </c>
      <c r="J30" s="17">
        <f t="shared" si="9"/>
        <v>150</v>
      </c>
      <c r="K30" s="17"/>
      <c r="L30" s="10">
        <f t="shared" si="10"/>
        <v>5514</v>
      </c>
      <c r="M30" s="18"/>
      <c r="N30" s="21"/>
      <c r="Q30" s="7" t="str">
        <f>VLOOKUP(D30,[1]劳务临时工!C:Q,15,0)</f>
        <v>2020-06-29</v>
      </c>
    </row>
    <row r="31" customFormat="1" customHeight="1" spans="1:17">
      <c r="A31" s="10">
        <f t="shared" si="8"/>
        <v>29</v>
      </c>
      <c r="B31" s="10" t="s">
        <v>25</v>
      </c>
      <c r="C31" s="11" t="s">
        <v>49</v>
      </c>
      <c r="D31" s="11" t="s">
        <v>59</v>
      </c>
      <c r="E31" s="11">
        <v>27</v>
      </c>
      <c r="F31" s="11">
        <v>270</v>
      </c>
      <c r="G31" s="10"/>
      <c r="H31" s="10"/>
      <c r="I31" s="10">
        <f t="shared" si="7"/>
        <v>4860</v>
      </c>
      <c r="J31" s="17">
        <f t="shared" si="9"/>
        <v>135</v>
      </c>
      <c r="K31" s="17"/>
      <c r="L31" s="10">
        <f t="shared" si="10"/>
        <v>4995</v>
      </c>
      <c r="M31" s="18"/>
      <c r="N31" s="21"/>
      <c r="Q31" s="7" t="str">
        <f>VLOOKUP(D31,[1]劳务临时工!C:Q,15,0)</f>
        <v>2020-07-01</v>
      </c>
    </row>
    <row r="32" customFormat="1" customHeight="1" spans="1:17">
      <c r="A32" s="10">
        <f t="shared" si="8"/>
        <v>30</v>
      </c>
      <c r="B32" s="10" t="s">
        <v>25</v>
      </c>
      <c r="C32" s="11" t="s">
        <v>49</v>
      </c>
      <c r="D32" s="11" t="s">
        <v>60</v>
      </c>
      <c r="E32" s="11">
        <v>11</v>
      </c>
      <c r="F32" s="11">
        <v>98</v>
      </c>
      <c r="G32" s="10"/>
      <c r="H32" s="10"/>
      <c r="I32" s="10">
        <f t="shared" si="7"/>
        <v>1764</v>
      </c>
      <c r="J32" s="17">
        <f t="shared" si="9"/>
        <v>55</v>
      </c>
      <c r="K32" s="17"/>
      <c r="L32" s="10">
        <f t="shared" si="10"/>
        <v>1819</v>
      </c>
      <c r="M32" s="18"/>
      <c r="N32" s="21"/>
      <c r="Q32" s="7" t="str">
        <f>VLOOKUP(D32,[1]劳务临时工!C:Q,15,0)</f>
        <v>2020-07-27</v>
      </c>
    </row>
    <row r="33" customFormat="1" customHeight="1" spans="1:17">
      <c r="A33" s="10">
        <f t="shared" si="8"/>
        <v>31</v>
      </c>
      <c r="B33" s="10" t="s">
        <v>25</v>
      </c>
      <c r="C33" s="11" t="s">
        <v>49</v>
      </c>
      <c r="D33" s="11" t="s">
        <v>61</v>
      </c>
      <c r="E33" s="11">
        <v>29</v>
      </c>
      <c r="F33" s="11">
        <v>292.5</v>
      </c>
      <c r="G33" s="10"/>
      <c r="H33" s="10"/>
      <c r="I33" s="10">
        <f t="shared" si="7"/>
        <v>5265</v>
      </c>
      <c r="J33" s="17">
        <f t="shared" si="9"/>
        <v>145</v>
      </c>
      <c r="K33" s="17"/>
      <c r="L33" s="10">
        <f t="shared" si="10"/>
        <v>5410</v>
      </c>
      <c r="M33" s="18"/>
      <c r="N33" s="21"/>
      <c r="Q33" s="7" t="e">
        <f>VLOOKUP(D33,[1]劳务临时工!C:Q,15,0)</f>
        <v>#N/A</v>
      </c>
    </row>
    <row r="34" customFormat="1" customHeight="1" spans="1:17">
      <c r="A34" s="12">
        <f t="shared" si="8"/>
        <v>32</v>
      </c>
      <c r="B34" s="12" t="s">
        <v>25</v>
      </c>
      <c r="C34" s="13" t="s">
        <v>49</v>
      </c>
      <c r="D34" s="13" t="s">
        <v>62</v>
      </c>
      <c r="E34" s="13">
        <v>11</v>
      </c>
      <c r="F34" s="13">
        <v>104.5</v>
      </c>
      <c r="G34" s="12"/>
      <c r="H34" s="12"/>
      <c r="I34" s="12">
        <f t="shared" ref="I34:I40" si="11">15*F34+G34-H34</f>
        <v>1567.5</v>
      </c>
      <c r="J34" s="19">
        <f t="shared" si="9"/>
        <v>55</v>
      </c>
      <c r="K34" s="19"/>
      <c r="L34" s="12">
        <f t="shared" si="10"/>
        <v>1622.5</v>
      </c>
      <c r="M34" s="20"/>
      <c r="N34" s="22"/>
      <c r="Q34" s="7" t="str">
        <f>VLOOKUP(D34,[1]劳务临时工!C:Q,15,0)</f>
        <v>2020-08-28</v>
      </c>
    </row>
    <row r="35" customFormat="1" customHeight="1" spans="1:17">
      <c r="A35" s="12">
        <f t="shared" si="8"/>
        <v>33</v>
      </c>
      <c r="B35" s="12" t="s">
        <v>25</v>
      </c>
      <c r="C35" s="13" t="s">
        <v>49</v>
      </c>
      <c r="D35" s="13" t="s">
        <v>63</v>
      </c>
      <c r="E35" s="13">
        <v>29</v>
      </c>
      <c r="F35" s="13">
        <v>291</v>
      </c>
      <c r="G35" s="12"/>
      <c r="H35" s="12"/>
      <c r="I35" s="12">
        <f>15*(F35-48.5)+18*48.5+G35-H35</f>
        <v>4510.5</v>
      </c>
      <c r="J35" s="19">
        <f t="shared" si="9"/>
        <v>145</v>
      </c>
      <c r="K35" s="19"/>
      <c r="L35" s="12">
        <f t="shared" si="10"/>
        <v>4655.5</v>
      </c>
      <c r="M35" s="20"/>
      <c r="N35" s="22"/>
      <c r="Q35" s="7" t="str">
        <f>VLOOKUP(D35,[1]劳务临时工!C:Q,15,0)</f>
        <v>2020-08-26</v>
      </c>
    </row>
    <row r="36" customFormat="1" customHeight="1" spans="1:17">
      <c r="A36" s="12">
        <f t="shared" si="8"/>
        <v>34</v>
      </c>
      <c r="B36" s="12" t="s">
        <v>25</v>
      </c>
      <c r="C36" s="13" t="s">
        <v>49</v>
      </c>
      <c r="D36" s="13" t="s">
        <v>64</v>
      </c>
      <c r="E36" s="13">
        <v>12</v>
      </c>
      <c r="F36" s="13">
        <v>111</v>
      </c>
      <c r="G36" s="12"/>
      <c r="H36" s="12"/>
      <c r="I36" s="12">
        <f t="shared" si="11"/>
        <v>1665</v>
      </c>
      <c r="J36" s="19">
        <f t="shared" si="9"/>
        <v>60</v>
      </c>
      <c r="K36" s="19"/>
      <c r="L36" s="12">
        <f t="shared" si="10"/>
        <v>1725</v>
      </c>
      <c r="M36" s="20"/>
      <c r="N36" s="22"/>
      <c r="Q36" s="7" t="str">
        <f>VLOOKUP(D36,[2]劳务临时工!C:P,14,0)</f>
        <v>2020-09-15</v>
      </c>
    </row>
    <row r="37" customFormat="1" customHeight="1" spans="1:17">
      <c r="A37" s="12">
        <f t="shared" si="8"/>
        <v>35</v>
      </c>
      <c r="B37" s="12" t="s">
        <v>25</v>
      </c>
      <c r="C37" s="13" t="s">
        <v>49</v>
      </c>
      <c r="D37" s="13" t="s">
        <v>65</v>
      </c>
      <c r="E37" s="13">
        <v>12</v>
      </c>
      <c r="F37" s="13">
        <v>113.5</v>
      </c>
      <c r="G37" s="12"/>
      <c r="H37" s="12"/>
      <c r="I37" s="12">
        <f t="shared" si="11"/>
        <v>1702.5</v>
      </c>
      <c r="J37" s="19">
        <f t="shared" si="9"/>
        <v>60</v>
      </c>
      <c r="K37" s="19"/>
      <c r="L37" s="12">
        <f t="shared" si="10"/>
        <v>1762.5</v>
      </c>
      <c r="M37" s="20"/>
      <c r="N37" s="22"/>
      <c r="Q37" s="7" t="str">
        <f>VLOOKUP(D37,[2]劳务临时工!C:P,14,0)</f>
        <v>2020-09-15</v>
      </c>
    </row>
    <row r="38" customFormat="1" customHeight="1" spans="1:17">
      <c r="A38" s="12">
        <f t="shared" si="8"/>
        <v>36</v>
      </c>
      <c r="B38" s="12" t="s">
        <v>25</v>
      </c>
      <c r="C38" s="13" t="s">
        <v>49</v>
      </c>
      <c r="D38" s="13" t="s">
        <v>66</v>
      </c>
      <c r="E38" s="13">
        <v>1</v>
      </c>
      <c r="F38" s="13">
        <v>8.5</v>
      </c>
      <c r="G38" s="12"/>
      <c r="H38" s="12"/>
      <c r="I38" s="12">
        <f t="shared" si="11"/>
        <v>127.5</v>
      </c>
      <c r="J38" s="19">
        <f t="shared" si="9"/>
        <v>5</v>
      </c>
      <c r="K38" s="19"/>
      <c r="L38" s="12">
        <f t="shared" si="10"/>
        <v>132.5</v>
      </c>
      <c r="M38" s="20"/>
      <c r="N38" s="22"/>
      <c r="Q38" s="7" t="e">
        <f>VLOOKUP(D38,[2]劳务临时工!C:P,14,0)</f>
        <v>#N/A</v>
      </c>
    </row>
    <row r="39" customFormat="1" customHeight="1" spans="1:17">
      <c r="A39" s="12">
        <f t="shared" si="8"/>
        <v>37</v>
      </c>
      <c r="B39" s="12" t="s">
        <v>25</v>
      </c>
      <c r="C39" s="13" t="s">
        <v>49</v>
      </c>
      <c r="D39" s="13" t="s">
        <v>67</v>
      </c>
      <c r="E39" s="13">
        <v>1</v>
      </c>
      <c r="F39" s="13">
        <v>8.5</v>
      </c>
      <c r="G39" s="12"/>
      <c r="H39" s="12"/>
      <c r="I39" s="12">
        <f t="shared" si="11"/>
        <v>127.5</v>
      </c>
      <c r="J39" s="19">
        <f t="shared" si="9"/>
        <v>5</v>
      </c>
      <c r="K39" s="19"/>
      <c r="L39" s="12">
        <f t="shared" si="10"/>
        <v>132.5</v>
      </c>
      <c r="M39" s="20"/>
      <c r="N39" s="22"/>
      <c r="Q39" s="7" t="e">
        <f>VLOOKUP(D39,[2]劳务临时工!C:P,14,0)</f>
        <v>#N/A</v>
      </c>
    </row>
    <row r="40" customFormat="1" customHeight="1" spans="1:17">
      <c r="A40" s="12">
        <f t="shared" si="8"/>
        <v>38</v>
      </c>
      <c r="B40" s="12" t="s">
        <v>25</v>
      </c>
      <c r="C40" s="13" t="s">
        <v>49</v>
      </c>
      <c r="D40" s="13" t="s">
        <v>68</v>
      </c>
      <c r="E40" s="13">
        <v>13</v>
      </c>
      <c r="F40" s="13">
        <v>130</v>
      </c>
      <c r="G40" s="12"/>
      <c r="H40" s="12"/>
      <c r="I40" s="12">
        <f t="shared" si="11"/>
        <v>1950</v>
      </c>
      <c r="J40" s="19">
        <f t="shared" si="9"/>
        <v>65</v>
      </c>
      <c r="K40" s="19"/>
      <c r="L40" s="12">
        <f t="shared" si="10"/>
        <v>2015</v>
      </c>
      <c r="M40" s="20"/>
      <c r="N40" s="22"/>
      <c r="Q40" s="7"/>
    </row>
    <row r="41" customFormat="1" customHeight="1" spans="1:17">
      <c r="A41" s="10">
        <f t="shared" si="8"/>
        <v>39</v>
      </c>
      <c r="B41" s="10" t="s">
        <v>69</v>
      </c>
      <c r="C41" s="11" t="s">
        <v>49</v>
      </c>
      <c r="D41" s="11" t="s">
        <v>70</v>
      </c>
      <c r="E41" s="11">
        <v>23</v>
      </c>
      <c r="F41" s="11">
        <v>195.5</v>
      </c>
      <c r="G41" s="10"/>
      <c r="H41" s="10"/>
      <c r="I41" s="10">
        <f>F41*18+G41-H41</f>
        <v>3519</v>
      </c>
      <c r="J41" s="17">
        <f t="shared" si="9"/>
        <v>115</v>
      </c>
      <c r="K41" s="17"/>
      <c r="L41" s="10">
        <f t="shared" si="10"/>
        <v>3634</v>
      </c>
      <c r="M41" s="18"/>
      <c r="N41" s="10"/>
      <c r="Q41" s="7" t="str">
        <f>VLOOKUP(D41,[1]劳务临时工!C:Q,15,0)</f>
        <v>2020-06-06</v>
      </c>
    </row>
    <row r="42" customFormat="1" customHeight="1" spans="1:17">
      <c r="A42" s="10">
        <f t="shared" si="8"/>
        <v>40</v>
      </c>
      <c r="B42" s="10" t="s">
        <v>71</v>
      </c>
      <c r="C42" s="11" t="s">
        <v>49</v>
      </c>
      <c r="D42" s="11" t="s">
        <v>72</v>
      </c>
      <c r="E42" s="11">
        <v>12</v>
      </c>
      <c r="F42" s="11">
        <v>133</v>
      </c>
      <c r="G42" s="10"/>
      <c r="H42" s="10"/>
      <c r="I42" s="10">
        <f>18*F42+G42-H42</f>
        <v>2394</v>
      </c>
      <c r="J42" s="17">
        <f t="shared" si="9"/>
        <v>60</v>
      </c>
      <c r="K42" s="17"/>
      <c r="L42" s="10">
        <f t="shared" si="10"/>
        <v>2454</v>
      </c>
      <c r="M42" s="18"/>
      <c r="N42" s="10"/>
      <c r="Q42" s="7" t="str">
        <f>VLOOKUP(D42,[1]劳务临时工!C:Q,15,0)</f>
        <v>2020-06-14</v>
      </c>
    </row>
    <row r="43" customFormat="1" customHeight="1" spans="1:17">
      <c r="A43" s="12">
        <f t="shared" si="8"/>
        <v>41</v>
      </c>
      <c r="B43" s="12" t="s">
        <v>71</v>
      </c>
      <c r="C43" s="13" t="s">
        <v>49</v>
      </c>
      <c r="D43" s="13" t="s">
        <v>73</v>
      </c>
      <c r="E43" s="13">
        <v>27</v>
      </c>
      <c r="F43" s="13">
        <v>267</v>
      </c>
      <c r="G43" s="12"/>
      <c r="H43" s="12"/>
      <c r="I43" s="12">
        <f>(F43-41)*15+18*41+G43-H43</f>
        <v>4128</v>
      </c>
      <c r="J43" s="19">
        <f t="shared" si="9"/>
        <v>135</v>
      </c>
      <c r="K43" s="19"/>
      <c r="L43" s="12">
        <f t="shared" si="10"/>
        <v>4263</v>
      </c>
      <c r="M43" s="20"/>
      <c r="N43" s="12"/>
      <c r="Q43" s="7" t="str">
        <f>VLOOKUP(D43,[1]劳务临时工!C:Q,15,0)</f>
        <v>2020-08-25</v>
      </c>
    </row>
    <row r="44" customFormat="1" customHeight="1" spans="1:17">
      <c r="A44" s="12">
        <f t="shared" si="8"/>
        <v>42</v>
      </c>
      <c r="B44" s="12" t="s">
        <v>71</v>
      </c>
      <c r="C44" s="13" t="s">
        <v>49</v>
      </c>
      <c r="D44" s="13" t="s">
        <v>74</v>
      </c>
      <c r="E44" s="13">
        <v>18</v>
      </c>
      <c r="F44" s="13">
        <v>196</v>
      </c>
      <c r="G44" s="12"/>
      <c r="H44" s="12"/>
      <c r="I44" s="12">
        <f>F44*15+G44-H44</f>
        <v>2940</v>
      </c>
      <c r="J44" s="19">
        <f t="shared" si="9"/>
        <v>90</v>
      </c>
      <c r="K44" s="19"/>
      <c r="L44" s="12">
        <f t="shared" si="10"/>
        <v>3030</v>
      </c>
      <c r="M44" s="20"/>
      <c r="N44" s="12"/>
      <c r="Q44" s="7" t="str">
        <f>VLOOKUP(D44,[1]劳务临时工!C:Q,15,0)</f>
        <v>2020-08-26</v>
      </c>
    </row>
    <row r="45" customFormat="1" customHeight="1" spans="1:17">
      <c r="A45" s="10">
        <f t="shared" si="8"/>
        <v>43</v>
      </c>
      <c r="B45" s="10" t="s">
        <v>71</v>
      </c>
      <c r="C45" s="11" t="s">
        <v>49</v>
      </c>
      <c r="D45" s="11" t="s">
        <v>75</v>
      </c>
      <c r="E45" s="11">
        <v>25</v>
      </c>
      <c r="F45" s="11">
        <v>248.5</v>
      </c>
      <c r="G45" s="10"/>
      <c r="H45" s="10"/>
      <c r="I45" s="10">
        <f>18*F45+G45-H45</f>
        <v>4473</v>
      </c>
      <c r="J45" s="17">
        <f t="shared" si="9"/>
        <v>125</v>
      </c>
      <c r="K45" s="17"/>
      <c r="L45" s="10">
        <f t="shared" si="10"/>
        <v>4598</v>
      </c>
      <c r="M45" s="18"/>
      <c r="N45" s="10"/>
      <c r="Q45" s="7" t="str">
        <f>VLOOKUP(D45,[1]劳务临时工!C:Q,15,0)</f>
        <v>2020-07-24</v>
      </c>
    </row>
    <row r="46" customHeight="1" spans="1:14">
      <c r="A46" s="10"/>
      <c r="B46" s="10"/>
      <c r="C46" s="10"/>
      <c r="D46" s="10"/>
      <c r="E46" s="10">
        <f>SUM(E3:E42)</f>
        <v>880.5</v>
      </c>
      <c r="F46" s="10">
        <f>SUM(F3:F42)</f>
        <v>8929</v>
      </c>
      <c r="G46" s="10">
        <f>SUM(G3:G42)</f>
        <v>0</v>
      </c>
      <c r="H46" s="10">
        <f>SUM(H3:H45)</f>
        <v>0</v>
      </c>
      <c r="I46" s="10">
        <f>SUM(I3:I45)</f>
        <v>169515</v>
      </c>
      <c r="J46" s="10">
        <f>SUM(J3:J45)</f>
        <v>4752.5</v>
      </c>
      <c r="K46" s="10">
        <f>SUM(K3:K45)</f>
        <v>4518.5</v>
      </c>
      <c r="L46" s="10">
        <f>SUM(L3:L45)</f>
        <v>174267.5</v>
      </c>
      <c r="M46" s="18"/>
      <c r="N46" s="10"/>
    </row>
    <row r="48" hidden="1" customHeight="1"/>
    <row r="49" customHeight="1" spans="2:13">
      <c r="B49" s="14" t="s">
        <v>76</v>
      </c>
      <c r="C49" s="14" t="s">
        <v>77</v>
      </c>
      <c r="D49" s="14"/>
      <c r="E49" s="14"/>
      <c r="F49" s="14"/>
      <c r="G49" s="14" t="s">
        <v>78</v>
      </c>
      <c r="J49" s="23"/>
      <c r="K49" s="23"/>
      <c r="L49" s="23"/>
      <c r="M49" s="24"/>
    </row>
  </sheetData>
  <mergeCells count="2">
    <mergeCell ref="A1:N1"/>
    <mergeCell ref="N3:N15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4" sqref="$A4:$XFD9"/>
    </sheetView>
  </sheetViews>
  <sheetFormatPr defaultColWidth="9" defaultRowHeight="16.5" outlineLevelRow="3" outlineLevelCol="3"/>
  <cols>
    <col min="1" max="1" width="7.25" style="1" customWidth="1"/>
    <col min="2" max="2" width="9" style="1"/>
    <col min="3" max="3" width="25.75" style="1" customWidth="1"/>
    <col min="4" max="4" width="9" style="1"/>
  </cols>
  <sheetData>
    <row r="1" ht="20" customHeight="1" spans="1:4">
      <c r="A1" s="2"/>
      <c r="B1" s="2" t="s">
        <v>4</v>
      </c>
      <c r="C1" s="2" t="s">
        <v>79</v>
      </c>
      <c r="D1" s="2" t="s">
        <v>80</v>
      </c>
    </row>
    <row r="2" ht="20" customHeight="1" spans="1:4">
      <c r="A2" s="3" t="s">
        <v>81</v>
      </c>
      <c r="B2" s="4" t="s">
        <v>60</v>
      </c>
      <c r="C2" s="5" t="s">
        <v>82</v>
      </c>
      <c r="D2" s="4">
        <v>180</v>
      </c>
    </row>
    <row r="3" ht="20" customHeight="1" spans="1:4">
      <c r="A3" s="6"/>
      <c r="B3" s="4" t="s">
        <v>74</v>
      </c>
      <c r="C3" s="5" t="s">
        <v>83</v>
      </c>
      <c r="D3" s="4">
        <v>90</v>
      </c>
    </row>
    <row r="4" spans="4:4">
      <c r="D4" s="1">
        <f>SUM(D2:D3)</f>
        <v>270</v>
      </c>
    </row>
  </sheetData>
  <mergeCells count="1"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2006-09-13T11:21:00Z</dcterms:created>
  <dcterms:modified xsi:type="dcterms:W3CDTF">2020-10-28T03:40:41Z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2052-11.1.0.10072</vt:lpwstr>
  </property>
</Properties>
</file>